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7C35499-7F04-447D-A762-A651A2D5AC39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5" i="5" l="1"/>
  <c r="O165" i="5"/>
  <c r="H165" i="5"/>
  <c r="E165" i="5"/>
  <c r="C165" i="5"/>
  <c r="A165" i="5"/>
  <c r="C164" i="1"/>
  <c r="S166" i="5" l="1"/>
  <c r="O166" i="5"/>
  <c r="H166" i="5"/>
  <c r="E166" i="5"/>
  <c r="C166" i="5"/>
  <c r="A166" i="5"/>
  <c r="C165" i="1"/>
  <c r="S104" i="5" l="1"/>
  <c r="O104" i="5"/>
  <c r="H104" i="5"/>
  <c r="E104" i="5"/>
  <c r="C104" i="5"/>
  <c r="A104" i="5"/>
  <c r="S126" i="5"/>
  <c r="O126" i="5"/>
  <c r="H126" i="5"/>
  <c r="E126" i="5"/>
  <c r="C126" i="5"/>
  <c r="A126" i="5"/>
  <c r="I140" i="5"/>
  <c r="S142" i="5"/>
  <c r="O142" i="5"/>
  <c r="H142" i="5"/>
  <c r="E142" i="5"/>
  <c r="C142" i="5"/>
  <c r="A142" i="5"/>
  <c r="S117" i="5"/>
  <c r="H117" i="5"/>
  <c r="E117" i="5"/>
  <c r="C117" i="5"/>
  <c r="A117" i="5"/>
  <c r="C141" i="1"/>
  <c r="O117" i="5"/>
  <c r="C116" i="1"/>
  <c r="C103" i="1"/>
  <c r="C125" i="1"/>
  <c r="S350" i="5" l="1"/>
  <c r="O350" i="5"/>
  <c r="J350" i="5"/>
  <c r="H350" i="5"/>
  <c r="E350" i="5"/>
  <c r="C350" i="5"/>
  <c r="A350" i="5"/>
  <c r="S158" i="5"/>
  <c r="O158" i="5"/>
  <c r="H158" i="5"/>
  <c r="E158" i="5"/>
  <c r="C158" i="5"/>
  <c r="A158" i="5"/>
  <c r="S614" i="5"/>
  <c r="O614" i="5"/>
  <c r="H614" i="5"/>
  <c r="E614" i="5"/>
  <c r="C614" i="5"/>
  <c r="A614" i="5"/>
  <c r="S156" i="5"/>
  <c r="O156" i="5"/>
  <c r="H156" i="5"/>
  <c r="E156" i="5"/>
  <c r="C156" i="5"/>
  <c r="A156" i="5"/>
  <c r="S502" i="5"/>
  <c r="H502" i="5"/>
  <c r="E502" i="5"/>
  <c r="C502" i="5"/>
  <c r="A502" i="5"/>
  <c r="O496" i="5"/>
  <c r="H496" i="5"/>
  <c r="E496" i="5"/>
  <c r="C496" i="5"/>
  <c r="A496" i="5"/>
  <c r="S496" i="5"/>
  <c r="C157" i="1"/>
  <c r="O502" i="5"/>
  <c r="C155" i="1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2" i="1"/>
  <c r="C79" i="1"/>
  <c r="C80" i="1"/>
  <c r="C81" i="1"/>
  <c r="S138" i="5" l="1"/>
  <c r="O138" i="5"/>
  <c r="H138" i="5"/>
  <c r="E138" i="5"/>
  <c r="C138" i="5"/>
  <c r="A138" i="5"/>
  <c r="C137" i="1"/>
  <c r="S136" i="5" l="1"/>
  <c r="O136" i="5"/>
  <c r="H136" i="5"/>
  <c r="E136" i="5"/>
  <c r="C136" i="5"/>
  <c r="A136" i="5"/>
  <c r="S137" i="5"/>
  <c r="O137" i="5"/>
  <c r="H137" i="5"/>
  <c r="E137" i="5"/>
  <c r="C137" i="5"/>
  <c r="A137" i="5"/>
  <c r="S135" i="5"/>
  <c r="O135" i="5"/>
  <c r="H135" i="5"/>
  <c r="E135" i="5"/>
  <c r="C135" i="5"/>
  <c r="A135" i="5"/>
  <c r="S134" i="5"/>
  <c r="O134" i="5"/>
  <c r="H134" i="5"/>
  <c r="E134" i="5"/>
  <c r="C134" i="5"/>
  <c r="A134" i="5"/>
  <c r="S85" i="5"/>
  <c r="O85" i="5"/>
  <c r="H85" i="5"/>
  <c r="E85" i="5"/>
  <c r="C85" i="5"/>
  <c r="A85" i="5"/>
  <c r="S65" i="5"/>
  <c r="O65" i="5"/>
  <c r="H65" i="5"/>
  <c r="E65" i="5"/>
  <c r="C65" i="5"/>
  <c r="A65" i="5"/>
  <c r="C134" i="1"/>
  <c r="C84" i="1"/>
  <c r="C136" i="1"/>
  <c r="C64" i="1"/>
  <c r="C133" i="1"/>
  <c r="C135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27" i="5"/>
  <c r="A128" i="5"/>
  <c r="A129" i="5"/>
  <c r="A130" i="5"/>
  <c r="A131" i="5"/>
  <c r="A132" i="5"/>
  <c r="A133" i="5"/>
  <c r="S108" i="5"/>
  <c r="O108" i="5"/>
  <c r="H108" i="5"/>
  <c r="E108" i="5"/>
  <c r="C108" i="5"/>
  <c r="A108" i="5"/>
  <c r="C107" i="1"/>
  <c r="C108" i="1"/>
  <c r="O109" i="5"/>
  <c r="S113" i="5" l="1"/>
  <c r="O113" i="5"/>
  <c r="H113" i="5"/>
  <c r="E113" i="5"/>
  <c r="C113" i="5"/>
  <c r="S112" i="5"/>
  <c r="O112" i="5"/>
  <c r="H112" i="5"/>
  <c r="E112" i="5"/>
  <c r="C112" i="5"/>
  <c r="C112" i="1"/>
  <c r="C111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8" i="1"/>
  <c r="C67" i="1"/>
  <c r="C34" i="1"/>
  <c r="C70" i="1"/>
  <c r="C69" i="1"/>
  <c r="S47" i="5" l="1"/>
  <c r="O47" i="5"/>
  <c r="H47" i="5"/>
  <c r="E47" i="5"/>
  <c r="C47" i="5"/>
  <c r="A47" i="5"/>
  <c r="C46" i="1"/>
  <c r="S157" i="5" l="1"/>
  <c r="O157" i="5"/>
  <c r="H157" i="5"/>
  <c r="E157" i="5"/>
  <c r="C157" i="5"/>
  <c r="A157" i="5"/>
  <c r="C156" i="1"/>
  <c r="S75" i="5" l="1"/>
  <c r="O75" i="5"/>
  <c r="H75" i="5"/>
  <c r="E75" i="5"/>
  <c r="C75" i="5"/>
  <c r="A75" i="5"/>
  <c r="C74" i="1"/>
  <c r="S144" i="5" l="1"/>
  <c r="O144" i="5"/>
  <c r="H144" i="5"/>
  <c r="E144" i="5"/>
  <c r="C144" i="5"/>
  <c r="A144" i="5"/>
  <c r="S46" i="5"/>
  <c r="O46" i="5"/>
  <c r="H46" i="5"/>
  <c r="E46" i="5"/>
  <c r="C46" i="5"/>
  <c r="A46" i="5"/>
  <c r="C143" i="1"/>
  <c r="C45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0" i="5"/>
  <c r="O150" i="5"/>
  <c r="H150" i="5"/>
  <c r="E150" i="5"/>
  <c r="C150" i="5"/>
  <c r="A150" i="5"/>
  <c r="C118" i="1"/>
  <c r="C149" i="1"/>
  <c r="C120" i="1"/>
  <c r="C117" i="1"/>
  <c r="C119" i="1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88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3" i="5" l="1"/>
  <c r="H163" i="5"/>
  <c r="E163" i="5"/>
  <c r="C163" i="5"/>
  <c r="A163" i="5"/>
  <c r="S162" i="5"/>
  <c r="O162" i="5"/>
  <c r="H162" i="5"/>
  <c r="E162" i="5"/>
  <c r="C162" i="5"/>
  <c r="A162" i="5"/>
  <c r="C161" i="1"/>
  <c r="C162" i="1"/>
  <c r="O163" i="5"/>
  <c r="J78" i="5" l="1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C167" i="1"/>
  <c r="C168" i="1"/>
  <c r="C166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3" i="5"/>
  <c r="O143" i="5"/>
  <c r="H143" i="5"/>
  <c r="E143" i="5"/>
  <c r="C143" i="5"/>
  <c r="A143" i="5"/>
  <c r="C52" i="1"/>
  <c r="C53" i="1"/>
  <c r="C142" i="1"/>
  <c r="S160" i="5" l="1"/>
  <c r="O160" i="5"/>
  <c r="H160" i="5"/>
  <c r="E160" i="5"/>
  <c r="C160" i="5"/>
  <c r="A160" i="5"/>
  <c r="S159" i="5"/>
  <c r="O159" i="5"/>
  <c r="H159" i="5"/>
  <c r="E159" i="5"/>
  <c r="C159" i="5"/>
  <c r="A159" i="5"/>
  <c r="C159" i="1"/>
  <c r="C158" i="1"/>
  <c r="S146" i="5" l="1"/>
  <c r="O146" i="5"/>
  <c r="H146" i="5"/>
  <c r="E146" i="5"/>
  <c r="C146" i="5"/>
  <c r="A146" i="5"/>
  <c r="C145" i="1"/>
  <c r="S154" i="5" l="1"/>
  <c r="O154" i="5"/>
  <c r="H154" i="5"/>
  <c r="E154" i="5"/>
  <c r="C154" i="5"/>
  <c r="A154" i="5"/>
  <c r="S98" i="5"/>
  <c r="O98" i="5"/>
  <c r="H98" i="5"/>
  <c r="E98" i="5"/>
  <c r="C98" i="5"/>
  <c r="A98" i="5"/>
  <c r="C97" i="1"/>
  <c r="C153" i="1"/>
  <c r="S129" i="5" l="1"/>
  <c r="O129" i="5"/>
  <c r="H129" i="5"/>
  <c r="E129" i="5"/>
  <c r="C129" i="5"/>
  <c r="S128" i="5"/>
  <c r="O128" i="5"/>
  <c r="H128" i="5"/>
  <c r="E128" i="5"/>
  <c r="C128" i="5"/>
  <c r="S127" i="5"/>
  <c r="O127" i="5"/>
  <c r="H127" i="5"/>
  <c r="E127" i="5"/>
  <c r="C127" i="5"/>
  <c r="S78" i="5" l="1"/>
  <c r="O78" i="5"/>
  <c r="H78" i="5"/>
  <c r="E78" i="5"/>
  <c r="C78" i="5"/>
  <c r="A78" i="5"/>
  <c r="C126" i="1"/>
  <c r="C128" i="1"/>
  <c r="C127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1" i="1"/>
  <c r="C77" i="1"/>
  <c r="C40" i="1"/>
  <c r="C49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4" i="5" l="1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S11" i="5" l="1"/>
  <c r="O11" i="5"/>
  <c r="H11" i="5"/>
  <c r="E11" i="5"/>
  <c r="C11" i="5"/>
  <c r="A11" i="5"/>
  <c r="C10" i="1"/>
  <c r="S229" i="5" l="1"/>
  <c r="O229" i="5"/>
  <c r="H229" i="5"/>
  <c r="E229" i="5"/>
  <c r="C229" i="5"/>
  <c r="A229" i="5"/>
  <c r="S228" i="5" l="1"/>
  <c r="O228" i="5"/>
  <c r="H228" i="5"/>
  <c r="E228" i="5"/>
  <c r="C228" i="5"/>
  <c r="A228" i="5"/>
  <c r="C228" i="1"/>
  <c r="C227" i="1"/>
  <c r="S233" i="5" l="1"/>
  <c r="O233" i="5"/>
  <c r="H233" i="5"/>
  <c r="E233" i="5"/>
  <c r="C233" i="5"/>
  <c r="A233" i="5"/>
  <c r="C232" i="1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3" i="5"/>
  <c r="O153" i="5"/>
  <c r="H153" i="5"/>
  <c r="E153" i="5"/>
  <c r="C153" i="5"/>
  <c r="A153" i="5"/>
  <c r="C152" i="1"/>
  <c r="C43" i="1"/>
  <c r="C60" i="1"/>
  <c r="S87" i="5" l="1"/>
  <c r="O87" i="5"/>
  <c r="H87" i="5"/>
  <c r="E87" i="5"/>
  <c r="C87" i="5"/>
  <c r="A87" i="5"/>
  <c r="S225" i="5" l="1"/>
  <c r="O225" i="5"/>
  <c r="H225" i="5"/>
  <c r="E225" i="5"/>
  <c r="C225" i="5"/>
  <c r="A225" i="5"/>
  <c r="O224" i="5"/>
  <c r="H224" i="5"/>
  <c r="E224" i="5"/>
  <c r="C224" i="5"/>
  <c r="A224" i="5"/>
  <c r="C223" i="1"/>
  <c r="C86" i="1"/>
  <c r="C224" i="1"/>
  <c r="S224" i="5"/>
  <c r="S223" i="5" l="1"/>
  <c r="O223" i="5"/>
  <c r="H223" i="5"/>
  <c r="E223" i="5"/>
  <c r="C223" i="5"/>
  <c r="A223" i="5"/>
  <c r="S222" i="5"/>
  <c r="O222" i="5"/>
  <c r="H222" i="5"/>
  <c r="E222" i="5"/>
  <c r="C222" i="5"/>
  <c r="A222" i="5"/>
  <c r="C222" i="1"/>
  <c r="C221" i="1"/>
  <c r="U220" i="5" l="1"/>
  <c r="U219" i="5"/>
  <c r="U213" i="5"/>
  <c r="U212" i="5"/>
  <c r="U197" i="5"/>
  <c r="U196" i="5"/>
  <c r="U195" i="5"/>
  <c r="U181" i="5"/>
  <c r="U180" i="5"/>
  <c r="U179" i="5"/>
  <c r="U178" i="5"/>
  <c r="U177" i="5"/>
  <c r="S221" i="5" l="1"/>
  <c r="O221" i="5"/>
  <c r="H221" i="5"/>
  <c r="E221" i="5"/>
  <c r="C221" i="5"/>
  <c r="A221" i="5"/>
  <c r="C220" i="1"/>
  <c r="S220" i="5" l="1"/>
  <c r="O220" i="5"/>
  <c r="H220" i="5"/>
  <c r="E220" i="5"/>
  <c r="C220" i="5"/>
  <c r="A220" i="5"/>
  <c r="C219" i="1"/>
  <c r="J550" i="5" l="1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S708" i="5" l="1"/>
  <c r="O708" i="5"/>
  <c r="J708" i="5"/>
  <c r="H708" i="5"/>
  <c r="E708" i="5"/>
  <c r="C708" i="5"/>
  <c r="A708" i="5"/>
  <c r="S707" i="5"/>
  <c r="O707" i="5"/>
  <c r="J707" i="5"/>
  <c r="H707" i="5"/>
  <c r="E707" i="5"/>
  <c r="C707" i="5"/>
  <c r="A707" i="5"/>
  <c r="O690" i="5"/>
  <c r="H690" i="5"/>
  <c r="E690" i="5"/>
  <c r="C690" i="5"/>
  <c r="A690" i="5"/>
  <c r="O689" i="5"/>
  <c r="H689" i="5"/>
  <c r="E689" i="5"/>
  <c r="C689" i="5"/>
  <c r="A689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J709" i="5" l="1"/>
  <c r="J710" i="5"/>
  <c r="J711" i="5"/>
  <c r="J704" i="5"/>
  <c r="J705" i="5"/>
  <c r="J706" i="5"/>
  <c r="J630" i="5"/>
  <c r="J631" i="5"/>
  <c r="J632" i="5"/>
  <c r="J633" i="5"/>
  <c r="J634" i="5"/>
  <c r="S716" i="5" l="1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C329" i="1"/>
  <c r="C327" i="1"/>
  <c r="C328" i="1"/>
  <c r="S634" i="5" l="1"/>
  <c r="H634" i="5"/>
  <c r="E634" i="5"/>
  <c r="C634" i="5"/>
  <c r="A634" i="5"/>
  <c r="S633" i="5"/>
  <c r="H633" i="5"/>
  <c r="E633" i="5"/>
  <c r="C633" i="5"/>
  <c r="A633" i="5"/>
  <c r="S632" i="5"/>
  <c r="H632" i="5"/>
  <c r="E632" i="5"/>
  <c r="C632" i="5"/>
  <c r="A632" i="5"/>
  <c r="S631" i="5"/>
  <c r="H631" i="5"/>
  <c r="E631" i="5"/>
  <c r="C631" i="5"/>
  <c r="A631" i="5"/>
  <c r="S630" i="5"/>
  <c r="H630" i="5"/>
  <c r="E630" i="5"/>
  <c r="C630" i="5"/>
  <c r="A630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S562" i="5"/>
  <c r="O562" i="5"/>
  <c r="H562" i="5"/>
  <c r="S561" i="5"/>
  <c r="O561" i="5"/>
  <c r="H561" i="5"/>
  <c r="S560" i="5"/>
  <c r="O560" i="5"/>
  <c r="H560" i="5"/>
  <c r="S559" i="5"/>
  <c r="O559" i="5"/>
  <c r="H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O632" i="5"/>
  <c r="C308" i="1"/>
  <c r="O630" i="5"/>
  <c r="C295" i="1"/>
  <c r="O633" i="5"/>
  <c r="O631" i="5"/>
  <c r="O634" i="5"/>
  <c r="C297" i="1"/>
  <c r="C296" i="1"/>
  <c r="C298" i="1"/>
  <c r="J472" i="5" l="1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C281" i="1"/>
  <c r="C282" i="1"/>
  <c r="J327" i="5" l="1"/>
  <c r="J328" i="5"/>
  <c r="J329" i="5"/>
  <c r="J330" i="5"/>
  <c r="J331" i="5"/>
  <c r="S331" i="5"/>
  <c r="H331" i="5"/>
  <c r="E331" i="5"/>
  <c r="C331" i="5"/>
  <c r="A331" i="5"/>
  <c r="S330" i="5"/>
  <c r="H330" i="5"/>
  <c r="E330" i="5"/>
  <c r="C330" i="5"/>
  <c r="A330" i="5"/>
  <c r="S329" i="5"/>
  <c r="H329" i="5"/>
  <c r="E329" i="5"/>
  <c r="C329" i="5"/>
  <c r="A329" i="5"/>
  <c r="S328" i="5"/>
  <c r="H328" i="5"/>
  <c r="E328" i="5"/>
  <c r="C328" i="5"/>
  <c r="A328" i="5"/>
  <c r="S327" i="5"/>
  <c r="H327" i="5"/>
  <c r="E327" i="5"/>
  <c r="C327" i="5"/>
  <c r="A327" i="5"/>
  <c r="O327" i="5"/>
  <c r="O329" i="5"/>
  <c r="O328" i="5"/>
  <c r="O330" i="5"/>
  <c r="O331" i="5"/>
  <c r="L387" i="5" l="1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J414" i="5"/>
  <c r="J415" i="5"/>
  <c r="J416" i="5"/>
  <c r="C254" i="1"/>
  <c r="K420" i="5" l="1"/>
  <c r="K421" i="5"/>
  <c r="K422" i="5"/>
  <c r="S219" i="5" l="1"/>
  <c r="O219" i="5"/>
  <c r="H219" i="5"/>
  <c r="E219" i="5"/>
  <c r="C219" i="5"/>
  <c r="A219" i="5"/>
  <c r="C218" i="1"/>
  <c r="S185" i="5" l="1"/>
  <c r="O185" i="5"/>
  <c r="H185" i="5"/>
  <c r="E185" i="5"/>
  <c r="C185" i="5"/>
  <c r="A185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C184" i="1"/>
  <c r="C185" i="1"/>
  <c r="C186" i="1"/>
  <c r="S194" i="5" l="1"/>
  <c r="O194" i="5"/>
  <c r="H194" i="5"/>
  <c r="E194" i="5"/>
  <c r="C194" i="5"/>
  <c r="A194" i="5"/>
  <c r="S193" i="5"/>
  <c r="O193" i="5"/>
  <c r="H193" i="5"/>
  <c r="E193" i="5"/>
  <c r="C193" i="5"/>
  <c r="A193" i="5"/>
  <c r="C192" i="1"/>
  <c r="C193" i="1"/>
  <c r="S218" i="5" l="1"/>
  <c r="H218" i="5"/>
  <c r="E218" i="5"/>
  <c r="C218" i="5"/>
  <c r="A218" i="5"/>
  <c r="O218" i="5"/>
  <c r="C217" i="1"/>
  <c r="S216" i="5" l="1"/>
  <c r="O216" i="5"/>
  <c r="H216" i="5"/>
  <c r="E216" i="5"/>
  <c r="C216" i="5"/>
  <c r="A216" i="5"/>
  <c r="S217" i="5"/>
  <c r="H217" i="5"/>
  <c r="E217" i="5"/>
  <c r="C217" i="5"/>
  <c r="A217" i="5"/>
  <c r="E5" i="4"/>
  <c r="D5" i="4"/>
  <c r="O217" i="5"/>
  <c r="C216" i="1"/>
  <c r="C215" i="1"/>
  <c r="S215" i="5" l="1"/>
  <c r="O215" i="5"/>
  <c r="H215" i="5"/>
  <c r="E215" i="5"/>
  <c r="C215" i="5"/>
  <c r="A215" i="5"/>
  <c r="E4" i="4"/>
  <c r="D4" i="4"/>
  <c r="S236" i="5"/>
  <c r="O236" i="5"/>
  <c r="H236" i="5"/>
  <c r="E236" i="5"/>
  <c r="C236" i="5"/>
  <c r="A236" i="5"/>
  <c r="S235" i="5"/>
  <c r="O235" i="5"/>
  <c r="H235" i="5"/>
  <c r="E235" i="5"/>
  <c r="C235" i="5"/>
  <c r="A235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17" i="1"/>
  <c r="C235" i="1"/>
  <c r="C214" i="1"/>
  <c r="C234" i="1"/>
  <c r="S214" i="5" l="1"/>
  <c r="O214" i="5"/>
  <c r="H214" i="5"/>
  <c r="E214" i="5"/>
  <c r="C214" i="5"/>
  <c r="A214" i="5"/>
  <c r="S212" i="5" l="1"/>
  <c r="O212" i="5"/>
  <c r="S213" i="5"/>
  <c r="O213" i="5"/>
  <c r="H213" i="5"/>
  <c r="E213" i="5"/>
  <c r="C213" i="5"/>
  <c r="A213" i="5"/>
  <c r="C212" i="1"/>
  <c r="C213" i="1"/>
  <c r="S234" i="5" l="1"/>
  <c r="O234" i="5"/>
  <c r="H234" i="5"/>
  <c r="E234" i="5"/>
  <c r="C234" i="5"/>
  <c r="A234" i="5"/>
  <c r="H212" i="5" l="1"/>
  <c r="E212" i="5"/>
  <c r="C212" i="5"/>
  <c r="A212" i="5"/>
  <c r="C233" i="1"/>
  <c r="C211" i="1"/>
  <c r="E3" i="4" l="1"/>
  <c r="D3" i="4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C210" i="1"/>
  <c r="S694" i="5" l="1"/>
  <c r="O694" i="5"/>
  <c r="H694" i="5"/>
  <c r="E694" i="5"/>
  <c r="C694" i="5"/>
  <c r="A694" i="5"/>
  <c r="S549" i="5"/>
  <c r="O549" i="5"/>
  <c r="H549" i="5"/>
  <c r="E549" i="5"/>
  <c r="C549" i="5"/>
  <c r="A549" i="5"/>
  <c r="S326" i="5"/>
  <c r="H326" i="5"/>
  <c r="E326" i="5"/>
  <c r="C326" i="5"/>
  <c r="A326" i="5"/>
  <c r="S320" i="5"/>
  <c r="J320" i="5"/>
  <c r="H320" i="5"/>
  <c r="E320" i="5"/>
  <c r="C320" i="5"/>
  <c r="A320" i="5"/>
  <c r="S301" i="5"/>
  <c r="H301" i="5"/>
  <c r="E301" i="5"/>
  <c r="C301" i="5"/>
  <c r="A301" i="5"/>
  <c r="S297" i="5"/>
  <c r="H297" i="5"/>
  <c r="E297" i="5"/>
  <c r="C297" i="5"/>
  <c r="A297" i="5"/>
  <c r="S282" i="5"/>
  <c r="J282" i="5"/>
  <c r="H282" i="5"/>
  <c r="E282" i="5"/>
  <c r="C282" i="5"/>
  <c r="A282" i="5"/>
  <c r="S278" i="5"/>
  <c r="J278" i="5"/>
  <c r="H278" i="5"/>
  <c r="E278" i="5"/>
  <c r="C278" i="5"/>
  <c r="A278" i="5"/>
  <c r="S259" i="5"/>
  <c r="H259" i="5"/>
  <c r="E259" i="5"/>
  <c r="C259" i="5"/>
  <c r="A259" i="5"/>
  <c r="S255" i="5"/>
  <c r="H255" i="5"/>
  <c r="E255" i="5"/>
  <c r="C255" i="5"/>
  <c r="A255" i="5"/>
  <c r="O320" i="5"/>
  <c r="C208" i="1"/>
  <c r="O259" i="5"/>
  <c r="O255" i="5"/>
  <c r="O278" i="5"/>
  <c r="O326" i="5"/>
  <c r="O301" i="5"/>
  <c r="O297" i="5"/>
  <c r="O282" i="5"/>
  <c r="C209" i="1"/>
  <c r="S208" i="5" l="1"/>
  <c r="H208" i="5"/>
  <c r="E208" i="5"/>
  <c r="C208" i="5"/>
  <c r="A208" i="5"/>
  <c r="S207" i="5"/>
  <c r="O207" i="5"/>
  <c r="H207" i="5"/>
  <c r="E207" i="5"/>
  <c r="C207" i="5"/>
  <c r="A207" i="5"/>
  <c r="O20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C332" i="1"/>
  <c r="C331" i="1"/>
  <c r="C333" i="1"/>
  <c r="C330" i="1"/>
  <c r="C207" i="1"/>
  <c r="C206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2" i="5" l="1"/>
  <c r="O132" i="5"/>
  <c r="H132" i="5"/>
  <c r="E132" i="5"/>
  <c r="C132" i="5"/>
  <c r="C131" i="1"/>
  <c r="C58" i="1"/>
  <c r="O133" i="5" l="1"/>
  <c r="H133" i="5"/>
  <c r="E133" i="5"/>
  <c r="C133" i="5"/>
  <c r="S133" i="5"/>
  <c r="C132" i="1"/>
  <c r="S206" i="5" l="1"/>
  <c r="O206" i="5"/>
  <c r="H206" i="5"/>
  <c r="E206" i="5"/>
  <c r="C206" i="5"/>
  <c r="A206" i="5"/>
  <c r="S205" i="5" l="1"/>
  <c r="O205" i="5"/>
  <c r="H205" i="5"/>
  <c r="E205" i="5"/>
  <c r="C205" i="5"/>
  <c r="A205" i="5"/>
  <c r="S204" i="5"/>
  <c r="O204" i="5"/>
  <c r="H204" i="5"/>
  <c r="E204" i="5"/>
  <c r="C204" i="5"/>
  <c r="A204" i="5"/>
  <c r="C204" i="1"/>
  <c r="C203" i="1"/>
  <c r="C205" i="1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S725" i="5"/>
  <c r="O725" i="5"/>
  <c r="H725" i="5"/>
  <c r="E725" i="5"/>
  <c r="C725" i="5"/>
  <c r="A725" i="5"/>
  <c r="I170" i="5" l="1"/>
  <c r="I171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C339" i="1"/>
  <c r="C338" i="1"/>
  <c r="C340" i="1"/>
  <c r="C169" i="1"/>
  <c r="C341" i="1"/>
  <c r="C17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0" i="5" l="1"/>
  <c r="O190" i="5"/>
  <c r="H190" i="5"/>
  <c r="E190" i="5"/>
  <c r="C190" i="5"/>
  <c r="A190" i="5"/>
  <c r="C189" i="1"/>
  <c r="S203" i="5" l="1"/>
  <c r="O203" i="5"/>
  <c r="H203" i="5"/>
  <c r="E203" i="5"/>
  <c r="C203" i="5"/>
  <c r="A203" i="5"/>
  <c r="S202" i="5"/>
  <c r="O202" i="5"/>
  <c r="H202" i="5"/>
  <c r="E202" i="5"/>
  <c r="C202" i="5"/>
  <c r="A202" i="5"/>
  <c r="S149" i="5" l="1"/>
  <c r="S237" i="5"/>
  <c r="S232" i="5"/>
  <c r="S231" i="5"/>
  <c r="S230" i="5"/>
  <c r="S201" i="5"/>
  <c r="S200" i="5"/>
  <c r="S199" i="5"/>
  <c r="S198" i="5"/>
  <c r="S197" i="5"/>
  <c r="S196" i="5"/>
  <c r="S195" i="5"/>
  <c r="S192" i="5"/>
  <c r="S191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25" i="5"/>
  <c r="S324" i="5"/>
  <c r="S323" i="5"/>
  <c r="S322" i="5"/>
  <c r="S321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0" i="5"/>
  <c r="S299" i="5"/>
  <c r="S298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1" i="5"/>
  <c r="S280" i="5"/>
  <c r="S279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8" i="5"/>
  <c r="S257" i="5"/>
  <c r="S256" i="5"/>
  <c r="S254" i="5"/>
  <c r="S423" i="5"/>
  <c r="S422" i="5"/>
  <c r="S421" i="5"/>
  <c r="S420" i="5"/>
  <c r="S419" i="5"/>
  <c r="S418" i="5"/>
  <c r="S417" i="5"/>
  <c r="S416" i="5"/>
  <c r="O200" i="5"/>
  <c r="H200" i="5"/>
  <c r="E200" i="5"/>
  <c r="C200" i="5"/>
  <c r="A200" i="5"/>
  <c r="C200" i="1"/>
  <c r="C202" i="1"/>
  <c r="C201" i="1"/>
  <c r="O201" i="5" l="1"/>
  <c r="H201" i="5" l="1"/>
  <c r="E201" i="5"/>
  <c r="C201" i="5"/>
  <c r="A201" i="5"/>
  <c r="C199" i="1"/>
  <c r="O199" i="5" l="1"/>
  <c r="H199" i="5"/>
  <c r="E199" i="5"/>
  <c r="C199" i="5"/>
  <c r="A199" i="5"/>
  <c r="S124" i="5" l="1"/>
  <c r="O124" i="5"/>
  <c r="H124" i="5"/>
  <c r="E124" i="5"/>
  <c r="C124" i="5"/>
  <c r="C123" i="1"/>
  <c r="C198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0" i="5" l="1"/>
  <c r="O140" i="5"/>
  <c r="H140" i="5"/>
  <c r="E140" i="5"/>
  <c r="C140" i="5"/>
  <c r="A140" i="5"/>
  <c r="C55" i="1"/>
  <c r="S141" i="5" l="1"/>
  <c r="O141" i="5"/>
  <c r="H141" i="5"/>
  <c r="E141" i="5"/>
  <c r="C141" i="5"/>
  <c r="A141" i="5"/>
  <c r="C139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40" i="1"/>
  <c r="C72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04" i="1"/>
  <c r="C114" i="1"/>
  <c r="C115" i="1"/>
  <c r="S131" i="5" l="1"/>
  <c r="O131" i="5"/>
  <c r="H131" i="5"/>
  <c r="E131" i="5"/>
  <c r="C131" i="5"/>
  <c r="C130" i="1"/>
  <c r="S164" i="5" l="1"/>
  <c r="O164" i="5"/>
  <c r="H164" i="5"/>
  <c r="E164" i="5"/>
  <c r="C164" i="5"/>
  <c r="A164" i="5"/>
  <c r="O149" i="5" l="1"/>
  <c r="H149" i="5"/>
  <c r="E149" i="5"/>
  <c r="C149" i="5"/>
  <c r="A149" i="5"/>
  <c r="C148" i="1"/>
  <c r="C163" i="1"/>
  <c r="S148" i="5" l="1"/>
  <c r="O148" i="5"/>
  <c r="H148" i="5"/>
  <c r="E148" i="5"/>
  <c r="C148" i="5"/>
  <c r="A148" i="5"/>
  <c r="C146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1" i="5" l="1"/>
  <c r="O151" i="5"/>
  <c r="H151" i="5"/>
  <c r="E151" i="5"/>
  <c r="C151" i="5"/>
  <c r="A151" i="5"/>
  <c r="S97" i="5"/>
  <c r="O97" i="5"/>
  <c r="H97" i="5"/>
  <c r="E97" i="5"/>
  <c r="C97" i="5"/>
  <c r="A97" i="5"/>
  <c r="C150" i="1"/>
  <c r="C48" i="1"/>
  <c r="H198" i="5" l="1"/>
  <c r="E198" i="5"/>
  <c r="C198" i="5"/>
  <c r="A198" i="5"/>
  <c r="O198" i="5"/>
  <c r="C96" i="1"/>
  <c r="C197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1" i="1"/>
  <c r="C19" i="1"/>
  <c r="C23" i="1"/>
  <c r="C20" i="1"/>
  <c r="C22" i="1"/>
  <c r="O232" i="5" l="1"/>
  <c r="H232" i="5"/>
  <c r="E232" i="5"/>
  <c r="C232" i="5"/>
  <c r="A232" i="5"/>
  <c r="O231" i="5"/>
  <c r="H231" i="5"/>
  <c r="E231" i="5"/>
  <c r="C231" i="5"/>
  <c r="A231" i="5"/>
  <c r="C231" i="1"/>
  <c r="C230" i="1"/>
  <c r="O230" i="5" l="1"/>
  <c r="H230" i="5"/>
  <c r="E230" i="5"/>
  <c r="C230" i="5"/>
  <c r="A230" i="5"/>
  <c r="O197" i="5" l="1"/>
  <c r="H197" i="5"/>
  <c r="E197" i="5"/>
  <c r="C197" i="5"/>
  <c r="A197" i="5"/>
  <c r="O196" i="5"/>
  <c r="H196" i="5"/>
  <c r="E196" i="5"/>
  <c r="C196" i="5"/>
  <c r="A196" i="5"/>
  <c r="O195" i="5"/>
  <c r="H195" i="5"/>
  <c r="E195" i="5"/>
  <c r="C195" i="5"/>
  <c r="A195" i="5"/>
  <c r="C229" i="1"/>
  <c r="C195" i="1"/>
  <c r="C196" i="1"/>
  <c r="O192" i="5" l="1"/>
  <c r="H192" i="5"/>
  <c r="E192" i="5"/>
  <c r="C192" i="5"/>
  <c r="A192" i="5"/>
  <c r="O191" i="5"/>
  <c r="H191" i="5"/>
  <c r="E191" i="5"/>
  <c r="C191" i="5"/>
  <c r="A191" i="5"/>
  <c r="C191" i="1"/>
  <c r="C194" i="1"/>
  <c r="S189" i="5" l="1"/>
  <c r="O189" i="5"/>
  <c r="H189" i="5"/>
  <c r="E189" i="5"/>
  <c r="C189" i="5"/>
  <c r="A189" i="5"/>
  <c r="S188" i="5"/>
  <c r="O188" i="5"/>
  <c r="H188" i="5"/>
  <c r="E188" i="5"/>
  <c r="C188" i="5"/>
  <c r="A188" i="5"/>
  <c r="C188" i="1"/>
  <c r="C190" i="1"/>
  <c r="S178" i="5" l="1"/>
  <c r="O178" i="5"/>
  <c r="H178" i="5"/>
  <c r="E178" i="5"/>
  <c r="C178" i="5"/>
  <c r="A178" i="5"/>
  <c r="C187" i="1"/>
  <c r="C177" i="1"/>
  <c r="L426" i="5" l="1"/>
  <c r="S184" i="5" l="1"/>
  <c r="H184" i="5"/>
  <c r="E184" i="5"/>
  <c r="C184" i="5"/>
  <c r="A184" i="5"/>
  <c r="O184" i="5"/>
  <c r="C183" i="1"/>
  <c r="O182" i="5" l="1"/>
  <c r="S182" i="5"/>
  <c r="H182" i="5"/>
  <c r="E182" i="5"/>
  <c r="A182" i="5"/>
  <c r="C182" i="5"/>
  <c r="E2" i="4"/>
  <c r="D2" i="4"/>
  <c r="S183" i="5"/>
  <c r="H183" i="5"/>
  <c r="E183" i="5"/>
  <c r="C183" i="5"/>
  <c r="A183" i="5"/>
  <c r="C181" i="1"/>
  <c r="O183" i="5"/>
  <c r="C182" i="1"/>
  <c r="S33" i="5" l="1"/>
  <c r="O33" i="5"/>
  <c r="H33" i="5"/>
  <c r="E33" i="5"/>
  <c r="C33" i="5"/>
  <c r="A33" i="5"/>
  <c r="J332" i="5" l="1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C32" i="1"/>
  <c r="J296" i="5" l="1"/>
  <c r="J297" i="5" s="1"/>
  <c r="H296" i="5"/>
  <c r="E296" i="5"/>
  <c r="C296" i="5"/>
  <c r="A296" i="5"/>
  <c r="J295" i="5"/>
  <c r="H295" i="5"/>
  <c r="E295" i="5"/>
  <c r="C295" i="5"/>
  <c r="A295" i="5"/>
  <c r="J283" i="5"/>
  <c r="J284" i="5"/>
  <c r="J285" i="5"/>
  <c r="J286" i="5"/>
  <c r="J287" i="5"/>
  <c r="J288" i="5"/>
  <c r="J289" i="5"/>
  <c r="J290" i="5"/>
  <c r="J291" i="5"/>
  <c r="H291" i="5"/>
  <c r="E291" i="5"/>
  <c r="C291" i="5"/>
  <c r="A291" i="5"/>
  <c r="H290" i="5"/>
  <c r="E290" i="5"/>
  <c r="C290" i="5"/>
  <c r="A290" i="5"/>
  <c r="H289" i="5"/>
  <c r="E289" i="5"/>
  <c r="C289" i="5"/>
  <c r="A289" i="5"/>
  <c r="H288" i="5"/>
  <c r="E288" i="5"/>
  <c r="C288" i="5"/>
  <c r="A288" i="5"/>
  <c r="O295" i="5"/>
  <c r="O296" i="5"/>
  <c r="O291" i="5"/>
  <c r="O290" i="5"/>
  <c r="O289" i="5"/>
  <c r="O288" i="5"/>
  <c r="J298" i="5" l="1"/>
  <c r="J299" i="5"/>
  <c r="J300" i="5"/>
  <c r="J301" i="5" s="1"/>
  <c r="J292" i="5"/>
  <c r="J293" i="5"/>
  <c r="J294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9" i="5"/>
  <c r="J280" i="5"/>
  <c r="J281" i="5"/>
  <c r="J497" i="5" l="1"/>
  <c r="J498" i="5"/>
  <c r="J499" i="5"/>
  <c r="J500" i="5"/>
  <c r="J501" i="5"/>
  <c r="J502" i="5" s="1"/>
  <c r="J490" i="5"/>
  <c r="J489" i="5"/>
  <c r="J488" i="5"/>
  <c r="J487" i="5"/>
  <c r="J486" i="5"/>
  <c r="J485" i="5"/>
  <c r="J484" i="5"/>
  <c r="J483" i="5"/>
  <c r="J482" i="5"/>
  <c r="J302" i="5" l="1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1" i="5"/>
  <c r="J322" i="5"/>
  <c r="J323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81" i="5" l="1"/>
  <c r="O181" i="5"/>
  <c r="H181" i="5"/>
  <c r="E181" i="5"/>
  <c r="C181" i="5"/>
  <c r="A181" i="5"/>
  <c r="S180" i="5" l="1"/>
  <c r="O180" i="5"/>
  <c r="H180" i="5"/>
  <c r="E180" i="5"/>
  <c r="C180" i="5"/>
  <c r="A180" i="5"/>
  <c r="C180" i="1"/>
  <c r="S179" i="5" l="1"/>
  <c r="O179" i="5"/>
  <c r="H179" i="5"/>
  <c r="E179" i="5"/>
  <c r="C179" i="5"/>
  <c r="A179" i="5"/>
  <c r="C179" i="1"/>
  <c r="J600" i="5" l="1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 s="1"/>
  <c r="C178" i="1"/>
  <c r="O675" i="5" l="1"/>
  <c r="A670" i="5" l="1"/>
  <c r="C670" i="5"/>
  <c r="E670" i="5"/>
  <c r="H670" i="5"/>
  <c r="O670" i="5"/>
  <c r="S670" i="5"/>
  <c r="J658" i="5" l="1"/>
  <c r="J659" i="5"/>
  <c r="J660" i="5"/>
  <c r="J661" i="5"/>
  <c r="J662" i="5"/>
  <c r="L427" i="5" l="1"/>
  <c r="L428" i="5"/>
  <c r="S585" i="5"/>
  <c r="O585" i="5"/>
  <c r="H585" i="5"/>
  <c r="E585" i="5"/>
  <c r="C585" i="5"/>
  <c r="A585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4" i="5"/>
  <c r="O584" i="5"/>
  <c r="H584" i="5"/>
  <c r="E584" i="5"/>
  <c r="C584" i="5"/>
  <c r="A584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77" i="5"/>
  <c r="O177" i="5"/>
  <c r="H177" i="5"/>
  <c r="E177" i="5"/>
  <c r="C177" i="5"/>
  <c r="A177" i="5"/>
  <c r="J525" i="5"/>
  <c r="J524" i="5" s="1"/>
  <c r="J523" i="5" s="1"/>
  <c r="J522" i="5" s="1"/>
  <c r="C14" i="1"/>
  <c r="C5" i="1"/>
  <c r="C176" i="1"/>
  <c r="C7" i="1"/>
  <c r="C12" i="1"/>
  <c r="C6" i="1"/>
  <c r="C13" i="1"/>
  <c r="L503" i="5" l="1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K445" i="5" l="1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O404" i="5" l="1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H300" i="5" l="1"/>
  <c r="E300" i="5"/>
  <c r="C300" i="5"/>
  <c r="A300" i="5"/>
  <c r="H299" i="5"/>
  <c r="E299" i="5"/>
  <c r="C299" i="5"/>
  <c r="A299" i="5"/>
  <c r="O299" i="5"/>
  <c r="O300" i="5"/>
  <c r="H281" i="5" l="1"/>
  <c r="E281" i="5"/>
  <c r="C281" i="5"/>
  <c r="A281" i="5"/>
  <c r="H280" i="5"/>
  <c r="E280" i="5"/>
  <c r="C280" i="5"/>
  <c r="A280" i="5"/>
  <c r="O280" i="5"/>
  <c r="O281" i="5"/>
  <c r="S12" i="5" l="1"/>
  <c r="O12" i="5"/>
  <c r="H12" i="5"/>
  <c r="E12" i="5"/>
  <c r="C12" i="5"/>
  <c r="A12" i="5"/>
  <c r="C11" i="1"/>
  <c r="S699" i="5" l="1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3" i="5" l="1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C326" i="1"/>
  <c r="C324" i="1"/>
  <c r="C325" i="1"/>
  <c r="S662" i="5" l="1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46" i="5"/>
  <c r="H646" i="5"/>
  <c r="E646" i="5"/>
  <c r="C646" i="5"/>
  <c r="A646" i="5"/>
  <c r="S645" i="5"/>
  <c r="H645" i="5"/>
  <c r="E645" i="5"/>
  <c r="C645" i="5"/>
  <c r="A645" i="5"/>
  <c r="S644" i="5"/>
  <c r="H644" i="5"/>
  <c r="E644" i="5"/>
  <c r="C644" i="5"/>
  <c r="A644" i="5"/>
  <c r="O643" i="5"/>
  <c r="H643" i="5"/>
  <c r="E643" i="5"/>
  <c r="C643" i="5"/>
  <c r="A643" i="5"/>
  <c r="O642" i="5"/>
  <c r="H642" i="5"/>
  <c r="E642" i="5"/>
  <c r="C642" i="5"/>
  <c r="A642" i="5"/>
  <c r="O641" i="5"/>
  <c r="H641" i="5"/>
  <c r="E641" i="5"/>
  <c r="C641" i="5"/>
  <c r="A641" i="5"/>
  <c r="S434" i="5"/>
  <c r="O428" i="5"/>
  <c r="H428" i="5"/>
  <c r="E428" i="5"/>
  <c r="C428" i="5"/>
  <c r="A428" i="5"/>
  <c r="S433" i="5"/>
  <c r="O427" i="5"/>
  <c r="H427" i="5"/>
  <c r="E427" i="5"/>
  <c r="C427" i="5"/>
  <c r="A427" i="5"/>
  <c r="S432" i="5"/>
  <c r="O426" i="5"/>
  <c r="H426" i="5"/>
  <c r="E426" i="5"/>
  <c r="C426" i="5"/>
  <c r="A426" i="5"/>
  <c r="S428" i="5"/>
  <c r="O422" i="5"/>
  <c r="H422" i="5"/>
  <c r="E422" i="5"/>
  <c r="C422" i="5"/>
  <c r="A422" i="5"/>
  <c r="S427" i="5"/>
  <c r="O421" i="5"/>
  <c r="H421" i="5"/>
  <c r="E421" i="5"/>
  <c r="C421" i="5"/>
  <c r="A421" i="5"/>
  <c r="S426" i="5"/>
  <c r="O420" i="5"/>
  <c r="H420" i="5"/>
  <c r="E420" i="5"/>
  <c r="C420" i="5"/>
  <c r="A420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S643" i="5"/>
  <c r="C270" i="1"/>
  <c r="C311" i="1"/>
  <c r="C266" i="1"/>
  <c r="S641" i="5"/>
  <c r="C312" i="1"/>
  <c r="O645" i="5"/>
  <c r="C316" i="1"/>
  <c r="S642" i="5"/>
  <c r="O646" i="5"/>
  <c r="O644" i="5"/>
  <c r="C268" i="1"/>
  <c r="O410" i="5" l="1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C262" i="1"/>
  <c r="C250" i="1"/>
  <c r="C258" i="1"/>
  <c r="C261" i="1"/>
  <c r="C264" i="1"/>
  <c r="C248" i="1"/>
  <c r="C263" i="1"/>
  <c r="C245" i="1"/>
  <c r="C257" i="1"/>
  <c r="C246" i="1"/>
  <c r="C249" i="1"/>
  <c r="C247" i="1"/>
  <c r="C260" i="1"/>
  <c r="C256" i="1"/>
  <c r="A722" i="5" l="1"/>
  <c r="C722" i="5"/>
  <c r="E722" i="5"/>
  <c r="H722" i="5"/>
  <c r="O722" i="5"/>
  <c r="S722" i="5"/>
  <c r="S668" i="5"/>
  <c r="O668" i="5"/>
  <c r="H668" i="5"/>
  <c r="E668" i="5"/>
  <c r="C668" i="5"/>
  <c r="A668" i="5"/>
  <c r="O419" i="5" l="1"/>
  <c r="H419" i="5"/>
  <c r="E419" i="5"/>
  <c r="C419" i="5"/>
  <c r="A419" i="5"/>
  <c r="O418" i="5"/>
  <c r="H418" i="5"/>
  <c r="E418" i="5"/>
  <c r="C418" i="5"/>
  <c r="A418" i="5"/>
  <c r="O413" i="5"/>
  <c r="H413" i="5"/>
  <c r="E413" i="5"/>
  <c r="C413" i="5"/>
  <c r="A413" i="5"/>
  <c r="O412" i="5"/>
  <c r="H412" i="5"/>
  <c r="E412" i="5"/>
  <c r="C412" i="5"/>
  <c r="A412" i="5"/>
  <c r="I28" i="5" l="1"/>
  <c r="S161" i="5" l="1"/>
  <c r="O161" i="5"/>
  <c r="H161" i="5"/>
  <c r="E161" i="5"/>
  <c r="C161" i="5"/>
  <c r="A161" i="5"/>
  <c r="C160" i="1"/>
  <c r="S155" i="5" l="1"/>
  <c r="O155" i="5"/>
  <c r="H155" i="5"/>
  <c r="E155" i="5"/>
  <c r="C155" i="5"/>
  <c r="A155" i="5"/>
  <c r="S152" i="5"/>
  <c r="O152" i="5"/>
  <c r="H152" i="5"/>
  <c r="E152" i="5"/>
  <c r="C152" i="5"/>
  <c r="A152" i="5"/>
  <c r="S147" i="5"/>
  <c r="O147" i="5"/>
  <c r="H147" i="5"/>
  <c r="E147" i="5"/>
  <c r="C147" i="5"/>
  <c r="A147" i="5"/>
  <c r="S145" i="5"/>
  <c r="O145" i="5"/>
  <c r="H145" i="5"/>
  <c r="E145" i="5"/>
  <c r="C145" i="5"/>
  <c r="A145" i="5"/>
  <c r="S139" i="5"/>
  <c r="O139" i="5"/>
  <c r="H139" i="5"/>
  <c r="E139" i="5"/>
  <c r="C139" i="5"/>
  <c r="A139" i="5"/>
  <c r="S130" i="5"/>
  <c r="O130" i="5"/>
  <c r="H130" i="5"/>
  <c r="E130" i="5"/>
  <c r="C130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78" i="1"/>
  <c r="C154" i="1"/>
  <c r="C83" i="1"/>
  <c r="C147" i="1"/>
  <c r="C121" i="1"/>
  <c r="C95" i="1"/>
  <c r="C138" i="1"/>
  <c r="C129" i="1"/>
  <c r="C144" i="1"/>
  <c r="C109" i="1"/>
  <c r="C113" i="1"/>
  <c r="C151" i="1"/>
  <c r="C76" i="1"/>
  <c r="C93" i="1"/>
  <c r="C105" i="1"/>
  <c r="C98" i="1"/>
  <c r="C85" i="1"/>
  <c r="C110" i="1"/>
  <c r="C102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62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59" i="1"/>
  <c r="C51" i="1"/>
  <c r="C41" i="1"/>
  <c r="C47" i="1"/>
  <c r="C36" i="1"/>
  <c r="C39" i="1"/>
  <c r="C54" i="1"/>
  <c r="S36" i="5" l="1"/>
  <c r="O36" i="5"/>
  <c r="H36" i="5"/>
  <c r="E36" i="5"/>
  <c r="C36" i="5"/>
  <c r="A36" i="5"/>
  <c r="C35" i="1"/>
  <c r="I522" i="5" l="1"/>
  <c r="I523" i="5"/>
  <c r="O458" i="5" l="1"/>
  <c r="H458" i="5"/>
  <c r="E458" i="5"/>
  <c r="C458" i="5"/>
  <c r="A458" i="5"/>
  <c r="O457" i="5"/>
  <c r="H457" i="5"/>
  <c r="E457" i="5"/>
  <c r="C457" i="5"/>
  <c r="A457" i="5"/>
  <c r="O456" i="5"/>
  <c r="H456" i="5"/>
  <c r="E456" i="5"/>
  <c r="C456" i="5"/>
  <c r="A456" i="5"/>
  <c r="O449" i="5"/>
  <c r="H449" i="5"/>
  <c r="E449" i="5"/>
  <c r="C449" i="5"/>
  <c r="A449" i="5"/>
  <c r="O448" i="5"/>
  <c r="H448" i="5"/>
  <c r="E448" i="5"/>
  <c r="C448" i="5"/>
  <c r="A448" i="5"/>
  <c r="O447" i="5"/>
  <c r="H447" i="5"/>
  <c r="E447" i="5"/>
  <c r="C447" i="5"/>
  <c r="A447" i="5"/>
  <c r="S447" i="5"/>
  <c r="S458" i="5"/>
  <c r="S449" i="5"/>
  <c r="S456" i="5"/>
  <c r="S448" i="5"/>
  <c r="S457" i="5"/>
  <c r="I524" i="5" l="1"/>
  <c r="I525" i="5" l="1"/>
  <c r="I526" i="5" l="1"/>
  <c r="O425" i="5" l="1"/>
  <c r="H425" i="5"/>
  <c r="E425" i="5"/>
  <c r="C425" i="5"/>
  <c r="A425" i="5"/>
  <c r="O424" i="5"/>
  <c r="H424" i="5"/>
  <c r="E424" i="5"/>
  <c r="C424" i="5"/>
  <c r="A424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" i="1"/>
  <c r="C27" i="1"/>
  <c r="C28" i="1"/>
  <c r="C25" i="1"/>
  <c r="S26" i="5" l="1"/>
  <c r="O26" i="5"/>
  <c r="H26" i="5"/>
  <c r="E26" i="5"/>
  <c r="C26" i="5"/>
  <c r="A26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H721" i="5" l="1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69" i="5"/>
  <c r="H667" i="5"/>
  <c r="H666" i="5"/>
  <c r="H665" i="5"/>
  <c r="H664" i="5"/>
  <c r="H663" i="5"/>
  <c r="H657" i="5"/>
  <c r="H656" i="5"/>
  <c r="H655" i="5"/>
  <c r="H654" i="5"/>
  <c r="H653" i="5"/>
  <c r="H652" i="5"/>
  <c r="H651" i="5"/>
  <c r="H650" i="5"/>
  <c r="H649" i="5"/>
  <c r="H648" i="5"/>
  <c r="H647" i="5"/>
  <c r="H640" i="5"/>
  <c r="H639" i="5"/>
  <c r="H638" i="5"/>
  <c r="H637" i="5"/>
  <c r="H636" i="5"/>
  <c r="H635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3" i="5"/>
  <c r="H580" i="5"/>
  <c r="H579" i="5"/>
  <c r="H578" i="5"/>
  <c r="H546" i="5"/>
  <c r="H545" i="5"/>
  <c r="H544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07" i="5"/>
  <c r="H506" i="5"/>
  <c r="H505" i="5"/>
  <c r="H504" i="5"/>
  <c r="H503" i="5"/>
  <c r="H501" i="5"/>
  <c r="H500" i="5"/>
  <c r="H499" i="5"/>
  <c r="H498" i="5"/>
  <c r="H497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55" i="5"/>
  <c r="H454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3" i="5"/>
  <c r="H417" i="5"/>
  <c r="H411" i="5"/>
  <c r="H377" i="5"/>
  <c r="H376" i="5"/>
  <c r="H375" i="5"/>
  <c r="H374" i="5"/>
  <c r="H373" i="5"/>
  <c r="H372" i="5"/>
  <c r="H371" i="5"/>
  <c r="H370" i="5"/>
  <c r="H369" i="5"/>
  <c r="H340" i="5"/>
  <c r="H339" i="5"/>
  <c r="H338" i="5"/>
  <c r="H337" i="5"/>
  <c r="H336" i="5"/>
  <c r="H335" i="5"/>
  <c r="H334" i="5"/>
  <c r="H333" i="5"/>
  <c r="H332" i="5"/>
  <c r="H325" i="5"/>
  <c r="H324" i="5"/>
  <c r="H323" i="5"/>
  <c r="H322" i="5"/>
  <c r="H321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298" i="5"/>
  <c r="H294" i="5"/>
  <c r="H293" i="5"/>
  <c r="H292" i="5"/>
  <c r="H287" i="5"/>
  <c r="H286" i="5"/>
  <c r="H285" i="5"/>
  <c r="H284" i="5"/>
  <c r="H283" i="5"/>
  <c r="H279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8" i="5"/>
  <c r="H257" i="5"/>
  <c r="H256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176" i="5"/>
  <c r="H175" i="5"/>
  <c r="H174" i="5"/>
  <c r="H173" i="5"/>
  <c r="H172" i="5"/>
  <c r="H34" i="5"/>
  <c r="H32" i="5"/>
  <c r="H28" i="5"/>
  <c r="G5" i="6"/>
  <c r="G4" i="6"/>
  <c r="G3" i="6"/>
  <c r="G2" i="6"/>
  <c r="G8" i="6"/>
  <c r="G7" i="6"/>
  <c r="S721" i="5"/>
  <c r="O721" i="5"/>
  <c r="E721" i="5"/>
  <c r="C721" i="5"/>
  <c r="A721" i="5"/>
  <c r="C3" i="6"/>
  <c r="E4" i="6"/>
  <c r="C336" i="1"/>
  <c r="E5" i="6"/>
  <c r="E2" i="6"/>
  <c r="C2" i="6"/>
  <c r="C337" i="1"/>
  <c r="E3" i="6"/>
  <c r="C4" i="6"/>
  <c r="C5" i="6"/>
  <c r="S685" i="5" l="1"/>
  <c r="O685" i="5"/>
  <c r="E685" i="5"/>
  <c r="C685" i="5"/>
  <c r="A685" i="5"/>
  <c r="S684" i="5"/>
  <c r="O684" i="5"/>
  <c r="E684" i="5"/>
  <c r="C684" i="5"/>
  <c r="A684" i="5"/>
  <c r="S683" i="5"/>
  <c r="O683" i="5"/>
  <c r="E683" i="5"/>
  <c r="C683" i="5"/>
  <c r="A683" i="5"/>
  <c r="S682" i="5"/>
  <c r="O682" i="5"/>
  <c r="E682" i="5"/>
  <c r="C682" i="5"/>
  <c r="A682" i="5"/>
  <c r="S681" i="5"/>
  <c r="O681" i="5"/>
  <c r="E681" i="5"/>
  <c r="C681" i="5"/>
  <c r="A681" i="5"/>
  <c r="S652" i="5"/>
  <c r="O652" i="5"/>
  <c r="E652" i="5"/>
  <c r="C652" i="5"/>
  <c r="A652" i="5"/>
  <c r="S651" i="5"/>
  <c r="O651" i="5"/>
  <c r="E651" i="5"/>
  <c r="C651" i="5"/>
  <c r="A651" i="5"/>
  <c r="S650" i="5"/>
  <c r="O650" i="5"/>
  <c r="E650" i="5"/>
  <c r="C650" i="5"/>
  <c r="A650" i="5"/>
  <c r="S649" i="5"/>
  <c r="O649" i="5"/>
  <c r="E649" i="5"/>
  <c r="C649" i="5"/>
  <c r="A649" i="5"/>
  <c r="S648" i="5"/>
  <c r="O648" i="5"/>
  <c r="E648" i="5"/>
  <c r="C648" i="5"/>
  <c r="A648" i="5"/>
  <c r="S647" i="5"/>
  <c r="O647" i="5"/>
  <c r="E647" i="5"/>
  <c r="C647" i="5"/>
  <c r="A647" i="5"/>
  <c r="O629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S640" i="5"/>
  <c r="E640" i="5"/>
  <c r="C640" i="5"/>
  <c r="A640" i="5"/>
  <c r="S639" i="5"/>
  <c r="E639" i="5"/>
  <c r="C639" i="5"/>
  <c r="A639" i="5"/>
  <c r="S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S625" i="5"/>
  <c r="S626" i="5"/>
  <c r="S627" i="5"/>
  <c r="S629" i="5"/>
  <c r="S628" i="5"/>
  <c r="C335" i="1"/>
  <c r="O640" i="5"/>
  <c r="C305" i="1"/>
  <c r="C307" i="1"/>
  <c r="O639" i="5"/>
  <c r="S635" i="5"/>
  <c r="C323" i="1"/>
  <c r="S636" i="5"/>
  <c r="O638" i="5"/>
  <c r="C313" i="1"/>
  <c r="S637" i="5"/>
  <c r="C334" i="1"/>
  <c r="C314" i="1"/>
  <c r="C306" i="1"/>
  <c r="S680" i="5" l="1"/>
  <c r="S679" i="5"/>
  <c r="S678" i="5"/>
  <c r="S677" i="5"/>
  <c r="S676" i="5"/>
  <c r="S675" i="5"/>
  <c r="S674" i="5"/>
  <c r="S673" i="5"/>
  <c r="S672" i="5"/>
  <c r="S671" i="5"/>
  <c r="S669" i="5"/>
  <c r="S667" i="5"/>
  <c r="S666" i="5"/>
  <c r="S665" i="5"/>
  <c r="S664" i="5"/>
  <c r="S663" i="5"/>
  <c r="S657" i="5"/>
  <c r="S656" i="5"/>
  <c r="S655" i="5"/>
  <c r="S654" i="5"/>
  <c r="S653" i="5"/>
  <c r="S624" i="5"/>
  <c r="S623" i="5"/>
  <c r="S622" i="5"/>
  <c r="S621" i="5"/>
  <c r="S620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3" i="5"/>
  <c r="S580" i="5"/>
  <c r="S579" i="5"/>
  <c r="S578" i="5"/>
  <c r="S546" i="5"/>
  <c r="S545" i="5"/>
  <c r="S544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01" i="5"/>
  <c r="S500" i="5"/>
  <c r="S499" i="5"/>
  <c r="S498" i="5"/>
  <c r="S497" i="5"/>
  <c r="S490" i="5"/>
  <c r="S489" i="5"/>
  <c r="S488" i="5"/>
  <c r="S487" i="5"/>
  <c r="S486" i="5"/>
  <c r="S485" i="5"/>
  <c r="S484" i="5"/>
  <c r="S483" i="5"/>
  <c r="S482" i="5"/>
  <c r="S444" i="5"/>
  <c r="S443" i="5"/>
  <c r="S442" i="5"/>
  <c r="S441" i="5"/>
  <c r="S440" i="5"/>
  <c r="S439" i="5"/>
  <c r="S438" i="5"/>
  <c r="S437" i="5"/>
  <c r="S436" i="5"/>
  <c r="S435" i="5"/>
  <c r="S431" i="5"/>
  <c r="S430" i="5"/>
  <c r="S429" i="5"/>
  <c r="S425" i="5"/>
  <c r="S42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176" i="5"/>
  <c r="S174" i="5"/>
  <c r="S173" i="5"/>
  <c r="S34" i="5"/>
  <c r="S32" i="5"/>
  <c r="O680" i="5"/>
  <c r="E680" i="5"/>
  <c r="C680" i="5"/>
  <c r="A680" i="5"/>
  <c r="O679" i="5"/>
  <c r="E679" i="5"/>
  <c r="C679" i="5"/>
  <c r="A679" i="5"/>
  <c r="O678" i="5"/>
  <c r="E678" i="5"/>
  <c r="C678" i="5"/>
  <c r="A678" i="5"/>
  <c r="O677" i="5"/>
  <c r="E677" i="5"/>
  <c r="C677" i="5"/>
  <c r="A677" i="5"/>
  <c r="O676" i="5"/>
  <c r="E676" i="5"/>
  <c r="C676" i="5"/>
  <c r="A676" i="5"/>
  <c r="E675" i="5"/>
  <c r="C675" i="5"/>
  <c r="A675" i="5"/>
  <c r="S454" i="5"/>
  <c r="S514" i="5"/>
  <c r="S515" i="5"/>
  <c r="S507" i="5"/>
  <c r="S516" i="5"/>
  <c r="S512" i="5"/>
  <c r="S445" i="5"/>
  <c r="S446" i="5"/>
  <c r="S505" i="5"/>
  <c r="S513" i="5"/>
  <c r="S455" i="5"/>
  <c r="S503" i="5"/>
  <c r="S504" i="5"/>
  <c r="S506" i="5"/>
  <c r="S481" i="5"/>
  <c r="S619" i="5"/>
  <c r="S478" i="5"/>
  <c r="S474" i="5"/>
  <c r="S172" i="5"/>
  <c r="S475" i="5"/>
  <c r="S520" i="5"/>
  <c r="S175" i="5"/>
  <c r="S617" i="5"/>
  <c r="S618" i="5"/>
  <c r="S517" i="5"/>
  <c r="S476" i="5"/>
  <c r="S521" i="5"/>
  <c r="S616" i="5"/>
  <c r="S494" i="5"/>
  <c r="S495" i="5"/>
  <c r="S491" i="5"/>
  <c r="S479" i="5"/>
  <c r="S492" i="5"/>
  <c r="S615" i="5"/>
  <c r="S473" i="5"/>
  <c r="S480" i="5"/>
  <c r="S518" i="5"/>
  <c r="S519" i="5"/>
  <c r="S477" i="5"/>
  <c r="S493" i="5"/>
  <c r="O674" i="5" l="1"/>
  <c r="E674" i="5"/>
  <c r="C674" i="5"/>
  <c r="A674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O669" i="5"/>
  <c r="E669" i="5"/>
  <c r="C669" i="5"/>
  <c r="A669" i="5"/>
  <c r="C317" i="1"/>
  <c r="C318" i="1"/>
  <c r="C321" i="1"/>
  <c r="C322" i="1"/>
  <c r="O613" i="5" l="1"/>
  <c r="E613" i="5"/>
  <c r="C613" i="5"/>
  <c r="A613" i="5"/>
  <c r="O612" i="5"/>
  <c r="E612" i="5"/>
  <c r="C612" i="5"/>
  <c r="A612" i="5"/>
  <c r="O611" i="5"/>
  <c r="E611" i="5"/>
  <c r="C611" i="5"/>
  <c r="A611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580" i="5"/>
  <c r="E580" i="5"/>
  <c r="C580" i="5"/>
  <c r="A580" i="5"/>
  <c r="O667" i="5"/>
  <c r="E667" i="5"/>
  <c r="C667" i="5"/>
  <c r="A667" i="5"/>
  <c r="O666" i="5"/>
  <c r="E666" i="5"/>
  <c r="C666" i="5"/>
  <c r="A666" i="5"/>
  <c r="O665" i="5"/>
  <c r="E665" i="5"/>
  <c r="C665" i="5"/>
  <c r="A665" i="5"/>
  <c r="O664" i="5"/>
  <c r="E664" i="5"/>
  <c r="C664" i="5"/>
  <c r="A664" i="5"/>
  <c r="O663" i="5"/>
  <c r="E663" i="5"/>
  <c r="C663" i="5"/>
  <c r="A663" i="5"/>
  <c r="E657" i="5" l="1"/>
  <c r="C657" i="5"/>
  <c r="A657" i="5"/>
  <c r="E656" i="5"/>
  <c r="C656" i="5"/>
  <c r="A656" i="5"/>
  <c r="E655" i="5"/>
  <c r="C655" i="5"/>
  <c r="A655" i="5"/>
  <c r="E654" i="5"/>
  <c r="C654" i="5"/>
  <c r="A654" i="5"/>
  <c r="E653" i="5"/>
  <c r="C653" i="5"/>
  <c r="A653" i="5"/>
  <c r="E624" i="5"/>
  <c r="C624" i="5"/>
  <c r="A624" i="5"/>
  <c r="E623" i="5"/>
  <c r="C623" i="5"/>
  <c r="A623" i="5"/>
  <c r="E622" i="5"/>
  <c r="C622" i="5"/>
  <c r="A622" i="5"/>
  <c r="E621" i="5"/>
  <c r="C621" i="5"/>
  <c r="A621" i="5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0" i="5"/>
  <c r="E610" i="5"/>
  <c r="C610" i="5"/>
  <c r="A610" i="5"/>
  <c r="O609" i="5"/>
  <c r="E609" i="5"/>
  <c r="C609" i="5"/>
  <c r="A609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3" i="5"/>
  <c r="E583" i="5"/>
  <c r="C583" i="5"/>
  <c r="A583" i="5"/>
  <c r="O579" i="5"/>
  <c r="E579" i="5"/>
  <c r="C579" i="5"/>
  <c r="A579" i="5"/>
  <c r="O578" i="5"/>
  <c r="E578" i="5"/>
  <c r="C578" i="5"/>
  <c r="A578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657" i="5"/>
  <c r="O655" i="5"/>
  <c r="O653" i="5"/>
  <c r="O656" i="5"/>
  <c r="O654" i="5"/>
  <c r="O624" i="5"/>
  <c r="O622" i="5"/>
  <c r="O620" i="5"/>
  <c r="O621" i="5"/>
  <c r="O623" i="5"/>
  <c r="C299" i="1"/>
  <c r="C309" i="1"/>
  <c r="C294" i="1"/>
  <c r="C320" i="1"/>
  <c r="C302" i="1"/>
  <c r="C315" i="1"/>
  <c r="C291" i="1"/>
  <c r="C293" i="1"/>
  <c r="C319" i="1"/>
  <c r="C292" i="1"/>
  <c r="C304" i="1"/>
  <c r="C300" i="1"/>
  <c r="C303" i="1"/>
  <c r="C301" i="1"/>
  <c r="C310" i="1"/>
  <c r="O526" i="5" l="1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C507" i="5"/>
  <c r="C506" i="5"/>
  <c r="C505" i="5"/>
  <c r="C504" i="5"/>
  <c r="C503" i="5"/>
  <c r="C501" i="5"/>
  <c r="C500" i="5"/>
  <c r="C499" i="5"/>
  <c r="C498" i="5"/>
  <c r="C497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55" i="5"/>
  <c r="C454" i="5"/>
  <c r="C446" i="5"/>
  <c r="C445" i="5"/>
  <c r="C288" i="1"/>
  <c r="C289" i="1"/>
  <c r="C290" i="1"/>
  <c r="E507" i="5" l="1"/>
  <c r="A507" i="5"/>
  <c r="E506" i="5"/>
  <c r="A506" i="5"/>
  <c r="E505" i="5"/>
  <c r="A505" i="5"/>
  <c r="E504" i="5"/>
  <c r="A504" i="5"/>
  <c r="E503" i="5"/>
  <c r="A503" i="5"/>
  <c r="A501" i="5"/>
  <c r="E501" i="5"/>
  <c r="O507" i="5"/>
  <c r="O505" i="5"/>
  <c r="O503" i="5"/>
  <c r="O504" i="5"/>
  <c r="O506" i="5"/>
  <c r="E500" i="5"/>
  <c r="A500" i="5"/>
  <c r="E499" i="5"/>
  <c r="A499" i="5"/>
  <c r="O495" i="5"/>
  <c r="E495" i="5"/>
  <c r="A495" i="5"/>
  <c r="O494" i="5"/>
  <c r="E494" i="5"/>
  <c r="A494" i="5"/>
  <c r="O493" i="5"/>
  <c r="E493" i="5"/>
  <c r="A493" i="5"/>
  <c r="E490" i="5"/>
  <c r="A490" i="5"/>
  <c r="E489" i="5"/>
  <c r="A489" i="5"/>
  <c r="E488" i="5"/>
  <c r="A488" i="5"/>
  <c r="E487" i="5"/>
  <c r="A487" i="5"/>
  <c r="E486" i="5"/>
  <c r="A486" i="5"/>
  <c r="E485" i="5"/>
  <c r="A485" i="5"/>
  <c r="E484" i="5"/>
  <c r="A484" i="5"/>
  <c r="O481" i="5"/>
  <c r="E481" i="5"/>
  <c r="A481" i="5"/>
  <c r="O480" i="5"/>
  <c r="E480" i="5"/>
  <c r="A480" i="5"/>
  <c r="O479" i="5"/>
  <c r="E479" i="5"/>
  <c r="A479" i="5"/>
  <c r="O478" i="5"/>
  <c r="E478" i="5"/>
  <c r="A478" i="5"/>
  <c r="O477" i="5"/>
  <c r="E477" i="5"/>
  <c r="A477" i="5"/>
  <c r="O476" i="5"/>
  <c r="E476" i="5"/>
  <c r="A476" i="5"/>
  <c r="O475" i="5"/>
  <c r="E475" i="5"/>
  <c r="A475" i="5"/>
  <c r="O377" i="5"/>
  <c r="O376" i="5"/>
  <c r="O375" i="5"/>
  <c r="O374" i="5"/>
  <c r="O373" i="5"/>
  <c r="O372" i="5"/>
  <c r="O371" i="5"/>
  <c r="O370" i="5"/>
  <c r="O369" i="5"/>
  <c r="O340" i="5"/>
  <c r="O339" i="5"/>
  <c r="O338" i="5"/>
  <c r="O337" i="5"/>
  <c r="O336" i="5"/>
  <c r="O335" i="5"/>
  <c r="O334" i="5"/>
  <c r="O333" i="5"/>
  <c r="O332" i="5"/>
  <c r="O492" i="5"/>
  <c r="O491" i="5"/>
  <c r="O474" i="5"/>
  <c r="O473" i="5"/>
  <c r="O455" i="5"/>
  <c r="O454" i="5"/>
  <c r="O446" i="5"/>
  <c r="E498" i="5"/>
  <c r="A498" i="5"/>
  <c r="E497" i="5"/>
  <c r="A497" i="5"/>
  <c r="E492" i="5"/>
  <c r="A492" i="5"/>
  <c r="E491" i="5"/>
  <c r="A491" i="5"/>
  <c r="E483" i="5"/>
  <c r="A483" i="5"/>
  <c r="E482" i="5"/>
  <c r="A482" i="5"/>
  <c r="E474" i="5"/>
  <c r="A474" i="5"/>
  <c r="E473" i="5"/>
  <c r="A473" i="5"/>
  <c r="C287" i="1"/>
  <c r="O497" i="5"/>
  <c r="O489" i="5"/>
  <c r="O487" i="5"/>
  <c r="O485" i="5"/>
  <c r="O499" i="5"/>
  <c r="O501" i="5"/>
  <c r="O500" i="5"/>
  <c r="O484" i="5"/>
  <c r="O483" i="5"/>
  <c r="O498" i="5"/>
  <c r="O490" i="5"/>
  <c r="O486" i="5"/>
  <c r="O482" i="5"/>
  <c r="O488" i="5"/>
  <c r="E455" i="5" l="1"/>
  <c r="A455" i="5"/>
  <c r="E454" i="5"/>
  <c r="A454" i="5"/>
  <c r="E446" i="5"/>
  <c r="A446" i="5"/>
  <c r="O445" i="5"/>
  <c r="O444" i="5"/>
  <c r="E445" i="5"/>
  <c r="C444" i="5"/>
  <c r="A445" i="5"/>
  <c r="C284" i="1"/>
  <c r="C285" i="1"/>
  <c r="C283" i="1"/>
  <c r="C280" i="1"/>
  <c r="C286" i="1"/>
  <c r="E377" i="5" l="1"/>
  <c r="C377" i="5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72" i="5"/>
  <c r="E371" i="5"/>
  <c r="E370" i="5"/>
  <c r="E369" i="5"/>
  <c r="E335" i="5"/>
  <c r="E334" i="5"/>
  <c r="E333" i="5"/>
  <c r="E332" i="5"/>
  <c r="C372" i="5"/>
  <c r="C371" i="5"/>
  <c r="C370" i="5"/>
  <c r="C369" i="5"/>
  <c r="C335" i="5"/>
  <c r="C334" i="5"/>
  <c r="C333" i="5"/>
  <c r="C332" i="5"/>
  <c r="A334" i="5"/>
  <c r="A335" i="5"/>
  <c r="A370" i="5"/>
  <c r="A372" i="5"/>
  <c r="A371" i="5"/>
  <c r="A369" i="5"/>
  <c r="A333" i="5"/>
  <c r="A332" i="5"/>
  <c r="E258" i="5"/>
  <c r="C258" i="5"/>
  <c r="A258" i="5"/>
  <c r="E257" i="5"/>
  <c r="C257" i="5"/>
  <c r="A257" i="5"/>
  <c r="O258" i="5"/>
  <c r="C255" i="1"/>
  <c r="O257" i="5"/>
  <c r="C279" i="1"/>
  <c r="C259" i="1"/>
  <c r="S28" i="5" l="1"/>
  <c r="S3" i="5"/>
  <c r="O443" i="5"/>
  <c r="O442" i="5"/>
  <c r="O441" i="5"/>
  <c r="O440" i="5"/>
  <c r="O439" i="5"/>
  <c r="O438" i="5"/>
  <c r="O437" i="5"/>
  <c r="O436" i="5"/>
  <c r="O435" i="5"/>
  <c r="O434" i="5"/>
  <c r="O433" i="5"/>
  <c r="O432" i="5"/>
  <c r="O431" i="5"/>
  <c r="O430" i="5"/>
  <c r="O429" i="5"/>
  <c r="O423" i="5"/>
  <c r="O417" i="5"/>
  <c r="O411" i="5"/>
  <c r="O176" i="5"/>
  <c r="O175" i="5"/>
  <c r="O174" i="5"/>
  <c r="O173" i="5"/>
  <c r="O172" i="5"/>
  <c r="O34" i="5"/>
  <c r="O32" i="5"/>
  <c r="O28" i="5"/>
  <c r="O3" i="5"/>
  <c r="O268" i="5"/>
  <c r="O264" i="5"/>
  <c r="C278" i="1"/>
  <c r="O243" i="5"/>
  <c r="O253" i="5"/>
  <c r="O270" i="5"/>
  <c r="O274" i="5"/>
  <c r="C251" i="1"/>
  <c r="O245" i="5"/>
  <c r="O308" i="5"/>
  <c r="O314" i="5"/>
  <c r="C267" i="1"/>
  <c r="O322" i="5"/>
  <c r="O273" i="5"/>
  <c r="O261" i="5"/>
  <c r="O251" i="5"/>
  <c r="O240" i="5"/>
  <c r="O284" i="5"/>
  <c r="C272" i="1"/>
  <c r="O310" i="5"/>
  <c r="C253" i="1"/>
  <c r="O275" i="5"/>
  <c r="C243" i="1"/>
  <c r="O325" i="5"/>
  <c r="C171" i="1"/>
  <c r="C252" i="1"/>
  <c r="C175" i="1"/>
  <c r="C276" i="1"/>
  <c r="O266" i="5"/>
  <c r="O286" i="5"/>
  <c r="O312" i="5"/>
  <c r="O267" i="5"/>
  <c r="O323" i="5"/>
  <c r="C33" i="1"/>
  <c r="O249" i="5"/>
  <c r="O269" i="5"/>
  <c r="O239" i="5"/>
  <c r="O287" i="5"/>
  <c r="O248" i="5"/>
  <c r="O283" i="5"/>
  <c r="O316" i="5"/>
  <c r="O318" i="5"/>
  <c r="O315" i="5"/>
  <c r="O324" i="5"/>
  <c r="O252" i="5"/>
  <c r="C31" i="1"/>
  <c r="O247" i="5"/>
  <c r="C241" i="1"/>
  <c r="O292" i="5"/>
  <c r="O304" i="5"/>
  <c r="O254" i="5"/>
  <c r="O303" i="5"/>
  <c r="C174" i="1"/>
  <c r="C271" i="1"/>
  <c r="O279" i="5"/>
  <c r="C172" i="1"/>
  <c r="O321" i="5"/>
  <c r="O305" i="5"/>
  <c r="O272" i="5"/>
  <c r="O307" i="5"/>
  <c r="O262" i="5"/>
  <c r="C277" i="1"/>
  <c r="O311" i="5"/>
  <c r="C274" i="1"/>
  <c r="O276" i="5"/>
  <c r="C242" i="1"/>
  <c r="O244" i="5"/>
  <c r="O238" i="5"/>
  <c r="C275" i="1"/>
  <c r="O302" i="5"/>
  <c r="O313" i="5"/>
  <c r="C269" i="1"/>
  <c r="O271" i="5"/>
  <c r="O285" i="5"/>
  <c r="O242" i="5"/>
  <c r="O250" i="5"/>
  <c r="O260" i="5"/>
  <c r="O246" i="5"/>
  <c r="O263" i="5"/>
  <c r="O306" i="5"/>
  <c r="C239" i="1"/>
  <c r="C238" i="1"/>
  <c r="O317" i="5"/>
  <c r="O256" i="5"/>
  <c r="C244" i="1"/>
  <c r="O277" i="5"/>
  <c r="O265" i="5"/>
  <c r="O309" i="5"/>
  <c r="C240" i="1"/>
  <c r="C237" i="1"/>
  <c r="O298" i="5"/>
  <c r="O294" i="5"/>
  <c r="C265" i="1"/>
  <c r="O319" i="5"/>
  <c r="C273" i="1"/>
  <c r="O237" i="5"/>
  <c r="C236" i="1"/>
  <c r="C173" i="1"/>
  <c r="O293" i="5"/>
  <c r="Q2" i="5" l="1"/>
  <c r="M2" i="5"/>
  <c r="O241" i="5"/>
  <c r="E6" i="6"/>
  <c r="C6" i="6"/>
  <c r="E444" i="5" l="1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3" i="5"/>
  <c r="C423" i="5"/>
  <c r="A423" i="5"/>
  <c r="E417" i="5"/>
  <c r="C417" i="5"/>
  <c r="A417" i="5"/>
  <c r="E411" i="5"/>
  <c r="C411" i="5"/>
  <c r="A411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6" i="5"/>
  <c r="C256" i="5"/>
  <c r="E256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9" i="5"/>
  <c r="C279" i="5"/>
  <c r="E279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92" i="5"/>
  <c r="C292" i="5"/>
  <c r="E292" i="5"/>
  <c r="A293" i="5"/>
  <c r="C293" i="5"/>
  <c r="E293" i="5"/>
  <c r="A294" i="5"/>
  <c r="C294" i="5"/>
  <c r="E294" i="5"/>
  <c r="A298" i="5"/>
  <c r="C298" i="5"/>
  <c r="E298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E325" i="5" l="1"/>
  <c r="C325" i="5"/>
  <c r="A325" i="5"/>
  <c r="W2" i="5" l="1"/>
  <c r="V2" i="5"/>
  <c r="U2" i="5"/>
  <c r="T2" i="5"/>
  <c r="S2" i="5"/>
  <c r="R2" i="5" s="1"/>
  <c r="P2" i="5" l="1"/>
  <c r="G6" i="6" l="1"/>
  <c r="A559" i="5" l="1"/>
  <c r="C559" i="5"/>
  <c r="E559" i="5"/>
  <c r="A560" i="5"/>
  <c r="C560" i="5"/>
  <c r="E560" i="5"/>
  <c r="A561" i="5"/>
  <c r="C561" i="5"/>
  <c r="E561" i="5"/>
  <c r="A562" i="5"/>
  <c r="C562" i="5"/>
  <c r="E562" i="5"/>
  <c r="A563" i="5"/>
  <c r="C563" i="5"/>
  <c r="E56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<sst xmlns="http://schemas.openxmlformats.org/spreadsheetml/2006/main" count="2531" uniqueCount="1208">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</sst>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1"/>
  <sheetViews>
    <sheetView workbookViewId="0">
      <pane ySplit="1" topLeftCell="A151" activePane="bottomLeft" state="frozen"/>
      <selection pane="bottomLeft" activeCell="A165" sqref="A16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753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998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862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863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921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775</v>
      </c>
      <c r="G26" s="10">
        <v>25</v>
      </c>
      <c r="H26" s="10">
        <v>1</v>
      </c>
    </row>
    <row r="27" spans="1:8" x14ac:dyDescent="0.3">
      <c r="A27" t="s">
        <v>755</v>
      </c>
      <c r="B27" t="s">
        <v>13</v>
      </c>
      <c r="C27" s="6">
        <f t="shared" ca="1" si="0"/>
        <v>2</v>
      </c>
      <c r="F27" s="10" t="s">
        <v>963</v>
      </c>
      <c r="G27" s="10">
        <v>26</v>
      </c>
      <c r="H27" s="10">
        <v>1</v>
      </c>
    </row>
    <row r="28" spans="1:8" x14ac:dyDescent="0.3">
      <c r="A28" t="s">
        <v>756</v>
      </c>
      <c r="B28" t="s">
        <v>922</v>
      </c>
      <c r="C28" s="6">
        <f t="shared" ref="C28" ca="1" si="9">VLOOKUP(B28,OFFSET(INDIRECT("$A:$B"),0,MATCH(B$1&amp;"_Verify",INDIRECT("$1:$1"),0)-1),2,0)</f>
        <v>23</v>
      </c>
      <c r="F28" s="10" t="s">
        <v>707</v>
      </c>
      <c r="G28" s="10">
        <v>27</v>
      </c>
      <c r="H28" s="10">
        <v>1</v>
      </c>
    </row>
    <row r="29" spans="1:8" x14ac:dyDescent="0.3">
      <c r="A29" t="s">
        <v>757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789</v>
      </c>
      <c r="G29" s="10">
        <v>28</v>
      </c>
      <c r="H29" s="10">
        <v>1</v>
      </c>
    </row>
    <row r="30" spans="1:8" x14ac:dyDescent="0.3">
      <c r="A30" t="s">
        <v>758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8" ca="1" si="11">VLOOKUP(B31,OFFSET(INDIRECT("$A:$B"),0,MATCH(B$1&amp;"_Verify",INDIRECT("$1:$1"),0)-1),2,0)</f>
        <v>2</v>
      </c>
      <c r="F31" s="10" t="s">
        <v>779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1134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1145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1063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1032</v>
      </c>
      <c r="B40" s="10" t="s">
        <v>1026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773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966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971</v>
      </c>
      <c r="B44" s="10" t="s">
        <v>967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1035</v>
      </c>
      <c r="G44" s="10">
        <v>45</v>
      </c>
      <c r="H44" s="10">
        <v>1</v>
      </c>
    </row>
    <row r="45" spans="1:8" x14ac:dyDescent="0.3">
      <c r="A45" s="10" t="s">
        <v>1128</v>
      </c>
      <c r="B45" s="10" t="s">
        <v>1122</v>
      </c>
      <c r="C45" s="6">
        <f t="shared" ca="1" si="17"/>
        <v>93</v>
      </c>
      <c r="D45" s="10"/>
      <c r="F45" s="10" t="s">
        <v>1202</v>
      </c>
      <c r="G45" s="10">
        <v>46</v>
      </c>
      <c r="H45" s="10">
        <v>1</v>
      </c>
    </row>
    <row r="46" spans="1:8" x14ac:dyDescent="0.3">
      <c r="A46" s="10" t="s">
        <v>1110</v>
      </c>
      <c r="B46" s="10" t="s">
        <v>1107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168</v>
      </c>
      <c r="G47">
        <v>52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112</v>
      </c>
      <c r="G48">
        <v>53</v>
      </c>
      <c r="H48">
        <v>1</v>
      </c>
    </row>
    <row r="49" spans="1:8" x14ac:dyDescent="0.3">
      <c r="A49" s="10" t="s">
        <v>1015</v>
      </c>
      <c r="B49" s="10" t="s">
        <v>986</v>
      </c>
      <c r="C49" s="6">
        <f t="shared" ca="1" si="19"/>
        <v>86</v>
      </c>
      <c r="D49" s="10"/>
      <c r="F49" t="s">
        <v>105</v>
      </c>
      <c r="G49">
        <v>54</v>
      </c>
      <c r="H49">
        <v>1</v>
      </c>
    </row>
    <row r="50" spans="1:8" x14ac:dyDescent="0.3">
      <c r="A50" s="10" t="s">
        <v>1021</v>
      </c>
      <c r="B50" s="10" t="s">
        <v>25</v>
      </c>
      <c r="C50" s="6">
        <f t="shared" ca="1" si="19"/>
        <v>2</v>
      </c>
      <c r="D50" s="10"/>
      <c r="F50" t="s">
        <v>169</v>
      </c>
      <c r="G50">
        <v>55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170</v>
      </c>
      <c r="G51">
        <v>56</v>
      </c>
      <c r="H51">
        <v>1</v>
      </c>
    </row>
    <row r="52" spans="1:8" x14ac:dyDescent="0.3">
      <c r="A52" s="10" t="s">
        <v>1061</v>
      </c>
      <c r="B52" s="10" t="s">
        <v>25</v>
      </c>
      <c r="C52" s="6">
        <f t="shared" ca="1" si="15"/>
        <v>2</v>
      </c>
      <c r="D52" s="10"/>
      <c r="F52" t="s">
        <v>165</v>
      </c>
      <c r="G52">
        <v>57</v>
      </c>
      <c r="H52">
        <v>1</v>
      </c>
    </row>
    <row r="53" spans="1:8" x14ac:dyDescent="0.3">
      <c r="A53" s="10" t="s">
        <v>1062</v>
      </c>
      <c r="B53" s="10" t="s">
        <v>168</v>
      </c>
      <c r="C53" s="6">
        <f t="shared" ca="1" si="15"/>
        <v>52</v>
      </c>
      <c r="D53" s="10"/>
      <c r="F53" t="s">
        <v>240</v>
      </c>
      <c r="G53">
        <v>58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346</v>
      </c>
      <c r="G54">
        <v>59</v>
      </c>
      <c r="H54">
        <v>1</v>
      </c>
    </row>
    <row r="55" spans="1:8" x14ac:dyDescent="0.3">
      <c r="A55" s="10" t="s">
        <v>711</v>
      </c>
      <c r="B55" s="10" t="s">
        <v>708</v>
      </c>
      <c r="C55" s="6">
        <f t="shared" ref="C55" ca="1" si="20">VLOOKUP(B55,OFFSET(INDIRECT("$A:$B"),0,MATCH(B$1&amp;"_Verify",INDIRECT("$1:$1"),0)-1),2,0)</f>
        <v>27</v>
      </c>
      <c r="D55" s="10"/>
      <c r="F55" t="s">
        <v>284</v>
      </c>
      <c r="G55">
        <v>60</v>
      </c>
      <c r="H55">
        <v>1</v>
      </c>
    </row>
    <row r="56" spans="1:8" x14ac:dyDescent="0.3">
      <c r="A56" s="10" t="s">
        <v>713</v>
      </c>
      <c r="B56" s="10" t="s">
        <v>714</v>
      </c>
      <c r="C56" s="6">
        <f t="shared" ref="C56" ca="1" si="21">VLOOKUP(B56,OFFSET(INDIRECT("$A:$B"),0,MATCH(B$1&amp;"_Verify",INDIRECT("$1:$1"),0)-1),2,0)</f>
        <v>7</v>
      </c>
      <c r="D56" s="10"/>
      <c r="F56" t="s">
        <v>342</v>
      </c>
      <c r="G56">
        <v>61</v>
      </c>
      <c r="H56">
        <v>1</v>
      </c>
    </row>
    <row r="57" spans="1:8" s="10" customFormat="1" x14ac:dyDescent="0.3">
      <c r="A57" s="10" t="s">
        <v>1191</v>
      </c>
      <c r="B57" s="10" t="s">
        <v>790</v>
      </c>
      <c r="C57" s="6">
        <f ca="1">VLOOKUP(B57,OFFSET(INDIRECT("$A:$B"),0,MATCH(B$1&amp;"_Verify",INDIRECT("$1:$1"),0)-1),2,0)</f>
        <v>78</v>
      </c>
      <c r="F57" t="s">
        <v>376</v>
      </c>
      <c r="G57">
        <v>62</v>
      </c>
      <c r="H57">
        <v>1</v>
      </c>
    </row>
    <row r="58" spans="1:8" x14ac:dyDescent="0.3">
      <c r="A58" s="10" t="s">
        <v>1193</v>
      </c>
      <c r="B58" s="10" t="s">
        <v>229</v>
      </c>
      <c r="C58" s="6">
        <f t="shared" ref="C58" ca="1" si="22">VLOOKUP(B58,OFFSET(INDIRECT("$A:$B"),0,MATCH(B$1&amp;"_Verify",INDIRECT("$1:$1"),0)-1),2,0)</f>
        <v>17</v>
      </c>
      <c r="D58" s="10"/>
      <c r="F58" t="s">
        <v>407</v>
      </c>
      <c r="G58">
        <v>63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476</v>
      </c>
      <c r="G59">
        <v>64</v>
      </c>
      <c r="H59">
        <v>1</v>
      </c>
    </row>
    <row r="60" spans="1:8" x14ac:dyDescent="0.3">
      <c r="A60" s="10" t="s">
        <v>961</v>
      </c>
      <c r="B60" s="10" t="s">
        <v>170</v>
      </c>
      <c r="C60" s="6">
        <f t="shared" ca="1" si="15"/>
        <v>56</v>
      </c>
      <c r="D60" s="10"/>
      <c r="F60" s="10" t="s">
        <v>478</v>
      </c>
      <c r="G60">
        <v>65</v>
      </c>
      <c r="H60">
        <v>1</v>
      </c>
    </row>
    <row r="61" spans="1:8" x14ac:dyDescent="0.3">
      <c r="A61" s="10" t="s">
        <v>1025</v>
      </c>
      <c r="B61" s="10" t="s">
        <v>1023</v>
      </c>
      <c r="C61" s="6">
        <f t="shared" ref="C61" ca="1" si="23">VLOOKUP(B61,OFFSET(INDIRECT("$A:$B"),0,MATCH(B$1&amp;"_Verify",INDIRECT("$1:$1"),0)-1),2,0)</f>
        <v>20</v>
      </c>
      <c r="D61" s="10"/>
      <c r="F61" t="s">
        <v>513</v>
      </c>
      <c r="G61">
        <v>66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523</v>
      </c>
      <c r="G62">
        <v>67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4"/>
        <v>44</v>
      </c>
      <c r="D63" s="10"/>
      <c r="F63" s="10" t="s">
        <v>527</v>
      </c>
      <c r="G63">
        <v>68</v>
      </c>
      <c r="H63">
        <v>1</v>
      </c>
    </row>
    <row r="64" spans="1:8" x14ac:dyDescent="0.3">
      <c r="A64" s="10" t="s">
        <v>1147</v>
      </c>
      <c r="B64" s="10" t="s">
        <v>920</v>
      </c>
      <c r="C64" s="6">
        <f t="shared" ca="1" si="24"/>
        <v>23</v>
      </c>
      <c r="D64" s="10"/>
      <c r="F64" t="s">
        <v>536</v>
      </c>
      <c r="G64">
        <v>69</v>
      </c>
      <c r="H64">
        <v>1</v>
      </c>
    </row>
    <row r="65" spans="1:8" x14ac:dyDescent="0.3">
      <c r="A65" s="10" t="s">
        <v>1146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576</v>
      </c>
      <c r="G65">
        <v>70</v>
      </c>
      <c r="H65">
        <v>1</v>
      </c>
    </row>
    <row r="66" spans="1:8" x14ac:dyDescent="0.3">
      <c r="A66" s="10" t="s">
        <v>448</v>
      </c>
      <c r="B66" s="10" t="s">
        <v>25</v>
      </c>
      <c r="C66" s="6">
        <f t="shared" ca="1" si="24"/>
        <v>2</v>
      </c>
      <c r="D66" s="10"/>
      <c r="F66" s="10" t="s">
        <v>589</v>
      </c>
      <c r="G66" s="10">
        <v>71</v>
      </c>
      <c r="H66" s="10">
        <v>1</v>
      </c>
    </row>
    <row r="67" spans="1:8" x14ac:dyDescent="0.3">
      <c r="A67" s="10" t="s">
        <v>1130</v>
      </c>
      <c r="B67" s="10" t="s">
        <v>338</v>
      </c>
      <c r="C67" s="6">
        <f t="shared" ca="1" si="24"/>
        <v>21</v>
      </c>
      <c r="D67" s="10"/>
      <c r="F67" t="s">
        <v>638</v>
      </c>
      <c r="G67">
        <v>72</v>
      </c>
      <c r="H67">
        <v>1</v>
      </c>
    </row>
    <row r="68" spans="1:8" x14ac:dyDescent="0.3">
      <c r="A68" s="10" t="s">
        <v>1131</v>
      </c>
      <c r="B68" s="10" t="s">
        <v>338</v>
      </c>
      <c r="C68" s="6">
        <f t="shared" ca="1" si="24"/>
        <v>21</v>
      </c>
      <c r="D68" s="10"/>
      <c r="F68" t="s">
        <v>645</v>
      </c>
      <c r="G68">
        <v>73</v>
      </c>
      <c r="H68">
        <v>1</v>
      </c>
    </row>
    <row r="69" spans="1:8" x14ac:dyDescent="0.3">
      <c r="A69" s="10" t="s">
        <v>1132</v>
      </c>
      <c r="B69" s="10" t="s">
        <v>25</v>
      </c>
      <c r="C69" s="6">
        <f t="shared" ca="1" si="24"/>
        <v>2</v>
      </c>
      <c r="D69" s="10"/>
      <c r="F69" t="s">
        <v>694</v>
      </c>
      <c r="G69">
        <v>74</v>
      </c>
      <c r="H69">
        <v>1</v>
      </c>
    </row>
    <row r="70" spans="1:8" x14ac:dyDescent="0.3">
      <c r="A70" s="10" t="s">
        <v>1133</v>
      </c>
      <c r="B70" s="10" t="s">
        <v>25</v>
      </c>
      <c r="C70" s="6">
        <f t="shared" ca="1" si="24"/>
        <v>2</v>
      </c>
      <c r="D70" s="10"/>
      <c r="F70" t="s">
        <v>719</v>
      </c>
      <c r="G70">
        <v>75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4"/>
        <v>2</v>
      </c>
      <c r="F71" t="s">
        <v>733</v>
      </c>
      <c r="G71">
        <v>76</v>
      </c>
      <c r="H71">
        <v>1</v>
      </c>
    </row>
    <row r="72" spans="1:8" x14ac:dyDescent="0.3">
      <c r="A72" s="10" t="s">
        <v>687</v>
      </c>
      <c r="B72" s="10" t="s">
        <v>685</v>
      </c>
      <c r="C72" s="6">
        <f t="shared" ref="C72:C74" ca="1" si="26">VLOOKUP(B72,OFFSET(INDIRECT("$A:$B"),0,MATCH(B$1&amp;"_Verify",INDIRECT("$1:$1"),0)-1),2,0)</f>
        <v>13</v>
      </c>
      <c r="D72" s="10"/>
      <c r="F72" t="s">
        <v>743</v>
      </c>
      <c r="G72">
        <v>77</v>
      </c>
      <c r="H72">
        <v>1</v>
      </c>
    </row>
    <row r="73" spans="1:8" x14ac:dyDescent="0.3">
      <c r="A73" s="10" t="s">
        <v>690</v>
      </c>
      <c r="B73" s="10" t="s">
        <v>691</v>
      </c>
      <c r="C73" s="6">
        <f t="shared" ca="1" si="26"/>
        <v>11</v>
      </c>
      <c r="D73" s="10"/>
      <c r="F73" t="s">
        <v>791</v>
      </c>
      <c r="G73">
        <v>78</v>
      </c>
      <c r="H73">
        <v>1</v>
      </c>
    </row>
    <row r="74" spans="1:8" x14ac:dyDescent="0.3">
      <c r="A74" s="10" t="s">
        <v>1114</v>
      </c>
      <c r="B74" s="10" t="s">
        <v>1115</v>
      </c>
      <c r="C74" s="6">
        <f t="shared" ca="1" si="26"/>
        <v>95</v>
      </c>
      <c r="D74" s="10"/>
      <c r="F74" t="s">
        <v>816</v>
      </c>
      <c r="G74">
        <v>79</v>
      </c>
    </row>
    <row r="75" spans="1:8" x14ac:dyDescent="0.3">
      <c r="A75" s="10" t="s">
        <v>1176</v>
      </c>
      <c r="B75" s="10" t="s">
        <v>662</v>
      </c>
      <c r="C75" s="6">
        <f t="shared" ref="C75" ca="1" si="27">VLOOKUP(B75,OFFSET(INDIRECT("$A:$B"),0,MATCH(B$1&amp;"_Verify",INDIRECT("$1:$1"),0)-1),2,0)</f>
        <v>24</v>
      </c>
      <c r="D75" s="10"/>
      <c r="F75" t="s">
        <v>840</v>
      </c>
      <c r="G75">
        <v>80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9" ca="1" si="28">VLOOKUP(B76,OFFSET(INDIRECT("$A:$B"),0,MATCH(B$1&amp;"_Verify",INDIRECT("$1:$1"),0)-1),2,0)</f>
        <v>2</v>
      </c>
      <c r="F76" t="s">
        <v>882</v>
      </c>
      <c r="G76" s="10">
        <v>81</v>
      </c>
      <c r="H76">
        <v>1</v>
      </c>
    </row>
    <row r="77" spans="1:8" x14ac:dyDescent="0.3">
      <c r="A77" s="10" t="s">
        <v>1039</v>
      </c>
      <c r="B77" s="10" t="s">
        <v>1035</v>
      </c>
      <c r="C77" s="6">
        <f t="shared" ref="C77" ca="1" si="29">VLOOKUP(B77,OFFSET(INDIRECT("$A:$B"),0,MATCH(B$1&amp;"_Verify",INDIRECT("$1:$1"),0)-1),2,0)</f>
        <v>45</v>
      </c>
      <c r="D77" s="10"/>
      <c r="F77" t="s">
        <v>910</v>
      </c>
      <c r="G77">
        <v>82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8"/>
        <v>2</v>
      </c>
      <c r="D78" s="10"/>
      <c r="F78" t="s">
        <v>914</v>
      </c>
      <c r="G78">
        <v>83</v>
      </c>
      <c r="H78">
        <v>1</v>
      </c>
    </row>
    <row r="79" spans="1:8" s="10" customFormat="1" x14ac:dyDescent="0.3">
      <c r="A79" s="10" t="s">
        <v>1167</v>
      </c>
      <c r="B79" s="10" t="s">
        <v>338</v>
      </c>
      <c r="C79" s="6">
        <f t="shared" ca="1" si="28"/>
        <v>21</v>
      </c>
      <c r="F79" s="10" t="s">
        <v>918</v>
      </c>
      <c r="G79" s="10">
        <v>84</v>
      </c>
      <c r="H79" s="10">
        <v>1</v>
      </c>
    </row>
    <row r="80" spans="1:8" s="10" customFormat="1" x14ac:dyDescent="0.3">
      <c r="A80" s="10" t="s">
        <v>1169</v>
      </c>
      <c r="B80" s="10" t="s">
        <v>338</v>
      </c>
      <c r="C80" s="6">
        <f t="shared" ca="1" si="28"/>
        <v>21</v>
      </c>
      <c r="F80" t="s">
        <v>980</v>
      </c>
      <c r="G80">
        <v>85</v>
      </c>
      <c r="H80">
        <v>1</v>
      </c>
    </row>
    <row r="81" spans="1:8" x14ac:dyDescent="0.3">
      <c r="A81" s="10" t="s">
        <v>1171</v>
      </c>
      <c r="B81" s="10" t="s">
        <v>25</v>
      </c>
      <c r="C81" s="6">
        <f t="shared" ca="1" si="28"/>
        <v>2</v>
      </c>
      <c r="D81" s="10"/>
      <c r="F81" s="10" t="s">
        <v>987</v>
      </c>
      <c r="G81" s="10">
        <v>86</v>
      </c>
      <c r="H81" s="10">
        <v>1</v>
      </c>
    </row>
    <row r="82" spans="1:8" x14ac:dyDescent="0.3">
      <c r="A82" s="10" t="s">
        <v>1173</v>
      </c>
      <c r="B82" s="10" t="s">
        <v>57</v>
      </c>
      <c r="C82" s="6">
        <f t="shared" ca="1" si="28"/>
        <v>11</v>
      </c>
      <c r="D82" s="10"/>
      <c r="F82" t="s">
        <v>1195</v>
      </c>
      <c r="G82">
        <v>87</v>
      </c>
      <c r="H82">
        <v>1</v>
      </c>
    </row>
    <row r="83" spans="1:8" x14ac:dyDescent="0.3">
      <c r="A83" s="10" t="s">
        <v>453</v>
      </c>
      <c r="B83" s="10" t="s">
        <v>25</v>
      </c>
      <c r="C83" s="6">
        <f t="shared" ca="1" si="28"/>
        <v>2</v>
      </c>
      <c r="D83" s="10"/>
      <c r="F83" s="10" t="s">
        <v>1029</v>
      </c>
      <c r="G83" s="10">
        <v>88</v>
      </c>
      <c r="H83" s="10">
        <v>1</v>
      </c>
    </row>
    <row r="84" spans="1:8" x14ac:dyDescent="0.3">
      <c r="A84" s="10" t="s">
        <v>1148</v>
      </c>
      <c r="B84" s="10" t="s">
        <v>920</v>
      </c>
      <c r="C84" s="6">
        <f t="shared" ca="1" si="28"/>
        <v>23</v>
      </c>
      <c r="D84" s="10"/>
      <c r="F84" s="10" t="s">
        <v>1042</v>
      </c>
      <c r="G84" s="10">
        <v>89</v>
      </c>
      <c r="H84" s="10">
        <v>1</v>
      </c>
    </row>
    <row r="85" spans="1:8" x14ac:dyDescent="0.3">
      <c r="A85" s="10" t="s">
        <v>454</v>
      </c>
      <c r="B85" s="10" t="s">
        <v>25</v>
      </c>
      <c r="C85" s="6">
        <f t="shared" ca="1" si="28"/>
        <v>2</v>
      </c>
      <c r="D85" s="10"/>
      <c r="F85" s="10" t="s">
        <v>1068</v>
      </c>
      <c r="G85">
        <v>90</v>
      </c>
      <c r="H85">
        <v>1</v>
      </c>
    </row>
    <row r="86" spans="1:8" x14ac:dyDescent="0.3">
      <c r="A86" s="10" t="s">
        <v>958</v>
      </c>
      <c r="B86" s="10" t="s">
        <v>962</v>
      </c>
      <c r="C86" s="6">
        <f t="shared" ca="1" si="28"/>
        <v>26</v>
      </c>
      <c r="D86" s="10"/>
      <c r="F86" t="s">
        <v>1080</v>
      </c>
      <c r="G86">
        <v>91</v>
      </c>
      <c r="H86" s="10">
        <v>1</v>
      </c>
    </row>
    <row r="87" spans="1:8" x14ac:dyDescent="0.3">
      <c r="A87" s="10" t="s">
        <v>1081</v>
      </c>
      <c r="B87" s="10" t="s">
        <v>1077</v>
      </c>
      <c r="C87" s="6">
        <f t="shared" ca="1" si="28"/>
        <v>91</v>
      </c>
      <c r="D87" s="10"/>
      <c r="F87" t="s">
        <v>1104</v>
      </c>
      <c r="G87">
        <v>92</v>
      </c>
      <c r="H87">
        <v>1</v>
      </c>
    </row>
    <row r="88" spans="1:8" s="10" customFormat="1" x14ac:dyDescent="0.3">
      <c r="A88" s="10" t="s">
        <v>1091</v>
      </c>
      <c r="B88" s="10" t="s">
        <v>268</v>
      </c>
      <c r="C88" s="6">
        <f t="shared" ca="1" si="28"/>
        <v>14</v>
      </c>
      <c r="F88" s="10" t="s">
        <v>1123</v>
      </c>
      <c r="G88" s="10">
        <v>93</v>
      </c>
      <c r="H88" s="10">
        <v>1</v>
      </c>
    </row>
    <row r="89" spans="1:8" x14ac:dyDescent="0.3">
      <c r="A89" s="10" t="s">
        <v>1087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1108</v>
      </c>
      <c r="G89">
        <v>94</v>
      </c>
      <c r="H89" s="10"/>
    </row>
    <row r="90" spans="1:8" x14ac:dyDescent="0.3">
      <c r="A90" s="10" t="s">
        <v>1085</v>
      </c>
      <c r="B90" s="10" t="s">
        <v>25</v>
      </c>
      <c r="C90" s="6">
        <f t="shared" ca="1" si="28"/>
        <v>2</v>
      </c>
      <c r="D90" s="10"/>
      <c r="F90" t="s">
        <v>1116</v>
      </c>
      <c r="G90">
        <v>95</v>
      </c>
      <c r="H90">
        <v>1</v>
      </c>
    </row>
    <row r="91" spans="1:8" x14ac:dyDescent="0.3">
      <c r="A91" s="10" t="s">
        <v>455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1157</v>
      </c>
      <c r="G91">
        <v>96</v>
      </c>
    </row>
    <row r="92" spans="1:8" x14ac:dyDescent="0.3">
      <c r="A92" s="10" t="s">
        <v>1006</v>
      </c>
      <c r="B92" s="10" t="s">
        <v>1195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1002</v>
      </c>
      <c r="B94" s="10" t="s">
        <v>416</v>
      </c>
      <c r="C94" s="6">
        <f t="shared" ca="1" si="28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1052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457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669</v>
      </c>
      <c r="B99" s="10" t="s">
        <v>338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668</v>
      </c>
      <c r="B100" s="10" t="s">
        <v>25</v>
      </c>
      <c r="C100" s="6">
        <f t="shared" ca="1" si="35"/>
        <v>2</v>
      </c>
    </row>
    <row r="101" spans="1:8" x14ac:dyDescent="0.3">
      <c r="A101" s="10" t="s">
        <v>999</v>
      </c>
      <c r="B101" s="10" t="s">
        <v>920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458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1199</v>
      </c>
      <c r="B103" s="10" t="s">
        <v>1201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684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459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661</v>
      </c>
      <c r="B106" s="10" t="s">
        <v>182</v>
      </c>
      <c r="C106" s="6">
        <f t="shared" ca="1" si="28"/>
        <v>33</v>
      </c>
      <c r="D106" s="10"/>
    </row>
    <row r="107" spans="1:8" x14ac:dyDescent="0.3">
      <c r="A107" s="10" t="s">
        <v>1141</v>
      </c>
      <c r="B107" s="10" t="s">
        <v>338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1143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460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461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1139</v>
      </c>
      <c r="B111" s="10" t="s">
        <v>338</v>
      </c>
      <c r="C111" s="6">
        <f t="shared" ca="1" si="28"/>
        <v>21</v>
      </c>
      <c r="D111" s="10"/>
    </row>
    <row r="112" spans="1:8" x14ac:dyDescent="0.3">
      <c r="A112" s="10" t="s">
        <v>1140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681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462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682</v>
      </c>
      <c r="B115" s="10" t="s">
        <v>774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1189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1097</v>
      </c>
      <c r="B117" s="10" t="s">
        <v>1102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1095</v>
      </c>
      <c r="B118" s="10" t="s">
        <v>1041</v>
      </c>
      <c r="C118" s="6">
        <f t="shared" ca="1" si="38"/>
        <v>89</v>
      </c>
    </row>
    <row r="119" spans="1:8" s="10" customFormat="1" x14ac:dyDescent="0.3">
      <c r="A119" s="10" t="s">
        <v>1092</v>
      </c>
      <c r="B119" s="10" t="s">
        <v>25</v>
      </c>
      <c r="C119" s="6">
        <f t="shared" ca="1" si="38"/>
        <v>2</v>
      </c>
    </row>
    <row r="120" spans="1:8" x14ac:dyDescent="0.3">
      <c r="A120" s="10" t="s">
        <v>1100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716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672</v>
      </c>
      <c r="B122" s="10" t="s">
        <v>920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463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797</v>
      </c>
      <c r="B124" s="10" t="s">
        <v>788</v>
      </c>
      <c r="C124" s="6">
        <f t="shared" ref="C124:C128" ca="1" si="40">VLOOKUP(B124,OFFSET(INDIRECT("$A:$B"),0,MATCH(B$1&amp;"_Verify",INDIRECT("$1:$1"),0)-1),2,0)</f>
        <v>28</v>
      </c>
    </row>
    <row r="125" spans="1:8" s="10" customFormat="1" x14ac:dyDescent="0.3">
      <c r="A125" s="10" t="s">
        <v>1198</v>
      </c>
      <c r="B125" s="10" t="s">
        <v>268</v>
      </c>
      <c r="C125" s="6">
        <f t="shared" ca="1" si="40"/>
        <v>14</v>
      </c>
      <c r="F125"/>
      <c r="G125"/>
      <c r="H125"/>
    </row>
    <row r="126" spans="1:8" x14ac:dyDescent="0.3">
      <c r="A126" s="10" t="s">
        <v>1045</v>
      </c>
      <c r="B126" s="10" t="s">
        <v>168</v>
      </c>
      <c r="C126" s="6">
        <f t="shared" ca="1" si="40"/>
        <v>52</v>
      </c>
      <c r="D126" s="10"/>
      <c r="F126" s="10"/>
      <c r="G126" s="10"/>
      <c r="H126" s="10"/>
    </row>
    <row r="127" spans="1:8" x14ac:dyDescent="0.3">
      <c r="A127" s="10" t="s">
        <v>1047</v>
      </c>
      <c r="B127" s="10" t="s">
        <v>1041</v>
      </c>
      <c r="C127" s="6">
        <f t="shared" ca="1" si="40"/>
        <v>89</v>
      </c>
      <c r="D127" s="10"/>
      <c r="F127" s="10"/>
      <c r="G127" s="10"/>
      <c r="H127" s="10"/>
    </row>
    <row r="128" spans="1:8" s="10" customFormat="1" x14ac:dyDescent="0.3">
      <c r="A128" s="10" t="s">
        <v>1049</v>
      </c>
      <c r="B128" s="10" t="s">
        <v>54</v>
      </c>
      <c r="C128" s="6">
        <f t="shared" ca="1" si="40"/>
        <v>8</v>
      </c>
    </row>
    <row r="129" spans="1:8" s="10" customFormat="1" x14ac:dyDescent="0.3">
      <c r="A129" s="10" t="s">
        <v>464</v>
      </c>
      <c r="B129" s="10" t="s">
        <v>25</v>
      </c>
      <c r="C129" s="6">
        <f t="shared" ca="1" si="28"/>
        <v>2</v>
      </c>
    </row>
    <row r="130" spans="1:8" s="10" customFormat="1" x14ac:dyDescent="0.3">
      <c r="A130" s="10" t="s">
        <v>680</v>
      </c>
      <c r="B130" s="10" t="s">
        <v>170</v>
      </c>
      <c r="C130" s="6">
        <f t="shared" ca="1" si="28"/>
        <v>56</v>
      </c>
    </row>
    <row r="131" spans="1:8" x14ac:dyDescent="0.3">
      <c r="A131" s="10" t="s">
        <v>786</v>
      </c>
      <c r="B131" s="10" t="s">
        <v>186</v>
      </c>
      <c r="C131" s="6">
        <f t="shared" ca="1" si="28"/>
        <v>35</v>
      </c>
      <c r="D131" s="10"/>
      <c r="F131" s="10"/>
      <c r="G131" s="10"/>
      <c r="H131" s="10"/>
    </row>
    <row r="132" spans="1:8" s="10" customFormat="1" x14ac:dyDescent="0.3">
      <c r="A132" s="10" t="s">
        <v>785</v>
      </c>
      <c r="B132" s="10" t="s">
        <v>780</v>
      </c>
      <c r="C132" s="6">
        <f t="shared" ref="C132:C136" ca="1" si="41">VLOOKUP(B132,OFFSET(INDIRECT("$A:$B"),0,MATCH(B$1&amp;"_Verify",INDIRECT("$1:$1"),0)-1),2,0)</f>
        <v>32</v>
      </c>
    </row>
    <row r="133" spans="1:8" s="10" customFormat="1" x14ac:dyDescent="0.3">
      <c r="A133" s="10" t="s">
        <v>1149</v>
      </c>
      <c r="B133" s="10" t="s">
        <v>920</v>
      </c>
      <c r="C133" s="6">
        <f t="shared" ca="1" si="41"/>
        <v>23</v>
      </c>
      <c r="F133"/>
      <c r="G133"/>
      <c r="H133"/>
    </row>
    <row r="134" spans="1:8" s="10" customFormat="1" x14ac:dyDescent="0.3">
      <c r="A134" s="10" t="s">
        <v>1151</v>
      </c>
      <c r="B134" s="10" t="s">
        <v>338</v>
      </c>
      <c r="C134" s="6">
        <f t="shared" ca="1" si="41"/>
        <v>21</v>
      </c>
    </row>
    <row r="135" spans="1:8" x14ac:dyDescent="0.3">
      <c r="A135" s="10" t="s">
        <v>1164</v>
      </c>
      <c r="B135" s="10" t="s">
        <v>338</v>
      </c>
      <c r="C135" s="6">
        <f t="shared" ca="1" si="41"/>
        <v>21</v>
      </c>
      <c r="D135" s="10"/>
      <c r="F135" s="10"/>
      <c r="G135" s="10"/>
      <c r="H135" s="10"/>
    </row>
    <row r="136" spans="1:8" x14ac:dyDescent="0.3">
      <c r="A136" s="10" t="s">
        <v>1153</v>
      </c>
      <c r="B136" s="10" t="s">
        <v>25</v>
      </c>
      <c r="C136" s="6">
        <f t="shared" ca="1" si="41"/>
        <v>2</v>
      </c>
      <c r="D136" s="10"/>
      <c r="F136" s="10"/>
      <c r="G136" s="10"/>
      <c r="H136" s="10"/>
    </row>
    <row r="137" spans="1:8" s="10" customFormat="1" x14ac:dyDescent="0.3">
      <c r="A137" s="10" t="s">
        <v>1162</v>
      </c>
      <c r="B137" s="10" t="s">
        <v>1156</v>
      </c>
      <c r="C137" s="6">
        <f t="shared" ref="C137" ca="1" si="42">VLOOKUP(B137,OFFSET(INDIRECT("$A:$B"),0,MATCH(B$1&amp;"_Verify",INDIRECT("$1:$1"),0)-1),2,0)</f>
        <v>96</v>
      </c>
      <c r="F137"/>
      <c r="G137"/>
      <c r="H137"/>
    </row>
    <row r="138" spans="1:8" x14ac:dyDescent="0.3">
      <c r="A138" s="10" t="s">
        <v>465</v>
      </c>
      <c r="B138" s="10" t="s">
        <v>25</v>
      </c>
      <c r="C138" s="6">
        <f t="shared" ca="1" si="28"/>
        <v>2</v>
      </c>
      <c r="D138" s="10"/>
    </row>
    <row r="139" spans="1:8" x14ac:dyDescent="0.3">
      <c r="A139" s="10" t="s">
        <v>706</v>
      </c>
      <c r="B139" s="10" t="s">
        <v>25</v>
      </c>
      <c r="C139" s="6">
        <f t="shared" ref="C139" ca="1" si="43">VLOOKUP(B139,OFFSET(INDIRECT("$A:$B"),0,MATCH(B$1&amp;"_Verify",INDIRECT("$1:$1"),0)-1),2,0)</f>
        <v>2</v>
      </c>
      <c r="D139" s="10"/>
      <c r="F139" s="10"/>
      <c r="G139" s="10"/>
      <c r="H139" s="10"/>
    </row>
    <row r="140" spans="1:8" x14ac:dyDescent="0.3">
      <c r="A140" s="10" t="s">
        <v>700</v>
      </c>
      <c r="B140" s="10" t="s">
        <v>694</v>
      </c>
      <c r="C140" s="6">
        <f t="shared" ref="C140:C143" ca="1" si="44">VLOOKUP(B140,OFFSET(INDIRECT("$A:$B"),0,MATCH(B$1&amp;"_Verify",INDIRECT("$1:$1"),0)-1),2,0)</f>
        <v>74</v>
      </c>
      <c r="D140" s="10"/>
    </row>
    <row r="141" spans="1:8" x14ac:dyDescent="0.3">
      <c r="A141" s="10" t="s">
        <v>1197</v>
      </c>
      <c r="B141" s="10" t="s">
        <v>1194</v>
      </c>
      <c r="C141" s="6">
        <f t="shared" ca="1" si="44"/>
        <v>87</v>
      </c>
      <c r="D141" s="10"/>
    </row>
    <row r="142" spans="1:8" x14ac:dyDescent="0.3">
      <c r="A142" s="10" t="s">
        <v>1060</v>
      </c>
      <c r="B142" s="10" t="s">
        <v>25</v>
      </c>
      <c r="C142" s="6">
        <f t="shared" ca="1" si="44"/>
        <v>2</v>
      </c>
      <c r="D142" s="10"/>
    </row>
    <row r="143" spans="1:8" s="10" customFormat="1" x14ac:dyDescent="0.3">
      <c r="A143" s="10" t="s">
        <v>1112</v>
      </c>
      <c r="B143" s="10" t="s">
        <v>168</v>
      </c>
      <c r="C143" s="6">
        <f t="shared" ca="1" si="44"/>
        <v>52</v>
      </c>
      <c r="F143"/>
      <c r="G143"/>
      <c r="H143"/>
    </row>
    <row r="144" spans="1:8" s="10" customFormat="1" x14ac:dyDescent="0.3">
      <c r="A144" s="10" t="s">
        <v>466</v>
      </c>
      <c r="B144" s="10" t="s">
        <v>25</v>
      </c>
      <c r="C144" s="6">
        <f t="shared" ca="1" si="28"/>
        <v>2</v>
      </c>
      <c r="F144"/>
      <c r="G144"/>
      <c r="H144"/>
    </row>
    <row r="145" spans="1:8" s="10" customFormat="1" x14ac:dyDescent="0.3">
      <c r="A145" s="10" t="s">
        <v>1057</v>
      </c>
      <c r="B145" s="10" t="s">
        <v>25</v>
      </c>
      <c r="C145" s="6">
        <f t="shared" ref="C145" ca="1" si="45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674</v>
      </c>
      <c r="B146" s="10" t="s">
        <v>25</v>
      </c>
      <c r="C146" s="6">
        <f t="shared" ref="C146" ca="1" si="46">VLOOKUP(B146,OFFSET(INDIRECT("$A:$B"),0,MATCH(B$1&amp;"_Verify",INDIRECT("$1:$1"),0)-1),2,0)</f>
        <v>2</v>
      </c>
      <c r="F146"/>
      <c r="G146"/>
      <c r="H146"/>
    </row>
    <row r="147" spans="1:8" s="10" customFormat="1" x14ac:dyDescent="0.3">
      <c r="A147" s="10" t="s">
        <v>467</v>
      </c>
      <c r="B147" s="10" t="s">
        <v>25</v>
      </c>
      <c r="C147" s="6">
        <f t="shared" ca="1" si="28"/>
        <v>2</v>
      </c>
    </row>
    <row r="148" spans="1:8" s="10" customFormat="1" x14ac:dyDescent="0.3">
      <c r="A148" s="10" t="s">
        <v>675</v>
      </c>
      <c r="B148" s="10" t="s">
        <v>411</v>
      </c>
      <c r="C148" s="6">
        <f t="shared" ca="1" si="28"/>
        <v>43</v>
      </c>
    </row>
    <row r="149" spans="1:8" s="10" customFormat="1" x14ac:dyDescent="0.3">
      <c r="A149" s="10" t="s">
        <v>1094</v>
      </c>
      <c r="B149" s="10" t="s">
        <v>338</v>
      </c>
      <c r="C149" s="6">
        <f t="shared" ca="1" si="28"/>
        <v>21</v>
      </c>
    </row>
    <row r="150" spans="1:8" s="10" customFormat="1" x14ac:dyDescent="0.3">
      <c r="A150" s="10" t="s">
        <v>649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x14ac:dyDescent="0.3">
      <c r="A151" s="10" t="s">
        <v>468</v>
      </c>
      <c r="B151" s="10" t="s">
        <v>644</v>
      </c>
      <c r="C151" s="6">
        <f t="shared" ca="1" si="28"/>
        <v>73</v>
      </c>
      <c r="D151" s="10"/>
      <c r="F151" s="10"/>
      <c r="G151" s="10"/>
      <c r="H151" s="10"/>
    </row>
    <row r="152" spans="1:8" x14ac:dyDescent="0.3">
      <c r="A152" s="10" t="s">
        <v>960</v>
      </c>
      <c r="B152" s="10" t="s">
        <v>170</v>
      </c>
      <c r="C152" s="6">
        <f t="shared" ca="1" si="28"/>
        <v>56</v>
      </c>
      <c r="D152" s="10"/>
      <c r="F152" s="10"/>
      <c r="G152" s="10"/>
      <c r="H152" s="10"/>
    </row>
    <row r="153" spans="1:8" s="10" customFormat="1" x14ac:dyDescent="0.3">
      <c r="A153" s="10" t="s">
        <v>1054</v>
      </c>
      <c r="B153" s="10" t="s">
        <v>25</v>
      </c>
      <c r="C153" s="6">
        <f t="shared" ca="1" si="28"/>
        <v>2</v>
      </c>
    </row>
    <row r="154" spans="1:8" x14ac:dyDescent="0.3">
      <c r="A154" s="10" t="s">
        <v>469</v>
      </c>
      <c r="B154" s="10" t="s">
        <v>25</v>
      </c>
      <c r="C154" s="6">
        <f t="shared" ca="1" si="28"/>
        <v>2</v>
      </c>
      <c r="D154" s="10"/>
      <c r="F154" s="10"/>
      <c r="G154" s="10"/>
      <c r="H154" s="10"/>
    </row>
    <row r="155" spans="1:8" s="10" customFormat="1" x14ac:dyDescent="0.3">
      <c r="A155" s="10" t="s">
        <v>1185</v>
      </c>
      <c r="B155" s="10" t="s">
        <v>24</v>
      </c>
      <c r="C155" s="6">
        <f ca="1">VLOOKUP(B155,OFFSET(INDIRECT("$A:$B"),0,MATCH(B$1&amp;"_Verify",INDIRECT("$1:$1"),0)-1),2,0)</f>
        <v>4</v>
      </c>
      <c r="F155"/>
      <c r="G155"/>
      <c r="H155"/>
    </row>
    <row r="156" spans="1:8" s="10" customFormat="1" x14ac:dyDescent="0.3">
      <c r="A156" s="10" t="s">
        <v>1121</v>
      </c>
      <c r="B156" s="10" t="s">
        <v>24</v>
      </c>
      <c r="C156" s="6">
        <f ca="1">VLOOKUP(B156,OFFSET(INDIRECT("$A:$B"),0,MATCH(B$1&amp;"_Verify",INDIRECT("$1:$1"),0)-1),2,0)</f>
        <v>4</v>
      </c>
    </row>
    <row r="157" spans="1:8" x14ac:dyDescent="0.3">
      <c r="A157" s="10" t="s">
        <v>1186</v>
      </c>
      <c r="B157" s="10" t="s">
        <v>662</v>
      </c>
      <c r="C157" s="6">
        <f t="shared" ref="C157" ca="1" si="48">VLOOKUP(B157,OFFSET(INDIRECT("$A:$B"),0,MATCH(B$1&amp;"_Verify",INDIRECT("$1:$1"),0)-1),2,0)</f>
        <v>24</v>
      </c>
      <c r="D157" s="10"/>
    </row>
    <row r="158" spans="1:8" x14ac:dyDescent="0.3">
      <c r="A158" s="10" t="s">
        <v>1059</v>
      </c>
      <c r="B158" s="10" t="s">
        <v>338</v>
      </c>
      <c r="C158" s="6">
        <f t="shared" ca="1" si="28"/>
        <v>21</v>
      </c>
      <c r="D158" s="10"/>
      <c r="F158" s="10"/>
      <c r="G158" s="10"/>
      <c r="H158" s="10"/>
    </row>
    <row r="159" spans="1:8" s="10" customFormat="1" x14ac:dyDescent="0.3">
      <c r="A159" s="10" t="s">
        <v>1076</v>
      </c>
      <c r="B159" s="10" t="s">
        <v>54</v>
      </c>
      <c r="C159" s="6">
        <f t="shared" ca="1" si="28"/>
        <v>8</v>
      </c>
      <c r="F159"/>
      <c r="G159"/>
      <c r="H159"/>
    </row>
    <row r="160" spans="1:8" s="10" customFormat="1" x14ac:dyDescent="0.3">
      <c r="A160" s="10" t="s">
        <v>471</v>
      </c>
      <c r="B160" s="10" t="s">
        <v>25</v>
      </c>
      <c r="C160" s="6">
        <f t="shared" ref="C160:C161" ca="1" si="49">VLOOKUP(B160,OFFSET(INDIRECT("$A:$B"),0,MATCH(B$1&amp;"_Verify",INDIRECT("$1:$1"),0)-1),2,0)</f>
        <v>2</v>
      </c>
    </row>
    <row r="161" spans="1:8" x14ac:dyDescent="0.3">
      <c r="A161" s="10" t="s">
        <v>1069</v>
      </c>
      <c r="B161" s="10" t="s">
        <v>1075</v>
      </c>
      <c r="C161" s="6">
        <f t="shared" ca="1" si="49"/>
        <v>90</v>
      </c>
      <c r="D161" s="10"/>
    </row>
    <row r="162" spans="1:8" x14ac:dyDescent="0.3">
      <c r="A162" s="10" t="s">
        <v>1071</v>
      </c>
      <c r="B162" s="10" t="s">
        <v>21</v>
      </c>
      <c r="C162" s="6">
        <f t="shared" ref="C162" ca="1" si="50">VLOOKUP(B162,OFFSET(INDIRECT("$A:$B"),0,MATCH(B$1&amp;"_Verify",INDIRECT("$1:$1"),0)-1),2,0)</f>
        <v>7</v>
      </c>
      <c r="D162" s="10"/>
    </row>
    <row r="163" spans="1:8" s="10" customFormat="1" x14ac:dyDescent="0.3">
      <c r="A163" s="10" t="s">
        <v>677</v>
      </c>
      <c r="B163" s="10" t="s">
        <v>25</v>
      </c>
      <c r="C163" s="6">
        <f t="shared" ref="C163:C169" ca="1" si="51">VLOOKUP(B163,OFFSET(INDIRECT("$A:$B"),0,MATCH(B$1&amp;"_Verify",INDIRECT("$1:$1"),0)-1),2,0)</f>
        <v>2</v>
      </c>
    </row>
    <row r="164" spans="1:8" s="10" customFormat="1" x14ac:dyDescent="0.3">
      <c r="A164" s="10" t="s">
        <v>1206</v>
      </c>
      <c r="B164" s="10" t="s">
        <v>25</v>
      </c>
      <c r="C164" s="6">
        <f t="shared" ref="C164" ca="1" si="52">VLOOKUP(B164,OFFSET(INDIRECT("$A:$B"),0,MATCH(B$1&amp;"_Verify",INDIRECT("$1:$1"),0)-1),2,0)</f>
        <v>2</v>
      </c>
    </row>
    <row r="165" spans="1:8" s="10" customFormat="1" x14ac:dyDescent="0.3">
      <c r="A165" s="10" t="s">
        <v>1200</v>
      </c>
      <c r="B165" s="10" t="s">
        <v>662</v>
      </c>
      <c r="C165" s="6">
        <f t="shared" ref="C165" ca="1" si="53">VLOOKUP(B165,OFFSET(INDIRECT("$A:$B"),0,MATCH(B$1&amp;"_Verify",INDIRECT("$1:$1"),0)-1),2,0)</f>
        <v>24</v>
      </c>
    </row>
    <row r="166" spans="1:8" s="10" customFormat="1" x14ac:dyDescent="0.3">
      <c r="A166" s="10" t="s">
        <v>1064</v>
      </c>
      <c r="B166" s="10" t="s">
        <v>920</v>
      </c>
      <c r="C166" s="6">
        <f t="shared" ca="1" si="51"/>
        <v>23</v>
      </c>
      <c r="F166"/>
      <c r="G166"/>
      <c r="H166"/>
    </row>
    <row r="167" spans="1:8" s="10" customFormat="1" x14ac:dyDescent="0.3">
      <c r="A167" s="10" t="s">
        <v>1065</v>
      </c>
      <c r="B167" s="10" t="s">
        <v>338</v>
      </c>
      <c r="C167" s="6">
        <f t="shared" ca="1" si="51"/>
        <v>21</v>
      </c>
      <c r="F167"/>
      <c r="G167"/>
      <c r="H167"/>
    </row>
    <row r="168" spans="1:8" s="10" customFormat="1" x14ac:dyDescent="0.3">
      <c r="A168" s="10" t="s">
        <v>1066</v>
      </c>
      <c r="B168" s="10" t="s">
        <v>25</v>
      </c>
      <c r="C168" s="6">
        <f t="shared" ca="1" si="51"/>
        <v>2</v>
      </c>
    </row>
    <row r="169" spans="1:8" s="10" customFormat="1" x14ac:dyDescent="0.3">
      <c r="A169" s="10" t="s">
        <v>117</v>
      </c>
      <c r="B169" s="10" t="s">
        <v>13</v>
      </c>
      <c r="C169" s="6">
        <f t="shared" ca="1" si="51"/>
        <v>2</v>
      </c>
    </row>
    <row r="170" spans="1:8" x14ac:dyDescent="0.3">
      <c r="A170" s="10" t="s">
        <v>754</v>
      </c>
      <c r="B170" s="10" t="s">
        <v>13</v>
      </c>
      <c r="C170" s="6">
        <f t="shared" ref="C170" ca="1" si="54">VLOOKUP(B170,OFFSET(INDIRECT("$A:$B"),0,MATCH(B$1&amp;"_Verify",INDIRECT("$1:$1"),0)-1),2,0)</f>
        <v>2</v>
      </c>
      <c r="D170" s="10"/>
      <c r="F170" s="10"/>
      <c r="G170" s="10"/>
      <c r="H170" s="10"/>
    </row>
    <row r="171" spans="1:8" x14ac:dyDescent="0.3">
      <c r="A171" t="s">
        <v>107</v>
      </c>
      <c r="B171" t="s">
        <v>93</v>
      </c>
      <c r="C171" s="6">
        <f t="shared" ca="1" si="11"/>
        <v>13</v>
      </c>
      <c r="F171" s="10"/>
      <c r="G171" s="10"/>
      <c r="H171" s="10"/>
    </row>
    <row r="172" spans="1:8" x14ac:dyDescent="0.3">
      <c r="A172" t="s">
        <v>106</v>
      </c>
      <c r="B172" t="s">
        <v>105</v>
      </c>
      <c r="C172" s="6">
        <f t="shared" ca="1" si="11"/>
        <v>54</v>
      </c>
      <c r="F172" s="10"/>
      <c r="G172" s="10"/>
      <c r="H172" s="10"/>
    </row>
    <row r="173" spans="1:8" s="10" customFormat="1" x14ac:dyDescent="0.3">
      <c r="A173" t="s">
        <v>113</v>
      </c>
      <c r="B173" t="s">
        <v>112</v>
      </c>
      <c r="C173" s="6">
        <f t="shared" ca="1" si="11"/>
        <v>53</v>
      </c>
      <c r="D173"/>
    </row>
    <row r="174" spans="1:8" s="10" customFormat="1" x14ac:dyDescent="0.3">
      <c r="A174" t="s">
        <v>119</v>
      </c>
      <c r="B174" t="s">
        <v>93</v>
      </c>
      <c r="C174" s="6">
        <f t="shared" ca="1" si="11"/>
        <v>13</v>
      </c>
      <c r="D174"/>
      <c r="F174"/>
      <c r="G174"/>
      <c r="H174"/>
    </row>
    <row r="175" spans="1:8" s="10" customFormat="1" x14ac:dyDescent="0.3">
      <c r="A175" t="s">
        <v>116</v>
      </c>
      <c r="B175" t="s">
        <v>136</v>
      </c>
      <c r="C175" s="6">
        <f t="shared" ca="1" si="11"/>
        <v>55</v>
      </c>
      <c r="D175"/>
      <c r="F175"/>
      <c r="G175"/>
      <c r="H175"/>
    </row>
    <row r="176" spans="1:8" s="10" customFormat="1" x14ac:dyDescent="0.3">
      <c r="A176" s="10" t="s">
        <v>540</v>
      </c>
      <c r="B176" s="10" t="s">
        <v>535</v>
      </c>
      <c r="C176" s="6">
        <f t="shared" ref="C176:C178" ca="1" si="55">VLOOKUP(B176,OFFSET(INDIRECT("$A:$B"),0,MATCH(B$1&amp;"_Verify",INDIRECT("$1:$1"),0)-1),2,0)</f>
        <v>69</v>
      </c>
    </row>
    <row r="177" spans="1:8" x14ac:dyDescent="0.3">
      <c r="A177" s="10" t="s">
        <v>586</v>
      </c>
      <c r="B177" s="10" t="s">
        <v>535</v>
      </c>
      <c r="C177" s="6">
        <f t="shared" ref="C177" ca="1" si="56">VLOOKUP(B177,OFFSET(INDIRECT("$A:$B"),0,MATCH(B$1&amp;"_Verify",INDIRECT("$1:$1"),0)-1),2,0)</f>
        <v>69</v>
      </c>
      <c r="D177" s="10"/>
      <c r="F177" s="10"/>
      <c r="G177" s="10"/>
      <c r="H177" s="10"/>
    </row>
    <row r="178" spans="1:8" x14ac:dyDescent="0.3">
      <c r="A178" s="10" t="s">
        <v>557</v>
      </c>
      <c r="B178" s="10" t="s">
        <v>535</v>
      </c>
      <c r="C178" s="6">
        <f t="shared" ca="1" si="55"/>
        <v>69</v>
      </c>
      <c r="D178" s="10"/>
      <c r="F178" s="10"/>
      <c r="G178" s="10"/>
      <c r="H178" s="10"/>
    </row>
    <row r="179" spans="1:8" x14ac:dyDescent="0.3">
      <c r="A179" s="10" t="s">
        <v>552</v>
      </c>
      <c r="B179" s="10" t="s">
        <v>535</v>
      </c>
      <c r="C179" s="6">
        <f t="shared" ref="C179" ca="1" si="57">VLOOKUP(B179,OFFSET(INDIRECT("$A:$B"),0,MATCH(B$1&amp;"_Verify",INDIRECT("$1:$1"),0)-1),2,0)</f>
        <v>69</v>
      </c>
      <c r="D179" s="10"/>
      <c r="F179" s="10"/>
      <c r="G179" s="10"/>
      <c r="H179" s="10"/>
    </row>
    <row r="180" spans="1:8" s="10" customFormat="1" x14ac:dyDescent="0.3">
      <c r="A180" s="10" t="s">
        <v>554</v>
      </c>
      <c r="B180" s="10" t="s">
        <v>535</v>
      </c>
      <c r="C180" s="6">
        <f t="shared" ref="C180" ca="1" si="58">VLOOKUP(B180,OFFSET(INDIRECT("$A:$B"),0,MATCH(B$1&amp;"_Verify",INDIRECT("$1:$1"),0)-1),2,0)</f>
        <v>69</v>
      </c>
      <c r="F180"/>
      <c r="G180"/>
      <c r="H180"/>
    </row>
    <row r="181" spans="1:8" x14ac:dyDescent="0.3">
      <c r="A181" s="10" t="s">
        <v>573</v>
      </c>
      <c r="B181" s="10" t="s">
        <v>26</v>
      </c>
      <c r="C181" s="6">
        <f t="shared" ca="1" si="11"/>
        <v>6</v>
      </c>
      <c r="D181" s="10"/>
    </row>
    <row r="182" spans="1:8" x14ac:dyDescent="0.3">
      <c r="A182" s="10" t="s">
        <v>575</v>
      </c>
      <c r="B182" s="10" t="s">
        <v>21</v>
      </c>
      <c r="C182" s="6">
        <f t="shared" ca="1" si="11"/>
        <v>7</v>
      </c>
      <c r="D182" s="10"/>
    </row>
    <row r="183" spans="1:8" x14ac:dyDescent="0.3">
      <c r="A183" s="10" t="s">
        <v>582</v>
      </c>
      <c r="B183" s="10" t="s">
        <v>576</v>
      </c>
      <c r="C183" s="6">
        <f t="shared" ref="C183" ca="1" si="59">VLOOKUP(B183,OFFSET(INDIRECT("$A:$B"),0,MATCH(B$1&amp;"_Verify",INDIRECT("$1:$1"),0)-1),2,0)</f>
        <v>70</v>
      </c>
      <c r="D183" s="10"/>
      <c r="F183" s="10"/>
      <c r="G183" s="10"/>
      <c r="H183" s="10"/>
    </row>
    <row r="184" spans="1:8" x14ac:dyDescent="0.3">
      <c r="A184" s="10" t="s">
        <v>896</v>
      </c>
      <c r="B184" s="10" t="s">
        <v>576</v>
      </c>
      <c r="C184" s="6">
        <f t="shared" ref="C184" ca="1" si="60">VLOOKUP(B184,OFFSET(INDIRECT("$A:$B"),0,MATCH(B$1&amp;"_Verify",INDIRECT("$1:$1"),0)-1),2,0)</f>
        <v>70</v>
      </c>
      <c r="D184" s="10"/>
    </row>
    <row r="185" spans="1:8" x14ac:dyDescent="0.3">
      <c r="A185" s="10" t="s">
        <v>899</v>
      </c>
      <c r="B185" s="10" t="s">
        <v>576</v>
      </c>
      <c r="C185" s="6">
        <f t="shared" ref="C185" ca="1" si="61">VLOOKUP(B185,OFFSET(INDIRECT("$A:$B"),0,MATCH(B$1&amp;"_Verify",INDIRECT("$1:$1"),0)-1),2,0)</f>
        <v>70</v>
      </c>
      <c r="D185" s="10"/>
    </row>
    <row r="186" spans="1:8" x14ac:dyDescent="0.3">
      <c r="A186" s="10" t="s">
        <v>901</v>
      </c>
      <c r="B186" s="10" t="s">
        <v>576</v>
      </c>
      <c r="C186" s="6">
        <f t="shared" ref="C186" ca="1" si="62">VLOOKUP(B186,OFFSET(INDIRECT("$A:$B"),0,MATCH(B$1&amp;"_Verify",INDIRECT("$1:$1"),0)-1),2,0)</f>
        <v>70</v>
      </c>
      <c r="D186" s="10"/>
    </row>
    <row r="187" spans="1:8" x14ac:dyDescent="0.3">
      <c r="A187" s="10" t="s">
        <v>595</v>
      </c>
      <c r="B187" s="10" t="s">
        <v>576</v>
      </c>
      <c r="C187" s="6">
        <f t="shared" ref="C187" ca="1" si="63">VLOOKUP(B187,OFFSET(INDIRECT("$A:$B"),0,MATCH(B$1&amp;"_Verify",INDIRECT("$1:$1"),0)-1),2,0)</f>
        <v>70</v>
      </c>
      <c r="D187" s="10"/>
    </row>
    <row r="188" spans="1:8" x14ac:dyDescent="0.3">
      <c r="A188" s="10" t="s">
        <v>597</v>
      </c>
      <c r="B188" s="10" t="s">
        <v>588</v>
      </c>
      <c r="C188" s="6">
        <f t="shared" ref="C188:C190" ca="1" si="64">VLOOKUP(B188,OFFSET(INDIRECT("$A:$B"),0,MATCH(B$1&amp;"_Verify",INDIRECT("$1:$1"),0)-1),2,0)</f>
        <v>71</v>
      </c>
      <c r="D188" s="10"/>
    </row>
    <row r="189" spans="1:8" x14ac:dyDescent="0.3">
      <c r="A189" s="10" t="s">
        <v>751</v>
      </c>
      <c r="B189" s="10" t="s">
        <v>588</v>
      </c>
      <c r="C189" s="6">
        <f t="shared" ref="C189" ca="1" si="65">VLOOKUP(B189,OFFSET(INDIRECT("$A:$B"),0,MATCH(B$1&amp;"_Verify",INDIRECT("$1:$1"),0)-1),2,0)</f>
        <v>71</v>
      </c>
      <c r="D189" s="10"/>
    </row>
    <row r="190" spans="1:8" x14ac:dyDescent="0.3">
      <c r="A190" s="10" t="s">
        <v>600</v>
      </c>
      <c r="B190" s="10" t="s">
        <v>576</v>
      </c>
      <c r="C190" s="6">
        <f t="shared" ca="1" si="64"/>
        <v>70</v>
      </c>
      <c r="D190" s="10"/>
    </row>
    <row r="191" spans="1:8" x14ac:dyDescent="0.3">
      <c r="A191" s="10" t="s">
        <v>601</v>
      </c>
      <c r="B191" s="10" t="s">
        <v>576</v>
      </c>
      <c r="C191" s="6">
        <f t="shared" ref="C191:C194" ca="1" si="66">VLOOKUP(B191,OFFSET(INDIRECT("$A:$B"),0,MATCH(B$1&amp;"_Verify",INDIRECT("$1:$1"),0)-1),2,0)</f>
        <v>70</v>
      </c>
      <c r="D191" s="10"/>
    </row>
    <row r="192" spans="1:8" x14ac:dyDescent="0.3">
      <c r="A192" s="10" t="s">
        <v>892</v>
      </c>
      <c r="B192" s="10" t="s">
        <v>576</v>
      </c>
      <c r="C192" s="6">
        <f t="shared" ca="1" si="66"/>
        <v>70</v>
      </c>
      <c r="D192" s="10"/>
    </row>
    <row r="193" spans="1:4" x14ac:dyDescent="0.3">
      <c r="A193" s="10" t="s">
        <v>893</v>
      </c>
      <c r="B193" s="10" t="s">
        <v>576</v>
      </c>
      <c r="C193" s="6">
        <f t="shared" ref="C193" ca="1" si="67">VLOOKUP(B193,OFFSET(INDIRECT("$A:$B"),0,MATCH(B$1&amp;"_Verify",INDIRECT("$1:$1"),0)-1),2,0)</f>
        <v>70</v>
      </c>
      <c r="D193" s="10"/>
    </row>
    <row r="194" spans="1:4" x14ac:dyDescent="0.3">
      <c r="A194" s="10" t="s">
        <v>608</v>
      </c>
      <c r="B194" s="10" t="s">
        <v>535</v>
      </c>
      <c r="C194" s="6">
        <f t="shared" ca="1" si="66"/>
        <v>69</v>
      </c>
      <c r="D194" s="10"/>
    </row>
    <row r="195" spans="1:4" x14ac:dyDescent="0.3">
      <c r="A195" s="10" t="s">
        <v>609</v>
      </c>
      <c r="B195" s="10" t="s">
        <v>535</v>
      </c>
      <c r="C195" s="6">
        <f t="shared" ref="C195" ca="1" si="68">VLOOKUP(B195,OFFSET(INDIRECT("$A:$B"),0,MATCH(B$1&amp;"_Verify",INDIRECT("$1:$1"),0)-1),2,0)</f>
        <v>69</v>
      </c>
      <c r="D195" s="10"/>
    </row>
    <row r="196" spans="1:4" x14ac:dyDescent="0.3">
      <c r="A196" s="10" t="s">
        <v>610</v>
      </c>
      <c r="B196" s="10" t="s">
        <v>535</v>
      </c>
      <c r="C196" s="6">
        <f t="shared" ref="C196" ca="1" si="69">VLOOKUP(B196,OFFSET(INDIRECT("$A:$B"),0,MATCH(B$1&amp;"_Verify",INDIRECT("$1:$1"),0)-1),2,0)</f>
        <v>69</v>
      </c>
      <c r="D196" s="10"/>
    </row>
    <row r="197" spans="1:4" x14ac:dyDescent="0.3">
      <c r="A197" s="10" t="s">
        <v>642</v>
      </c>
      <c r="B197" s="10" t="s">
        <v>637</v>
      </c>
      <c r="C197" s="6">
        <f ca="1">VLOOKUP(B197,OFFSET(INDIRECT("$A:$B"),0,MATCH(B$1&amp;"_Verify",INDIRECT("$1:$1"),0)-1),2,0)</f>
        <v>72</v>
      </c>
      <c r="D197" s="10"/>
    </row>
    <row r="198" spans="1:4" x14ac:dyDescent="0.3">
      <c r="A198" s="10" t="s">
        <v>727</v>
      </c>
      <c r="B198" s="10" t="s">
        <v>719</v>
      </c>
      <c r="C198" s="6">
        <f ca="1">VLOOKUP(B198,OFFSET(INDIRECT("$A:$B"),0,MATCH(B$1&amp;"_Verify",INDIRECT("$1:$1"),0)-1),2,0)</f>
        <v>75</v>
      </c>
      <c r="D198" s="10"/>
    </row>
    <row r="199" spans="1:4" x14ac:dyDescent="0.3">
      <c r="A199" s="10" t="s">
        <v>731</v>
      </c>
      <c r="B199" s="10" t="s">
        <v>732</v>
      </c>
      <c r="C199" s="6">
        <f ca="1">VLOOKUP(B199,OFFSET(INDIRECT("$A:$B"),0,MATCH(B$1&amp;"_Verify",INDIRECT("$1:$1"),0)-1),2,0)</f>
        <v>4</v>
      </c>
      <c r="D199" s="10"/>
    </row>
    <row r="200" spans="1:4" x14ac:dyDescent="0.3">
      <c r="A200" s="10" t="s">
        <v>734</v>
      </c>
      <c r="B200" s="10" t="s">
        <v>733</v>
      </c>
      <c r="C200" s="6">
        <f ca="1">VLOOKUP(B200,OFFSET(INDIRECT("$A:$B"),0,MATCH(B$1&amp;"_Verify",INDIRECT("$1:$1"),0)-1),2,0)</f>
        <v>76</v>
      </c>
      <c r="D200" s="10"/>
    </row>
    <row r="201" spans="1:4" x14ac:dyDescent="0.3">
      <c r="A201" s="10" t="s">
        <v>746</v>
      </c>
      <c r="B201" s="10" t="s">
        <v>744</v>
      </c>
      <c r="C201" s="6">
        <f t="shared" ref="C201:C205" ca="1" si="70">VLOOKUP(B201,OFFSET(INDIRECT("$A:$B"),0,MATCH(B$1&amp;"_Verify",INDIRECT("$1:$1"),0)-1),2,0)</f>
        <v>77</v>
      </c>
      <c r="D201" s="10"/>
    </row>
    <row r="202" spans="1:4" x14ac:dyDescent="0.3">
      <c r="A202" s="10" t="s">
        <v>748</v>
      </c>
      <c r="B202" s="10" t="s">
        <v>744</v>
      </c>
      <c r="C202" s="6">
        <f t="shared" ca="1" si="70"/>
        <v>77</v>
      </c>
      <c r="D202" s="10"/>
    </row>
    <row r="203" spans="1:4" x14ac:dyDescent="0.3">
      <c r="A203" s="10" t="s">
        <v>767</v>
      </c>
      <c r="B203" s="10" t="s">
        <v>576</v>
      </c>
      <c r="C203" s="6">
        <f t="shared" ca="1" si="70"/>
        <v>70</v>
      </c>
      <c r="D203" s="10"/>
    </row>
    <row r="204" spans="1:4" x14ac:dyDescent="0.3">
      <c r="A204" s="10" t="s">
        <v>769</v>
      </c>
      <c r="B204" s="10" t="s">
        <v>576</v>
      </c>
      <c r="C204" s="6">
        <f t="shared" ca="1" si="70"/>
        <v>70</v>
      </c>
      <c r="D204" s="10"/>
    </row>
    <row r="205" spans="1:4" x14ac:dyDescent="0.3">
      <c r="A205" s="10" t="s">
        <v>772</v>
      </c>
      <c r="B205" s="10" t="s">
        <v>588</v>
      </c>
      <c r="C205" s="6">
        <f t="shared" ca="1" si="70"/>
        <v>71</v>
      </c>
      <c r="D205" s="10"/>
    </row>
    <row r="206" spans="1:4" x14ac:dyDescent="0.3">
      <c r="A206" s="10" t="s">
        <v>822</v>
      </c>
      <c r="B206" s="10" t="s">
        <v>816</v>
      </c>
      <c r="C206" s="6">
        <f t="shared" ref="C206:C208" ca="1" si="71">VLOOKUP(B206,OFFSET(INDIRECT("$A:$B"),0,MATCH(B$1&amp;"_Verify",INDIRECT("$1:$1"),0)-1),2,0)</f>
        <v>79</v>
      </c>
      <c r="D206" s="10"/>
    </row>
    <row r="207" spans="1:4" x14ac:dyDescent="0.3">
      <c r="A207" s="10" t="s">
        <v>848</v>
      </c>
      <c r="B207" s="10" t="s">
        <v>820</v>
      </c>
      <c r="C207" s="6">
        <f t="shared" ca="1" si="71"/>
        <v>7</v>
      </c>
      <c r="D207" s="10"/>
    </row>
    <row r="208" spans="1:4" x14ac:dyDescent="0.3">
      <c r="A208" s="10" t="s">
        <v>831</v>
      </c>
      <c r="B208" s="10" t="s">
        <v>576</v>
      </c>
      <c r="C208" s="6">
        <f t="shared" ca="1" si="71"/>
        <v>70</v>
      </c>
      <c r="D208" s="10"/>
    </row>
    <row r="209" spans="1:4" x14ac:dyDescent="0.3">
      <c r="A209" s="10" t="s">
        <v>833</v>
      </c>
      <c r="B209" s="10" t="s">
        <v>576</v>
      </c>
      <c r="C209" s="6">
        <f t="shared" ref="C209:C210" ca="1" si="72">VLOOKUP(B209,OFFSET(INDIRECT("$A:$B"),0,MATCH(B$1&amp;"_Verify",INDIRECT("$1:$1"),0)-1),2,0)</f>
        <v>70</v>
      </c>
      <c r="D209" s="10"/>
    </row>
    <row r="210" spans="1:4" x14ac:dyDescent="0.3">
      <c r="A210" s="10" t="s">
        <v>839</v>
      </c>
      <c r="B210" s="10" t="s">
        <v>837</v>
      </c>
      <c r="C210" s="6">
        <f t="shared" ca="1" si="72"/>
        <v>80</v>
      </c>
      <c r="D210" s="10"/>
    </row>
    <row r="211" spans="1:4" x14ac:dyDescent="0.3">
      <c r="A211" s="10" t="s">
        <v>851</v>
      </c>
      <c r="B211" s="10" t="s">
        <v>536</v>
      </c>
      <c r="C211" s="6">
        <f t="shared" ref="C211" ca="1" si="73">VLOOKUP(B211,OFFSET(INDIRECT("$A:$B"),0,MATCH(B$1&amp;"_Verify",INDIRECT("$1:$1"),0)-1),2,0)</f>
        <v>69</v>
      </c>
      <c r="D211" s="10"/>
    </row>
    <row r="212" spans="1:4" x14ac:dyDescent="0.3">
      <c r="A212" s="10" t="s">
        <v>855</v>
      </c>
      <c r="B212" s="10" t="s">
        <v>536</v>
      </c>
      <c r="C212" s="6">
        <f t="shared" ref="C212" ca="1" si="74">VLOOKUP(B212,OFFSET(INDIRECT("$A:$B"),0,MATCH(B$1&amp;"_Verify",INDIRECT("$1:$1"),0)-1),2,0)</f>
        <v>69</v>
      </c>
      <c r="D212" s="10"/>
    </row>
    <row r="213" spans="1:4" x14ac:dyDescent="0.3">
      <c r="A213" s="10" t="s">
        <v>860</v>
      </c>
      <c r="B213" s="10" t="s">
        <v>226</v>
      </c>
      <c r="C213" s="6">
        <f t="shared" ref="C213:C216" ca="1" si="75">VLOOKUP(B213,OFFSET(INDIRECT("$A:$B"),0,MATCH(B$1&amp;"_Verify",INDIRECT("$1:$1"),0)-1),2,0)</f>
        <v>15</v>
      </c>
      <c r="D213" s="10"/>
    </row>
    <row r="214" spans="1:4" x14ac:dyDescent="0.3">
      <c r="A214" s="10" t="s">
        <v>872</v>
      </c>
      <c r="B214" s="10" t="s">
        <v>26</v>
      </c>
      <c r="C214" s="6">
        <f t="shared" ca="1" si="75"/>
        <v>6</v>
      </c>
      <c r="D214" s="10"/>
    </row>
    <row r="215" spans="1:4" x14ac:dyDescent="0.3">
      <c r="A215" s="10" t="s">
        <v>879</v>
      </c>
      <c r="B215" s="10" t="s">
        <v>816</v>
      </c>
      <c r="C215" s="6">
        <f t="shared" ca="1" si="75"/>
        <v>79</v>
      </c>
      <c r="D215" s="10"/>
    </row>
    <row r="216" spans="1:4" x14ac:dyDescent="0.3">
      <c r="A216" s="10" t="s">
        <v>876</v>
      </c>
      <c r="B216" s="10" t="s">
        <v>714</v>
      </c>
      <c r="C216" s="6">
        <f t="shared" ca="1" si="75"/>
        <v>7</v>
      </c>
      <c r="D216" s="10"/>
    </row>
    <row r="217" spans="1:4" x14ac:dyDescent="0.3">
      <c r="A217" s="10" t="s">
        <v>889</v>
      </c>
      <c r="B217" s="10" t="s">
        <v>882</v>
      </c>
      <c r="C217" s="6">
        <f t="shared" ref="C217" ca="1" si="76">VLOOKUP(B217,OFFSET(INDIRECT("$A:$B"),0,MATCH(B$1&amp;"_Verify",INDIRECT("$1:$1"),0)-1),2,0)</f>
        <v>81</v>
      </c>
      <c r="D217" s="10"/>
    </row>
    <row r="218" spans="1:4" x14ac:dyDescent="0.3">
      <c r="A218" s="10" t="s">
        <v>902</v>
      </c>
      <c r="B218" s="10" t="s">
        <v>903</v>
      </c>
      <c r="C218" s="6">
        <f t="shared" ref="C218" ca="1" si="77">VLOOKUP(B218,OFFSET(INDIRECT("$A:$B"),0,MATCH(B$1&amp;"_Verify",INDIRECT("$1:$1"),0)-1),2,0)</f>
        <v>69</v>
      </c>
      <c r="D218" s="10"/>
    </row>
    <row r="219" spans="1:4" x14ac:dyDescent="0.3">
      <c r="A219" s="10" t="s">
        <v>937</v>
      </c>
      <c r="B219" s="10" t="s">
        <v>535</v>
      </c>
      <c r="C219" s="6">
        <f t="shared" ref="C219" ca="1" si="78">VLOOKUP(B219,OFFSET(INDIRECT("$A:$B"),0,MATCH(B$1&amp;"_Verify",INDIRECT("$1:$1"),0)-1),2,0)</f>
        <v>69</v>
      </c>
      <c r="D219" s="10"/>
    </row>
    <row r="220" spans="1:4" x14ac:dyDescent="0.3">
      <c r="A220" s="10" t="s">
        <v>938</v>
      </c>
      <c r="B220" s="10" t="s">
        <v>24</v>
      </c>
      <c r="C220" s="6">
        <f ca="1">VLOOKUP(B220,OFFSET(INDIRECT("$A:$B"),0,MATCH(B$1&amp;"_Verify",INDIRECT("$1:$1"),0)-1),2,0)</f>
        <v>4</v>
      </c>
      <c r="D220" s="10"/>
    </row>
    <row r="221" spans="1:4" x14ac:dyDescent="0.3">
      <c r="A221" s="10" t="s">
        <v>940</v>
      </c>
      <c r="B221" s="10" t="s">
        <v>576</v>
      </c>
      <c r="C221" s="6">
        <f t="shared" ref="C221" ca="1" si="79">VLOOKUP(B221,OFFSET(INDIRECT("$A:$B"),0,MATCH(B$1&amp;"_Verify",INDIRECT("$1:$1"),0)-1),2,0)</f>
        <v>70</v>
      </c>
      <c r="D221" s="10"/>
    </row>
    <row r="222" spans="1:4" x14ac:dyDescent="0.3">
      <c r="A222" s="10" t="s">
        <v>945</v>
      </c>
      <c r="B222" s="10" t="s">
        <v>947</v>
      </c>
      <c r="C222" s="6">
        <f t="shared" ref="C222:C225" ca="1" si="80">VLOOKUP(B222,OFFSET(INDIRECT("$A:$B"),0,MATCH(B$1&amp;"_Verify",INDIRECT("$1:$1"),0)-1),2,0)</f>
        <v>52</v>
      </c>
      <c r="D222" s="10"/>
    </row>
    <row r="223" spans="1:4" x14ac:dyDescent="0.3">
      <c r="A223" s="10" t="s">
        <v>952</v>
      </c>
      <c r="B223" s="10" t="s">
        <v>93</v>
      </c>
      <c r="C223" s="6">
        <f t="shared" ca="1" si="80"/>
        <v>13</v>
      </c>
      <c r="D223" s="10"/>
    </row>
    <row r="224" spans="1:4" x14ac:dyDescent="0.3">
      <c r="A224" s="10" t="s">
        <v>954</v>
      </c>
      <c r="B224" s="10" t="s">
        <v>169</v>
      </c>
      <c r="C224" s="6">
        <f t="shared" ca="1" si="80"/>
        <v>55</v>
      </c>
      <c r="D224" s="10"/>
    </row>
    <row r="225" spans="1:4" x14ac:dyDescent="0.3">
      <c r="A225" s="10" t="s">
        <v>973</v>
      </c>
      <c r="B225" s="10" t="s">
        <v>588</v>
      </c>
      <c r="C225" s="6">
        <f t="shared" ca="1" si="80"/>
        <v>71</v>
      </c>
      <c r="D225" s="10"/>
    </row>
    <row r="226" spans="1:4" x14ac:dyDescent="0.3">
      <c r="A226" s="10" t="s">
        <v>975</v>
      </c>
      <c r="B226" s="10" t="s">
        <v>588</v>
      </c>
      <c r="C226" s="6">
        <f t="shared" ref="C226" ca="1" si="81">VLOOKUP(B226,OFFSET(INDIRECT("$A:$B"),0,MATCH(B$1&amp;"_Verify",INDIRECT("$1:$1"),0)-1),2,0)</f>
        <v>71</v>
      </c>
      <c r="D226" s="10"/>
    </row>
    <row r="227" spans="1:4" x14ac:dyDescent="0.3">
      <c r="A227" s="10" t="s">
        <v>984</v>
      </c>
      <c r="B227" s="10" t="s">
        <v>979</v>
      </c>
      <c r="C227" s="6">
        <f t="shared" ref="C227" ca="1" si="82">VLOOKUP(B227,OFFSET(INDIRECT("$A:$B"),0,MATCH(B$1&amp;"_Verify",INDIRECT("$1:$1"),0)-1),2,0)</f>
        <v>85</v>
      </c>
      <c r="D227" s="10"/>
    </row>
    <row r="228" spans="1:4" x14ac:dyDescent="0.3">
      <c r="A228" s="10" t="s">
        <v>995</v>
      </c>
      <c r="B228" s="10" t="s">
        <v>986</v>
      </c>
      <c r="C228" s="6">
        <f t="shared" ref="C228" ca="1" si="83">VLOOKUP(B228,OFFSET(INDIRECT("$A:$B"),0,MATCH(B$1&amp;"_Verify",INDIRECT("$1:$1"),0)-1),2,0)</f>
        <v>86</v>
      </c>
      <c r="D228" s="10"/>
    </row>
    <row r="229" spans="1:4" x14ac:dyDescent="0.3">
      <c r="A229" s="10" t="s">
        <v>620</v>
      </c>
      <c r="B229" s="10" t="s">
        <v>24</v>
      </c>
      <c r="C229" s="6">
        <f t="shared" ref="C229" ca="1" si="84">VLOOKUP(B229,OFFSET(INDIRECT("$A:$B"),0,MATCH(B$1&amp;"_Verify",INDIRECT("$1:$1"),0)-1),2,0)</f>
        <v>4</v>
      </c>
      <c r="D229" s="10"/>
    </row>
    <row r="230" spans="1:4" x14ac:dyDescent="0.3">
      <c r="A230" s="10" t="s">
        <v>624</v>
      </c>
      <c r="B230" s="10" t="s">
        <v>24</v>
      </c>
      <c r="C230" s="6">
        <f t="shared" ref="C230" ca="1" si="85">VLOOKUP(B230,OFFSET(INDIRECT("$A:$B"),0,MATCH(B$1&amp;"_Verify",INDIRECT("$1:$1"),0)-1),2,0)</f>
        <v>4</v>
      </c>
      <c r="D230" s="10"/>
    </row>
    <row r="231" spans="1:4" x14ac:dyDescent="0.3">
      <c r="A231" s="10" t="s">
        <v>626</v>
      </c>
      <c r="B231" s="10" t="s">
        <v>24</v>
      </c>
      <c r="C231" s="6">
        <f t="shared" ref="C231:C233" ca="1" si="86">VLOOKUP(B231,OFFSET(INDIRECT("$A:$B"),0,MATCH(B$1&amp;"_Verify",INDIRECT("$1:$1"),0)-1),2,0)</f>
        <v>4</v>
      </c>
      <c r="D231" s="10"/>
    </row>
    <row r="232" spans="1:4" x14ac:dyDescent="0.3">
      <c r="A232" s="10" t="s">
        <v>978</v>
      </c>
      <c r="B232" s="10" t="s">
        <v>338</v>
      </c>
      <c r="C232" s="6">
        <f t="shared" ca="1" si="86"/>
        <v>21</v>
      </c>
      <c r="D232" s="10"/>
    </row>
    <row r="233" spans="1:4" x14ac:dyDescent="0.3">
      <c r="A233" s="10" t="s">
        <v>854</v>
      </c>
      <c r="B233" s="10" t="s">
        <v>54</v>
      </c>
      <c r="C233" s="6">
        <f t="shared" ca="1" si="86"/>
        <v>8</v>
      </c>
      <c r="D233" s="10"/>
    </row>
    <row r="234" spans="1:4" x14ac:dyDescent="0.3">
      <c r="A234" s="10" t="s">
        <v>864</v>
      </c>
      <c r="B234" s="10" t="s">
        <v>54</v>
      </c>
      <c r="C234" s="6">
        <f t="shared" ref="C234:C235" ca="1" si="87">VLOOKUP(B234,OFFSET(INDIRECT("$A:$B"),0,MATCH(B$1&amp;"_Verify",INDIRECT("$1:$1"),0)-1),2,0)</f>
        <v>8</v>
      </c>
      <c r="D234" s="10"/>
    </row>
    <row r="235" spans="1:4" x14ac:dyDescent="0.3">
      <c r="A235" s="10" t="s">
        <v>865</v>
      </c>
      <c r="B235" s="10" t="s">
        <v>54</v>
      </c>
      <c r="C235" s="6">
        <f t="shared" ca="1" si="87"/>
        <v>8</v>
      </c>
      <c r="D235" s="10"/>
    </row>
    <row r="236" spans="1:4" x14ac:dyDescent="0.3">
      <c r="A236" t="s">
        <v>242</v>
      </c>
      <c r="B236" t="s">
        <v>21</v>
      </c>
      <c r="C236" s="6">
        <f t="shared" ca="1" si="11"/>
        <v>7</v>
      </c>
    </row>
    <row r="237" spans="1:4" x14ac:dyDescent="0.3">
      <c r="A237" t="s">
        <v>243</v>
      </c>
      <c r="B237" t="s">
        <v>21</v>
      </c>
      <c r="C237" s="6">
        <f t="shared" ca="1" si="11"/>
        <v>7</v>
      </c>
    </row>
    <row r="238" spans="1:4" x14ac:dyDescent="0.3">
      <c r="A238" t="s">
        <v>244</v>
      </c>
      <c r="B238" t="s">
        <v>21</v>
      </c>
      <c r="C238" s="6">
        <f t="shared" ca="1" si="11"/>
        <v>7</v>
      </c>
    </row>
    <row r="239" spans="1:4" x14ac:dyDescent="0.3">
      <c r="A239" t="s">
        <v>245</v>
      </c>
      <c r="B239" t="s">
        <v>21</v>
      </c>
      <c r="C239" s="6">
        <f t="shared" ca="1" si="11"/>
        <v>7</v>
      </c>
    </row>
    <row r="240" spans="1:4" x14ac:dyDescent="0.3">
      <c r="A240" t="s">
        <v>246</v>
      </c>
      <c r="B240" t="s">
        <v>21</v>
      </c>
      <c r="C240" s="6">
        <f t="shared" ca="1" si="11"/>
        <v>7</v>
      </c>
    </row>
    <row r="241" spans="1:8" x14ac:dyDescent="0.3">
      <c r="A241" t="s">
        <v>247</v>
      </c>
      <c r="B241" t="s">
        <v>21</v>
      </c>
      <c r="C241" s="6">
        <f t="shared" ca="1" si="11"/>
        <v>7</v>
      </c>
    </row>
    <row r="242" spans="1:8" x14ac:dyDescent="0.3">
      <c r="A242" t="s">
        <v>248</v>
      </c>
      <c r="B242" t="s">
        <v>21</v>
      </c>
      <c r="C242" s="6">
        <f t="shared" ca="1" si="11"/>
        <v>7</v>
      </c>
    </row>
    <row r="243" spans="1:8" x14ac:dyDescent="0.3">
      <c r="A243" t="s">
        <v>249</v>
      </c>
      <c r="B243" t="s">
        <v>21</v>
      </c>
      <c r="C243" s="6">
        <f t="shared" ca="1" si="11"/>
        <v>7</v>
      </c>
    </row>
    <row r="244" spans="1:8" x14ac:dyDescent="0.3">
      <c r="A244" t="s">
        <v>250</v>
      </c>
      <c r="B244" t="s">
        <v>21</v>
      </c>
      <c r="C244" s="6">
        <f t="shared" ca="1" si="11"/>
        <v>7</v>
      </c>
    </row>
    <row r="245" spans="1:8" x14ac:dyDescent="0.3">
      <c r="A245" s="10" t="s">
        <v>484</v>
      </c>
      <c r="B245" s="10" t="s">
        <v>21</v>
      </c>
      <c r="C245" s="6">
        <f t="shared" ref="C245:C249" ca="1" si="88">VLOOKUP(B245,OFFSET(INDIRECT("$A:$B"),0,MATCH(B$1&amp;"_Verify",INDIRECT("$1:$1"),0)-1),2,0)</f>
        <v>7</v>
      </c>
      <c r="D245" s="10"/>
    </row>
    <row r="246" spans="1:8" x14ac:dyDescent="0.3">
      <c r="A246" s="10" t="s">
        <v>487</v>
      </c>
      <c r="B246" s="10" t="s">
        <v>21</v>
      </c>
      <c r="C246" s="6">
        <f t="shared" ref="C246" ca="1" si="89">VLOOKUP(B246,OFFSET(INDIRECT("$A:$B"),0,MATCH(B$1&amp;"_Verify",INDIRECT("$1:$1"),0)-1),2,0)</f>
        <v>7</v>
      </c>
      <c r="D246" s="10"/>
    </row>
    <row r="247" spans="1:8" x14ac:dyDescent="0.3">
      <c r="A247" s="10" t="s">
        <v>485</v>
      </c>
      <c r="B247" s="10" t="s">
        <v>21</v>
      </c>
      <c r="C247" s="6">
        <f t="shared" ca="1" si="88"/>
        <v>7</v>
      </c>
      <c r="D247" s="10"/>
    </row>
    <row r="248" spans="1:8" x14ac:dyDescent="0.3">
      <c r="A248" s="10" t="s">
        <v>488</v>
      </c>
      <c r="B248" s="10" t="s">
        <v>21</v>
      </c>
      <c r="C248" s="6">
        <f t="shared" ref="C248" ca="1" si="90">VLOOKUP(B248,OFFSET(INDIRECT("$A:$B"),0,MATCH(B$1&amp;"_Verify",INDIRECT("$1:$1"),0)-1),2,0)</f>
        <v>7</v>
      </c>
      <c r="D248" s="10"/>
    </row>
    <row r="249" spans="1:8" x14ac:dyDescent="0.3">
      <c r="A249" s="10" t="s">
        <v>486</v>
      </c>
      <c r="B249" s="10" t="s">
        <v>21</v>
      </c>
      <c r="C249" s="6">
        <f t="shared" ca="1" si="88"/>
        <v>7</v>
      </c>
      <c r="D249" s="10"/>
    </row>
    <row r="250" spans="1:8" x14ac:dyDescent="0.3">
      <c r="A250" s="10" t="s">
        <v>489</v>
      </c>
      <c r="B250" s="10" t="s">
        <v>21</v>
      </c>
      <c r="C250" s="6">
        <f t="shared" ref="C250" ca="1" si="91">VLOOKUP(B250,OFFSET(INDIRECT("$A:$B"),0,MATCH(B$1&amp;"_Verify",INDIRECT("$1:$1"),0)-1),2,0)</f>
        <v>7</v>
      </c>
      <c r="D250" s="10"/>
    </row>
    <row r="251" spans="1:8" x14ac:dyDescent="0.3">
      <c r="A251" t="s">
        <v>251</v>
      </c>
      <c r="B251" t="s">
        <v>21</v>
      </c>
      <c r="C251" s="6">
        <f t="shared" ca="1" si="11"/>
        <v>7</v>
      </c>
    </row>
    <row r="252" spans="1:8" x14ac:dyDescent="0.3">
      <c r="A252" t="s">
        <v>252</v>
      </c>
      <c r="B252" t="s">
        <v>21</v>
      </c>
      <c r="C252" s="6">
        <f t="shared" ca="1" si="11"/>
        <v>7</v>
      </c>
    </row>
    <row r="253" spans="1:8" x14ac:dyDescent="0.3">
      <c r="A253" t="s">
        <v>253</v>
      </c>
      <c r="B253" t="s">
        <v>21</v>
      </c>
      <c r="C253" s="6">
        <f t="shared" ca="1" si="11"/>
        <v>7</v>
      </c>
    </row>
    <row r="254" spans="1:8" s="10" customFormat="1" x14ac:dyDescent="0.3">
      <c r="A254" s="10" t="s">
        <v>909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F254"/>
      <c r="G254"/>
      <c r="H254"/>
    </row>
    <row r="255" spans="1:8" s="10" customFormat="1" x14ac:dyDescent="0.3">
      <c r="A255" t="s">
        <v>266</v>
      </c>
      <c r="B255" t="s">
        <v>268</v>
      </c>
      <c r="C255" s="6">
        <f t="shared" ca="1" si="11"/>
        <v>14</v>
      </c>
      <c r="D255"/>
      <c r="F255"/>
      <c r="G255"/>
      <c r="H255"/>
    </row>
    <row r="256" spans="1:8" s="10" customFormat="1" x14ac:dyDescent="0.3">
      <c r="A256" s="10" t="s">
        <v>490</v>
      </c>
      <c r="B256" s="10" t="s">
        <v>268</v>
      </c>
      <c r="C256" s="6">
        <f t="shared" ref="C256:C257" ca="1" si="93">VLOOKUP(B256,OFFSET(INDIRECT("$A:$B"),0,MATCH(B$1&amp;"_Verify",INDIRECT("$1:$1"),0)-1),2,0)</f>
        <v>14</v>
      </c>
      <c r="F256"/>
      <c r="G256"/>
      <c r="H256"/>
    </row>
    <row r="257" spans="1:8" s="10" customFormat="1" x14ac:dyDescent="0.3">
      <c r="A257" s="10" t="s">
        <v>492</v>
      </c>
      <c r="B257" s="10" t="s">
        <v>268</v>
      </c>
      <c r="C257" s="6">
        <f t="shared" ca="1" si="93"/>
        <v>14</v>
      </c>
      <c r="F257"/>
      <c r="G257"/>
      <c r="H257"/>
    </row>
    <row r="258" spans="1:8" x14ac:dyDescent="0.3">
      <c r="A258" s="10" t="s">
        <v>494</v>
      </c>
      <c r="B258" s="10" t="s">
        <v>268</v>
      </c>
      <c r="C258" s="6">
        <f t="shared" ref="C258" ca="1" si="94">VLOOKUP(B258,OFFSET(INDIRECT("$A:$B"),0,MATCH(B$1&amp;"_Verify",INDIRECT("$1:$1"),0)-1),2,0)</f>
        <v>14</v>
      </c>
      <c r="D258" s="10"/>
      <c r="F258" s="10"/>
      <c r="G258" s="10"/>
      <c r="H258" s="10"/>
    </row>
    <row r="259" spans="1:8" x14ac:dyDescent="0.3">
      <c r="A259" t="s">
        <v>267</v>
      </c>
      <c r="B259" t="s">
        <v>268</v>
      </c>
      <c r="C259" s="6">
        <f t="shared" ca="1" si="11"/>
        <v>14</v>
      </c>
      <c r="F259" s="10"/>
      <c r="G259" s="10"/>
      <c r="H259" s="10"/>
    </row>
    <row r="260" spans="1:8" x14ac:dyDescent="0.3">
      <c r="A260" s="10" t="s">
        <v>495</v>
      </c>
      <c r="B260" s="10" t="s">
        <v>268</v>
      </c>
      <c r="C260" s="6">
        <f t="shared" ref="C260:C261" ca="1" si="95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496</v>
      </c>
      <c r="B261" s="10" t="s">
        <v>268</v>
      </c>
      <c r="C261" s="6">
        <f t="shared" ca="1" si="95"/>
        <v>14</v>
      </c>
      <c r="D261" s="10"/>
      <c r="F261" s="10"/>
      <c r="G261" s="10"/>
      <c r="H261" s="10"/>
    </row>
    <row r="262" spans="1:8" x14ac:dyDescent="0.3">
      <c r="A262" s="10" t="s">
        <v>497</v>
      </c>
      <c r="B262" s="10" t="s">
        <v>268</v>
      </c>
      <c r="C262" s="6">
        <f t="shared" ref="C262" ca="1" si="96">VLOOKUP(B262,OFFSET(INDIRECT("$A:$B"),0,MATCH(B$1&amp;"_Verify",INDIRECT("$1:$1"),0)-1),2,0)</f>
        <v>14</v>
      </c>
      <c r="D262" s="10"/>
    </row>
    <row r="263" spans="1:8" x14ac:dyDescent="0.3">
      <c r="A263" s="10" t="s">
        <v>498</v>
      </c>
      <c r="B263" s="10" t="s">
        <v>475</v>
      </c>
      <c r="C263" s="6">
        <f t="shared" ref="C263:C264" ca="1" si="97">VLOOKUP(B263,OFFSET(INDIRECT("$A:$B"),0,MATCH(B$1&amp;"_Verify",INDIRECT("$1:$1"),0)-1),2,0)</f>
        <v>64</v>
      </c>
      <c r="D263" s="10"/>
    </row>
    <row r="264" spans="1:8" x14ac:dyDescent="0.3">
      <c r="A264" s="10" t="s">
        <v>499</v>
      </c>
      <c r="B264" s="10" t="s">
        <v>477</v>
      </c>
      <c r="C264" s="6">
        <f t="shared" ca="1" si="97"/>
        <v>65</v>
      </c>
      <c r="D264" s="10"/>
    </row>
    <row r="265" spans="1:8" x14ac:dyDescent="0.3">
      <c r="A265" t="s">
        <v>171</v>
      </c>
      <c r="B265" t="s">
        <v>165</v>
      </c>
      <c r="C265" s="6">
        <f t="shared" ca="1" si="11"/>
        <v>57</v>
      </c>
    </row>
    <row r="266" spans="1:8" x14ac:dyDescent="0.3">
      <c r="A266" s="10" t="s">
        <v>502</v>
      </c>
      <c r="B266" s="10" t="s">
        <v>165</v>
      </c>
      <c r="C266" s="6">
        <f t="shared" ref="C266" ca="1" si="98">VLOOKUP(B266,OFFSET(INDIRECT("$A:$B"),0,MATCH(B$1&amp;"_Verify",INDIRECT("$1:$1"),0)-1),2,0)</f>
        <v>57</v>
      </c>
      <c r="D266" s="10"/>
    </row>
    <row r="267" spans="1:8" x14ac:dyDescent="0.3">
      <c r="A267" t="s">
        <v>172</v>
      </c>
      <c r="B267" t="s">
        <v>165</v>
      </c>
      <c r="C267" s="6">
        <f t="shared" ca="1" si="11"/>
        <v>57</v>
      </c>
    </row>
    <row r="268" spans="1:8" x14ac:dyDescent="0.3">
      <c r="A268" s="10" t="s">
        <v>503</v>
      </c>
      <c r="B268" s="10" t="s">
        <v>165</v>
      </c>
      <c r="C268" s="6">
        <f t="shared" ref="C268" ca="1" si="99">VLOOKUP(B268,OFFSET(INDIRECT("$A:$B"),0,MATCH(B$1&amp;"_Verify",INDIRECT("$1:$1"),0)-1),2,0)</f>
        <v>57</v>
      </c>
      <c r="D268" s="10"/>
    </row>
    <row r="269" spans="1:8" x14ac:dyDescent="0.3">
      <c r="A269" t="s">
        <v>173</v>
      </c>
      <c r="B269" t="s">
        <v>165</v>
      </c>
      <c r="C269" s="6">
        <f t="shared" ca="1" si="11"/>
        <v>57</v>
      </c>
    </row>
    <row r="270" spans="1:8" x14ac:dyDescent="0.3">
      <c r="A270" s="10" t="s">
        <v>504</v>
      </c>
      <c r="B270" s="10" t="s">
        <v>165</v>
      </c>
      <c r="C270" s="6">
        <f t="shared" ref="C270" ca="1" si="100">VLOOKUP(B270,OFFSET(INDIRECT("$A:$B"),0,MATCH(B$1&amp;"_Verify",INDIRECT("$1:$1"),0)-1),2,0)</f>
        <v>57</v>
      </c>
      <c r="D270" s="10"/>
    </row>
    <row r="271" spans="1:8" x14ac:dyDescent="0.3">
      <c r="A271" t="s">
        <v>174</v>
      </c>
      <c r="B271" t="s">
        <v>184</v>
      </c>
      <c r="C271" s="6">
        <f t="shared" ca="1" si="11"/>
        <v>31</v>
      </c>
    </row>
    <row r="272" spans="1:8" x14ac:dyDescent="0.3">
      <c r="A272" t="s">
        <v>175</v>
      </c>
      <c r="B272" t="s">
        <v>182</v>
      </c>
      <c r="C272" s="6">
        <f t="shared" ca="1" si="11"/>
        <v>33</v>
      </c>
    </row>
    <row r="273" spans="1:4" x14ac:dyDescent="0.3">
      <c r="A273" t="s">
        <v>176</v>
      </c>
      <c r="B273" t="s">
        <v>185</v>
      </c>
      <c r="C273" s="6">
        <f t="shared" ca="1" si="11"/>
        <v>34</v>
      </c>
    </row>
    <row r="274" spans="1:4" x14ac:dyDescent="0.3">
      <c r="A274" t="s">
        <v>177</v>
      </c>
      <c r="B274" t="s">
        <v>186</v>
      </c>
      <c r="C274" s="6">
        <f t="shared" ca="1" si="11"/>
        <v>35</v>
      </c>
    </row>
    <row r="275" spans="1:4" x14ac:dyDescent="0.3">
      <c r="A275" t="s">
        <v>178</v>
      </c>
      <c r="B275" t="s">
        <v>187</v>
      </c>
      <c r="C275" s="6">
        <f t="shared" ca="1" si="11"/>
        <v>36</v>
      </c>
    </row>
    <row r="276" spans="1:4" x14ac:dyDescent="0.3">
      <c r="A276" t="s">
        <v>179</v>
      </c>
      <c r="B276" t="s">
        <v>188</v>
      </c>
      <c r="C276" s="6">
        <f t="shared" ca="1" si="11"/>
        <v>37</v>
      </c>
    </row>
    <row r="277" spans="1:4" x14ac:dyDescent="0.3">
      <c r="A277" t="s">
        <v>180</v>
      </c>
      <c r="B277" t="s">
        <v>189</v>
      </c>
      <c r="C277" s="6">
        <f t="shared" ca="1" si="11"/>
        <v>38</v>
      </c>
    </row>
    <row r="278" spans="1:4" x14ac:dyDescent="0.3">
      <c r="A278" t="s">
        <v>181</v>
      </c>
      <c r="B278" t="s">
        <v>190</v>
      </c>
      <c r="C278" s="6">
        <f t="shared" ca="1" si="11"/>
        <v>39</v>
      </c>
    </row>
    <row r="279" spans="1:4" x14ac:dyDescent="0.3">
      <c r="A279" t="s">
        <v>269</v>
      </c>
      <c r="B279" t="s">
        <v>526</v>
      </c>
      <c r="C279" s="6">
        <f t="shared" ref="C279" ca="1" si="101">VLOOKUP(B279,OFFSET(INDIRECT("$A:$B"),0,MATCH(B$1&amp;"_Verify",INDIRECT("$1:$1"),0)-1),2,0)</f>
        <v>68</v>
      </c>
    </row>
    <row r="280" spans="1:4" x14ac:dyDescent="0.3">
      <c r="A280" t="s">
        <v>270</v>
      </c>
      <c r="B280" t="s">
        <v>526</v>
      </c>
      <c r="C280" s="6">
        <f t="shared" ref="C280:C281" ca="1" si="102">VLOOKUP(B280,OFFSET(INDIRECT("$A:$B"),0,MATCH(B$1&amp;"_Verify",INDIRECT("$1:$1"),0)-1),2,0)</f>
        <v>68</v>
      </c>
    </row>
    <row r="281" spans="1:4" x14ac:dyDescent="0.3">
      <c r="A281" s="10" t="s">
        <v>926</v>
      </c>
      <c r="B281" s="10" t="s">
        <v>526</v>
      </c>
      <c r="C281" s="6">
        <f t="shared" ca="1" si="102"/>
        <v>68</v>
      </c>
      <c r="D281" s="10"/>
    </row>
    <row r="282" spans="1:4" x14ac:dyDescent="0.3">
      <c r="A282" s="10" t="s">
        <v>927</v>
      </c>
      <c r="B282" s="10" t="s">
        <v>526</v>
      </c>
      <c r="C282" s="6">
        <f t="shared" ref="C282" ca="1" si="103">VLOOKUP(B282,OFFSET(INDIRECT("$A:$B"),0,MATCH(B$1&amp;"_Verify",INDIRECT("$1:$1"),0)-1),2,0)</f>
        <v>68</v>
      </c>
      <c r="D282" s="10"/>
    </row>
    <row r="283" spans="1:4" x14ac:dyDescent="0.3">
      <c r="A283" t="s">
        <v>290</v>
      </c>
      <c r="B283" t="s">
        <v>93</v>
      </c>
      <c r="C283" s="6">
        <f t="shared" ref="C283:C286" ca="1" si="104">VLOOKUP(B283,OFFSET(INDIRECT("$A:$B"),0,MATCH(B$1&amp;"_Verify",INDIRECT("$1:$1"),0)-1),2,0)</f>
        <v>13</v>
      </c>
    </row>
    <row r="284" spans="1:4" x14ac:dyDescent="0.3">
      <c r="A284" t="s">
        <v>292</v>
      </c>
      <c r="B284" t="s">
        <v>21</v>
      </c>
      <c r="C284" s="6">
        <f t="shared" ca="1" si="104"/>
        <v>7</v>
      </c>
    </row>
    <row r="285" spans="1:4" x14ac:dyDescent="0.3">
      <c r="A285" t="s">
        <v>291</v>
      </c>
      <c r="B285" t="s">
        <v>93</v>
      </c>
      <c r="C285" s="6">
        <f t="shared" ca="1" si="104"/>
        <v>13</v>
      </c>
    </row>
    <row r="286" spans="1:4" x14ac:dyDescent="0.3">
      <c r="A286" t="s">
        <v>294</v>
      </c>
      <c r="B286" t="s">
        <v>21</v>
      </c>
      <c r="C286" s="6">
        <f t="shared" ca="1" si="104"/>
        <v>7</v>
      </c>
    </row>
    <row r="287" spans="1:4" x14ac:dyDescent="0.3">
      <c r="A287" t="s">
        <v>298</v>
      </c>
      <c r="B287" s="10" t="s">
        <v>526</v>
      </c>
      <c r="C287" s="6">
        <f t="shared" ref="C287" ca="1" si="105">VLOOKUP(B287,OFFSET(INDIRECT("$A:$B"),0,MATCH(B$1&amp;"_Verify",INDIRECT("$1:$1"),0)-1),2,0)</f>
        <v>68</v>
      </c>
    </row>
    <row r="288" spans="1:4" x14ac:dyDescent="0.3">
      <c r="A288" t="s">
        <v>299</v>
      </c>
      <c r="B288" s="10" t="s">
        <v>526</v>
      </c>
      <c r="C288" s="6">
        <f t="shared" ref="C288:C290" ca="1" si="106">VLOOKUP(B288,OFFSET(INDIRECT("$A:$B"),0,MATCH(B$1&amp;"_Verify",INDIRECT("$1:$1"),0)-1),2,0)</f>
        <v>68</v>
      </c>
    </row>
    <row r="289" spans="1:4" x14ac:dyDescent="0.3">
      <c r="A289" t="s">
        <v>300</v>
      </c>
      <c r="B289" t="s">
        <v>93</v>
      </c>
      <c r="C289" s="6">
        <f t="shared" ca="1" si="106"/>
        <v>13</v>
      </c>
    </row>
    <row r="290" spans="1:4" x14ac:dyDescent="0.3">
      <c r="A290" t="s">
        <v>301</v>
      </c>
      <c r="B290" t="s">
        <v>225</v>
      </c>
      <c r="C290" s="6">
        <f t="shared" ca="1" si="106"/>
        <v>15</v>
      </c>
    </row>
    <row r="291" spans="1:4" x14ac:dyDescent="0.3">
      <c r="A291" t="s">
        <v>302</v>
      </c>
      <c r="B291" t="s">
        <v>228</v>
      </c>
      <c r="C291" s="6">
        <f t="shared" ref="C291" ca="1" si="107">VLOOKUP(B291,OFFSET(INDIRECT("$A:$B"),0,MATCH(B$1&amp;"_Verify",INDIRECT("$1:$1"),0)-1),2,0)</f>
        <v>16</v>
      </c>
    </row>
    <row r="292" spans="1:4" x14ac:dyDescent="0.3">
      <c r="A292" t="s">
        <v>303</v>
      </c>
      <c r="B292" t="s">
        <v>228</v>
      </c>
      <c r="C292" s="6">
        <f t="shared" ref="C292" ca="1" si="108">VLOOKUP(B292,OFFSET(INDIRECT("$A:$B"),0,MATCH(B$1&amp;"_Verify",INDIRECT("$1:$1"),0)-1),2,0)</f>
        <v>16</v>
      </c>
    </row>
    <row r="293" spans="1:4" x14ac:dyDescent="0.3">
      <c r="A293" t="s">
        <v>306</v>
      </c>
      <c r="B293" t="s">
        <v>229</v>
      </c>
      <c r="C293" s="6">
        <f t="shared" ref="C293" ca="1" si="109">VLOOKUP(B293,OFFSET(INDIRECT("$A:$B"),0,MATCH(B$1&amp;"_Verify",INDIRECT("$1:$1"),0)-1),2,0)</f>
        <v>17</v>
      </c>
    </row>
    <row r="294" spans="1:4" x14ac:dyDescent="0.3">
      <c r="A294" t="s">
        <v>307</v>
      </c>
      <c r="B294" t="s">
        <v>229</v>
      </c>
      <c r="C294" s="6">
        <f t="shared" ref="C294" ca="1" si="110">VLOOKUP(B294,OFFSET(INDIRECT("$A:$B"),0,MATCH(B$1&amp;"_Verify",INDIRECT("$1:$1"),0)-1),2,0)</f>
        <v>17</v>
      </c>
    </row>
    <row r="295" spans="1:4" x14ac:dyDescent="0.3">
      <c r="A295" s="10" t="s">
        <v>928</v>
      </c>
      <c r="B295" s="10" t="s">
        <v>229</v>
      </c>
      <c r="C295" s="6">
        <f t="shared" ref="C295:C296" ca="1" si="111">VLOOKUP(B295,OFFSET(INDIRECT("$A:$B"),0,MATCH(B$1&amp;"_Verify",INDIRECT("$1:$1"),0)-1),2,0)</f>
        <v>17</v>
      </c>
      <c r="D295" s="10"/>
    </row>
    <row r="296" spans="1:4" x14ac:dyDescent="0.3">
      <c r="A296" s="10" t="s">
        <v>929</v>
      </c>
      <c r="B296" s="10" t="s">
        <v>229</v>
      </c>
      <c r="C296" s="6">
        <f t="shared" ca="1" si="111"/>
        <v>17</v>
      </c>
      <c r="D296" s="10"/>
    </row>
    <row r="297" spans="1:4" x14ac:dyDescent="0.3">
      <c r="A297" s="10" t="s">
        <v>930</v>
      </c>
      <c r="B297" s="10" t="s">
        <v>918</v>
      </c>
      <c r="C297" s="6">
        <f t="shared" ref="C297:C298" ca="1" si="112">VLOOKUP(B297,OFFSET(INDIRECT("$A:$B"),0,MATCH(B$1&amp;"_Verify",INDIRECT("$1:$1"),0)-1),2,0)</f>
        <v>84</v>
      </c>
      <c r="D297" s="10"/>
    </row>
    <row r="298" spans="1:4" x14ac:dyDescent="0.3">
      <c r="A298" s="10" t="s">
        <v>931</v>
      </c>
      <c r="B298" s="10" t="s">
        <v>918</v>
      </c>
      <c r="C298" s="6">
        <f t="shared" ca="1" si="112"/>
        <v>84</v>
      </c>
      <c r="D298" s="10"/>
    </row>
    <row r="299" spans="1:4" x14ac:dyDescent="0.3">
      <c r="A299" t="s">
        <v>308</v>
      </c>
      <c r="B299" t="s">
        <v>230</v>
      </c>
      <c r="C299" s="6">
        <f t="shared" ref="C299" ca="1" si="113">VLOOKUP(B299,OFFSET(INDIRECT("$A:$B"),0,MATCH(B$1&amp;"_Verify",INDIRECT("$1:$1"),0)-1),2,0)</f>
        <v>18</v>
      </c>
    </row>
    <row r="300" spans="1:4" x14ac:dyDescent="0.3">
      <c r="A300" t="s">
        <v>309</v>
      </c>
      <c r="B300" t="s">
        <v>230</v>
      </c>
      <c r="C300" s="6">
        <f t="shared" ref="C300" ca="1" si="114">VLOOKUP(B300,OFFSET(INDIRECT("$A:$B"),0,MATCH(B$1&amp;"_Verify",INDIRECT("$1:$1"),0)-1),2,0)</f>
        <v>18</v>
      </c>
    </row>
    <row r="301" spans="1:4" x14ac:dyDescent="0.3">
      <c r="A301" t="s">
        <v>310</v>
      </c>
      <c r="B301" t="s">
        <v>231</v>
      </c>
      <c r="C301" s="6">
        <f t="shared" ref="C301" ca="1" si="115">VLOOKUP(B301,OFFSET(INDIRECT("$A:$B"),0,MATCH(B$1&amp;"_Verify",INDIRECT("$1:$1"),0)-1),2,0)</f>
        <v>19</v>
      </c>
    </row>
    <row r="302" spans="1:4" x14ac:dyDescent="0.3">
      <c r="A302" t="s">
        <v>311</v>
      </c>
      <c r="B302" t="s">
        <v>231</v>
      </c>
      <c r="C302" s="6">
        <f t="shared" ref="C302" ca="1" si="116">VLOOKUP(B302,OFFSET(INDIRECT("$A:$B"),0,MATCH(B$1&amp;"_Verify",INDIRECT("$1:$1"),0)-1),2,0)</f>
        <v>19</v>
      </c>
    </row>
    <row r="303" spans="1:4" x14ac:dyDescent="0.3">
      <c r="A303" t="s">
        <v>313</v>
      </c>
      <c r="B303" t="s">
        <v>239</v>
      </c>
      <c r="C303" s="6">
        <f t="shared" ref="C303:C314" ca="1" si="117">VLOOKUP(B303,OFFSET(INDIRECT("$A:$B"),0,MATCH(B$1&amp;"_Verify",INDIRECT("$1:$1"),0)-1),2,0)</f>
        <v>20</v>
      </c>
    </row>
    <row r="304" spans="1:4" x14ac:dyDescent="0.3">
      <c r="A304" t="s">
        <v>314</v>
      </c>
      <c r="B304" t="s">
        <v>239</v>
      </c>
      <c r="C304" s="6">
        <f t="shared" ca="1" si="117"/>
        <v>20</v>
      </c>
    </row>
    <row r="305" spans="1:4" x14ac:dyDescent="0.3">
      <c r="A305" t="s">
        <v>363</v>
      </c>
      <c r="B305" t="s">
        <v>93</v>
      </c>
      <c r="C305" s="6">
        <f t="shared" ref="C305:C308" ca="1" si="118">VLOOKUP(B305,OFFSET(INDIRECT("$A:$B"),0,MATCH(B$1&amp;"_Verify",INDIRECT("$1:$1"),0)-1),2,0)</f>
        <v>13</v>
      </c>
      <c r="D305" s="6"/>
    </row>
    <row r="306" spans="1:4" x14ac:dyDescent="0.3">
      <c r="A306" t="s">
        <v>365</v>
      </c>
      <c r="B306" t="s">
        <v>338</v>
      </c>
      <c r="C306" s="6">
        <f t="shared" ca="1" si="118"/>
        <v>21</v>
      </c>
    </row>
    <row r="307" spans="1:4" x14ac:dyDescent="0.3">
      <c r="A307" t="s">
        <v>369</v>
      </c>
      <c r="B307" t="s">
        <v>57</v>
      </c>
      <c r="C307" s="6">
        <f t="shared" ca="1" si="118"/>
        <v>11</v>
      </c>
    </row>
    <row r="308" spans="1:4" x14ac:dyDescent="0.3">
      <c r="A308" s="10" t="s">
        <v>932</v>
      </c>
      <c r="B308" s="10" t="s">
        <v>21</v>
      </c>
      <c r="C308" s="6">
        <f t="shared" ca="1" si="118"/>
        <v>7</v>
      </c>
      <c r="D308" s="10"/>
    </row>
    <row r="309" spans="1:4" x14ac:dyDescent="0.3">
      <c r="A309" t="s">
        <v>315</v>
      </c>
      <c r="B309" t="s">
        <v>93</v>
      </c>
      <c r="C309" s="6">
        <f t="shared" ca="1" si="117"/>
        <v>13</v>
      </c>
    </row>
    <row r="310" spans="1:4" x14ac:dyDescent="0.3">
      <c r="A310" t="s">
        <v>317</v>
      </c>
      <c r="B310" t="s">
        <v>21</v>
      </c>
      <c r="C310" s="6">
        <f t="shared" ca="1" si="117"/>
        <v>7</v>
      </c>
    </row>
    <row r="311" spans="1:4" x14ac:dyDescent="0.3">
      <c r="A311" s="10" t="s">
        <v>506</v>
      </c>
      <c r="B311" s="10" t="s">
        <v>93</v>
      </c>
      <c r="C311" s="6">
        <f t="shared" ca="1" si="117"/>
        <v>13</v>
      </c>
      <c r="D311" s="10"/>
    </row>
    <row r="312" spans="1:4" x14ac:dyDescent="0.3">
      <c r="A312" s="10" t="s">
        <v>508</v>
      </c>
      <c r="B312" s="10" t="s">
        <v>21</v>
      </c>
      <c r="C312" s="6">
        <f t="shared" ca="1" si="117"/>
        <v>7</v>
      </c>
      <c r="D312" s="10"/>
    </row>
    <row r="313" spans="1:4" x14ac:dyDescent="0.3">
      <c r="A313" t="s">
        <v>370</v>
      </c>
      <c r="B313" t="s">
        <v>342</v>
      </c>
      <c r="C313" s="6">
        <f t="shared" ca="1" si="117"/>
        <v>61</v>
      </c>
    </row>
    <row r="314" spans="1:4" x14ac:dyDescent="0.3">
      <c r="A314" t="s">
        <v>371</v>
      </c>
      <c r="B314" t="s">
        <v>346</v>
      </c>
      <c r="C314" s="6">
        <f t="shared" ca="1" si="117"/>
        <v>59</v>
      </c>
    </row>
    <row r="315" spans="1:4" x14ac:dyDescent="0.3">
      <c r="A315" t="s">
        <v>318</v>
      </c>
      <c r="B315" t="s">
        <v>240</v>
      </c>
      <c r="C315" s="6">
        <f t="shared" ref="C315:C318" ca="1" si="119">VLOOKUP(B315,OFFSET(INDIRECT("$A:$B"),0,MATCH(B$1&amp;"_Verify",INDIRECT("$1:$1"),0)-1),2,0)</f>
        <v>58</v>
      </c>
    </row>
    <row r="316" spans="1:4" x14ac:dyDescent="0.3">
      <c r="A316" s="10" t="s">
        <v>510</v>
      </c>
      <c r="B316" s="10" t="s">
        <v>240</v>
      </c>
      <c r="C316" s="6">
        <f t="shared" ref="C316" ca="1" si="120">VLOOKUP(B316,OFFSET(INDIRECT("$A:$B"),0,MATCH(B$1&amp;"_Verify",INDIRECT("$1:$1"),0)-1),2,0)</f>
        <v>58</v>
      </c>
      <c r="D316" s="10"/>
    </row>
    <row r="317" spans="1:4" x14ac:dyDescent="0.3">
      <c r="A317" t="s">
        <v>329</v>
      </c>
      <c r="B317" t="s">
        <v>273</v>
      </c>
      <c r="C317" s="6">
        <f t="shared" ca="1" si="119"/>
        <v>41</v>
      </c>
    </row>
    <row r="318" spans="1:4" x14ac:dyDescent="0.3">
      <c r="A318" t="s">
        <v>331</v>
      </c>
      <c r="B318" t="s">
        <v>54</v>
      </c>
      <c r="C318" s="6">
        <f t="shared" ca="1" si="119"/>
        <v>8</v>
      </c>
    </row>
    <row r="319" spans="1:4" x14ac:dyDescent="0.3">
      <c r="A319" t="s">
        <v>320</v>
      </c>
      <c r="B319" t="s">
        <v>274</v>
      </c>
      <c r="C319" s="6">
        <f t="shared" ref="C319" ca="1" si="121">VLOOKUP(B319,OFFSET(INDIRECT("$A:$B"),0,MATCH(B$1&amp;"_Verify",INDIRECT("$1:$1"),0)-1),2,0)</f>
        <v>40</v>
      </c>
    </row>
    <row r="320" spans="1:4" x14ac:dyDescent="0.3">
      <c r="A320" t="s">
        <v>322</v>
      </c>
      <c r="B320" t="s">
        <v>55</v>
      </c>
      <c r="C320" s="6">
        <f t="shared" ref="C320" ca="1" si="122">VLOOKUP(B320,OFFSET(INDIRECT("$A:$B"),0,MATCH(B$1&amp;"_Verify",INDIRECT("$1:$1"),0)-1),2,0)</f>
        <v>9</v>
      </c>
    </row>
    <row r="321" spans="1:4" x14ac:dyDescent="0.3">
      <c r="A321" t="s">
        <v>352</v>
      </c>
      <c r="B321" t="s">
        <v>345</v>
      </c>
      <c r="C321" s="6">
        <f t="shared" ref="C321" ca="1" si="123">VLOOKUP(B321,OFFSET(INDIRECT("$A:$B"),0,MATCH(B$1&amp;"_Verify",INDIRECT("$1:$1"),0)-1),2,0)</f>
        <v>42</v>
      </c>
    </row>
    <row r="322" spans="1:4" x14ac:dyDescent="0.3">
      <c r="A322" t="s">
        <v>353</v>
      </c>
      <c r="B322" t="s">
        <v>284</v>
      </c>
      <c r="C322" s="6">
        <f t="shared" ref="C322" ca="1" si="124">VLOOKUP(B322,OFFSET(INDIRECT("$A:$B"),0,MATCH(B$1&amp;"_Verify",INDIRECT("$1:$1"),0)-1),2,0)</f>
        <v>60</v>
      </c>
    </row>
    <row r="323" spans="1:4" x14ac:dyDescent="0.3">
      <c r="A323" t="s">
        <v>375</v>
      </c>
      <c r="B323" t="s">
        <v>376</v>
      </c>
      <c r="C323" s="6">
        <f t="shared" ref="C323:C325" ca="1" si="125">VLOOKUP(B323,OFFSET(INDIRECT("$A:$B"),0,MATCH(B$1&amp;"_Verify",INDIRECT("$1:$1"),0)-1),2,0)</f>
        <v>62</v>
      </c>
    </row>
    <row r="324" spans="1:4" x14ac:dyDescent="0.3">
      <c r="A324" s="10" t="s">
        <v>516</v>
      </c>
      <c r="B324" s="10" t="s">
        <v>519</v>
      </c>
      <c r="C324" s="6">
        <f t="shared" ca="1" si="125"/>
        <v>66</v>
      </c>
      <c r="D324" s="10"/>
    </row>
    <row r="325" spans="1:4" x14ac:dyDescent="0.3">
      <c r="A325" s="10" t="s">
        <v>518</v>
      </c>
      <c r="B325" s="10" t="s">
        <v>519</v>
      </c>
      <c r="C325" s="6">
        <f t="shared" ca="1" si="125"/>
        <v>66</v>
      </c>
      <c r="D325" s="10"/>
    </row>
    <row r="326" spans="1:4" x14ac:dyDescent="0.3">
      <c r="A326" s="10" t="s">
        <v>532</v>
      </c>
      <c r="B326" s="10" t="s">
        <v>522</v>
      </c>
      <c r="C326" s="6">
        <f t="shared" ref="C326:C333" ca="1" si="126">VLOOKUP(B326,OFFSET(INDIRECT("$A:$B"),0,MATCH(B$1&amp;"_Verify",INDIRECT("$1:$1"),0)-1),2,0)</f>
        <v>67</v>
      </c>
      <c r="D326" s="10"/>
    </row>
    <row r="327" spans="1:4" x14ac:dyDescent="0.3">
      <c r="A327" s="10" t="s">
        <v>935</v>
      </c>
      <c r="B327" s="10" t="s">
        <v>933</v>
      </c>
      <c r="C327" s="6">
        <f t="shared" ref="C327:C329" ca="1" si="127">VLOOKUP(B327,OFFSET(INDIRECT("$A:$B"),0,MATCH(B$1&amp;"_Verify",INDIRECT("$1:$1"),0)-1),2,0)</f>
        <v>82</v>
      </c>
      <c r="D327" s="10"/>
    </row>
    <row r="328" spans="1:4" x14ac:dyDescent="0.3">
      <c r="A328" s="10" t="s">
        <v>936</v>
      </c>
      <c r="B328" s="10" t="s">
        <v>933</v>
      </c>
      <c r="C328" s="6">
        <f t="shared" ca="1" si="127"/>
        <v>82</v>
      </c>
      <c r="D328" s="10"/>
    </row>
    <row r="329" spans="1:4" x14ac:dyDescent="0.3">
      <c r="A329" s="10" t="s">
        <v>934</v>
      </c>
      <c r="B329" s="10" t="s">
        <v>914</v>
      </c>
      <c r="C329" s="6">
        <f t="shared" ca="1" si="127"/>
        <v>83</v>
      </c>
      <c r="D329" s="10"/>
    </row>
    <row r="330" spans="1:4" x14ac:dyDescent="0.3">
      <c r="A330" s="10" t="s">
        <v>803</v>
      </c>
      <c r="B330" s="10" t="s">
        <v>381</v>
      </c>
      <c r="C330" s="6">
        <f t="shared" ca="1" si="126"/>
        <v>22</v>
      </c>
      <c r="D330" s="10"/>
    </row>
    <row r="331" spans="1:4" x14ac:dyDescent="0.3">
      <c r="A331" s="10" t="s">
        <v>804</v>
      </c>
      <c r="B331" s="10" t="s">
        <v>381</v>
      </c>
      <c r="C331" s="6">
        <f t="shared" ca="1" si="126"/>
        <v>22</v>
      </c>
      <c r="D331" s="10"/>
    </row>
    <row r="332" spans="1:4" x14ac:dyDescent="0.3">
      <c r="A332" s="10" t="s">
        <v>806</v>
      </c>
      <c r="B332" s="10" t="s">
        <v>381</v>
      </c>
      <c r="C332" s="6">
        <f t="shared" ca="1" si="126"/>
        <v>22</v>
      </c>
      <c r="D332" s="10"/>
    </row>
    <row r="333" spans="1:4" x14ac:dyDescent="0.3">
      <c r="A333" s="10" t="s">
        <v>808</v>
      </c>
      <c r="B333" s="10" t="s">
        <v>381</v>
      </c>
      <c r="C333" s="6">
        <f t="shared" ca="1" si="126"/>
        <v>22</v>
      </c>
      <c r="D333" s="10"/>
    </row>
    <row r="334" spans="1:4" x14ac:dyDescent="0.3">
      <c r="A334" t="s">
        <v>384</v>
      </c>
      <c r="B334" t="s">
        <v>381</v>
      </c>
      <c r="C334" s="6">
        <f t="shared" ref="C334" ca="1" si="128">VLOOKUP(B334,OFFSET(INDIRECT("$A:$B"),0,MATCH(B$1&amp;"_Verify",INDIRECT("$1:$1"),0)-1),2,0)</f>
        <v>22</v>
      </c>
    </row>
    <row r="335" spans="1:4" x14ac:dyDescent="0.3">
      <c r="A335" t="s">
        <v>398</v>
      </c>
      <c r="B335" t="s">
        <v>381</v>
      </c>
      <c r="C335" s="6">
        <f t="shared" ref="C335" ca="1" si="129">VLOOKUP(B335,OFFSET(INDIRECT("$A:$B"),0,MATCH(B$1&amp;"_Verify",INDIRECT("$1:$1"),0)-1),2,0)</f>
        <v>22</v>
      </c>
    </row>
    <row r="336" spans="1:4" x14ac:dyDescent="0.3">
      <c r="A336" t="s">
        <v>386</v>
      </c>
      <c r="B336" t="s">
        <v>381</v>
      </c>
      <c r="C336" s="6">
        <f t="shared" ref="C336:C339" ca="1" si="130">VLOOKUP(B336,OFFSET(INDIRECT("$A:$B"),0,MATCH(B$1&amp;"_Verify",INDIRECT("$1:$1"),0)-1),2,0)</f>
        <v>22</v>
      </c>
    </row>
    <row r="337" spans="1:4" x14ac:dyDescent="0.3">
      <c r="A337" t="s">
        <v>399</v>
      </c>
      <c r="B337" t="s">
        <v>381</v>
      </c>
      <c r="C337" s="6">
        <f t="shared" ca="1" si="130"/>
        <v>22</v>
      </c>
    </row>
    <row r="338" spans="1:4" x14ac:dyDescent="0.3">
      <c r="A338" s="10" t="s">
        <v>761</v>
      </c>
      <c r="B338" s="10" t="s">
        <v>381</v>
      </c>
      <c r="C338" s="6">
        <f t="shared" ca="1" si="130"/>
        <v>22</v>
      </c>
      <c r="D338" s="10"/>
    </row>
    <row r="339" spans="1:4" x14ac:dyDescent="0.3">
      <c r="A339" s="10" t="s">
        <v>762</v>
      </c>
      <c r="B339" s="10" t="s">
        <v>381</v>
      </c>
      <c r="C339" s="6">
        <f t="shared" ca="1" si="130"/>
        <v>22</v>
      </c>
      <c r="D339" s="10"/>
    </row>
    <row r="340" spans="1:4" x14ac:dyDescent="0.3">
      <c r="A340" s="10" t="s">
        <v>763</v>
      </c>
      <c r="B340" s="10" t="s">
        <v>381</v>
      </c>
      <c r="C340" s="6">
        <f t="shared" ref="C340:C341" ca="1" si="131">VLOOKUP(B340,OFFSET(INDIRECT("$A:$B"),0,MATCH(B$1&amp;"_Verify",INDIRECT("$1:$1"),0)-1),2,0)</f>
        <v>22</v>
      </c>
      <c r="D340" s="10"/>
    </row>
    <row r="341" spans="1:4" x14ac:dyDescent="0.3">
      <c r="A341" s="10" t="s">
        <v>764</v>
      </c>
      <c r="B341" s="10" t="s">
        <v>381</v>
      </c>
      <c r="C341" s="6">
        <f t="shared" ca="1" si="131"/>
        <v>22</v>
      </c>
      <c r="D341" s="10"/>
    </row>
  </sheetData>
  <phoneticPr fontId="1" type="noConversion"/>
  <dataValidations count="1">
    <dataValidation type="list" allowBlank="1" showInputMessage="1" showErrorMessage="1" sqref="B2:B34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28"/>
  <sheetViews>
    <sheetView tabSelected="1" workbookViewId="0">
      <pane xSplit="2" ySplit="2" topLeftCell="C149" activePane="bottomRight" state="frozen"/>
      <selection pane="topRight" activeCell="C1" sqref="C1"/>
      <selection pane="bottomLeft" activeCell="A3" sqref="A3"/>
      <selection pane="bottomRight" activeCell="A166" sqref="A16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662</v>
      </c>
      <c r="F2" s="4" t="str">
        <f>IF(ISBLANK(VLOOKUP($E2,어펙터인자!$1:$1048576,MATCH(F$1,어펙터인자!$1:$1,0),0)),"",VLOOKUP($E2,어펙터인자!$1:$1048576,MATCH(F$1,어펙터인자!$1:$1,0),0))</f>
        <v>어택 스테이트를 변경하여 일정 공격횟수 단위로 공격이 바뀌도록 한다 일반과 궁을 한 캐릭터에서 같이 쓸 수 없다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i2=1 일때
액션쿨타임
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i3=1 일때
공격횟수</v>
      </c>
      <c r="P2" s="4" t="str">
        <f>IF(ISBLANK(VLOOKUP($E2,어펙터인자!$1:$1048576,MATCH(P$1,어펙터인자!$1:$1,0),0)),"",VLOOKUP($E2,어펙터인자!$1:$1048576,MATCH(P$1,어펙터인자!$1:$1,0),0))</f>
        <v>1: 궁극기를 바꾼다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i2=0 일때
0: 영구적
1: 횟수형</v>
      </c>
      <c r="T2" s="4" t="str">
        <f>IF(ISBLANK(VLOOKUP($E2,어펙터인자!$1:$1048576,MATCH(T$1,어펙터인자!$1:$1,0),0)),"",VLOOKUP($E2,어펙터인자!$1:$1048576,MATCH(T$1,어펙터인자!$1:$1,0),0))</f>
        <v>스테이트 이름</v>
      </c>
      <c r="U2" s="4" t="str">
        <f>IF(ISBLANK(VLOOKUP($E2,어펙터인자!$1:$1048576,MATCH(U$1,어펙터인자!$1:$1,0),0)),"",VLOOKUP($E2,어펙터인자!$1:$1048576,MATCH(U$1,어펙터인자!$1:$1,0),0))</f>
        <v>i2=0 일때
이 인자가 있는 디폴트 컨테이너 보유 후
적조우시 100%차징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8" si="0">B3&amp;"_"&amp;TEXT(D3,"00")</f>
        <v>NormalAttack0.4_01</v>
      </c>
      <c r="B3" s="1" t="s">
        <v>753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0" ca="1" si="1">IF(NOT(ISBLANK(N3)),N3,
IF(ISBLANK(M3),"",
VLOOKUP(M3,OFFSET(INDIRECT("$A:$B"),0,MATCH(M$1&amp;"_Verify",INDIRECT("$1:$1"),0)-1),2,0)
))</f>
        <v/>
      </c>
      <c r="S3" s="7" t="str">
        <f t="shared" ref="S3:S29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1050</v>
      </c>
    </row>
    <row r="39" spans="1:23" x14ac:dyDescent="0.3">
      <c r="A39" s="1" t="str">
        <f t="shared" si="39"/>
        <v>UltimateAttackEarthMage_01</v>
      </c>
      <c r="B39" s="10" t="s">
        <v>1063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1135</v>
      </c>
      <c r="W41" s="1" t="s">
        <v>1033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959</v>
      </c>
      <c r="U44" s="1" t="s">
        <v>968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971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968</v>
      </c>
    </row>
    <row r="46" spans="1:23" x14ac:dyDescent="0.3">
      <c r="A46" s="1" t="str">
        <f t="shared" si="51"/>
        <v>UltimateTransportSummonSciFiWarrior_01</v>
      </c>
      <c r="B46" s="10" t="s">
        <v>1127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1050</v>
      </c>
      <c r="U46" s="1" t="s">
        <v>1126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1017</v>
      </c>
      <c r="V50" s="1" t="s">
        <v>1019</v>
      </c>
    </row>
    <row r="51" spans="1:23" x14ac:dyDescent="0.3">
      <c r="A51" s="1" t="str">
        <f t="shared" si="57"/>
        <v>UltimateAttackChaosElemental_01</v>
      </c>
      <c r="B51" s="10" t="s">
        <v>1020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546</v>
      </c>
      <c r="O57" s="7">
        <f t="shared" ca="1" si="64"/>
        <v>5</v>
      </c>
      <c r="S57" s="7" t="str">
        <f t="shared" ca="1" si="65"/>
        <v/>
      </c>
      <c r="W57" s="1" t="s">
        <v>715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1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961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1130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1050</v>
      </c>
    </row>
    <row r="69" spans="1:23" x14ac:dyDescent="0.3">
      <c r="A69" s="1" t="str">
        <f t="shared" si="70"/>
        <v>UltimateCreateYukaBig_01</v>
      </c>
      <c r="B69" s="10" t="s">
        <v>1131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1129</v>
      </c>
    </row>
    <row r="70" spans="1:23" x14ac:dyDescent="0.3">
      <c r="A70" s="1" t="str">
        <f t="shared" si="70"/>
        <v>UltimateAttackYuka_01</v>
      </c>
      <c r="B70" s="10" t="s">
        <v>1132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692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1177</v>
      </c>
    </row>
    <row r="77" spans="1:23" x14ac:dyDescent="0.3">
      <c r="A77" s="1" t="str">
        <f t="shared" ref="A77:A160" si="85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0" ca="1" si="86">IF(NOT(ISBLANK(N77)),N77,
IF(ISBLANK(M77),"",
VLOOKUP(M77,OFFSET(INDIRECT("$A:$B"),0,MATCH(M$1&amp;"_Verify",INDIRECT("$1:$1"),0)-1),2,0)
))</f>
        <v/>
      </c>
      <c r="S77" s="7" t="str">
        <f t="shared" ref="S77:S160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1040</v>
      </c>
    </row>
    <row r="79" spans="1:23" x14ac:dyDescent="0.3">
      <c r="A79" s="1" t="str">
        <f t="shared" si="85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0.46899999999999997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1050</v>
      </c>
    </row>
    <row r="81" spans="1:23" x14ac:dyDescent="0.3">
      <c r="A81" s="1" t="str">
        <f t="shared" si="85"/>
        <v>UltimateCreateMedeaLast_01</v>
      </c>
      <c r="B81" s="10" t="s">
        <v>1170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1166</v>
      </c>
    </row>
    <row r="82" spans="1:23" x14ac:dyDescent="0.3">
      <c r="A82" s="1" t="str">
        <f t="shared" si="85"/>
        <v>UltimateAttackMedea_01</v>
      </c>
      <c r="B82" s="10" t="s">
        <v>1172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959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1084</v>
      </c>
    </row>
    <row r="89" spans="1:23" x14ac:dyDescent="0.3">
      <c r="A89" s="1" t="str">
        <f t="shared" si="91"/>
        <v>UltimateReduceRockElemental_01</v>
      </c>
      <c r="B89" s="10" t="s">
        <v>1090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1010</v>
      </c>
      <c r="V93" s="1" t="s">
        <v>1007</v>
      </c>
      <c r="W93" s="1" t="s">
        <v>1008</v>
      </c>
    </row>
    <row r="94" spans="1:23" x14ac:dyDescent="0.3">
      <c r="A94" s="1" t="str">
        <f t="shared" si="85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1003</v>
      </c>
    </row>
    <row r="96" spans="1:23" x14ac:dyDescent="0.3">
      <c r="A96" s="1" t="str">
        <f t="shared" si="85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1053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670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999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1000</v>
      </c>
    </row>
    <row r="103" spans="1:23" x14ac:dyDescent="0.3">
      <c r="A103" s="1" t="str">
        <f t="shared" si="85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661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1142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1050</v>
      </c>
    </row>
    <row r="109" spans="1:23" x14ac:dyDescent="0.3">
      <c r="A109" s="1" t="str">
        <f t="shared" si="112"/>
        <v>UltimateMoveSpeedDownMobileFemale_01</v>
      </c>
      <c r="B109" s="10" t="s">
        <v>1144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155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460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1050</v>
      </c>
    </row>
    <row r="113" spans="1:23" x14ac:dyDescent="0.3">
      <c r="A113" s="1" t="str">
        <f t="shared" si="85"/>
        <v>UltimateAttackSandWarrior_01</v>
      </c>
      <c r="B113" s="10" t="s">
        <v>1138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681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665</v>
      </c>
    </row>
    <row r="117" spans="1:23" x14ac:dyDescent="0.3">
      <c r="A117" s="1" t="str">
        <f t="shared" si="85"/>
        <v>LP_EvadeBladeFanDancer_01</v>
      </c>
      <c r="B117" s="10" t="s">
        <v>1189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149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1050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1099</v>
      </c>
    </row>
    <row r="120" spans="1:23" x14ac:dyDescent="0.3">
      <c r="A120" s="1" t="str">
        <f t="shared" si="118"/>
        <v>UltimateAttackBladeFanDancer_01</v>
      </c>
      <c r="B120" s="10" t="s">
        <v>1093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1101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0.41499999999999998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718</v>
      </c>
    </row>
    <row r="124" spans="1:23" x14ac:dyDescent="0.3">
      <c r="A124" s="1" t="str">
        <f t="shared" si="121"/>
        <v>NormalAttackSyria_01</v>
      </c>
      <c r="B124" s="10" t="s">
        <v>463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27" si="124">B125&amp;"_"&amp;TEXT(D125,"00")</f>
        <v>HitFlagSyria_01</v>
      </c>
      <c r="B125" s="10" t="s">
        <v>796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27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27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24"/>
        <v>LP_ReduceDmgCloseBestSyria_01</v>
      </c>
      <c r="B126" s="10" t="s">
        <v>1198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ReduceDamage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K126" s="1">
        <v>0.9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si="124"/>
        <v>InvincibleSyria_01</v>
      </c>
      <c r="B127" s="10" t="s">
        <v>1044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Invincible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4.9000000000000004</v>
      </c>
      <c r="O127" s="7" t="str">
        <f t="shared" ca="1" si="125"/>
        <v/>
      </c>
      <c r="S127" s="7" t="str">
        <f t="shared" ca="1" si="126"/>
        <v/>
      </c>
    </row>
    <row r="128" spans="1:23" x14ac:dyDescent="0.3">
      <c r="A128" s="1" t="str">
        <f t="shared" ref="A128:A129" si="127">B128&amp;"_"&amp;TEXT(D128,"00")</f>
        <v>DelayedCreateSyria_01</v>
      </c>
      <c r="B128" s="10" t="s">
        <v>1046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DelayedCreateHitObject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4.5</v>
      </c>
      <c r="O128" s="7" t="str">
        <f t="shared" ref="O128:O129" ca="1" si="128">IF(NOT(ISBLANK(N128)),N128,
IF(ISBLANK(M128),"",
VLOOKUP(M128,OFFSET(INDIRECT("$A:$B"),0,MATCH(M$1&amp;"_Verify",INDIRECT("$1:$1"),0)-1),2,0)
))</f>
        <v/>
      </c>
      <c r="S128" s="7" t="str">
        <f t="shared" ref="S128:S129" ca="1" si="129">IF(NOT(ISBLANK(R128)),R128,
IF(ISBLANK(Q128),"",
VLOOKUP(Q128,OFFSET(INDIRECT("$A:$B"),0,MATCH(Q$1&amp;"_Verify",INDIRECT("$1:$1"),0)-1),2,0)
))</f>
        <v/>
      </c>
      <c r="T128" s="1" t="s">
        <v>1051</v>
      </c>
    </row>
    <row r="129" spans="1:23" x14ac:dyDescent="0.3">
      <c r="A129" s="1" t="str">
        <f t="shared" si="127"/>
        <v>CannotActionSyria_01</v>
      </c>
      <c r="B129" s="10" t="s">
        <v>1048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CannotAction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5.9</v>
      </c>
      <c r="O129" s="7" t="str">
        <f t="shared" ca="1" si="128"/>
        <v/>
      </c>
      <c r="S129" s="7" t="str">
        <f t="shared" ca="1" si="129"/>
        <v/>
      </c>
    </row>
    <row r="130" spans="1:23" x14ac:dyDescent="0.3">
      <c r="A130" s="1" t="str">
        <f t="shared" si="85"/>
        <v>NormalAttackLinhi_01</v>
      </c>
      <c r="B130" s="10" t="s">
        <v>464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0.82499999999999996</v>
      </c>
      <c r="O130" s="7" t="str">
        <f t="shared" ca="1" si="86"/>
        <v/>
      </c>
      <c r="R130" s="1">
        <v>1</v>
      </c>
      <c r="S130" s="7">
        <f t="shared" ca="1" si="87"/>
        <v>1</v>
      </c>
    </row>
    <row r="131" spans="1:23" x14ac:dyDescent="0.3">
      <c r="A131" s="1" t="str">
        <f t="shared" si="85"/>
        <v>IgnoreEvadeVisualLinhi_01</v>
      </c>
      <c r="B131" s="10" t="s">
        <v>679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IgnoreEvadeVisual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K131" s="1">
        <v>0.28000000000000003</v>
      </c>
      <c r="O131" s="7" t="str">
        <f t="shared" ca="1" si="86"/>
        <v/>
      </c>
      <c r="S131" s="7" t="str">
        <f t="shared" ca="1" si="87"/>
        <v/>
      </c>
    </row>
    <row r="132" spans="1:23" x14ac:dyDescent="0.3">
      <c r="A132" s="1" t="str">
        <f t="shared" si="85"/>
        <v>LP_ParallelBetterLinhi_01</v>
      </c>
      <c r="B132" s="10" t="s">
        <v>786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ParallelHitObject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N132" s="1">
        <v>2</v>
      </c>
      <c r="O132" s="7">
        <f t="shared" ca="1" si="86"/>
        <v>2</v>
      </c>
      <c r="S132" s="7" t="str">
        <f t="shared" ca="1" si="87"/>
        <v/>
      </c>
    </row>
    <row r="133" spans="1:23" x14ac:dyDescent="0.3">
      <c r="A133" s="1" t="str">
        <f t="shared" ref="A133:A137" si="130">B133&amp;"_"&amp;TEXT(D133,"00")</f>
        <v>LP_WallThroughLinhi_01</v>
      </c>
      <c r="B133" s="10" t="s">
        <v>785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WallThroughHitObject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1</v>
      </c>
      <c r="J133" s="1">
        <v>0</v>
      </c>
      <c r="K133" s="1">
        <v>1</v>
      </c>
      <c r="L133" s="1">
        <v>0</v>
      </c>
      <c r="N133" s="1">
        <v>1</v>
      </c>
      <c r="O133" s="7">
        <f t="shared" ref="O133:O137" ca="1" si="131">IF(NOT(ISBLANK(N133)),N133,
IF(ISBLANK(M133),"",
VLOOKUP(M133,OFFSET(INDIRECT("$A:$B"),0,MATCH(M$1&amp;"_Verify",INDIRECT("$1:$1"),0)-1),2,0)
))</f>
        <v>1</v>
      </c>
      <c r="P133" s="1">
        <v>1</v>
      </c>
      <c r="S133" s="7" t="str">
        <f t="shared" ref="S133:S137" ca="1" si="132">IF(NOT(ISBLANK(R133)),R133,
IF(ISBLANK(Q133),"",
VLOOKUP(Q133,OFFSET(INDIRECT("$A:$B"),0,MATCH(Q$1&amp;"_Verify",INDIRECT("$1:$1"),0)-1),2,0)
))</f>
        <v/>
      </c>
    </row>
    <row r="134" spans="1:23" x14ac:dyDescent="0.3">
      <c r="A134" s="1" t="str">
        <f t="shared" si="130"/>
        <v>UltimateRemoveLinhi_01</v>
      </c>
      <c r="B134" s="10" t="s">
        <v>1150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RemoveColliderHitObject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0.5</v>
      </c>
      <c r="J134" s="1">
        <v>0.5</v>
      </c>
      <c r="O134" s="7" t="str">
        <f t="shared" ca="1" si="131"/>
        <v/>
      </c>
      <c r="R134" s="1">
        <v>0</v>
      </c>
      <c r="S134" s="7">
        <f t="shared" ca="1" si="132"/>
        <v>0</v>
      </c>
    </row>
    <row r="135" spans="1:23" x14ac:dyDescent="0.3">
      <c r="A135" s="1" t="str">
        <f t="shared" si="130"/>
        <v>UltimateCreateLinhi_01</v>
      </c>
      <c r="B135" s="10" t="s">
        <v>1152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CreateHitObject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O135" s="7" t="str">
        <f t="shared" ca="1" si="131"/>
        <v/>
      </c>
      <c r="S135" s="7" t="str">
        <f t="shared" ca="1" si="132"/>
        <v/>
      </c>
      <c r="T135" s="1" t="s">
        <v>1050</v>
      </c>
    </row>
    <row r="136" spans="1:23" x14ac:dyDescent="0.3">
      <c r="A136" s="1" t="str">
        <f t="shared" ref="A136" si="133">B136&amp;"_"&amp;TEXT(D136,"00")</f>
        <v>UltimateCreateLinhiLast_01</v>
      </c>
      <c r="B136" s="10" t="s">
        <v>1164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CreateHitObject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7" t="str">
        <f t="shared" ref="O136" ca="1" si="134">IF(NOT(ISBLANK(N136)),N136,
IF(ISBLANK(M136),"",
VLOOKUP(M136,OFFSET(INDIRECT("$A:$B"),0,MATCH(M$1&amp;"_Verify",INDIRECT("$1:$1"),0)-1),2,0)
))</f>
        <v/>
      </c>
      <c r="S136" s="7" t="str">
        <f t="shared" ref="S136" ca="1" si="135">IF(NOT(ISBLANK(R136)),R136,
IF(ISBLANK(Q136),"",
VLOOKUP(Q136,OFFSET(INDIRECT("$A:$B"),0,MATCH(Q$1&amp;"_Verify",INDIRECT("$1:$1"),0)-1),2,0)
))</f>
        <v/>
      </c>
      <c r="T136" s="1" t="s">
        <v>1155</v>
      </c>
    </row>
    <row r="137" spans="1:23" x14ac:dyDescent="0.3">
      <c r="A137" s="1" t="str">
        <f t="shared" si="130"/>
        <v>UltimateAttackLinhi_01</v>
      </c>
      <c r="B137" s="10" t="s">
        <v>1154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7.6</v>
      </c>
      <c r="O137" s="7" t="str">
        <f t="shared" ca="1" si="131"/>
        <v/>
      </c>
      <c r="S137" s="7" t="str">
        <f t="shared" ca="1" si="132"/>
        <v/>
      </c>
      <c r="W137" s="1">
        <v>1</v>
      </c>
    </row>
    <row r="138" spans="1:23" x14ac:dyDescent="0.3">
      <c r="A138" s="1" t="str">
        <f t="shared" ref="A138" si="136">B138&amp;"_"&amp;TEXT(D138,"00")</f>
        <v>UltimateHealForAttackerLinhi_01</v>
      </c>
      <c r="B138" s="10" t="s">
        <v>1163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HealForAttacker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v>4.9000000000000004</v>
      </c>
      <c r="K138" s="1">
        <v>0.27</v>
      </c>
      <c r="O138" s="7" t="str">
        <f t="shared" ref="O138" ca="1" si="137">IF(NOT(ISBLANK(N138)),N138,
IF(ISBLANK(M138),"",
VLOOKUP(M138,OFFSET(INDIRECT("$A:$B"),0,MATCH(M$1&amp;"_Verify",INDIRECT("$1:$1"),0)-1),2,0)
))</f>
        <v/>
      </c>
      <c r="S138" s="7" t="str">
        <f t="shared" ref="S138" ca="1" si="138">IF(NOT(ISBLANK(R138)),R138,
IF(ISBLANK(Q138),"",
VLOOKUP(Q138,OFFSET(INDIRECT("$A:$B"),0,MATCH(Q$1&amp;"_Verify",INDIRECT("$1:$1"),0)-1),2,0)
))</f>
        <v/>
      </c>
      <c r="W138" s="1" t="s">
        <v>1175</v>
      </c>
    </row>
    <row r="139" spans="1:23" x14ac:dyDescent="0.3">
      <c r="A139" s="1" t="str">
        <f t="shared" si="85"/>
        <v>NormalAttackNecromancerFour_01</v>
      </c>
      <c r="B139" s="10" t="s">
        <v>465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1.05</v>
      </c>
      <c r="O139" s="7" t="str">
        <f t="shared" ca="1" si="86"/>
        <v/>
      </c>
      <c r="S139" s="7" t="str">
        <f t="shared" ca="1" si="87"/>
        <v/>
      </c>
    </row>
    <row r="140" spans="1:23" x14ac:dyDescent="0.3">
      <c r="A140" s="1" t="str">
        <f t="shared" ref="A140" si="139">B140&amp;"_"&amp;TEXT(D140,"00")</f>
        <v>NormalAttackMovingNecromancerFour_01</v>
      </c>
      <c r="B140" s="10" t="s">
        <v>706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f>0.675*K141-K142</f>
        <v>0.20500000000000002</v>
      </c>
      <c r="O140" s="7" t="str">
        <f t="shared" ref="O140" ca="1" si="140">IF(NOT(ISBLANK(N140)),N140,
IF(ISBLANK(M140),"",
VLOOKUP(M140,OFFSET(INDIRECT("$A:$B"),0,MATCH(M$1&amp;"_Verify",INDIRECT("$1:$1"),0)-1),2,0)
))</f>
        <v/>
      </c>
      <c r="S140" s="7" t="str">
        <f t="shared" ref="S140" ca="1" si="141">IF(NOT(ISBLANK(R140)),R140,
IF(ISBLANK(Q140),"",
VLOOKUP(Q140,OFFSET(INDIRECT("$A:$B"),0,MATCH(Q$1&amp;"_Verify",INDIRECT("$1:$1"),0)-1),2,0)
))</f>
        <v/>
      </c>
    </row>
    <row r="141" spans="1:23" x14ac:dyDescent="0.3">
      <c r="A141" s="1" t="str">
        <f t="shared" ref="A141:A144" si="142">B141&amp;"_"&amp;TEXT(D141,"00")</f>
        <v>AttackOnMovingNecromancerFour_01</v>
      </c>
      <c r="B141" s="10" t="s">
        <v>699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AttackOnMoving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0.31</v>
      </c>
      <c r="K141" s="1">
        <v>0.6</v>
      </c>
      <c r="O141" s="7" t="str">
        <f t="shared" ref="O141:O144" ca="1" si="143">IF(NOT(ISBLANK(N141)),N141,
IF(ISBLANK(M141),"",
VLOOKUP(M141,OFFSET(INDIRECT("$A:$B"),0,MATCH(M$1&amp;"_Verify",INDIRECT("$1:$1"),0)-1),2,0)
))</f>
        <v/>
      </c>
      <c r="S141" s="7" t="str">
        <f t="shared" ref="S141:S144" ca="1" si="144">IF(NOT(ISBLANK(R141)),R141,
IF(ISBLANK(Q141),"",
VLOOKUP(Q141,OFFSET(INDIRECT("$A:$B"),0,MATCH(Q$1&amp;"_Verify",INDIRECT("$1:$1"),0)-1),2,0)
))</f>
        <v/>
      </c>
      <c r="T141" s="1" t="s">
        <v>701</v>
      </c>
      <c r="U141" s="1" t="s">
        <v>705</v>
      </c>
      <c r="V141" s="1" t="s">
        <v>703</v>
      </c>
      <c r="W141" s="1" t="s">
        <v>702</v>
      </c>
    </row>
    <row r="142" spans="1:23" x14ac:dyDescent="0.3">
      <c r="A142" s="1" t="str">
        <f t="shared" si="142"/>
        <v>LP_OnMoveBuffNecromancerFour_01</v>
      </c>
      <c r="B142" s="10" t="s">
        <v>1197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OnMoveBuff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K142" s="1">
        <v>0.2</v>
      </c>
      <c r="O142" s="7" t="str">
        <f t="shared" ca="1" si="143"/>
        <v/>
      </c>
      <c r="S142" s="7" t="str">
        <f t="shared" ca="1" si="144"/>
        <v/>
      </c>
    </row>
    <row r="143" spans="1:23" x14ac:dyDescent="0.3">
      <c r="A143" s="1" t="str">
        <f t="shared" si="142"/>
        <v>UltimateAttackNecromancerFour_01</v>
      </c>
      <c r="B143" s="10" t="s">
        <v>1060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16.399999999999999</v>
      </c>
      <c r="O143" s="7" t="str">
        <f t="shared" ca="1" si="143"/>
        <v/>
      </c>
      <c r="S143" s="7" t="str">
        <f t="shared" ca="1" si="144"/>
        <v/>
      </c>
      <c r="W143" s="1">
        <v>1</v>
      </c>
    </row>
    <row r="144" spans="1:23" x14ac:dyDescent="0.3">
      <c r="A144" s="1" t="str">
        <f t="shared" si="142"/>
        <v>InvincibleNecromancerFour_01</v>
      </c>
      <c r="B144" s="10" t="s">
        <v>1111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Invincible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1.71</v>
      </c>
      <c r="O144" s="7" t="str">
        <f t="shared" ca="1" si="143"/>
        <v/>
      </c>
      <c r="R144" s="1">
        <v>1</v>
      </c>
      <c r="S144" s="7">
        <f t="shared" ca="1" si="144"/>
        <v>1</v>
      </c>
    </row>
    <row r="145" spans="1:23" x14ac:dyDescent="0.3">
      <c r="A145" s="1" t="str">
        <f t="shared" si="85"/>
        <v>NormalAttackGirlWarrior_01</v>
      </c>
      <c r="B145" s="10" t="s">
        <v>466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0.81499999999999995</v>
      </c>
      <c r="O145" s="7" t="str">
        <f t="shared" ca="1" si="86"/>
        <v/>
      </c>
      <c r="S145" s="7" t="str">
        <f t="shared" ca="1" si="87"/>
        <v/>
      </c>
    </row>
    <row r="146" spans="1:23" x14ac:dyDescent="0.3">
      <c r="A146" s="1" t="str">
        <f t="shared" ref="A146" si="145">B146&amp;"_"&amp;TEXT(D146,"00")</f>
        <v>UltimateAttackGirlWarrior_01</v>
      </c>
      <c r="B146" s="10" t="s">
        <v>1058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5.8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  <c r="W146" s="1">
        <v>1</v>
      </c>
    </row>
    <row r="147" spans="1:23" x14ac:dyDescent="0.3">
      <c r="A147" s="1" t="str">
        <f t="shared" si="85"/>
        <v>NormalAttackPreGirlArcher_01</v>
      </c>
      <c r="B147" s="10" t="s">
        <v>674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0.76300000000000001</v>
      </c>
      <c r="O147" s="7" t="str">
        <f t="shared" ca="1" si="86"/>
        <v/>
      </c>
      <c r="S147" s="7" t="str">
        <f t="shared" ca="1" si="87"/>
        <v/>
      </c>
    </row>
    <row r="148" spans="1:23" x14ac:dyDescent="0.3">
      <c r="A148" s="1" t="str">
        <f t="shared" ref="A148:A150" si="148">B148&amp;"_"&amp;TEXT(D148,"00")</f>
        <v>NormalAttackGirlArcher_01</v>
      </c>
      <c r="B148" s="10" t="s">
        <v>467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BaseDamage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0.52500000000000002</v>
      </c>
      <c r="O148" s="7" t="str">
        <f t="shared" ref="O148:O150" ca="1" si="149">IF(NOT(ISBLANK(N148)),N148,
IF(ISBLANK(M148),"",
VLOOKUP(M148,OFFSET(INDIRECT("$A:$B"),0,MATCH(M$1&amp;"_Verify",INDIRECT("$1:$1"),0)-1),2,0)
))</f>
        <v/>
      </c>
      <c r="S148" s="7" t="str">
        <f t="shared" ref="S148" ca="1" si="150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si="148"/>
        <v>LP_AddGeneratorCreateCountGirlArcher_01</v>
      </c>
      <c r="B149" s="10" t="s">
        <v>676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AddGeneratorCreateCount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N149" s="1">
        <v>2</v>
      </c>
      <c r="O149" s="7">
        <f t="shared" ca="1" si="149"/>
        <v>2</v>
      </c>
      <c r="S149" s="7" t="str">
        <f t="shared" ref="S149:S151" ca="1" si="151">IF(NOT(ISBLANK(R149)),R149,
IF(ISBLANK(Q149),"",
VLOOKUP(Q149,OFFSET(INDIRECT("$A:$B"),0,MATCH(Q$1&amp;"_Verify",INDIRECT("$1:$1"),0)-1),2,0)
))</f>
        <v/>
      </c>
    </row>
    <row r="150" spans="1:23" x14ac:dyDescent="0.3">
      <c r="A150" s="1" t="str">
        <f t="shared" si="148"/>
        <v>UltimateCreateGirlArcher_01</v>
      </c>
      <c r="B150" s="10" t="s">
        <v>1094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CreateHitObject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O150" s="7" t="str">
        <f t="shared" ca="1" si="149"/>
        <v/>
      </c>
      <c r="S150" s="7" t="str">
        <f t="shared" ca="1" si="151"/>
        <v/>
      </c>
      <c r="T150" s="1" t="s">
        <v>1050</v>
      </c>
    </row>
    <row r="151" spans="1:23" x14ac:dyDescent="0.3">
      <c r="A151" s="1" t="str">
        <f t="shared" ref="A151" si="152">B151&amp;"_"&amp;TEXT(D151,"00")</f>
        <v>NormalAttackWeakEnergyShieldRobot_01</v>
      </c>
      <c r="B151" s="10" t="s">
        <v>649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0.1</v>
      </c>
      <c r="O151" s="7" t="str">
        <f t="shared" ref="O151" ca="1" si="153">IF(NOT(ISBLANK(N151)),N151,
IF(ISBLANK(M151),"",
VLOOKUP(M151,OFFSET(INDIRECT("$A:$B"),0,MATCH(M$1&amp;"_Verify",INDIRECT("$1:$1"),0)-1),2,0)
))</f>
        <v/>
      </c>
      <c r="R151" s="1">
        <v>1</v>
      </c>
      <c r="S151" s="7">
        <f t="shared" ca="1" si="151"/>
        <v>1</v>
      </c>
    </row>
    <row r="152" spans="1:23" x14ac:dyDescent="0.3">
      <c r="A152" s="1" t="str">
        <f t="shared" si="85"/>
        <v>NormalAttackEnergyShieldRobot_01</v>
      </c>
      <c r="B152" s="10" t="s">
        <v>468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DelayedBasedDamage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1.3</v>
      </c>
      <c r="J152" s="1">
        <v>2.8</v>
      </c>
      <c r="O152" s="7" t="str">
        <f t="shared" ca="1" si="86"/>
        <v/>
      </c>
      <c r="R152" s="1">
        <v>1</v>
      </c>
      <c r="S152" s="7">
        <f t="shared" ca="1" si="87"/>
        <v>1</v>
      </c>
      <c r="W152" s="1" t="s">
        <v>650</v>
      </c>
    </row>
    <row r="153" spans="1:23" x14ac:dyDescent="0.3">
      <c r="A153" s="1" t="str">
        <f t="shared" si="85"/>
        <v>IgnoreEvadeVisualEnergyShieldRobot_01</v>
      </c>
      <c r="B153" s="10" t="s">
        <v>960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IgnoreEvadeVisual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K153" s="1">
        <v>0.36</v>
      </c>
      <c r="O153" s="7" t="str">
        <f t="shared" ca="1" si="86"/>
        <v/>
      </c>
      <c r="S153" s="7" t="str">
        <f t="shared" ca="1" si="87"/>
        <v/>
      </c>
    </row>
    <row r="154" spans="1:23" x14ac:dyDescent="0.3">
      <c r="A154" s="1" t="str">
        <f t="shared" si="85"/>
        <v>UltimateAttackEnergyShieldRobot_01</v>
      </c>
      <c r="B154" s="10" t="s">
        <v>1055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0.28999999999999998</v>
      </c>
      <c r="O154" s="7" t="str">
        <f t="shared" ca="1" si="86"/>
        <v/>
      </c>
      <c r="S154" s="7" t="str">
        <f t="shared" ca="1" si="87"/>
        <v/>
      </c>
      <c r="W154" s="1">
        <v>1</v>
      </c>
    </row>
    <row r="155" spans="1:23" x14ac:dyDescent="0.3">
      <c r="A155" s="1" t="str">
        <f t="shared" si="85"/>
        <v>NormalAttackIceMagician_01</v>
      </c>
      <c r="B155" s="10" t="s">
        <v>469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0.224</v>
      </c>
      <c r="O155" s="7" t="str">
        <f t="shared" ca="1" si="86"/>
        <v/>
      </c>
      <c r="S155" s="7" t="str">
        <f t="shared" ca="1" si="87"/>
        <v/>
      </c>
    </row>
    <row r="156" spans="1:23" x14ac:dyDescent="0.3">
      <c r="A156" s="1" t="str">
        <f t="shared" ref="A156" si="154">B156&amp;"_"&amp;TEXT(D156,"00")</f>
        <v>AddForceIceMagicianWeak_01</v>
      </c>
      <c r="B156" s="10" t="s">
        <v>1185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AddForce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2.5</v>
      </c>
      <c r="N156" s="1">
        <v>1</v>
      </c>
      <c r="O156" s="7">
        <f t="shared" ref="O156" ca="1" si="155">IF(NOT(ISBLANK(N156)),N156,
IF(ISBLANK(M156),"",
VLOOKUP(M156,OFFSET(INDIRECT("$A:$B"),0,MATCH(M$1&amp;"_Verify",INDIRECT("$1:$1"),0)-1),2,0)
))</f>
        <v>1</v>
      </c>
      <c r="S156" s="7" t="str">
        <f t="shared" ref="S156" ca="1" si="156">IF(NOT(ISBLANK(R156)),R156,
IF(ISBLANK(Q156),"",
VLOOKUP(Q156,OFFSET(INDIRECT("$A:$B"),0,MATCH(Q$1&amp;"_Verify",INDIRECT("$1:$1"),0)-1),2,0)
))</f>
        <v/>
      </c>
    </row>
    <row r="157" spans="1:23" x14ac:dyDescent="0.3">
      <c r="A157" s="1" t="str">
        <f t="shared" si="85"/>
        <v>AddForceIceMagician_01</v>
      </c>
      <c r="B157" s="10" t="s">
        <v>1120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AddForce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N157" s="1">
        <v>1</v>
      </c>
      <c r="O157" s="7">
        <f t="shared" ca="1" si="86"/>
        <v>1</v>
      </c>
      <c r="S157" s="7" t="str">
        <f t="shared" ca="1" si="87"/>
        <v/>
      </c>
    </row>
    <row r="158" spans="1:23" x14ac:dyDescent="0.3">
      <c r="A158" s="1" t="str">
        <f t="shared" si="85"/>
        <v>LP_PushEnhanceIceMagician_01</v>
      </c>
      <c r="B158" s="10" t="s">
        <v>1186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ChangeAttackState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O158" s="7" t="str">
        <f t="shared" ca="1" si="86"/>
        <v/>
      </c>
      <c r="R158" s="1">
        <v>0</v>
      </c>
      <c r="S158" s="7">
        <f t="shared" ca="1" si="87"/>
        <v>0</v>
      </c>
      <c r="T158" s="1" t="s">
        <v>959</v>
      </c>
    </row>
    <row r="159" spans="1:23" x14ac:dyDescent="0.3">
      <c r="A159" s="1" t="str">
        <f t="shared" si="85"/>
        <v>UltimateCreateIceMagician_01</v>
      </c>
      <c r="B159" s="10" t="s">
        <v>1059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CreateHitObject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O159" s="7" t="str">
        <f t="shared" ca="1" si="86"/>
        <v/>
      </c>
      <c r="S159" s="7" t="str">
        <f t="shared" ca="1" si="87"/>
        <v/>
      </c>
      <c r="T159" s="1" t="s">
        <v>1050</v>
      </c>
    </row>
    <row r="160" spans="1:23" x14ac:dyDescent="0.3">
      <c r="A160" s="1" t="str">
        <f t="shared" si="85"/>
        <v>UltimateCannotActionIceMagician_01</v>
      </c>
      <c r="B160" s="10" t="s">
        <v>1076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CannotAction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0.33329999999999999</v>
      </c>
      <c r="O160" s="7" t="str">
        <f t="shared" ca="1" si="86"/>
        <v/>
      </c>
      <c r="S160" s="7" t="str">
        <f t="shared" ca="1" si="87"/>
        <v/>
      </c>
    </row>
    <row r="161" spans="1:23" x14ac:dyDescent="0.3">
      <c r="A161" s="1" t="str">
        <f t="shared" ref="A161" si="157">B161&amp;"_"&amp;TEXT(D161,"00")</f>
        <v>NormalAttackAngelicWarrior_01</v>
      </c>
      <c r="B161" s="10" t="s">
        <v>470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0.495</v>
      </c>
      <c r="O161" s="7" t="str">
        <f t="shared" ref="O161" ca="1" si="158">IF(NOT(ISBLANK(N161)),N161,
IF(ISBLANK(M161),"",
VLOOKUP(M161,OFFSET(INDIRECT("$A:$B"),0,MATCH(M$1&amp;"_Verify",INDIRECT("$1:$1"),0)-1),2,0)
))</f>
        <v/>
      </c>
      <c r="S161" s="7" t="str">
        <f t="shared" ref="S161" ca="1" si="159">IF(NOT(ISBLANK(R161)),R161,
IF(ISBLANK(Q161),"",
VLOOKUP(Q161,OFFSET(INDIRECT("$A:$B"),0,MATCH(Q$1&amp;"_Verify",INDIRECT("$1:$1"),0)-1),2,0)
))</f>
        <v/>
      </c>
    </row>
    <row r="162" spans="1:23" x14ac:dyDescent="0.3">
      <c r="A162" s="1" t="str">
        <f t="shared" ref="A162:A163" si="160">B162&amp;"_"&amp;TEXT(D162,"00")</f>
        <v>UltimateRemoveAngelicWarrior_01</v>
      </c>
      <c r="B162" s="10" t="s">
        <v>1070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RemoveCannotAction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8.8000000000000007</v>
      </c>
      <c r="O162" s="7" t="str">
        <f t="shared" ref="O162:O163" ca="1" si="161">IF(NOT(ISBLANK(N162)),N162,
IF(ISBLANK(M162),"",
VLOOKUP(M162,OFFSET(INDIRECT("$A:$B"),0,MATCH(M$1&amp;"_Verify",INDIRECT("$1:$1"),0)-1),2,0)
))</f>
        <v/>
      </c>
      <c r="S162" s="7" t="str">
        <f t="shared" ref="S162:S163" ca="1" si="162">IF(NOT(ISBLANK(R162)),R162,
IF(ISBLANK(Q162),"",
VLOOKUP(Q162,OFFSET(INDIRECT("$A:$B"),0,MATCH(Q$1&amp;"_Verify",INDIRECT("$1:$1"),0)-1),2,0)
))</f>
        <v/>
      </c>
      <c r="V162" s="1" t="s">
        <v>1073</v>
      </c>
      <c r="W162" s="1" t="s">
        <v>1074</v>
      </c>
    </row>
    <row r="163" spans="1:23" x14ac:dyDescent="0.3">
      <c r="A163" s="1" t="str">
        <f t="shared" si="160"/>
        <v>UltimateAttackSpeedUpAngelicWarrior_01</v>
      </c>
      <c r="B163" s="10" t="s">
        <v>1072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8.8000000000000007</v>
      </c>
      <c r="J163" s="1">
        <v>1.5</v>
      </c>
      <c r="M163" s="1" t="s">
        <v>148</v>
      </c>
      <c r="O163" s="7">
        <f t="shared" ca="1" si="161"/>
        <v>3</v>
      </c>
      <c r="S163" s="7" t="str">
        <f t="shared" ca="1" si="162"/>
        <v/>
      </c>
    </row>
    <row r="164" spans="1:23" x14ac:dyDescent="0.3">
      <c r="A164" s="1" t="str">
        <f t="shared" ref="A164:A170" si="163">B164&amp;"_"&amp;TEXT(D164,"00")</f>
        <v>NormalAttackUnicornCharacter_01</v>
      </c>
      <c r="B164" s="10" t="s">
        <v>678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BaseDamage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0.54500000000000004</v>
      </c>
      <c r="O164" s="7" t="str">
        <f t="shared" ref="O164:O170" ca="1" si="164">IF(NOT(ISBLANK(N164)),N164,
IF(ISBLANK(M164),"",
VLOOKUP(M164,OFFSET(INDIRECT("$A:$B"),0,MATCH(M$1&amp;"_Verify",INDIRECT("$1:$1"),0)-1),2,0)
))</f>
        <v/>
      </c>
      <c r="S164" s="7" t="str">
        <f t="shared" ref="S164:S170" ca="1" si="165">IF(NOT(ISBLANK(R164)),R164,
IF(ISBLANK(Q164),"",
VLOOKUP(Q164,OFFSET(INDIRECT("$A:$B"),0,MATCH(Q$1&amp;"_Verify",INDIRECT("$1:$1"),0)-1),2,0)
))</f>
        <v/>
      </c>
    </row>
    <row r="165" spans="1:23" x14ac:dyDescent="0.3">
      <c r="A165" s="1" t="str">
        <f t="shared" ref="A165" si="166">B165&amp;"_"&amp;TEXT(D165,"00")</f>
        <v>NormalAttackUnicornCharacterCritBoss_01</v>
      </c>
      <c r="B165" s="10" t="s">
        <v>1207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0.54500000000000004</v>
      </c>
      <c r="K165" s="1">
        <v>1</v>
      </c>
      <c r="O165" s="7" t="str">
        <f t="shared" ref="O165" ca="1" si="167">IF(NOT(ISBLANK(N165)),N165,
IF(ISBLANK(M165),"",
VLOOKUP(M165,OFFSET(INDIRECT("$A:$B"),0,MATCH(M$1&amp;"_Verify",INDIRECT("$1:$1"),0)-1),2,0)
))</f>
        <v/>
      </c>
      <c r="S165" s="7" t="str">
        <f t="shared" ref="S165" ca="1" si="168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" si="169">B166&amp;"_"&amp;TEXT(D166,"00")</f>
        <v>LP_CritBossUnicornCharacter_01</v>
      </c>
      <c r="B166" s="10" t="s">
        <v>1200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ChangeAttackState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7" t="str">
        <f t="shared" ref="O166" ca="1" si="170">IF(NOT(ISBLANK(N166)),N166,
IF(ISBLANK(M166),"",
VLOOKUP(M166,OFFSET(INDIRECT("$A:$B"),0,MATCH(M$1&amp;"_Verify",INDIRECT("$1:$1"),0)-1),2,0)
))</f>
        <v/>
      </c>
      <c r="R166" s="1">
        <v>0</v>
      </c>
      <c r="S166" s="7">
        <f t="shared" ref="S166" ca="1" si="171">IF(NOT(ISBLANK(R166)),R166,
IF(ISBLANK(Q166),"",
VLOOKUP(Q166,OFFSET(INDIRECT("$A:$B"),0,MATCH(Q$1&amp;"_Verify",INDIRECT("$1:$1"),0)-1),2,0)
))</f>
        <v>0</v>
      </c>
      <c r="T166" s="1" t="s">
        <v>959</v>
      </c>
    </row>
    <row r="167" spans="1:23" x14ac:dyDescent="0.3">
      <c r="A167" s="1" t="str">
        <f t="shared" si="163"/>
        <v>UltimateRemoveUnicornCharacter_01</v>
      </c>
      <c r="B167" s="10" t="s">
        <v>1064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RemoveColliderHitObject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0.8</v>
      </c>
      <c r="J167" s="1">
        <v>3.3</v>
      </c>
      <c r="O167" s="7" t="str">
        <f t="shared" ca="1" si="164"/>
        <v/>
      </c>
      <c r="S167" s="7" t="str">
        <f t="shared" ca="1" si="165"/>
        <v/>
      </c>
    </row>
    <row r="168" spans="1:23" x14ac:dyDescent="0.3">
      <c r="A168" s="1" t="str">
        <f t="shared" si="163"/>
        <v>UltimateCreateUnicornCharacter_01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CreateHitObject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O168" s="7" t="str">
        <f t="shared" ca="1" si="164"/>
        <v/>
      </c>
      <c r="S168" s="7" t="str">
        <f t="shared" ca="1" si="165"/>
        <v/>
      </c>
      <c r="T168" s="1" t="s">
        <v>1050</v>
      </c>
    </row>
    <row r="169" spans="1:23" x14ac:dyDescent="0.3">
      <c r="A169" s="1" t="str">
        <f t="shared" si="163"/>
        <v>UltimateAttackUnicornCharacter_01</v>
      </c>
      <c r="B169" s="10" t="s">
        <v>1066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10.8</v>
      </c>
      <c r="O169" s="7" t="str">
        <f t="shared" ca="1" si="164"/>
        <v/>
      </c>
      <c r="S169" s="7" t="str">
        <f t="shared" ca="1" si="165"/>
        <v/>
      </c>
      <c r="W169" s="1">
        <v>1</v>
      </c>
    </row>
    <row r="170" spans="1:23" x14ac:dyDescent="0.3">
      <c r="A170" s="1" t="str">
        <f t="shared" si="163"/>
        <v>NormalAttackKeepSeries_01</v>
      </c>
      <c r="B170" s="10" t="s">
        <v>759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>(1/0.8)*0.45</f>
        <v>0.5625</v>
      </c>
      <c r="O170" s="7" t="str">
        <f t="shared" ca="1" si="164"/>
        <v/>
      </c>
      <c r="S170" s="7" t="str">
        <f t="shared" ca="1" si="165"/>
        <v/>
      </c>
    </row>
    <row r="171" spans="1:23" x14ac:dyDescent="0.3">
      <c r="A171" s="1" t="str">
        <f t="shared" ref="A171" si="172">B171&amp;"_"&amp;TEXT(D171,"00")</f>
        <v>NormalAttackAyuko_01</v>
      </c>
      <c r="B171" s="10" t="s">
        <v>760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>(1/0.8)*0.45</f>
        <v>0.5625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si="0"/>
        <v>CallInvincibleTortoise_01</v>
      </c>
      <c r="B172" t="s">
        <v>107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1"/>
        <v/>
      </c>
      <c r="Q172" s="1" t="s">
        <v>224</v>
      </c>
      <c r="S172" s="7">
        <f t="shared" ca="1" si="2"/>
        <v>4</v>
      </c>
      <c r="U172" s="1" t="s">
        <v>106</v>
      </c>
    </row>
    <row r="173" spans="1:23" x14ac:dyDescent="0.3">
      <c r="A173" s="1" t="str">
        <f t="shared" si="0"/>
        <v>InvincibleTortoise_01</v>
      </c>
      <c r="B173" t="s">
        <v>106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InvincibleTortoise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3</v>
      </c>
      <c r="O173" s="7" t="str">
        <f t="shared" ca="1" si="1"/>
        <v/>
      </c>
      <c r="S173" s="7" t="str">
        <f t="shared" ca="1" si="2"/>
        <v/>
      </c>
      <c r="T173" s="1" t="s">
        <v>108</v>
      </c>
      <c r="U173" s="1" t="s">
        <v>109</v>
      </c>
    </row>
    <row r="174" spans="1:23" x14ac:dyDescent="0.3">
      <c r="A174" s="1" t="str">
        <f t="shared" si="0"/>
        <v>CountBarrier5Times_01</v>
      </c>
      <c r="B174" t="s">
        <v>114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CountBarrier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O174" s="7" t="str">
        <f t="shared" ca="1" si="1"/>
        <v/>
      </c>
      <c r="P174" s="1">
        <v>5</v>
      </c>
      <c r="S174" s="7" t="str">
        <f t="shared" ca="1" si="2"/>
        <v/>
      </c>
      <c r="V174" s="1" t="s">
        <v>115</v>
      </c>
    </row>
    <row r="175" spans="1:23" x14ac:dyDescent="0.3">
      <c r="A175" s="1" t="str">
        <f t="shared" si="0"/>
        <v>CallBurrowNinjaAssassin_01</v>
      </c>
      <c r="B175" t="s">
        <v>119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CallAffectorValue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O175" s="7" t="str">
        <f t="shared" ca="1" si="1"/>
        <v/>
      </c>
      <c r="Q175" s="1" t="s">
        <v>224</v>
      </c>
      <c r="S175" s="7">
        <f t="shared" ca="1" si="2"/>
        <v>4</v>
      </c>
      <c r="U175" s="1" t="s">
        <v>116</v>
      </c>
    </row>
    <row r="176" spans="1:23" x14ac:dyDescent="0.3">
      <c r="A176" s="1" t="str">
        <f t="shared" si="0"/>
        <v>BurrowNinjaAssassin_01</v>
      </c>
      <c r="B176" t="s">
        <v>116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Burrow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3</v>
      </c>
      <c r="K176" s="1">
        <v>0.5</v>
      </c>
      <c r="L176" s="1">
        <v>1</v>
      </c>
      <c r="O176" s="7" t="str">
        <f t="shared" ca="1" si="1"/>
        <v/>
      </c>
      <c r="P176" s="1">
        <v>2</v>
      </c>
      <c r="S176" s="7" t="str">
        <f t="shared" ca="1" si="2"/>
        <v/>
      </c>
      <c r="T176" s="1" t="s">
        <v>129</v>
      </c>
      <c r="U176" s="1" t="s">
        <v>130</v>
      </c>
      <c r="V176" s="1" t="s">
        <v>131</v>
      </c>
      <c r="W176" s="1" t="s">
        <v>132</v>
      </c>
    </row>
    <row r="177" spans="1:23" x14ac:dyDescent="0.3">
      <c r="A177" s="1" t="str">
        <f t="shared" si="0"/>
        <v>RushPigPet_01</v>
      </c>
      <c r="B177" s="10" t="s">
        <v>540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5</v>
      </c>
      <c r="J177" s="1">
        <v>1.5</v>
      </c>
      <c r="K177" s="1">
        <v>-1</v>
      </c>
      <c r="L177" s="1">
        <v>0</v>
      </c>
      <c r="N177" s="1">
        <v>1</v>
      </c>
      <c r="O177" s="7">
        <f t="shared" ca="1" si="1"/>
        <v>1</v>
      </c>
      <c r="P177" s="1">
        <v>-1</v>
      </c>
      <c r="S177" s="7" t="str">
        <f t="shared" ca="1" si="2"/>
        <v/>
      </c>
      <c r="T177" s="1" t="s">
        <v>541</v>
      </c>
      <c r="U177" s="1">
        <f>1/1.25*(3/2)*1.25</f>
        <v>1.5000000000000002</v>
      </c>
    </row>
    <row r="178" spans="1:23" x14ac:dyDescent="0.3">
      <c r="A178" s="1" t="str">
        <f t="shared" ref="A178" si="175">B178&amp;"_"&amp;TEXT(D178,"00")</f>
        <v>RushPigPet_Purple_01</v>
      </c>
      <c r="B178" s="10" t="s">
        <v>586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Rush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5</v>
      </c>
      <c r="J178" s="1">
        <v>1.5</v>
      </c>
      <c r="K178" s="1">
        <v>-1</v>
      </c>
      <c r="L178" s="1">
        <v>100</v>
      </c>
      <c r="N178" s="1">
        <v>3</v>
      </c>
      <c r="O178" s="7">
        <f t="shared" ref="O178" ca="1" si="176">IF(NOT(ISBLANK(N178)),N178,
IF(ISBLANK(M178),"",
VLOOKUP(M178,OFFSET(INDIRECT("$A:$B"),0,MATCH(M$1&amp;"_Verify",INDIRECT("$1:$1"),0)-1),2,0)
))</f>
        <v>3</v>
      </c>
      <c r="P178" s="1">
        <v>-1</v>
      </c>
      <c r="S178" s="7" t="str">
        <f t="shared" ref="S178" ca="1" si="177">IF(NOT(ISBLANK(R178)),R178,
IF(ISBLANK(Q178),"",
VLOOKUP(Q178,OFFSET(INDIRECT("$A:$B"),0,MATCH(Q$1&amp;"_Verify",INDIRECT("$1:$1"),0)-1),2,0)
))</f>
        <v/>
      </c>
      <c r="T178" s="1" t="s">
        <v>541</v>
      </c>
      <c r="U178" s="1">
        <f>1/1.25*(3/2)*1.25</f>
        <v>1.5000000000000002</v>
      </c>
    </row>
    <row r="179" spans="1:23" x14ac:dyDescent="0.3">
      <c r="A179" s="1" t="str">
        <f t="shared" ref="A179" si="178">B179&amp;"_"&amp;TEXT(D179,"00")</f>
        <v>RushPolygonalMetalon_Green_01</v>
      </c>
      <c r="B179" s="10" t="s">
        <v>556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Rush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8</v>
      </c>
      <c r="J179" s="1">
        <v>1</v>
      </c>
      <c r="K179" s="1">
        <v>0</v>
      </c>
      <c r="L179" s="1">
        <v>0</v>
      </c>
      <c r="N179" s="1">
        <v>1</v>
      </c>
      <c r="O179" s="7">
        <f t="shared" ref="O179" ca="1" si="179">IF(NOT(ISBLANK(N179)),N179,
IF(ISBLANK(M179),"",
VLOOKUP(M179,OFFSET(INDIRECT("$A:$B"),0,MATCH(M$1&amp;"_Verify",INDIRECT("$1:$1"),0)-1),2,0)
))</f>
        <v>1</v>
      </c>
      <c r="P179" s="1">
        <v>250</v>
      </c>
      <c r="S179" s="7" t="str">
        <f t="shared" ref="S179" ca="1" si="180">IF(NOT(ISBLANK(R179)),R179,
IF(ISBLANK(Q179),"",
VLOOKUP(Q179,OFFSET(INDIRECT("$A:$B"),0,MATCH(Q$1&amp;"_Verify",INDIRECT("$1:$1"),0)-1),2,0)
))</f>
        <v/>
      </c>
      <c r="T179" s="1" t="s">
        <v>541</v>
      </c>
      <c r="U179" s="1">
        <f>1/1.25*(6/5)*1.25</f>
        <v>1.2</v>
      </c>
    </row>
    <row r="180" spans="1:23" x14ac:dyDescent="0.3">
      <c r="A180" s="1" t="str">
        <f t="shared" ref="A180" si="181">B180&amp;"_"&amp;TEXT(D180,"00")</f>
        <v>RushCuteUniq_01</v>
      </c>
      <c r="B180" s="10" t="s">
        <v>553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Rush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6.5</v>
      </c>
      <c r="J180" s="1">
        <v>2.5</v>
      </c>
      <c r="K180" s="1">
        <v>1</v>
      </c>
      <c r="L180" s="1">
        <v>0</v>
      </c>
      <c r="N180" s="1">
        <v>0</v>
      </c>
      <c r="O180" s="7">
        <f t="shared" ref="O180" ca="1" si="182">IF(NOT(ISBLANK(N180)),N180,
IF(ISBLANK(M180),"",
VLOOKUP(M180,OFFSET(INDIRECT("$A:$B"),0,MATCH(M$1&amp;"_Verify",INDIRECT("$1:$1"),0)-1),2,0)
))</f>
        <v>0</v>
      </c>
      <c r="P180" s="1">
        <v>-1</v>
      </c>
      <c r="S180" s="7" t="str">
        <f t="shared" ref="S180" ca="1" si="183">IF(NOT(ISBLANK(R180)),R180,
IF(ISBLANK(Q180),"",
VLOOKUP(Q180,OFFSET(INDIRECT("$A:$B"),0,MATCH(Q$1&amp;"_Verify",INDIRECT("$1:$1"),0)-1),2,0)
))</f>
        <v/>
      </c>
      <c r="T180" s="1" t="s">
        <v>541</v>
      </c>
      <c r="U180" s="1">
        <f>1/1.25*(6/5)*1.25</f>
        <v>1.2</v>
      </c>
    </row>
    <row r="181" spans="1:23" x14ac:dyDescent="0.3">
      <c r="A181" s="1" t="str">
        <f t="shared" ref="A181:A183" si="184">B181&amp;"_"&amp;TEXT(D181,"00")</f>
        <v>RushRobotSphere_01</v>
      </c>
      <c r="B181" s="10" t="s">
        <v>554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8</v>
      </c>
      <c r="J181" s="1">
        <v>2</v>
      </c>
      <c r="K181" s="1">
        <v>5</v>
      </c>
      <c r="L181" s="1">
        <v>0</v>
      </c>
      <c r="N181" s="1">
        <v>0</v>
      </c>
      <c r="O181" s="7">
        <f t="shared" ref="O181:O183" ca="1" si="185">IF(NOT(ISBLANK(N181)),N181,
IF(ISBLANK(M181),"",
VLOOKUP(M181,OFFSET(INDIRECT("$A:$B"),0,MATCH(M$1&amp;"_Verify",INDIRECT("$1:$1"),0)-1),2,0)
))</f>
        <v>0</v>
      </c>
      <c r="P181" s="1">
        <v>-1</v>
      </c>
      <c r="S181" s="7" t="str">
        <f t="shared" ref="S181:S183" ca="1" si="186">IF(NOT(ISBLANK(R181)),R181,
IF(ISBLANK(Q181),"",
VLOOKUP(Q181,OFFSET(INDIRECT("$A:$B"),0,MATCH(Q$1&amp;"_Verify",INDIRECT("$1:$1"),0)-1),2,0)
))</f>
        <v/>
      </c>
      <c r="T181" s="1" t="s">
        <v>541</v>
      </c>
      <c r="U181" s="1">
        <f>1/1.25*(6/5)*1.25</f>
        <v>1.2</v>
      </c>
    </row>
    <row r="182" spans="1:23" x14ac:dyDescent="0.3">
      <c r="A182" s="1" t="str">
        <f t="shared" si="184"/>
        <v>SlowDebuffCyc_01</v>
      </c>
      <c r="B182" s="10" t="s">
        <v>573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AddActorState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O182" s="7" t="str">
        <f t="shared" ca="1" si="185"/>
        <v/>
      </c>
      <c r="S182" s="7" t="str">
        <f t="shared" ca="1" si="186"/>
        <v/>
      </c>
      <c r="T182" s="1" t="s">
        <v>574</v>
      </c>
    </row>
    <row r="183" spans="1:23" x14ac:dyDescent="0.3">
      <c r="A183" s="1" t="str">
        <f t="shared" si="184"/>
        <v>AS_SlowCyc_01</v>
      </c>
      <c r="B183" s="1" t="s">
        <v>575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-0.5</v>
      </c>
      <c r="M183" s="1" t="s">
        <v>155</v>
      </c>
      <c r="O183" s="7">
        <f t="shared" ca="1" si="185"/>
        <v>10</v>
      </c>
      <c r="R183" s="1">
        <v>1</v>
      </c>
      <c r="S183" s="7">
        <f t="shared" ca="1" si="186"/>
        <v>1</v>
      </c>
      <c r="W183" s="1" t="s">
        <v>584</v>
      </c>
    </row>
    <row r="184" spans="1:23" x14ac:dyDescent="0.3">
      <c r="A184" s="1" t="str">
        <f t="shared" ref="A184" si="187">B184&amp;"_"&amp;TEXT(D184,"00")</f>
        <v>TeleportWarAssassin_01</v>
      </c>
      <c r="B184" s="1" t="s">
        <v>581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0.8</v>
      </c>
      <c r="J184" s="1">
        <v>1.5</v>
      </c>
      <c r="N184" s="1">
        <v>0</v>
      </c>
      <c r="O184" s="7">
        <f t="shared" ref="O184" ca="1" si="188">IF(NOT(ISBLANK(N184)),N184,
IF(ISBLANK(M184),"",
VLOOKUP(M184,OFFSET(INDIRECT("$A:$B"),0,MATCH(M$1&amp;"_Verify",INDIRECT("$1:$1"),0)-1),2,0)
))</f>
        <v>0</v>
      </c>
      <c r="S184" s="7" t="str">
        <f t="shared" ref="S184" ca="1" si="189">IF(NOT(ISBLANK(R184)),R184,
IF(ISBLANK(Q184),"",
VLOOKUP(Q184,OFFSET(INDIRECT("$A:$B"),0,MATCH(Q$1&amp;"_Verify",INDIRECT("$1:$1"),0)-1),2,0)
))</f>
        <v/>
      </c>
      <c r="T184" s="1" t="s">
        <v>578</v>
      </c>
      <c r="W184" s="1" t="s">
        <v>583</v>
      </c>
    </row>
    <row r="185" spans="1:23" x14ac:dyDescent="0.3">
      <c r="A185" s="1" t="str">
        <f t="shared" ref="A185" si="190">B185&amp;"_"&amp;TEXT(D185,"00")</f>
        <v>TeleportWarAssassin_Red_01</v>
      </c>
      <c r="B185" s="1" t="s">
        <v>896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0.3</v>
      </c>
      <c r="J185" s="1">
        <v>1.5</v>
      </c>
      <c r="N185" s="1">
        <v>0</v>
      </c>
      <c r="O185" s="7">
        <f t="shared" ref="O185" ca="1" si="191">IF(NOT(ISBLANK(N185)),N185,
IF(ISBLANK(M185),"",
VLOOKUP(M185,OFFSET(INDIRECT("$A:$B"),0,MATCH(M$1&amp;"_Verify",INDIRECT("$1:$1"),0)-1),2,0)
))</f>
        <v>0</v>
      </c>
      <c r="S185" s="7" t="str">
        <f t="shared" ref="S185" ca="1" si="192">IF(NOT(ISBLANK(R185)),R185,
IF(ISBLANK(Q185),"",
VLOOKUP(Q185,OFFSET(INDIRECT("$A:$B"),0,MATCH(Q$1&amp;"_Verify",INDIRECT("$1:$1"),0)-1),2,0)
))</f>
        <v/>
      </c>
      <c r="T185" s="1" t="s">
        <v>897</v>
      </c>
      <c r="W185" s="1" t="s">
        <v>834</v>
      </c>
    </row>
    <row r="186" spans="1:23" x14ac:dyDescent="0.3">
      <c r="A186" s="1" t="str">
        <f t="shared" ref="A186" si="193">B186&amp;"_"&amp;TEXT(D186,"00")</f>
        <v>TeleportWarAssassin_RedRandom_01</v>
      </c>
      <c r="B186" s="1" t="s">
        <v>899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0.3</v>
      </c>
      <c r="J186" s="1">
        <v>2.2000000000000002</v>
      </c>
      <c r="N186" s="1">
        <v>4</v>
      </c>
      <c r="O186" s="7">
        <f t="shared" ref="O186" ca="1" si="194">IF(NOT(ISBLANK(N186)),N186,
IF(ISBLANK(M186),"",
VLOOKUP(M186,OFFSET(INDIRECT("$A:$B"),0,MATCH(M$1&amp;"_Verify",INDIRECT("$1:$1"),0)-1),2,0)
))</f>
        <v>4</v>
      </c>
      <c r="S186" s="7" t="str">
        <f t="shared" ref="S186" ca="1" si="195">IF(NOT(ISBLANK(R186)),R186,
IF(ISBLANK(Q186),"",
VLOOKUP(Q186,OFFSET(INDIRECT("$A:$B"),0,MATCH(Q$1&amp;"_Verify",INDIRECT("$1:$1"),0)-1),2,0)
))</f>
        <v/>
      </c>
      <c r="T186" s="1" t="s">
        <v>898</v>
      </c>
      <c r="W186" s="1" t="s">
        <v>834</v>
      </c>
    </row>
    <row r="187" spans="1:23" x14ac:dyDescent="0.3">
      <c r="A187" s="1" t="str">
        <f t="shared" ref="A187" si="196">B187&amp;"_"&amp;TEXT(D187,"00")</f>
        <v>TeleportWarAssassin_RedRandom2_01</v>
      </c>
      <c r="B187" s="1" t="s">
        <v>901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TeleportTargetPosition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0.3</v>
      </c>
      <c r="J187" s="1">
        <v>2.2000000000000002</v>
      </c>
      <c r="N187" s="1">
        <v>4</v>
      </c>
      <c r="O187" s="7">
        <f t="shared" ref="O187" ca="1" si="197">IF(NOT(ISBLANK(N187)),N187,
IF(ISBLANK(M187),"",
VLOOKUP(M187,OFFSET(INDIRECT("$A:$B"),0,MATCH(M$1&amp;"_Verify",INDIRECT("$1:$1"),0)-1),2,0)
))</f>
        <v>4</v>
      </c>
      <c r="S187" s="7" t="str">
        <f t="shared" ref="S187" ca="1" si="198">IF(NOT(ISBLANK(R187)),R187,
IF(ISBLANK(Q187),"",
VLOOKUP(Q187,OFFSET(INDIRECT("$A:$B"),0,MATCH(Q$1&amp;"_Verify",INDIRECT("$1:$1"),0)-1),2,0)
))</f>
        <v/>
      </c>
      <c r="T187" s="1" t="s">
        <v>900</v>
      </c>
      <c r="W187" s="1" t="s">
        <v>834</v>
      </c>
    </row>
    <row r="188" spans="1:23" x14ac:dyDescent="0.3">
      <c r="A188" s="1" t="str">
        <f t="shared" ref="A188" si="199">B188&amp;"_"&amp;TEXT(D188,"00")</f>
        <v>TeleportZippermouth_Green_01</v>
      </c>
      <c r="B188" s="1" t="s">
        <v>594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K188" s="1">
        <v>0</v>
      </c>
      <c r="L188" s="1">
        <v>0</v>
      </c>
      <c r="N188" s="1">
        <v>1</v>
      </c>
      <c r="O188" s="7">
        <f t="shared" ref="O188" ca="1" si="200">IF(NOT(ISBLANK(N188)),N188,
IF(ISBLANK(M188),"",
VLOOKUP(M188,OFFSET(INDIRECT("$A:$B"),0,MATCH(M$1&amp;"_Verify",INDIRECT("$1:$1"),0)-1),2,0)
))</f>
        <v>1</v>
      </c>
      <c r="S188" s="7" t="str">
        <f t="shared" ref="S188" ca="1" si="201">IF(NOT(ISBLANK(R188)),R188,
IF(ISBLANK(Q188),"",
VLOOKUP(Q188,OFFSET(INDIRECT("$A:$B"),0,MATCH(Q$1&amp;"_Verify",INDIRECT("$1:$1"),0)-1),2,0)
))</f>
        <v/>
      </c>
      <c r="T188" s="1" t="s">
        <v>578</v>
      </c>
      <c r="W188" s="1" t="s">
        <v>583</v>
      </c>
    </row>
    <row r="189" spans="1:23" x14ac:dyDescent="0.3">
      <c r="A189" s="1" t="str">
        <f t="shared" ref="A189:A191" si="202">B189&amp;"_"&amp;TEXT(D189,"00")</f>
        <v>RotateZippermouth_Green_01</v>
      </c>
      <c r="B189" s="1" t="s">
        <v>596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Rotate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6</v>
      </c>
      <c r="J189" s="1">
        <v>360</v>
      </c>
      <c r="O189" s="7" t="str">
        <f t="shared" ref="O189:O191" ca="1" si="203">IF(NOT(ISBLANK(N189)),N189,
IF(ISBLANK(M189),"",
VLOOKUP(M189,OFFSET(INDIRECT("$A:$B"),0,MATCH(M$1&amp;"_Verify",INDIRECT("$1:$1"),0)-1),2,0)
))</f>
        <v/>
      </c>
      <c r="S189" s="7" t="str">
        <f t="shared" ref="S189" ca="1" si="204">IF(NOT(ISBLANK(R189)),R189,
IF(ISBLANK(Q189),"",
VLOOKUP(Q189,OFFSET(INDIRECT("$A:$B"),0,MATCH(Q$1&amp;"_Verify",INDIRECT("$1:$1"),0)-1),2,0)
))</f>
        <v/>
      </c>
      <c r="T189" s="1" t="s">
        <v>598</v>
      </c>
    </row>
    <row r="190" spans="1:23" x14ac:dyDescent="0.3">
      <c r="A190" s="1" t="str">
        <f t="shared" ref="A190" si="205">B190&amp;"_"&amp;TEXT(D190,"00")</f>
        <v>RotateZippermouth_Black_01</v>
      </c>
      <c r="B190" s="1" t="s">
        <v>750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Rotate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J190" s="1">
        <v>360</v>
      </c>
      <c r="O190" s="7" t="str">
        <f t="shared" ref="O190" ca="1" si="206">IF(NOT(ISBLANK(N190)),N190,
IF(ISBLANK(M190),"",
VLOOKUP(M190,OFFSET(INDIRECT("$A:$B"),0,MATCH(M$1&amp;"_Verify",INDIRECT("$1:$1"),0)-1),2,0)
))</f>
        <v/>
      </c>
      <c r="S190" s="7" t="str">
        <f t="shared" ref="S190" ca="1" si="207">IF(NOT(ISBLANK(R190)),R190,
IF(ISBLANK(Q190),"",
VLOOKUP(Q190,OFFSET(INDIRECT("$A:$B"),0,MATCH(Q$1&amp;"_Verify",INDIRECT("$1:$1"),0)-1),2,0)
))</f>
        <v/>
      </c>
      <c r="T190" s="1" t="s">
        <v>598</v>
      </c>
    </row>
    <row r="191" spans="1:23" x14ac:dyDescent="0.3">
      <c r="A191" s="1" t="str">
        <f t="shared" si="202"/>
        <v>TeleportOneEyedWizard_BlueClose_01</v>
      </c>
      <c r="B191" s="1" t="s">
        <v>602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</v>
      </c>
      <c r="N191" s="1">
        <v>2</v>
      </c>
      <c r="O191" s="7">
        <f t="shared" ca="1" si="203"/>
        <v>2</v>
      </c>
      <c r="S191" s="7" t="str">
        <f t="shared" ca="1" si="2"/>
        <v/>
      </c>
      <c r="T191" s="1" t="s">
        <v>604</v>
      </c>
      <c r="U191" s="1" t="s">
        <v>615</v>
      </c>
      <c r="W191" s="1" t="s">
        <v>583</v>
      </c>
    </row>
    <row r="192" spans="1:23" x14ac:dyDescent="0.3">
      <c r="A192" s="1" t="str">
        <f t="shared" ref="A192:A195" si="208">B192&amp;"_"&amp;TEXT(D192,"00")</f>
        <v>TeleportOneEyedWizard_BlueFar_01</v>
      </c>
      <c r="B192" s="1" t="s">
        <v>603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1</v>
      </c>
      <c r="N192" s="1">
        <v>3</v>
      </c>
      <c r="O192" s="7">
        <f t="shared" ref="O192:O195" ca="1" si="209">IF(NOT(ISBLANK(N192)),N192,
IF(ISBLANK(M192),"",
VLOOKUP(M192,OFFSET(INDIRECT("$A:$B"),0,MATCH(M$1&amp;"_Verify",INDIRECT("$1:$1"),0)-1),2,0)
))</f>
        <v>3</v>
      </c>
      <c r="S192" s="7" t="str">
        <f t="shared" ca="1" si="2"/>
        <v/>
      </c>
      <c r="T192" s="1" t="s">
        <v>605</v>
      </c>
      <c r="U192" s="1" t="s">
        <v>615</v>
      </c>
      <c r="W192" s="1" t="s">
        <v>583</v>
      </c>
    </row>
    <row r="193" spans="1:23" x14ac:dyDescent="0.3">
      <c r="A193" s="1" t="str">
        <f t="shared" si="208"/>
        <v>TeleportOneEyedWizard_GreenClose_01</v>
      </c>
      <c r="B193" s="1" t="s">
        <v>892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1</v>
      </c>
      <c r="N193" s="1">
        <v>2</v>
      </c>
      <c r="O193" s="7">
        <f t="shared" ca="1" si="209"/>
        <v>2</v>
      </c>
      <c r="S193" s="7" t="str">
        <f t="shared" ref="S193:S194" ca="1" si="210">IF(NOT(ISBLANK(R193)),R193,
IF(ISBLANK(Q193),"",
VLOOKUP(Q193,OFFSET(INDIRECT("$A:$B"),0,MATCH(Q$1&amp;"_Verify",INDIRECT("$1:$1"),0)-1),2,0)
))</f>
        <v/>
      </c>
      <c r="T193" s="1" t="s">
        <v>890</v>
      </c>
      <c r="U193" s="1" t="s">
        <v>894</v>
      </c>
      <c r="W193" s="1" t="s">
        <v>834</v>
      </c>
    </row>
    <row r="194" spans="1:23" x14ac:dyDescent="0.3">
      <c r="A194" s="1" t="str">
        <f t="shared" ref="A194" si="211">B194&amp;"_"&amp;TEXT(D194,"00")</f>
        <v>TeleportOneEyedWizard_GreenFar_01</v>
      </c>
      <c r="B194" s="1" t="s">
        <v>893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0.3</v>
      </c>
      <c r="J194" s="1">
        <v>1</v>
      </c>
      <c r="N194" s="1">
        <v>3</v>
      </c>
      <c r="O194" s="7">
        <f t="shared" ref="O194" ca="1" si="212">IF(NOT(ISBLANK(N194)),N194,
IF(ISBLANK(M194),"",
VLOOKUP(M194,OFFSET(INDIRECT("$A:$B"),0,MATCH(M$1&amp;"_Verify",INDIRECT("$1:$1"),0)-1),2,0)
))</f>
        <v>3</v>
      </c>
      <c r="S194" s="7" t="str">
        <f t="shared" ca="1" si="210"/>
        <v/>
      </c>
      <c r="T194" s="1" t="s">
        <v>891</v>
      </c>
      <c r="U194" s="1" t="s">
        <v>894</v>
      </c>
      <c r="W194" s="1" t="s">
        <v>834</v>
      </c>
    </row>
    <row r="195" spans="1:23" x14ac:dyDescent="0.3">
      <c r="A195" s="1" t="str">
        <f t="shared" si="208"/>
        <v>RushHeavyKnight_YellowFirst_01</v>
      </c>
      <c r="B195" s="10" t="s">
        <v>607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Rush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4.2</v>
      </c>
      <c r="J195" s="1">
        <v>1.5</v>
      </c>
      <c r="K195" s="1">
        <v>2</v>
      </c>
      <c r="L195" s="1">
        <v>0</v>
      </c>
      <c r="N195" s="1">
        <v>1</v>
      </c>
      <c r="O195" s="7">
        <f t="shared" ca="1" si="209"/>
        <v>1</v>
      </c>
      <c r="P195" s="1">
        <v>-1</v>
      </c>
      <c r="S195" s="7" t="str">
        <f t="shared" ca="1" si="2"/>
        <v/>
      </c>
      <c r="T195" s="1" t="s">
        <v>613</v>
      </c>
      <c r="U195" s="1">
        <f>1/1.25*(6/5)*1.5625</f>
        <v>1.5</v>
      </c>
    </row>
    <row r="196" spans="1:23" x14ac:dyDescent="0.3">
      <c r="A196" s="1" t="str">
        <f t="shared" ref="A196:A230" si="213">B196&amp;"_"&amp;TEXT(D196,"00")</f>
        <v>RushHeavyKnight_YellowSecond_01</v>
      </c>
      <c r="B196" s="10" t="s">
        <v>611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Rush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4.2</v>
      </c>
      <c r="J196" s="1">
        <v>1.5</v>
      </c>
      <c r="K196" s="1">
        <v>1</v>
      </c>
      <c r="L196" s="1">
        <v>0</v>
      </c>
      <c r="N196" s="1">
        <v>1</v>
      </c>
      <c r="O196" s="7">
        <f t="shared" ref="O196:O230" ca="1" si="214">IF(NOT(ISBLANK(N196)),N196,
IF(ISBLANK(M196),"",
VLOOKUP(M196,OFFSET(INDIRECT("$A:$B"),0,MATCH(M$1&amp;"_Verify",INDIRECT("$1:$1"),0)-1),2,0)
))</f>
        <v>1</v>
      </c>
      <c r="P196" s="1">
        <v>-1</v>
      </c>
      <c r="S196" s="7" t="str">
        <f t="shared" ca="1" si="2"/>
        <v/>
      </c>
      <c r="T196" s="1" t="s">
        <v>614</v>
      </c>
      <c r="U196" s="1">
        <f t="shared" ref="U196:U197" si="215">1/1.25*(6/5)*1.5625</f>
        <v>1.5</v>
      </c>
    </row>
    <row r="197" spans="1:23" x14ac:dyDescent="0.3">
      <c r="A197" s="1" t="str">
        <f t="shared" si="213"/>
        <v>RushHeavyKnight_YellowThird_01</v>
      </c>
      <c r="B197" s="10" t="s">
        <v>612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Rush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4.2</v>
      </c>
      <c r="J197" s="1">
        <v>0.2</v>
      </c>
      <c r="K197" s="1">
        <v>-3</v>
      </c>
      <c r="L197" s="1">
        <v>0</v>
      </c>
      <c r="N197" s="1">
        <v>1</v>
      </c>
      <c r="O197" s="7">
        <f t="shared" ca="1" si="214"/>
        <v>1</v>
      </c>
      <c r="P197" s="1">
        <v>200</v>
      </c>
      <c r="S197" s="7" t="str">
        <f t="shared" ca="1" si="2"/>
        <v/>
      </c>
      <c r="T197" s="1" t="s">
        <v>541</v>
      </c>
      <c r="U197" s="1">
        <f t="shared" si="215"/>
        <v>1.5</v>
      </c>
    </row>
    <row r="198" spans="1:23" x14ac:dyDescent="0.3">
      <c r="A198" s="1" t="str">
        <f>B198&amp;"_"&amp;TEXT(D198,"00")</f>
        <v>SuicidePolygonalMagma_Blue_01</v>
      </c>
      <c r="B198" s="10" t="s">
        <v>642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Suicide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N198" s="1">
        <v>1</v>
      </c>
      <c r="O198" s="7">
        <f ca="1">IF(NOT(ISBLANK(N198)),N198,
IF(ISBLANK(M198),"",
VLOOKUP(M198,OFFSET(INDIRECT("$A:$B"),0,MATCH(M$1&amp;"_Verify",INDIRECT("$1:$1"),0)-1),2,0)
))</f>
        <v>1</v>
      </c>
      <c r="S198" s="7" t="str">
        <f t="shared" ca="1" si="2"/>
        <v/>
      </c>
      <c r="T198" s="1" t="s">
        <v>638</v>
      </c>
    </row>
    <row r="199" spans="1:23" x14ac:dyDescent="0.3">
      <c r="A199" s="1" t="str">
        <f>B199&amp;"_"&amp;TEXT(D199,"00")</f>
        <v>SleepingDragonTerrorBringer_Red_01</v>
      </c>
      <c r="B199" s="10" t="s">
        <v>726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MonsterSleeping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3</v>
      </c>
      <c r="O199" s="7" t="str">
        <f ca="1">IF(NOT(ISBLANK(N199)),N199,
IF(ISBLANK(M199),"",
VLOOKUP(M199,OFFSET(INDIRECT("$A:$B"),0,MATCH(M$1&amp;"_Verify",INDIRECT("$1:$1"),0)-1),2,0)
))</f>
        <v/>
      </c>
      <c r="S199" s="7" t="str">
        <f t="shared" ca="1" si="2"/>
        <v/>
      </c>
      <c r="T199" s="1" t="s">
        <v>728</v>
      </c>
      <c r="U199" s="1" t="s">
        <v>729</v>
      </c>
    </row>
    <row r="200" spans="1:23" x14ac:dyDescent="0.3">
      <c r="A200" s="1" t="str">
        <f>B200&amp;"_"&amp;TEXT(D200,"00")</f>
        <v>BurrowOnStartRtsTurret_01</v>
      </c>
      <c r="B200" s="10" t="s">
        <v>734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BurrowOnStart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O200" s="7" t="str">
        <f ca="1">IF(NOT(ISBLANK(N200)),N200,
IF(ISBLANK(M200),"",
VLOOKUP(M200,OFFSET(INDIRECT("$A:$B"),0,MATCH(M$1&amp;"_Verify",INDIRECT("$1:$1"),0)-1),2,0)
))</f>
        <v/>
      </c>
      <c r="S200" s="7" t="str">
        <f t="shared" ca="1" si="2"/>
        <v/>
      </c>
    </row>
    <row r="201" spans="1:23" x14ac:dyDescent="0.3">
      <c r="A201" s="1" t="str">
        <f t="shared" ref="A201" si="216">B201&amp;"_"&amp;TEXT(D201,"00")</f>
        <v>AddForceDragonTerrorBringer_Red_01</v>
      </c>
      <c r="B201" s="10" t="s">
        <v>730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AddForce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8</v>
      </c>
      <c r="N201" s="1">
        <v>0</v>
      </c>
      <c r="O201" s="7">
        <f t="shared" ref="O201" ca="1" si="217">IF(NOT(ISBLANK(N201)),N201,
IF(ISBLANK(M201),"",
VLOOKUP(M201,OFFSET(INDIRECT("$A:$B"),0,MATCH(M$1&amp;"_Verify",INDIRECT("$1:$1"),0)-1),2,0)
))</f>
        <v>0</v>
      </c>
      <c r="S201" s="7" t="str">
        <f t="shared" ca="1" si="2"/>
        <v/>
      </c>
    </row>
    <row r="202" spans="1:23" x14ac:dyDescent="0.3">
      <c r="A202" s="1" t="str">
        <f t="shared" ref="A202:A206" si="218">B202&amp;"_"&amp;TEXT(D202,"00")</f>
        <v>JumpAttackRobotTwo_01</v>
      </c>
      <c r="B202" s="10" t="s">
        <v>745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Jump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6.5</v>
      </c>
      <c r="J202" s="1">
        <v>2</v>
      </c>
      <c r="L202" s="1">
        <v>0.4</v>
      </c>
      <c r="N202" s="1">
        <v>1</v>
      </c>
      <c r="O202" s="7">
        <f t="shared" ref="O202:O206" ca="1" si="219">IF(NOT(ISBLANK(N202)),N202,
IF(ISBLANK(M202),"",
VLOOKUP(M202,OFFSET(INDIRECT("$A:$B"),0,MATCH(M$1&amp;"_Verify",INDIRECT("$1:$1"),0)-1),2,0)
))</f>
        <v>1</v>
      </c>
      <c r="S202" s="7" t="str">
        <f t="shared" ref="S202:S206" ca="1" si="220">IF(NOT(ISBLANK(R202)),R202,
IF(ISBLANK(Q202),"",
VLOOKUP(Q202,OFFSET(INDIRECT("$A:$B"),0,MATCH(Q$1&amp;"_Verify",INDIRECT("$1:$1"),0)-1),2,0)
))</f>
        <v/>
      </c>
      <c r="T202" s="1" t="s">
        <v>749</v>
      </c>
    </row>
    <row r="203" spans="1:23" x14ac:dyDescent="0.3">
      <c r="A203" s="1" t="str">
        <f t="shared" si="218"/>
        <v>JumpRunRobotTwo_01</v>
      </c>
      <c r="B203" s="10" t="s">
        <v>747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Jump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6.5</v>
      </c>
      <c r="J203" s="1">
        <v>2</v>
      </c>
      <c r="L203" s="1">
        <v>8</v>
      </c>
      <c r="N203" s="1">
        <v>2</v>
      </c>
      <c r="O203" s="7">
        <f t="shared" ca="1" si="219"/>
        <v>2</v>
      </c>
      <c r="S203" s="7" t="str">
        <f t="shared" ca="1" si="220"/>
        <v/>
      </c>
      <c r="T203" s="1" t="s">
        <v>749</v>
      </c>
    </row>
    <row r="204" spans="1:23" x14ac:dyDescent="0.3">
      <c r="A204" s="1" t="str">
        <f t="shared" si="218"/>
        <v>TeleportArcherySamuraiUp_01</v>
      </c>
      <c r="B204" s="1" t="s">
        <v>768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TeleportTargetPosition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0.5</v>
      </c>
      <c r="K204" s="1">
        <v>0</v>
      </c>
      <c r="L204" s="1">
        <v>6</v>
      </c>
      <c r="N204" s="1">
        <v>1</v>
      </c>
      <c r="O204" s="7">
        <f t="shared" ca="1" si="219"/>
        <v>1</v>
      </c>
      <c r="S204" s="7" t="str">
        <f t="shared" ca="1" si="220"/>
        <v/>
      </c>
      <c r="T204" s="1" t="s">
        <v>578</v>
      </c>
      <c r="W204" s="1" t="s">
        <v>583</v>
      </c>
    </row>
    <row r="205" spans="1:23" x14ac:dyDescent="0.3">
      <c r="A205" s="1" t="str">
        <f t="shared" si="218"/>
        <v>TeleportArcherySamuraiDown_01</v>
      </c>
      <c r="B205" s="1" t="s">
        <v>770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TeleportTargetPosition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0.5</v>
      </c>
      <c r="K205" s="1">
        <v>0</v>
      </c>
      <c r="L205" s="1">
        <v>-7</v>
      </c>
      <c r="N205" s="1">
        <v>1</v>
      </c>
      <c r="O205" s="7">
        <f t="shared" ca="1" si="219"/>
        <v>1</v>
      </c>
      <c r="S205" s="7" t="str">
        <f t="shared" ca="1" si="220"/>
        <v/>
      </c>
      <c r="T205" s="1" t="s">
        <v>578</v>
      </c>
      <c r="W205" s="1" t="s">
        <v>583</v>
      </c>
    </row>
    <row r="206" spans="1:23" x14ac:dyDescent="0.3">
      <c r="A206" s="1" t="str">
        <f t="shared" si="218"/>
        <v>RotateArcherySamurai_01</v>
      </c>
      <c r="B206" s="1" t="s">
        <v>771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Rotate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2.5</v>
      </c>
      <c r="J206" s="1">
        <v>0</v>
      </c>
      <c r="O206" s="7" t="str">
        <f t="shared" ca="1" si="219"/>
        <v/>
      </c>
      <c r="S206" s="7" t="str">
        <f t="shared" ca="1" si="220"/>
        <v/>
      </c>
      <c r="T206" s="1" t="s">
        <v>598</v>
      </c>
    </row>
    <row r="207" spans="1:23" x14ac:dyDescent="0.3">
      <c r="A207" s="1" t="str">
        <f t="shared" ref="A207:A210" si="221">B207&amp;"_"&amp;TEXT(D207,"00")</f>
        <v>GiveAffectorValueMushroomDee_01</v>
      </c>
      <c r="B207" s="1" t="s">
        <v>821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GiveAffectorValue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N207" s="1">
        <v>1</v>
      </c>
      <c r="O207" s="7">
        <f t="shared" ref="O207:O210" ca="1" si="222">IF(NOT(ISBLANK(N207)),N207,
IF(ISBLANK(M207),"",
VLOOKUP(M207,OFFSET(INDIRECT("$A:$B"),0,MATCH(M$1&amp;"_Verify",INDIRECT("$1:$1"),0)-1),2,0)
))</f>
        <v>1</v>
      </c>
      <c r="S207" s="7" t="str">
        <f t="shared" ref="S207:S210" ca="1" si="223">IF(NOT(ISBLANK(R207)),R207,
IF(ISBLANK(Q207),"",
VLOOKUP(Q207,OFFSET(INDIRECT("$A:$B"),0,MATCH(Q$1&amp;"_Verify",INDIRECT("$1:$1"),0)-1),2,0)
))</f>
        <v/>
      </c>
      <c r="T207" s="1" t="s">
        <v>823</v>
      </c>
      <c r="U207" s="1" t="s">
        <v>846</v>
      </c>
      <c r="W207" s="1" t="s">
        <v>825</v>
      </c>
    </row>
    <row r="208" spans="1:23" x14ac:dyDescent="0.3">
      <c r="A208" s="1" t="str">
        <f t="shared" si="221"/>
        <v>AS_AngryDee_01</v>
      </c>
      <c r="B208" s="1" t="s">
        <v>848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15</v>
      </c>
      <c r="J208" s="1">
        <v>0.75</v>
      </c>
      <c r="M208" s="1" t="s">
        <v>163</v>
      </c>
      <c r="O208" s="7">
        <f t="shared" ca="1" si="222"/>
        <v>19</v>
      </c>
      <c r="S208" s="7" t="str">
        <f t="shared" ca="1" si="223"/>
        <v/>
      </c>
    </row>
    <row r="209" spans="1:23" x14ac:dyDescent="0.3">
      <c r="A209" s="1" t="str">
        <f t="shared" si="221"/>
        <v>TeleportLadyPirateIn_01</v>
      </c>
      <c r="B209" s="1" t="s">
        <v>830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-0.5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835</v>
      </c>
      <c r="W209" s="1" t="s">
        <v>834</v>
      </c>
    </row>
    <row r="210" spans="1:23" x14ac:dyDescent="0.3">
      <c r="A210" s="1" t="str">
        <f t="shared" si="221"/>
        <v>TeleportLadyPirateOut_01</v>
      </c>
      <c r="B210" s="1" t="s">
        <v>832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2.5</v>
      </c>
      <c r="N210" s="1">
        <v>1</v>
      </c>
      <c r="O210" s="7">
        <f t="shared" ca="1" si="222"/>
        <v>1</v>
      </c>
      <c r="S210" s="7" t="str">
        <f t="shared" ca="1" si="223"/>
        <v/>
      </c>
      <c r="T210" s="1" t="s">
        <v>836</v>
      </c>
      <c r="W210" s="1" t="s">
        <v>834</v>
      </c>
    </row>
    <row r="211" spans="1:23" x14ac:dyDescent="0.3">
      <c r="A211" s="1" t="str">
        <f t="shared" ref="A211:A212" si="224">B211&amp;"_"&amp;TEXT(D211,"00")</f>
        <v>CastLadyPirate_01</v>
      </c>
      <c r="B211" s="1" t="s">
        <v>838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Cast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4.5</v>
      </c>
      <c r="O211" s="7" t="str">
        <f t="shared" ref="O211:O212" ca="1" si="225">IF(NOT(ISBLANK(N211)),N211,
IF(ISBLANK(M211),"",
VLOOKUP(M211,OFFSET(INDIRECT("$A:$B"),0,MATCH(M$1&amp;"_Verify",INDIRECT("$1:$1"),0)-1),2,0)
))</f>
        <v/>
      </c>
      <c r="S211" s="7" t="str">
        <f t="shared" ref="S211:S212" ca="1" si="226">IF(NOT(ISBLANK(R211)),R211,
IF(ISBLANK(Q211),"",
VLOOKUP(Q211,OFFSET(INDIRECT("$A:$B"),0,MATCH(Q$1&amp;"_Verify",INDIRECT("$1:$1"),0)-1),2,0)
))</f>
        <v/>
      </c>
      <c r="T211" s="1" t="s">
        <v>841</v>
      </c>
      <c r="U211" s="1" t="s">
        <v>842</v>
      </c>
    </row>
    <row r="212" spans="1:23" x14ac:dyDescent="0.3">
      <c r="A212" s="1" t="str">
        <f t="shared" si="224"/>
        <v>RushBeholder_01</v>
      </c>
      <c r="B212" s="1" t="s">
        <v>852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Rush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5</v>
      </c>
      <c r="J212" s="1">
        <v>4</v>
      </c>
      <c r="K212" s="1">
        <v>3</v>
      </c>
      <c r="L212" s="1">
        <v>0</v>
      </c>
      <c r="N212" s="1">
        <v>1</v>
      </c>
      <c r="O212" s="7">
        <f t="shared" ca="1" si="225"/>
        <v>1</v>
      </c>
      <c r="P212" s="1">
        <v>-1</v>
      </c>
      <c r="S212" s="7" t="str">
        <f t="shared" ca="1" si="226"/>
        <v/>
      </c>
      <c r="T212" s="1" t="s">
        <v>850</v>
      </c>
      <c r="U212" s="1">
        <f>1/1.25*(6/5)*1.25</f>
        <v>1.2</v>
      </c>
    </row>
    <row r="213" spans="1:23" x14ac:dyDescent="0.3">
      <c r="A213" s="1" t="str">
        <f t="shared" ref="A213:A217" si="227">B213&amp;"_"&amp;TEXT(D213,"00")</f>
        <v>RushBeholderCenter_01</v>
      </c>
      <c r="B213" s="1" t="s">
        <v>855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Rush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5</v>
      </c>
      <c r="J213" s="1">
        <v>0.1</v>
      </c>
      <c r="K213" s="1">
        <v>0</v>
      </c>
      <c r="N213" s="1">
        <v>4</v>
      </c>
      <c r="O213" s="7">
        <f t="shared" ref="O213:O217" ca="1" si="228">IF(NOT(ISBLANK(N213)),N213,
IF(ISBLANK(M213),"",
VLOOKUP(M213,OFFSET(INDIRECT("$A:$B"),0,MATCH(M$1&amp;"_Verify",INDIRECT("$1:$1"),0)-1),2,0)
))</f>
        <v>4</v>
      </c>
      <c r="P213" s="1">
        <v>-1</v>
      </c>
      <c r="S213" s="7" t="str">
        <f t="shared" ref="S213:S217" ca="1" si="229">IF(NOT(ISBLANK(R213)),R213,
IF(ISBLANK(Q213),"",
VLOOKUP(Q213,OFFSET(INDIRECT("$A:$B"),0,MATCH(Q$1&amp;"_Verify",INDIRECT("$1:$1"),0)-1),2,0)
))</f>
        <v/>
      </c>
      <c r="T213" s="1" t="s">
        <v>859</v>
      </c>
      <c r="U213" s="1">
        <f>1/1.25*(6/5)*1.25</f>
        <v>1.2</v>
      </c>
      <c r="V213" s="1" t="s">
        <v>858</v>
      </c>
    </row>
    <row r="214" spans="1:23" x14ac:dyDescent="0.3">
      <c r="A214" s="1" t="str">
        <f t="shared" si="227"/>
        <v>HealOverTimeDruidTent_01</v>
      </c>
      <c r="B214" s="1" t="s">
        <v>861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HealOverTime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60</v>
      </c>
      <c r="J214" s="1">
        <v>1</v>
      </c>
      <c r="K214" s="1">
        <v>-1.6667000000000001E-2</v>
      </c>
      <c r="O214" s="7" t="str">
        <f t="shared" ca="1" si="228"/>
        <v/>
      </c>
      <c r="S214" s="7" t="str">
        <f t="shared" ca="1" si="229"/>
        <v/>
      </c>
    </row>
    <row r="215" spans="1:23" x14ac:dyDescent="0.3">
      <c r="A215" s="1" t="str">
        <f t="shared" si="227"/>
        <v>StunDebuffLancer_01</v>
      </c>
      <c r="B215" s="1" t="s">
        <v>871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AddActorState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O215" s="7" t="str">
        <f t="shared" ca="1" si="228"/>
        <v/>
      </c>
      <c r="S215" s="7" t="str">
        <f t="shared" ca="1" si="229"/>
        <v/>
      </c>
      <c r="T215" s="1" t="s">
        <v>868</v>
      </c>
    </row>
    <row r="216" spans="1:23" x14ac:dyDescent="0.3">
      <c r="A216" s="1" t="str">
        <f t="shared" si="227"/>
        <v>GiveAffectorValuePlant_01</v>
      </c>
      <c r="B216" s="1" t="s">
        <v>878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GiveAffectorValue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880</v>
      </c>
      <c r="U216" s="1" t="s">
        <v>873</v>
      </c>
    </row>
    <row r="217" spans="1:23" x14ac:dyDescent="0.3">
      <c r="A217" s="1" t="str">
        <f t="shared" si="227"/>
        <v>AS_LoseTankerPlant_01</v>
      </c>
      <c r="B217" s="1" t="s">
        <v>876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0.1</v>
      </c>
      <c r="M217" s="1" t="s">
        <v>163</v>
      </c>
      <c r="O217" s="7">
        <f t="shared" ca="1" si="228"/>
        <v>19</v>
      </c>
      <c r="S217" s="7" t="str">
        <f t="shared" ca="1" si="229"/>
        <v/>
      </c>
    </row>
    <row r="218" spans="1:23" x14ac:dyDescent="0.3">
      <c r="A218" s="1" t="str">
        <f t="shared" ref="A218:A219" si="230">B218&amp;"_"&amp;TEXT(D218,"00")</f>
        <v>OnOffColliderWizard_01</v>
      </c>
      <c r="B218" s="1" t="s">
        <v>889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OnOffCollider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N218" s="1">
        <v>1</v>
      </c>
      <c r="O218" s="7">
        <f t="shared" ref="O218:O219" ca="1" si="231">IF(NOT(ISBLANK(N218)),N218,
IF(ISBLANK(M218),"",
VLOOKUP(M218,OFFSET(INDIRECT("$A:$B"),0,MATCH(M$1&amp;"_Verify",INDIRECT("$1:$1"),0)-1),2,0)
))</f>
        <v>1</v>
      </c>
      <c r="S218" s="7" t="str">
        <f t="shared" ref="S218:S219" ca="1" si="232">IF(NOT(ISBLANK(R218)),R218,
IF(ISBLANK(Q218),"",
VLOOKUP(Q218,OFFSET(INDIRECT("$A:$B"),0,MATCH(Q$1&amp;"_Verify",INDIRECT("$1:$1"),0)-1),2,0)
))</f>
        <v/>
      </c>
      <c r="V218" s="1" t="s">
        <v>887</v>
      </c>
      <c r="W218" s="1" t="s">
        <v>888</v>
      </c>
    </row>
    <row r="219" spans="1:23" x14ac:dyDescent="0.3">
      <c r="A219" s="1" t="str">
        <f t="shared" si="230"/>
        <v>RushDroidHeavy_White_01</v>
      </c>
      <c r="B219" s="1" t="s">
        <v>902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3</v>
      </c>
      <c r="J219" s="1">
        <v>0.1</v>
      </c>
      <c r="N219" s="1">
        <v>4</v>
      </c>
      <c r="O219" s="7">
        <f t="shared" ca="1" si="231"/>
        <v>4</v>
      </c>
      <c r="P219" s="1">
        <v>-1</v>
      </c>
      <c r="S219" s="7" t="str">
        <f t="shared" ca="1" si="232"/>
        <v/>
      </c>
      <c r="T219" s="1" t="s">
        <v>904</v>
      </c>
      <c r="U219" s="1">
        <f>1/1.25*(6/5)*1.25</f>
        <v>1.2</v>
      </c>
      <c r="V219" s="1" t="s">
        <v>905</v>
      </c>
    </row>
    <row r="220" spans="1:23" x14ac:dyDescent="0.3">
      <c r="A220" s="1" t="str">
        <f t="shared" ref="A220:A227" si="233">B220&amp;"_"&amp;TEXT(D220,"00")</f>
        <v>RushTrollGiant_01</v>
      </c>
      <c r="B220" s="1" t="s">
        <v>937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Rush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</v>
      </c>
      <c r="J220" s="1">
        <v>2</v>
      </c>
      <c r="K220" s="1">
        <v>7</v>
      </c>
      <c r="L220" s="1">
        <v>0</v>
      </c>
      <c r="N220" s="1">
        <v>0</v>
      </c>
      <c r="O220" s="7">
        <f t="shared" ref="O220:O227" ca="1" si="234">IF(NOT(ISBLANK(N220)),N220,
IF(ISBLANK(M220),"",
VLOOKUP(M220,OFFSET(INDIRECT("$A:$B"),0,MATCH(M$1&amp;"_Verify",INDIRECT("$1:$1"),0)-1),2,0)
))</f>
        <v>0</v>
      </c>
      <c r="P220" s="1">
        <v>-1</v>
      </c>
      <c r="S220" s="7" t="str">
        <f t="shared" ref="S220:S227" ca="1" si="235">IF(NOT(ISBLANK(R220)),R220,
IF(ISBLANK(Q220),"",
VLOOKUP(Q220,OFFSET(INDIRECT("$A:$B"),0,MATCH(Q$1&amp;"_Verify",INDIRECT("$1:$1"),0)-1),2,0)
))</f>
        <v/>
      </c>
      <c r="T220" s="1" t="s">
        <v>850</v>
      </c>
      <c r="U220" s="1">
        <f>1/1.5*(3/4)*1.5</f>
        <v>0.75</v>
      </c>
    </row>
    <row r="221" spans="1:23" x14ac:dyDescent="0.3">
      <c r="A221" s="1" t="str">
        <f t="shared" si="233"/>
        <v>AddForceTrollGiant_01</v>
      </c>
      <c r="B221" s="1" t="s">
        <v>938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AddForce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5</v>
      </c>
      <c r="L221" s="1">
        <v>0.16</v>
      </c>
      <c r="N221" s="1">
        <v>0</v>
      </c>
      <c r="O221" s="7">
        <f t="shared" ca="1" si="234"/>
        <v>0</v>
      </c>
      <c r="R221" s="1">
        <v>1</v>
      </c>
      <c r="S221" s="7">
        <f t="shared" ca="1" si="235"/>
        <v>1</v>
      </c>
    </row>
    <row r="222" spans="1:23" x14ac:dyDescent="0.3">
      <c r="A222" s="1" t="str">
        <f t="shared" si="233"/>
        <v>TeleportArcherySamurai_Black_01</v>
      </c>
      <c r="B222" s="1" t="s">
        <v>941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TeleportTargetPosition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0.5</v>
      </c>
      <c r="N222" s="1">
        <v>2</v>
      </c>
      <c r="O222" s="7">
        <f t="shared" ca="1" si="234"/>
        <v>2</v>
      </c>
      <c r="S222" s="7" t="str">
        <f t="shared" ca="1" si="235"/>
        <v/>
      </c>
      <c r="T222" s="1" t="s">
        <v>943</v>
      </c>
      <c r="U222" s="1" t="s">
        <v>944</v>
      </c>
      <c r="W222" s="1" t="s">
        <v>834</v>
      </c>
    </row>
    <row r="223" spans="1:23" x14ac:dyDescent="0.3">
      <c r="A223" s="1" t="str">
        <f t="shared" si="233"/>
        <v>InvincibleFallenAngel_Yellow_01</v>
      </c>
      <c r="B223" s="1" t="s">
        <v>946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Invincible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1.1000000000000001</v>
      </c>
      <c r="O223" s="7" t="str">
        <f t="shared" ca="1" si="234"/>
        <v/>
      </c>
      <c r="S223" s="7" t="str">
        <f t="shared" ca="1" si="235"/>
        <v/>
      </c>
    </row>
    <row r="224" spans="1:23" x14ac:dyDescent="0.3">
      <c r="A224" s="1" t="str">
        <f t="shared" si="233"/>
        <v>CallBurrowNinjaAssassin_Red_01</v>
      </c>
      <c r="B224" s="1" t="s">
        <v>953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CallAffectorValue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O224" s="7" t="str">
        <f t="shared" ca="1" si="234"/>
        <v/>
      </c>
      <c r="Q224" s="1" t="s">
        <v>224</v>
      </c>
      <c r="S224" s="7">
        <f t="shared" ca="1" si="235"/>
        <v>4</v>
      </c>
      <c r="U224" s="1" t="s">
        <v>955</v>
      </c>
    </row>
    <row r="225" spans="1:23" x14ac:dyDescent="0.3">
      <c r="A225" s="1" t="str">
        <f t="shared" si="233"/>
        <v>BurrowNinjaAssassin_Red_01</v>
      </c>
      <c r="B225" s="1" t="s">
        <v>955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Burrow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K225" s="1">
        <v>0.5</v>
      </c>
      <c r="L225" s="1">
        <v>1</v>
      </c>
      <c r="O225" s="7" t="str">
        <f t="shared" ca="1" si="234"/>
        <v/>
      </c>
      <c r="P225" s="1">
        <v>7</v>
      </c>
      <c r="R225" s="1">
        <v>10</v>
      </c>
      <c r="S225" s="7">
        <f t="shared" ca="1" si="235"/>
        <v>10</v>
      </c>
      <c r="T225" s="1" t="s">
        <v>948</v>
      </c>
      <c r="U225" s="1" t="s">
        <v>949</v>
      </c>
      <c r="V225" s="1" t="s">
        <v>950</v>
      </c>
      <c r="W225" s="1" t="s">
        <v>951</v>
      </c>
    </row>
    <row r="226" spans="1:23" x14ac:dyDescent="0.3">
      <c r="A226" s="1" t="str">
        <f t="shared" si="233"/>
        <v>RotateRobotFive_Purple_01</v>
      </c>
      <c r="B226" s="1" t="s">
        <v>974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Rotate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4</v>
      </c>
      <c r="J226" s="1">
        <v>-360</v>
      </c>
      <c r="O226" s="7" t="str">
        <f t="shared" ca="1" si="234"/>
        <v/>
      </c>
      <c r="S226" s="7" t="str">
        <f t="shared" ca="1" si="235"/>
        <v/>
      </c>
      <c r="T226" s="1" t="s">
        <v>972</v>
      </c>
    </row>
    <row r="227" spans="1:23" x14ac:dyDescent="0.3">
      <c r="A227" s="1" t="str">
        <f t="shared" si="233"/>
        <v>RotateRobotFive_PurpleZero_01</v>
      </c>
      <c r="B227" s="1" t="s">
        <v>975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Rotate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9.5</v>
      </c>
      <c r="J227" s="1">
        <v>0</v>
      </c>
      <c r="O227" s="7" t="str">
        <f t="shared" ca="1" si="234"/>
        <v/>
      </c>
      <c r="S227" s="7" t="str">
        <f t="shared" ca="1" si="235"/>
        <v/>
      </c>
      <c r="T227" s="1" t="s">
        <v>976</v>
      </c>
    </row>
    <row r="228" spans="1:23" x14ac:dyDescent="0.3">
      <c r="A228" s="1" t="str">
        <f t="shared" ref="A228" si="236">B228&amp;"_"&amp;TEXT(D228,"00")</f>
        <v>ResurrectAncientGuard_01</v>
      </c>
      <c r="B228" s="1" t="s">
        <v>983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Resurrect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ref="O228" ca="1" si="237">IF(NOT(ISBLANK(N228)),N228,
IF(ISBLANK(M228),"",
VLOOKUP(M228,OFFSET(INDIRECT("$A:$B"),0,MATCH(M$1&amp;"_Verify",INDIRECT("$1:$1"),0)-1),2,0)
))</f>
        <v/>
      </c>
      <c r="S228" s="7" t="str">
        <f t="shared" ref="S228" ca="1" si="238">IF(NOT(ISBLANK(R228)),R228,
IF(ISBLANK(Q228),"",
VLOOKUP(Q228,OFFSET(INDIRECT("$A:$B"),0,MATCH(Q$1&amp;"_Verify",INDIRECT("$1:$1"),0)-1),2,0)
))</f>
        <v/>
      </c>
      <c r="T228" s="1" t="s">
        <v>985</v>
      </c>
    </row>
    <row r="229" spans="1:23" x14ac:dyDescent="0.3">
      <c r="A229" s="1" t="str">
        <f t="shared" ref="A229" si="239">B229&amp;"_"&amp;TEXT(D229,"00")</f>
        <v>ChargingAncientGuard_01</v>
      </c>
      <c r="B229" s="1" t="s">
        <v>994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ChargingAction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7.5</v>
      </c>
      <c r="J229" s="1">
        <v>0.1</v>
      </c>
      <c r="O229" s="7" t="str">
        <f t="shared" ref="O229" ca="1" si="240">IF(NOT(ISBLANK(N229)),N229,
IF(ISBLANK(M229),"",
VLOOKUP(M229,OFFSET(INDIRECT("$A:$B"),0,MATCH(M$1&amp;"_Verify",INDIRECT("$1:$1"),0)-1),2,0)
))</f>
        <v/>
      </c>
      <c r="S229" s="7" t="str">
        <f t="shared" ref="S229" ca="1" si="241">IF(NOT(ISBLANK(R229)),R229,
IF(ISBLANK(Q229),"",
VLOOKUP(Q229,OFFSET(INDIRECT("$A:$B"),0,MATCH(Q$1&amp;"_Verify",INDIRECT("$1:$1"),0)-1),2,0)
))</f>
        <v/>
      </c>
      <c r="T229" s="1" t="s">
        <v>996</v>
      </c>
      <c r="U229" s="1" t="s">
        <v>997</v>
      </c>
    </row>
    <row r="230" spans="1:23" x14ac:dyDescent="0.3">
      <c r="A230" s="1" t="str">
        <f t="shared" si="213"/>
        <v>AddForceCommon_01</v>
      </c>
      <c r="B230" s="10" t="s">
        <v>619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AddForce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3</v>
      </c>
      <c r="N230" s="1">
        <v>0</v>
      </c>
      <c r="O230" s="7">
        <f t="shared" ca="1" si="214"/>
        <v>0</v>
      </c>
      <c r="S230" s="7" t="str">
        <f t="shared" ca="1" si="2"/>
        <v/>
      </c>
    </row>
    <row r="231" spans="1:23" x14ac:dyDescent="0.3">
      <c r="A231" s="1" t="str">
        <f t="shared" ref="A231" si="242">B231&amp;"_"&amp;TEXT(D231,"00")</f>
        <v>AddForceCommonWeak_01</v>
      </c>
      <c r="B231" s="10" t="s">
        <v>625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AddForce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2.5</v>
      </c>
      <c r="N231" s="1">
        <v>0</v>
      </c>
      <c r="O231" s="7">
        <f t="shared" ref="O231" ca="1" si="243">IF(NOT(ISBLANK(N231)),N231,
IF(ISBLANK(M231),"",
VLOOKUP(M231,OFFSET(INDIRECT("$A:$B"),0,MATCH(M$1&amp;"_Verify",INDIRECT("$1:$1"),0)-1),2,0)
))</f>
        <v>0</v>
      </c>
      <c r="S231" s="7" t="str">
        <f t="shared" ca="1" si="2"/>
        <v/>
      </c>
    </row>
    <row r="232" spans="1:23" x14ac:dyDescent="0.3">
      <c r="A232" s="1" t="str">
        <f t="shared" ref="A232:A234" si="244">B232&amp;"_"&amp;TEXT(D232,"00")</f>
        <v>AddForceCommonStrong_01</v>
      </c>
      <c r="B232" s="10" t="s">
        <v>627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AddForce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5</v>
      </c>
      <c r="N232" s="1">
        <v>0</v>
      </c>
      <c r="O232" s="7">
        <f t="shared" ref="O232:O234" ca="1" si="245">IF(NOT(ISBLANK(N232)),N232,
IF(ISBLANK(M232),"",
VLOOKUP(M232,OFFSET(INDIRECT("$A:$B"),0,MATCH(M$1&amp;"_Verify",INDIRECT("$1:$1"),0)-1),2,0)
))</f>
        <v>0</v>
      </c>
      <c r="S232" s="7" t="str">
        <f t="shared" ca="1" si="2"/>
        <v/>
      </c>
    </row>
    <row r="233" spans="1:23" x14ac:dyDescent="0.3">
      <c r="A233" s="1" t="str">
        <f t="shared" si="244"/>
        <v>CreateChildTransform_01</v>
      </c>
      <c r="B233" s="10" t="s">
        <v>978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CreateHitObject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O233" s="7" t="str">
        <f t="shared" ca="1" si="245"/>
        <v/>
      </c>
      <c r="S233" s="7" t="str">
        <f t="shared" ca="1" si="2"/>
        <v/>
      </c>
      <c r="T233" s="1" t="s">
        <v>977</v>
      </c>
    </row>
    <row r="234" spans="1:23" x14ac:dyDescent="0.3">
      <c r="A234" s="1" t="str">
        <f t="shared" si="244"/>
        <v>CannotActionCommon_01</v>
      </c>
      <c r="B234" s="1" t="s">
        <v>853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CannotAction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O234" s="7" t="str">
        <f t="shared" ca="1" si="245"/>
        <v/>
      </c>
      <c r="S234" s="7" t="str">
        <f t="shared" ca="1" si="2"/>
        <v/>
      </c>
    </row>
    <row r="235" spans="1:23" x14ac:dyDescent="0.3">
      <c r="A235" s="1" t="str">
        <f t="shared" ref="A235:A236" si="246">B235&amp;"_"&amp;TEXT(D235,"00")</f>
        <v>CannotActionCommonShort_01</v>
      </c>
      <c r="B235" s="1" t="s">
        <v>866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CannotAction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</v>
      </c>
      <c r="O235" s="7" t="str">
        <f t="shared" ref="O235:O236" ca="1" si="247">IF(NOT(ISBLANK(N235)),N235,
IF(ISBLANK(M235),"",
VLOOKUP(M235,OFFSET(INDIRECT("$A:$B"),0,MATCH(M$1&amp;"_Verify",INDIRECT("$1:$1"),0)-1),2,0)
))</f>
        <v/>
      </c>
      <c r="S235" s="7" t="str">
        <f t="shared" ref="S235:S236" ca="1" si="248">IF(NOT(ISBLANK(R235)),R235,
IF(ISBLANK(Q235),"",
VLOOKUP(Q235,OFFSET(INDIRECT("$A:$B"),0,MATCH(Q$1&amp;"_Verify",INDIRECT("$1:$1"),0)-1),2,0)
))</f>
        <v/>
      </c>
    </row>
    <row r="236" spans="1:23" x14ac:dyDescent="0.3">
      <c r="A236" s="1" t="str">
        <f t="shared" si="246"/>
        <v>CannotActionCommonLong_01</v>
      </c>
      <c r="B236" s="1" t="s">
        <v>867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CannotAction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O236" s="7" t="str">
        <f t="shared" ca="1" si="247"/>
        <v/>
      </c>
      <c r="S236" s="7" t="str">
        <f t="shared" ca="1" si="248"/>
        <v/>
      </c>
    </row>
    <row r="237" spans="1:23" x14ac:dyDescent="0.3">
      <c r="A237" s="1" t="str">
        <f t="shared" si="0"/>
        <v>LP_Atk_01</v>
      </c>
      <c r="B237" s="1" t="s">
        <v>254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0.15</v>
      </c>
      <c r="M237" s="1" t="s">
        <v>163</v>
      </c>
      <c r="O237" s="7">
        <f t="shared" ca="1" si="1"/>
        <v>19</v>
      </c>
      <c r="S237" s="7" t="str">
        <f t="shared" ca="1" si="2"/>
        <v/>
      </c>
    </row>
    <row r="238" spans="1:23" x14ac:dyDescent="0.3">
      <c r="A238" s="1" t="str">
        <f t="shared" si="0"/>
        <v>LP_Atk_02</v>
      </c>
      <c r="B238" s="1" t="s">
        <v>254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0.315</v>
      </c>
      <c r="M238" s="1" t="s">
        <v>163</v>
      </c>
      <c r="O238" s="7">
        <f t="shared" ca="1" si="1"/>
        <v>19</v>
      </c>
      <c r="S238" s="7" t="str">
        <f t="shared" ca="1" si="2"/>
        <v/>
      </c>
    </row>
    <row r="239" spans="1:23" x14ac:dyDescent="0.3">
      <c r="A239" s="1" t="str">
        <f t="shared" ref="A239:A247" si="249">B239&amp;"_"&amp;TEXT(D239,"00")</f>
        <v>LP_Atk_03</v>
      </c>
      <c r="B239" s="1" t="s">
        <v>254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0.49500000000000005</v>
      </c>
      <c r="M239" s="1" t="s">
        <v>163</v>
      </c>
      <c r="N239" s="6"/>
      <c r="O239" s="7">
        <f t="shared" ca="1" si="1"/>
        <v>19</v>
      </c>
      <c r="S239" s="7" t="str">
        <f t="shared" ca="1" si="2"/>
        <v/>
      </c>
    </row>
    <row r="240" spans="1:23" x14ac:dyDescent="0.3">
      <c r="A240" s="1" t="str">
        <f t="shared" si="249"/>
        <v>LP_Atk_04</v>
      </c>
      <c r="B240" s="1" t="s">
        <v>254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0.69</v>
      </c>
      <c r="M240" s="1" t="s">
        <v>163</v>
      </c>
      <c r="O240" s="7">
        <f t="shared" ca="1" si="1"/>
        <v>19</v>
      </c>
      <c r="S240" s="7" t="str">
        <f t="shared" ca="1" si="2"/>
        <v/>
      </c>
    </row>
    <row r="241" spans="1:19" x14ac:dyDescent="0.3">
      <c r="A241" s="1" t="str">
        <f t="shared" si="249"/>
        <v>LP_Atk_05</v>
      </c>
      <c r="B241" s="1" t="s">
        <v>254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0.89999999999999991</v>
      </c>
      <c r="M241" s="1" t="s">
        <v>163</v>
      </c>
      <c r="O241" s="7">
        <f ca="1">IF(NOT(ISBLANK(N241)),N241,
IF(ISBLANK(M241),"",
VLOOKUP(M241,OFFSET(INDIRECT("$A:$B"),0,MATCH(M$1&amp;"_Verify",INDIRECT("$1:$1"),0)-1),2,0)
))</f>
        <v>19</v>
      </c>
      <c r="S241" s="7" t="str">
        <f t="shared" ca="1" si="2"/>
        <v/>
      </c>
    </row>
    <row r="242" spans="1:19" x14ac:dyDescent="0.3">
      <c r="A242" s="1" t="str">
        <f t="shared" si="249"/>
        <v>LP_Atk_06</v>
      </c>
      <c r="B242" s="1" t="s">
        <v>254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1.125</v>
      </c>
      <c r="M242" s="1" t="s">
        <v>163</v>
      </c>
      <c r="O242" s="7">
        <f t="shared" ref="O242:O298" ca="1" si="250">IF(NOT(ISBLANK(N242)),N242,
IF(ISBLANK(M242),"",
VLOOKUP(M242,OFFSET(INDIRECT("$A:$B"),0,MATCH(M$1&amp;"_Verify",INDIRECT("$1:$1"),0)-1),2,0)
))</f>
        <v>19</v>
      </c>
      <c r="S242" s="7" t="str">
        <f t="shared" ca="1" si="2"/>
        <v/>
      </c>
    </row>
    <row r="243" spans="1:19" x14ac:dyDescent="0.3">
      <c r="A243" s="1" t="str">
        <f t="shared" si="249"/>
        <v>LP_Atk_07</v>
      </c>
      <c r="B243" s="1" t="s">
        <v>254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1.3650000000000002</v>
      </c>
      <c r="M243" s="1" t="s">
        <v>163</v>
      </c>
      <c r="O243" s="7">
        <f t="shared" ca="1" si="250"/>
        <v>19</v>
      </c>
      <c r="S243" s="7" t="str">
        <f t="shared" ca="1" si="2"/>
        <v/>
      </c>
    </row>
    <row r="244" spans="1:19" x14ac:dyDescent="0.3">
      <c r="A244" s="1" t="str">
        <f t="shared" si="249"/>
        <v>LP_Atk_08</v>
      </c>
      <c r="B244" s="1" t="s">
        <v>254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1.62</v>
      </c>
      <c r="M244" s="1" t="s">
        <v>163</v>
      </c>
      <c r="O244" s="7">
        <f t="shared" ca="1" si="250"/>
        <v>19</v>
      </c>
      <c r="S244" s="7" t="str">
        <f t="shared" ca="1" si="2"/>
        <v/>
      </c>
    </row>
    <row r="245" spans="1:19" x14ac:dyDescent="0.3">
      <c r="A245" s="1" t="str">
        <f t="shared" si="249"/>
        <v>LP_Atk_09</v>
      </c>
      <c r="B245" s="1" t="s">
        <v>254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1.89</v>
      </c>
      <c r="M245" s="1" t="s">
        <v>163</v>
      </c>
      <c r="O245" s="7">
        <f t="shared" ca="1" si="250"/>
        <v>19</v>
      </c>
      <c r="S245" s="7" t="str">
        <f t="shared" ca="1" si="2"/>
        <v/>
      </c>
    </row>
    <row r="246" spans="1:19" x14ac:dyDescent="0.3">
      <c r="A246" s="1" t="str">
        <f t="shared" si="249"/>
        <v>LP_AtkBetter_01</v>
      </c>
      <c r="B246" s="1" t="s">
        <v>255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0.25</v>
      </c>
      <c r="M246" s="1" t="s">
        <v>163</v>
      </c>
      <c r="O246" s="7">
        <f t="shared" ca="1" si="250"/>
        <v>19</v>
      </c>
      <c r="S246" s="7" t="str">
        <f t="shared" ca="1" si="2"/>
        <v/>
      </c>
    </row>
    <row r="247" spans="1:19" x14ac:dyDescent="0.3">
      <c r="A247" s="1" t="str">
        <f t="shared" si="249"/>
        <v>LP_AtkBetter_02</v>
      </c>
      <c r="B247" s="1" t="s">
        <v>255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0.52500000000000002</v>
      </c>
      <c r="M247" s="1" t="s">
        <v>163</v>
      </c>
      <c r="O247" s="7">
        <f t="shared" ca="1" si="250"/>
        <v>19</v>
      </c>
      <c r="S247" s="7" t="str">
        <f t="shared" ca="1" si="2"/>
        <v/>
      </c>
    </row>
    <row r="248" spans="1:19" x14ac:dyDescent="0.3">
      <c r="A248" s="1" t="str">
        <f t="shared" ref="A248:A270" si="251">B248&amp;"_"&amp;TEXT(D248,"00")</f>
        <v>LP_AtkBetter_03</v>
      </c>
      <c r="B248" s="1" t="s">
        <v>255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0.82500000000000007</v>
      </c>
      <c r="M248" s="1" t="s">
        <v>163</v>
      </c>
      <c r="O248" s="7">
        <f t="shared" ca="1" si="250"/>
        <v>19</v>
      </c>
      <c r="S248" s="7" t="str">
        <f t="shared" ca="1" si="2"/>
        <v/>
      </c>
    </row>
    <row r="249" spans="1:19" x14ac:dyDescent="0.3">
      <c r="A249" s="1" t="str">
        <f t="shared" si="251"/>
        <v>LP_AtkBetter_04</v>
      </c>
      <c r="B249" s="1" t="s">
        <v>255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1.1499999999999999</v>
      </c>
      <c r="M249" s="1" t="s">
        <v>163</v>
      </c>
      <c r="O249" s="7">
        <f t="shared" ca="1" si="250"/>
        <v>19</v>
      </c>
      <c r="S249" s="7" t="str">
        <f t="shared" ca="1" si="2"/>
        <v/>
      </c>
    </row>
    <row r="250" spans="1:19" x14ac:dyDescent="0.3">
      <c r="A250" s="1" t="str">
        <f t="shared" si="251"/>
        <v>LP_AtkBetter_05</v>
      </c>
      <c r="B250" s="1" t="s">
        <v>255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1.5</v>
      </c>
      <c r="M250" s="1" t="s">
        <v>163</v>
      </c>
      <c r="O250" s="7">
        <f t="shared" ca="1" si="250"/>
        <v>19</v>
      </c>
      <c r="S250" s="7" t="str">
        <f t="shared" ca="1" si="2"/>
        <v/>
      </c>
    </row>
    <row r="251" spans="1:19" x14ac:dyDescent="0.3">
      <c r="A251" s="1" t="str">
        <f t="shared" si="251"/>
        <v>LP_AtkBetter_06</v>
      </c>
      <c r="B251" s="1" t="s">
        <v>255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1.875</v>
      </c>
      <c r="M251" s="1" t="s">
        <v>163</v>
      </c>
      <c r="O251" s="7">
        <f t="shared" ca="1" si="250"/>
        <v>19</v>
      </c>
      <c r="S251" s="7" t="str">
        <f t="shared" ca="1" si="2"/>
        <v/>
      </c>
    </row>
    <row r="252" spans="1:19" x14ac:dyDescent="0.3">
      <c r="A252" s="1" t="str">
        <f t="shared" si="251"/>
        <v>LP_AtkBetter_07</v>
      </c>
      <c r="B252" s="1" t="s">
        <v>255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2.2749999999999999</v>
      </c>
      <c r="M252" s="1" t="s">
        <v>163</v>
      </c>
      <c r="O252" s="7">
        <f t="shared" ca="1" si="250"/>
        <v>19</v>
      </c>
      <c r="S252" s="7" t="str">
        <f t="shared" ca="1" si="2"/>
        <v/>
      </c>
    </row>
    <row r="253" spans="1:19" x14ac:dyDescent="0.3">
      <c r="A253" s="1" t="str">
        <f t="shared" si="251"/>
        <v>LP_AtkBetter_08</v>
      </c>
      <c r="B253" s="1" t="s">
        <v>255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2.7</v>
      </c>
      <c r="M253" s="1" t="s">
        <v>163</v>
      </c>
      <c r="O253" s="7">
        <f t="shared" ca="1" si="250"/>
        <v>19</v>
      </c>
      <c r="S253" s="7" t="str">
        <f t="shared" ca="1" si="2"/>
        <v/>
      </c>
    </row>
    <row r="254" spans="1:19" x14ac:dyDescent="0.3">
      <c r="A254" s="1" t="str">
        <f t="shared" si="251"/>
        <v>LP_AtkBetter_09</v>
      </c>
      <c r="B254" s="1" t="s">
        <v>255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3.15</v>
      </c>
      <c r="M254" s="1" t="s">
        <v>163</v>
      </c>
      <c r="O254" s="7">
        <f t="shared" ca="1" si="250"/>
        <v>19</v>
      </c>
      <c r="S254" s="7" t="str">
        <f t="shared" ca="1" si="2"/>
        <v/>
      </c>
    </row>
    <row r="255" spans="1:19" x14ac:dyDescent="0.3">
      <c r="A255" s="1" t="str">
        <f t="shared" ref="A255" si="252">B255&amp;"_"&amp;TEXT(D255,"00")</f>
        <v>LP_AtkBetter_10</v>
      </c>
      <c r="B255" s="1" t="s">
        <v>243</v>
      </c>
      <c r="C255" s="1" t="str">
        <f>IF(ISERROR(VLOOKUP(B255,AffectorValueTable!$A:$A,1,0)),"어펙터밸류없음","")</f>
        <v/>
      </c>
      <c r="D255" s="1">
        <v>10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3.15</v>
      </c>
      <c r="M255" s="1" t="s">
        <v>163</v>
      </c>
      <c r="O255" s="7">
        <f t="shared" ref="O255" ca="1" si="253">IF(NOT(ISBLANK(N255)),N255,
IF(ISBLANK(M255),"",
VLOOKUP(M255,OFFSET(INDIRECT("$A:$B"),0,MATCH(M$1&amp;"_Verify",INDIRECT("$1:$1"),0)-1),2,0)
))</f>
        <v>19</v>
      </c>
      <c r="S255" s="7" t="str">
        <f t="shared" ref="S255" ca="1" si="254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251"/>
        <v>LP_AtkBest_01</v>
      </c>
      <c r="B256" s="1" t="s">
        <v>256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0.45</v>
      </c>
      <c r="M256" s="1" t="s">
        <v>163</v>
      </c>
      <c r="O256" s="7">
        <f t="shared" ca="1" si="250"/>
        <v>19</v>
      </c>
      <c r="S256" s="7" t="str">
        <f t="shared" ca="1" si="2"/>
        <v/>
      </c>
    </row>
    <row r="257" spans="1:19" x14ac:dyDescent="0.3">
      <c r="A257" s="1" t="str">
        <f t="shared" ref="A257:A258" si="255">B257&amp;"_"&amp;TEXT(D257,"00")</f>
        <v>LP_AtkBest_02</v>
      </c>
      <c r="B257" s="1" t="s">
        <v>256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0.94500000000000006</v>
      </c>
      <c r="M257" s="1" t="s">
        <v>163</v>
      </c>
      <c r="O257" s="7">
        <f t="shared" ref="O257:O258" ca="1" si="256">IF(NOT(ISBLANK(N257)),N257,
IF(ISBLANK(M257),"",
VLOOKUP(M257,OFFSET(INDIRECT("$A:$B"),0,MATCH(M$1&amp;"_Verify",INDIRECT("$1:$1"),0)-1),2,0)
))</f>
        <v>19</v>
      </c>
      <c r="S257" s="7" t="str">
        <f t="shared" ca="1" si="2"/>
        <v/>
      </c>
    </row>
    <row r="258" spans="1:19" x14ac:dyDescent="0.3">
      <c r="A258" s="1" t="str">
        <f t="shared" si="255"/>
        <v>LP_AtkBest_03</v>
      </c>
      <c r="B258" s="1" t="s">
        <v>256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1.4850000000000003</v>
      </c>
      <c r="M258" s="1" t="s">
        <v>163</v>
      </c>
      <c r="O258" s="7">
        <f t="shared" ca="1" si="256"/>
        <v>19</v>
      </c>
      <c r="S258" s="7" t="str">
        <f t="shared" ca="1" si="2"/>
        <v/>
      </c>
    </row>
    <row r="259" spans="1:19" x14ac:dyDescent="0.3">
      <c r="A259" s="1" t="str">
        <f t="shared" ref="A259" si="257">B259&amp;"_"&amp;TEXT(D259,"00")</f>
        <v>LP_AtkBest_04</v>
      </c>
      <c r="B259" s="1" t="s">
        <v>244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1.4850000000000003</v>
      </c>
      <c r="M259" s="1" t="s">
        <v>163</v>
      </c>
      <c r="O259" s="7">
        <f t="shared" ref="O259" ca="1" si="258">IF(NOT(ISBLANK(N259)),N259,
IF(ISBLANK(M259),"",
VLOOKUP(M259,OFFSET(INDIRECT("$A:$B"),0,MATCH(M$1&amp;"_Verify",INDIRECT("$1:$1"),0)-1),2,0)
))</f>
        <v>19</v>
      </c>
      <c r="S259" s="7" t="str">
        <f t="shared" ref="S259" ca="1" si="259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1"/>
        <v>LP_AtkSpeed_01</v>
      </c>
      <c r="B260" s="1" t="s">
        <v>257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ref="J260:J282" si="260">J237*4.75/6</f>
        <v>0.11875000000000001</v>
      </c>
      <c r="M260" s="1" t="s">
        <v>148</v>
      </c>
      <c r="O260" s="7">
        <f t="shared" ca="1" si="250"/>
        <v>3</v>
      </c>
      <c r="S260" s="7" t="str">
        <f t="shared" ca="1" si="2"/>
        <v/>
      </c>
    </row>
    <row r="261" spans="1:19" x14ac:dyDescent="0.3">
      <c r="A261" s="1" t="str">
        <f t="shared" si="251"/>
        <v>LP_AtkSpeed_02</v>
      </c>
      <c r="B261" s="1" t="s">
        <v>257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60"/>
        <v>0.24937500000000001</v>
      </c>
      <c r="M261" s="1" t="s">
        <v>148</v>
      </c>
      <c r="O261" s="7">
        <f t="shared" ca="1" si="250"/>
        <v>3</v>
      </c>
      <c r="S261" s="7" t="str">
        <f t="shared" ca="1" si="2"/>
        <v/>
      </c>
    </row>
    <row r="262" spans="1:19" x14ac:dyDescent="0.3">
      <c r="A262" s="1" t="str">
        <f t="shared" si="251"/>
        <v>LP_AtkSpeed_03</v>
      </c>
      <c r="B262" s="1" t="s">
        <v>257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60"/>
        <v>0.39187500000000003</v>
      </c>
      <c r="M262" s="1" t="s">
        <v>148</v>
      </c>
      <c r="O262" s="7">
        <f t="shared" ca="1" si="250"/>
        <v>3</v>
      </c>
      <c r="S262" s="7" t="str">
        <f t="shared" ca="1" si="2"/>
        <v/>
      </c>
    </row>
    <row r="263" spans="1:19" x14ac:dyDescent="0.3">
      <c r="A263" s="1" t="str">
        <f t="shared" si="251"/>
        <v>LP_AtkSpeed_04</v>
      </c>
      <c r="B263" s="1" t="s">
        <v>257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60"/>
        <v>0.54625000000000001</v>
      </c>
      <c r="M263" s="1" t="s">
        <v>148</v>
      </c>
      <c r="O263" s="7">
        <f t="shared" ca="1" si="250"/>
        <v>3</v>
      </c>
      <c r="S263" s="7" t="str">
        <f t="shared" ca="1" si="2"/>
        <v/>
      </c>
    </row>
    <row r="264" spans="1:19" x14ac:dyDescent="0.3">
      <c r="A264" s="1" t="str">
        <f t="shared" si="251"/>
        <v>LP_AtkSpeed_05</v>
      </c>
      <c r="B264" s="1" t="s">
        <v>257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60"/>
        <v>0.71249999999999991</v>
      </c>
      <c r="M264" s="1" t="s">
        <v>148</v>
      </c>
      <c r="O264" s="7">
        <f t="shared" ca="1" si="250"/>
        <v>3</v>
      </c>
      <c r="S264" s="7" t="str">
        <f t="shared" ca="1" si="2"/>
        <v/>
      </c>
    </row>
    <row r="265" spans="1:19" x14ac:dyDescent="0.3">
      <c r="A265" s="1" t="str">
        <f t="shared" si="251"/>
        <v>LP_AtkSpeed_06</v>
      </c>
      <c r="B265" s="1" t="s">
        <v>257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0"/>
        <v>0.890625</v>
      </c>
      <c r="M265" s="1" t="s">
        <v>148</v>
      </c>
      <c r="O265" s="7">
        <f t="shared" ca="1" si="250"/>
        <v>3</v>
      </c>
      <c r="S265" s="7" t="str">
        <f t="shared" ca="1" si="2"/>
        <v/>
      </c>
    </row>
    <row r="266" spans="1:19" x14ac:dyDescent="0.3">
      <c r="A266" s="1" t="str">
        <f t="shared" si="251"/>
        <v>LP_AtkSpeed_07</v>
      </c>
      <c r="B266" s="1" t="s">
        <v>257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0"/>
        <v>1.0806250000000002</v>
      </c>
      <c r="M266" s="1" t="s">
        <v>148</v>
      </c>
      <c r="O266" s="7">
        <f t="shared" ca="1" si="250"/>
        <v>3</v>
      </c>
      <c r="S266" s="7" t="str">
        <f t="shared" ca="1" si="2"/>
        <v/>
      </c>
    </row>
    <row r="267" spans="1:19" x14ac:dyDescent="0.3">
      <c r="A267" s="1" t="str">
        <f t="shared" si="251"/>
        <v>LP_AtkSpeed_08</v>
      </c>
      <c r="B267" s="1" t="s">
        <v>257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0"/>
        <v>1.2825</v>
      </c>
      <c r="M267" s="1" t="s">
        <v>148</v>
      </c>
      <c r="O267" s="7">
        <f t="shared" ca="1" si="250"/>
        <v>3</v>
      </c>
      <c r="S267" s="7" t="str">
        <f t="shared" ca="1" si="2"/>
        <v/>
      </c>
    </row>
    <row r="268" spans="1:19" x14ac:dyDescent="0.3">
      <c r="A268" s="1" t="str">
        <f t="shared" si="251"/>
        <v>LP_AtkSpeed_09</v>
      </c>
      <c r="B268" s="1" t="s">
        <v>257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0"/>
        <v>1.4962499999999999</v>
      </c>
      <c r="M268" s="1" t="s">
        <v>148</v>
      </c>
      <c r="O268" s="7">
        <f t="shared" ca="1" si="250"/>
        <v>3</v>
      </c>
      <c r="S268" s="7" t="str">
        <f t="shared" ca="1" si="2"/>
        <v/>
      </c>
    </row>
    <row r="269" spans="1:19" x14ac:dyDescent="0.3">
      <c r="A269" s="1" t="str">
        <f t="shared" si="251"/>
        <v>LP_AtkSpeedBetter_01</v>
      </c>
      <c r="B269" s="1" t="s">
        <v>258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0"/>
        <v>0.19791666666666666</v>
      </c>
      <c r="M269" s="1" t="s">
        <v>148</v>
      </c>
      <c r="O269" s="7">
        <f t="shared" ca="1" si="250"/>
        <v>3</v>
      </c>
      <c r="S269" s="7" t="str">
        <f t="shared" ca="1" si="2"/>
        <v/>
      </c>
    </row>
    <row r="270" spans="1:19" x14ac:dyDescent="0.3">
      <c r="A270" s="1" t="str">
        <f t="shared" si="251"/>
        <v>LP_AtkSpeedBetter_02</v>
      </c>
      <c r="B270" s="1" t="s">
        <v>258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0"/>
        <v>0.41562499999999997</v>
      </c>
      <c r="M270" s="1" t="s">
        <v>148</v>
      </c>
      <c r="O270" s="7">
        <f t="shared" ca="1" si="250"/>
        <v>3</v>
      </c>
      <c r="S270" s="7" t="str">
        <f t="shared" ca="1" si="2"/>
        <v/>
      </c>
    </row>
    <row r="271" spans="1:19" x14ac:dyDescent="0.3">
      <c r="A271" s="1" t="str">
        <f t="shared" ref="A271:A293" si="261">B271&amp;"_"&amp;TEXT(D271,"00")</f>
        <v>LP_AtkSpeedBetter_03</v>
      </c>
      <c r="B271" s="1" t="s">
        <v>258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0"/>
        <v>0.65312500000000007</v>
      </c>
      <c r="M271" s="1" t="s">
        <v>148</v>
      </c>
      <c r="O271" s="7">
        <f t="shared" ca="1" si="250"/>
        <v>3</v>
      </c>
      <c r="S271" s="7" t="str">
        <f t="shared" ca="1" si="2"/>
        <v/>
      </c>
    </row>
    <row r="272" spans="1:19" x14ac:dyDescent="0.3">
      <c r="A272" s="1" t="str">
        <f t="shared" si="261"/>
        <v>LP_AtkSpeedBetter_04</v>
      </c>
      <c r="B272" s="1" t="s">
        <v>258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0"/>
        <v>0.91041666666666654</v>
      </c>
      <c r="M272" s="1" t="s">
        <v>148</v>
      </c>
      <c r="O272" s="7">
        <f t="shared" ca="1" si="250"/>
        <v>3</v>
      </c>
      <c r="S272" s="7" t="str">
        <f t="shared" ca="1" si="2"/>
        <v/>
      </c>
    </row>
    <row r="273" spans="1:19" x14ac:dyDescent="0.3">
      <c r="A273" s="1" t="str">
        <f t="shared" si="261"/>
        <v>LP_AtkSpeedBetter_05</v>
      </c>
      <c r="B273" s="1" t="s">
        <v>258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0"/>
        <v>1.1875</v>
      </c>
      <c r="M273" s="1" t="s">
        <v>148</v>
      </c>
      <c r="O273" s="7">
        <f t="shared" ca="1" si="250"/>
        <v>3</v>
      </c>
      <c r="S273" s="7" t="str">
        <f t="shared" ca="1" si="2"/>
        <v/>
      </c>
    </row>
    <row r="274" spans="1:19" x14ac:dyDescent="0.3">
      <c r="A274" s="1" t="str">
        <f t="shared" si="261"/>
        <v>LP_AtkSpeedBetter_06</v>
      </c>
      <c r="B274" s="1" t="s">
        <v>258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0"/>
        <v>1.484375</v>
      </c>
      <c r="M274" s="1" t="s">
        <v>148</v>
      </c>
      <c r="O274" s="7">
        <f t="shared" ca="1" si="250"/>
        <v>3</v>
      </c>
      <c r="S274" s="7" t="str">
        <f t="shared" ca="1" si="2"/>
        <v/>
      </c>
    </row>
    <row r="275" spans="1:19" x14ac:dyDescent="0.3">
      <c r="A275" s="1" t="str">
        <f t="shared" si="261"/>
        <v>LP_AtkSpeedBetter_07</v>
      </c>
      <c r="B275" s="1" t="s">
        <v>258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0"/>
        <v>1.8010416666666667</v>
      </c>
      <c r="M275" s="1" t="s">
        <v>148</v>
      </c>
      <c r="O275" s="7">
        <f t="shared" ca="1" si="250"/>
        <v>3</v>
      </c>
      <c r="S275" s="7" t="str">
        <f t="shared" ca="1" si="2"/>
        <v/>
      </c>
    </row>
    <row r="276" spans="1:19" x14ac:dyDescent="0.3">
      <c r="A276" s="1" t="str">
        <f t="shared" si="261"/>
        <v>LP_AtkSpeedBetter_08</v>
      </c>
      <c r="B276" s="1" t="s">
        <v>258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0"/>
        <v>2.1375000000000002</v>
      </c>
      <c r="M276" s="1" t="s">
        <v>148</v>
      </c>
      <c r="O276" s="7">
        <f t="shared" ca="1" si="250"/>
        <v>3</v>
      </c>
      <c r="S276" s="7" t="str">
        <f t="shared" ca="1" si="2"/>
        <v/>
      </c>
    </row>
    <row r="277" spans="1:19" x14ac:dyDescent="0.3">
      <c r="A277" s="1" t="str">
        <f t="shared" si="261"/>
        <v>LP_AtkSpeedBetter_09</v>
      </c>
      <c r="B277" s="1" t="s">
        <v>258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0"/>
        <v>2.4937499999999999</v>
      </c>
      <c r="M277" s="1" t="s">
        <v>148</v>
      </c>
      <c r="O277" s="7">
        <f t="shared" ca="1" si="250"/>
        <v>3</v>
      </c>
      <c r="S277" s="7" t="str">
        <f t="shared" ca="1" si="2"/>
        <v/>
      </c>
    </row>
    <row r="278" spans="1:19" x14ac:dyDescent="0.3">
      <c r="A278" s="1" t="str">
        <f t="shared" ref="A278" si="262">B278&amp;"_"&amp;TEXT(D278,"00")</f>
        <v>LP_AtkSpeedBetter_10</v>
      </c>
      <c r="B278" s="1" t="s">
        <v>246</v>
      </c>
      <c r="C278" s="1" t="str">
        <f>IF(ISERROR(VLOOKUP(B278,AffectorValueTable!$A:$A,1,0)),"어펙터밸류없음","")</f>
        <v/>
      </c>
      <c r="D278" s="1">
        <v>10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0"/>
        <v>2.4937499999999999</v>
      </c>
      <c r="M278" s="1" t="s">
        <v>148</v>
      </c>
      <c r="O278" s="7">
        <f t="shared" ref="O278" ca="1" si="263">IF(NOT(ISBLANK(N278)),N278,
IF(ISBLANK(M278),"",
VLOOKUP(M278,OFFSET(INDIRECT("$A:$B"),0,MATCH(M$1&amp;"_Verify",INDIRECT("$1:$1"),0)-1),2,0)
))</f>
        <v>3</v>
      </c>
      <c r="S278" s="7" t="str">
        <f t="shared" ref="S278" ca="1" si="264">IF(NOT(ISBLANK(R278)),R278,
IF(ISBLANK(Q278),"",
VLOOKUP(Q278,OFFSET(INDIRECT("$A:$B"),0,MATCH(Q$1&amp;"_Verify",INDIRECT("$1:$1"),0)-1),2,0)
))</f>
        <v/>
      </c>
    </row>
    <row r="279" spans="1:19" x14ac:dyDescent="0.3">
      <c r="A279" s="1" t="str">
        <f t="shared" si="261"/>
        <v>LP_AtkSpeedBest_01</v>
      </c>
      <c r="B279" s="1" t="s">
        <v>259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0"/>
        <v>0.35625000000000001</v>
      </c>
      <c r="M279" s="1" t="s">
        <v>148</v>
      </c>
      <c r="O279" s="7">
        <f t="shared" ca="1" si="250"/>
        <v>3</v>
      </c>
      <c r="S279" s="7" t="str">
        <f t="shared" ca="1" si="2"/>
        <v/>
      </c>
    </row>
    <row r="280" spans="1:19" x14ac:dyDescent="0.3">
      <c r="A280" s="1" t="str">
        <f t="shared" ref="A280:A281" si="265">B280&amp;"_"&amp;TEXT(D280,"00")</f>
        <v>LP_AtkSpeedBest_02</v>
      </c>
      <c r="B280" s="1" t="s">
        <v>259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0"/>
        <v>0.74812500000000004</v>
      </c>
      <c r="M280" s="1" t="s">
        <v>148</v>
      </c>
      <c r="O280" s="7">
        <f t="shared" ref="O280:O281" ca="1" si="266">IF(NOT(ISBLANK(N280)),N280,
IF(ISBLANK(M280),"",
VLOOKUP(M280,OFFSET(INDIRECT("$A:$B"),0,MATCH(M$1&amp;"_Verify",INDIRECT("$1:$1"),0)-1),2,0)
))</f>
        <v>3</v>
      </c>
      <c r="S280" s="7" t="str">
        <f t="shared" ca="1" si="2"/>
        <v/>
      </c>
    </row>
    <row r="281" spans="1:19" x14ac:dyDescent="0.3">
      <c r="A281" s="1" t="str">
        <f t="shared" si="265"/>
        <v>LP_AtkSpeedBest_03</v>
      </c>
      <c r="B281" s="1" t="s">
        <v>259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0"/>
        <v>1.1756250000000004</v>
      </c>
      <c r="M281" s="1" t="s">
        <v>148</v>
      </c>
      <c r="O281" s="7">
        <f t="shared" ca="1" si="266"/>
        <v>3</v>
      </c>
      <c r="S281" s="7" t="str">
        <f t="shared" ca="1" si="2"/>
        <v/>
      </c>
    </row>
    <row r="282" spans="1:19" x14ac:dyDescent="0.3">
      <c r="A282" s="1" t="str">
        <f t="shared" ref="A282" si="267">B282&amp;"_"&amp;TEXT(D282,"00")</f>
        <v>LP_AtkSpeedBest_04</v>
      </c>
      <c r="B282" s="1" t="s">
        <v>247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0"/>
        <v>1.1756250000000004</v>
      </c>
      <c r="M282" s="1" t="s">
        <v>148</v>
      </c>
      <c r="O282" s="7">
        <f t="shared" ref="O282" ca="1" si="268">IF(NOT(ISBLANK(N282)),N282,
IF(ISBLANK(M282),"",
VLOOKUP(M282,OFFSET(INDIRECT("$A:$B"),0,MATCH(M$1&amp;"_Verify",INDIRECT("$1:$1"),0)-1),2,0)
))</f>
        <v>3</v>
      </c>
      <c r="S282" s="7" t="str">
        <f t="shared" ref="S282" ca="1" si="269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1"/>
        <v>LP_Crit_01</v>
      </c>
      <c r="B283" s="1" t="s">
        <v>260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ref="J283:J296" si="270">J237*4.5/6</f>
        <v>0.11249999999999999</v>
      </c>
      <c r="M283" s="1" t="s">
        <v>534</v>
      </c>
      <c r="O283" s="7">
        <f t="shared" ca="1" si="250"/>
        <v>20</v>
      </c>
      <c r="S283" s="7" t="str">
        <f t="shared" ca="1" si="2"/>
        <v/>
      </c>
    </row>
    <row r="284" spans="1:19" x14ac:dyDescent="0.3">
      <c r="A284" s="1" t="str">
        <f t="shared" si="261"/>
        <v>LP_Crit_02</v>
      </c>
      <c r="B284" s="1" t="s">
        <v>260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70"/>
        <v>0.23624999999999999</v>
      </c>
      <c r="M284" s="1" t="s">
        <v>534</v>
      </c>
      <c r="O284" s="7">
        <f t="shared" ca="1" si="250"/>
        <v>20</v>
      </c>
      <c r="S284" s="7" t="str">
        <f t="shared" ca="1" si="2"/>
        <v/>
      </c>
    </row>
    <row r="285" spans="1:19" x14ac:dyDescent="0.3">
      <c r="A285" s="1" t="str">
        <f t="shared" si="261"/>
        <v>LP_Crit_03</v>
      </c>
      <c r="B285" s="1" t="s">
        <v>260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70"/>
        <v>0.37125000000000002</v>
      </c>
      <c r="M285" s="1" t="s">
        <v>534</v>
      </c>
      <c r="O285" s="7">
        <f t="shared" ca="1" si="250"/>
        <v>20</v>
      </c>
      <c r="S285" s="7" t="str">
        <f t="shared" ca="1" si="2"/>
        <v/>
      </c>
    </row>
    <row r="286" spans="1:19" x14ac:dyDescent="0.3">
      <c r="A286" s="1" t="str">
        <f t="shared" si="261"/>
        <v>LP_Crit_04</v>
      </c>
      <c r="B286" s="1" t="s">
        <v>260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70"/>
        <v>0.51749999999999996</v>
      </c>
      <c r="M286" s="1" t="s">
        <v>534</v>
      </c>
      <c r="O286" s="7">
        <f t="shared" ca="1" si="250"/>
        <v>20</v>
      </c>
      <c r="S286" s="7" t="str">
        <f t="shared" ca="1" si="2"/>
        <v/>
      </c>
    </row>
    <row r="287" spans="1:19" x14ac:dyDescent="0.3">
      <c r="A287" s="1" t="str">
        <f t="shared" si="261"/>
        <v>LP_Crit_05</v>
      </c>
      <c r="B287" s="1" t="s">
        <v>260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70"/>
        <v>0.67499999999999993</v>
      </c>
      <c r="M287" s="1" t="s">
        <v>534</v>
      </c>
      <c r="O287" s="7">
        <f t="shared" ca="1" si="250"/>
        <v>20</v>
      </c>
      <c r="S287" s="7" t="str">
        <f t="shared" ca="1" si="2"/>
        <v/>
      </c>
    </row>
    <row r="288" spans="1:19" x14ac:dyDescent="0.3">
      <c r="A288" s="1" t="str">
        <f t="shared" ref="A288:A291" si="271">B288&amp;"_"&amp;TEXT(D288,"00")</f>
        <v>LP_Crit_06</v>
      </c>
      <c r="B288" s="1" t="s">
        <v>260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0"/>
        <v>0.84375</v>
      </c>
      <c r="M288" s="1" t="s">
        <v>534</v>
      </c>
      <c r="O288" s="7">
        <f t="shared" ref="O288:O291" ca="1" si="272">IF(NOT(ISBLANK(N288)),N288,
IF(ISBLANK(M288),"",
VLOOKUP(M288,OFFSET(INDIRECT("$A:$B"),0,MATCH(M$1&amp;"_Verify",INDIRECT("$1:$1"),0)-1),2,0)
))</f>
        <v>20</v>
      </c>
      <c r="S288" s="7" t="str">
        <f t="shared" ca="1" si="2"/>
        <v/>
      </c>
    </row>
    <row r="289" spans="1:19" x14ac:dyDescent="0.3">
      <c r="A289" s="1" t="str">
        <f t="shared" si="271"/>
        <v>LP_Crit_07</v>
      </c>
      <c r="B289" s="1" t="s">
        <v>260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0"/>
        <v>1.0237500000000002</v>
      </c>
      <c r="M289" s="1" t="s">
        <v>534</v>
      </c>
      <c r="O289" s="7">
        <f t="shared" ca="1" si="272"/>
        <v>20</v>
      </c>
      <c r="S289" s="7" t="str">
        <f t="shared" ca="1" si="2"/>
        <v/>
      </c>
    </row>
    <row r="290" spans="1:19" x14ac:dyDescent="0.3">
      <c r="A290" s="1" t="str">
        <f t="shared" si="271"/>
        <v>LP_Crit_08</v>
      </c>
      <c r="B290" s="1" t="s">
        <v>260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0"/>
        <v>1.2150000000000001</v>
      </c>
      <c r="M290" s="1" t="s">
        <v>534</v>
      </c>
      <c r="O290" s="7">
        <f t="shared" ca="1" si="272"/>
        <v>20</v>
      </c>
      <c r="S290" s="7" t="str">
        <f t="shared" ca="1" si="2"/>
        <v/>
      </c>
    </row>
    <row r="291" spans="1:19" x14ac:dyDescent="0.3">
      <c r="A291" s="1" t="str">
        <f t="shared" si="271"/>
        <v>LP_Crit_09</v>
      </c>
      <c r="B291" s="1" t="s">
        <v>260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0"/>
        <v>1.4174999999999998</v>
      </c>
      <c r="M291" s="1" t="s">
        <v>534</v>
      </c>
      <c r="O291" s="7">
        <f t="shared" ca="1" si="272"/>
        <v>20</v>
      </c>
      <c r="S291" s="7" t="str">
        <f t="shared" ca="1" si="2"/>
        <v/>
      </c>
    </row>
    <row r="292" spans="1:19" x14ac:dyDescent="0.3">
      <c r="A292" s="1" t="str">
        <f t="shared" si="261"/>
        <v>LP_CritBetter_01</v>
      </c>
      <c r="B292" s="1" t="s">
        <v>261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0"/>
        <v>0.1875</v>
      </c>
      <c r="M292" s="1" t="s">
        <v>534</v>
      </c>
      <c r="O292" s="7">
        <f t="shared" ca="1" si="250"/>
        <v>20</v>
      </c>
      <c r="S292" s="7" t="str">
        <f t="shared" ca="1" si="2"/>
        <v/>
      </c>
    </row>
    <row r="293" spans="1:19" x14ac:dyDescent="0.3">
      <c r="A293" s="1" t="str">
        <f t="shared" si="261"/>
        <v>LP_CritBetter_02</v>
      </c>
      <c r="B293" s="1" t="s">
        <v>261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0"/>
        <v>0.39375000000000004</v>
      </c>
      <c r="M293" s="1" t="s">
        <v>534</v>
      </c>
      <c r="O293" s="7">
        <f t="shared" ca="1" si="250"/>
        <v>20</v>
      </c>
      <c r="S293" s="7" t="str">
        <f t="shared" ca="1" si="2"/>
        <v/>
      </c>
    </row>
    <row r="294" spans="1:19" x14ac:dyDescent="0.3">
      <c r="A294" s="1" t="str">
        <f t="shared" ref="A294:A298" si="273">B294&amp;"_"&amp;TEXT(D294,"00")</f>
        <v>LP_CritBetter_03</v>
      </c>
      <c r="B294" s="1" t="s">
        <v>261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0"/>
        <v>0.61875000000000002</v>
      </c>
      <c r="M294" s="1" t="s">
        <v>534</v>
      </c>
      <c r="O294" s="7">
        <f t="shared" ca="1" si="250"/>
        <v>20</v>
      </c>
      <c r="S294" s="7" t="str">
        <f t="shared" ca="1" si="2"/>
        <v/>
      </c>
    </row>
    <row r="295" spans="1:19" x14ac:dyDescent="0.3">
      <c r="A295" s="1" t="str">
        <f t="shared" ref="A295:A296" si="274">B295&amp;"_"&amp;TEXT(D295,"00")</f>
        <v>LP_CritBetter_04</v>
      </c>
      <c r="B295" s="1" t="s">
        <v>261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0"/>
        <v>0.86249999999999993</v>
      </c>
      <c r="M295" s="1" t="s">
        <v>534</v>
      </c>
      <c r="O295" s="7">
        <f t="shared" ref="O295:O296" ca="1" si="275">IF(NOT(ISBLANK(N295)),N295,
IF(ISBLANK(M295),"",
VLOOKUP(M295,OFFSET(INDIRECT("$A:$B"),0,MATCH(M$1&amp;"_Verify",INDIRECT("$1:$1"),0)-1),2,0)
))</f>
        <v>20</v>
      </c>
      <c r="S295" s="7" t="str">
        <f t="shared" ca="1" si="2"/>
        <v/>
      </c>
    </row>
    <row r="296" spans="1:19" x14ac:dyDescent="0.3">
      <c r="A296" s="1" t="str">
        <f t="shared" si="274"/>
        <v>LP_CritBetter_05</v>
      </c>
      <c r="B296" s="1" t="s">
        <v>261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0"/>
        <v>1.125</v>
      </c>
      <c r="M296" s="1" t="s">
        <v>534</v>
      </c>
      <c r="O296" s="7">
        <f t="shared" ca="1" si="275"/>
        <v>20</v>
      </c>
      <c r="S296" s="7" t="str">
        <f t="shared" ca="1" si="2"/>
        <v/>
      </c>
    </row>
    <row r="297" spans="1:19" x14ac:dyDescent="0.3">
      <c r="A297" s="1" t="str">
        <f t="shared" ref="A297" si="276">B297&amp;"_"&amp;TEXT(D297,"00")</f>
        <v>LP_CritBetter_06</v>
      </c>
      <c r="B297" s="1" t="s">
        <v>249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>J296</f>
        <v>1.125</v>
      </c>
      <c r="M297" s="1" t="s">
        <v>826</v>
      </c>
      <c r="O297" s="7">
        <f t="shared" ref="O297" ca="1" si="277">IF(NOT(ISBLANK(N297)),N297,
IF(ISBLANK(M297),"",
VLOOKUP(M297,OFFSET(INDIRECT("$A:$B"),0,MATCH(M$1&amp;"_Verify",INDIRECT("$1:$1"),0)-1),2,0)
))</f>
        <v>20</v>
      </c>
      <c r="S297" s="7" t="str">
        <f t="shared" ref="S297" ca="1" si="278">IF(NOT(ISBLANK(R297)),R297,
IF(ISBLANK(Q297),"",
VLOOKUP(Q297,OFFSET(INDIRECT("$A:$B"),0,MATCH(Q$1&amp;"_Verify",INDIRECT("$1:$1"),0)-1),2,0)
))</f>
        <v/>
      </c>
    </row>
    <row r="298" spans="1:19" x14ac:dyDescent="0.3">
      <c r="A298" s="1" t="str">
        <f t="shared" si="273"/>
        <v>LP_CritBest_01</v>
      </c>
      <c r="B298" s="1" t="s">
        <v>262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>J256*4.5/6</f>
        <v>0.33749999999999997</v>
      </c>
      <c r="M298" s="1" t="s">
        <v>534</v>
      </c>
      <c r="O298" s="7">
        <f t="shared" ca="1" si="250"/>
        <v>20</v>
      </c>
      <c r="S298" s="7" t="str">
        <f t="shared" ca="1" si="2"/>
        <v/>
      </c>
    </row>
    <row r="299" spans="1:19" x14ac:dyDescent="0.3">
      <c r="A299" s="1" t="str">
        <f t="shared" ref="A299:A300" si="279">B299&amp;"_"&amp;TEXT(D299,"00")</f>
        <v>LP_CritBest_02</v>
      </c>
      <c r="B299" s="1" t="s">
        <v>262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>J257*4.5/6</f>
        <v>0.7087500000000001</v>
      </c>
      <c r="M299" s="1" t="s">
        <v>534</v>
      </c>
      <c r="O299" s="7">
        <f t="shared" ref="O299:O300" ca="1" si="280">IF(NOT(ISBLANK(N299)),N299,
IF(ISBLANK(M299),"",
VLOOKUP(M299,OFFSET(INDIRECT("$A:$B"),0,MATCH(M$1&amp;"_Verify",INDIRECT("$1:$1"),0)-1),2,0)
))</f>
        <v>20</v>
      </c>
      <c r="S299" s="7" t="str">
        <f t="shared" ref="S299:S371" ca="1" si="281">IF(NOT(ISBLANK(R299)),R299,
IF(ISBLANK(Q299),"",
VLOOKUP(Q299,OFFSET(INDIRECT("$A:$B"),0,MATCH(Q$1&amp;"_Verify",INDIRECT("$1:$1"),0)-1),2,0)
))</f>
        <v/>
      </c>
    </row>
    <row r="300" spans="1:19" x14ac:dyDescent="0.3">
      <c r="A300" s="1" t="str">
        <f t="shared" si="279"/>
        <v>LP_CritBest_03</v>
      </c>
      <c r="B300" s="1" t="s">
        <v>262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>J258*4.5/6</f>
        <v>1.1137500000000002</v>
      </c>
      <c r="M300" s="1" t="s">
        <v>534</v>
      </c>
      <c r="O300" s="7">
        <f t="shared" ca="1" si="280"/>
        <v>20</v>
      </c>
      <c r="S300" s="7" t="str">
        <f t="shared" ca="1" si="281"/>
        <v/>
      </c>
    </row>
    <row r="301" spans="1:19" x14ac:dyDescent="0.3">
      <c r="A301" s="1" t="str">
        <f t="shared" ref="A301" si="282">B301&amp;"_"&amp;TEXT(D301,"00")</f>
        <v>LP_CritBest_04</v>
      </c>
      <c r="B301" s="1" t="s">
        <v>250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1.1137500000000002</v>
      </c>
      <c r="M301" s="1" t="s">
        <v>826</v>
      </c>
      <c r="O301" s="7">
        <f t="shared" ref="O301" ca="1" si="283">IF(NOT(ISBLANK(N301)),N301,
IF(ISBLANK(M301),"",
VLOOKUP(M301,OFFSET(INDIRECT("$A:$B"),0,MATCH(M$1&amp;"_Verify",INDIRECT("$1:$1"),0)-1),2,0)
))</f>
        <v>20</v>
      </c>
      <c r="S301" s="7" t="str">
        <f t="shared" ref="S301" ca="1" si="28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21" si="285">B302&amp;"_"&amp;TEXT(D302,"00")</f>
        <v>LP_MaxHp_01</v>
      </c>
      <c r="B302" s="1" t="s">
        <v>263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ref="J302:J323" si="286">J237*2.5/6</f>
        <v>6.25E-2</v>
      </c>
      <c r="M302" s="1" t="s">
        <v>162</v>
      </c>
      <c r="O302" s="7">
        <f t="shared" ref="O302:O446" ca="1" si="287">IF(NOT(ISBLANK(N302)),N302,
IF(ISBLANK(M302),"",
VLOOKUP(M302,OFFSET(INDIRECT("$A:$B"),0,MATCH(M$1&amp;"_Verify",INDIRECT("$1:$1"),0)-1),2,0)
))</f>
        <v>18</v>
      </c>
      <c r="S302" s="7" t="str">
        <f t="shared" ca="1" si="281"/>
        <v/>
      </c>
    </row>
    <row r="303" spans="1:19" x14ac:dyDescent="0.3">
      <c r="A303" s="1" t="str">
        <f t="shared" si="285"/>
        <v>LP_MaxHp_02</v>
      </c>
      <c r="B303" s="1" t="s">
        <v>263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86"/>
        <v>0.13125000000000001</v>
      </c>
      <c r="M303" s="1" t="s">
        <v>162</v>
      </c>
      <c r="O303" s="7">
        <f t="shared" ca="1" si="287"/>
        <v>18</v>
      </c>
      <c r="S303" s="7" t="str">
        <f t="shared" ca="1" si="281"/>
        <v/>
      </c>
    </row>
    <row r="304" spans="1:19" x14ac:dyDescent="0.3">
      <c r="A304" s="1" t="str">
        <f t="shared" si="285"/>
        <v>LP_MaxHp_03</v>
      </c>
      <c r="B304" s="1" t="s">
        <v>263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86"/>
        <v>0.20625000000000002</v>
      </c>
      <c r="M304" s="1" t="s">
        <v>162</v>
      </c>
      <c r="O304" s="7">
        <f t="shared" ca="1" si="287"/>
        <v>18</v>
      </c>
      <c r="S304" s="7" t="str">
        <f t="shared" ca="1" si="281"/>
        <v/>
      </c>
    </row>
    <row r="305" spans="1:19" x14ac:dyDescent="0.3">
      <c r="A305" s="1" t="str">
        <f t="shared" si="285"/>
        <v>LP_MaxHp_04</v>
      </c>
      <c r="B305" s="1" t="s">
        <v>263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86"/>
        <v>0.28749999999999998</v>
      </c>
      <c r="M305" s="1" t="s">
        <v>162</v>
      </c>
      <c r="O305" s="7">
        <f t="shared" ca="1" si="287"/>
        <v>18</v>
      </c>
      <c r="S305" s="7" t="str">
        <f t="shared" ca="1" si="281"/>
        <v/>
      </c>
    </row>
    <row r="306" spans="1:19" x14ac:dyDescent="0.3">
      <c r="A306" s="1" t="str">
        <f t="shared" si="285"/>
        <v>LP_MaxHp_05</v>
      </c>
      <c r="B306" s="1" t="s">
        <v>263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86"/>
        <v>0.375</v>
      </c>
      <c r="M306" s="1" t="s">
        <v>162</v>
      </c>
      <c r="O306" s="7">
        <f t="shared" ca="1" si="287"/>
        <v>18</v>
      </c>
      <c r="S306" s="7" t="str">
        <f t="shared" ca="1" si="281"/>
        <v/>
      </c>
    </row>
    <row r="307" spans="1:19" x14ac:dyDescent="0.3">
      <c r="A307" s="1" t="str">
        <f t="shared" si="285"/>
        <v>LP_MaxHp_06</v>
      </c>
      <c r="B307" s="1" t="s">
        <v>263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6"/>
        <v>0.46875</v>
      </c>
      <c r="M307" s="1" t="s">
        <v>162</v>
      </c>
      <c r="O307" s="7">
        <f t="shared" ca="1" si="287"/>
        <v>18</v>
      </c>
      <c r="S307" s="7" t="str">
        <f t="shared" ca="1" si="281"/>
        <v/>
      </c>
    </row>
    <row r="308" spans="1:19" x14ac:dyDescent="0.3">
      <c r="A308" s="1" t="str">
        <f t="shared" si="285"/>
        <v>LP_MaxHp_07</v>
      </c>
      <c r="B308" s="1" t="s">
        <v>263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6"/>
        <v>0.56875000000000009</v>
      </c>
      <c r="M308" s="1" t="s">
        <v>162</v>
      </c>
      <c r="O308" s="7">
        <f t="shared" ca="1" si="287"/>
        <v>18</v>
      </c>
      <c r="S308" s="7" t="str">
        <f t="shared" ca="1" si="281"/>
        <v/>
      </c>
    </row>
    <row r="309" spans="1:19" x14ac:dyDescent="0.3">
      <c r="A309" s="1" t="str">
        <f t="shared" si="285"/>
        <v>LP_MaxHp_08</v>
      </c>
      <c r="B309" s="1" t="s">
        <v>263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6"/>
        <v>0.67500000000000016</v>
      </c>
      <c r="M309" s="1" t="s">
        <v>162</v>
      </c>
      <c r="O309" s="7">
        <f t="shared" ca="1" si="287"/>
        <v>18</v>
      </c>
      <c r="S309" s="7" t="str">
        <f t="shared" ca="1" si="281"/>
        <v/>
      </c>
    </row>
    <row r="310" spans="1:19" x14ac:dyDescent="0.3">
      <c r="A310" s="1" t="str">
        <f t="shared" si="285"/>
        <v>LP_MaxHp_09</v>
      </c>
      <c r="B310" s="1" t="s">
        <v>263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6"/>
        <v>0.78749999999999998</v>
      </c>
      <c r="M310" s="1" t="s">
        <v>162</v>
      </c>
      <c r="O310" s="7">
        <f t="shared" ca="1" si="287"/>
        <v>18</v>
      </c>
      <c r="S310" s="7" t="str">
        <f t="shared" ca="1" si="281"/>
        <v/>
      </c>
    </row>
    <row r="311" spans="1:19" x14ac:dyDescent="0.3">
      <c r="A311" s="1" t="str">
        <f t="shared" si="285"/>
        <v>LP_MaxHpBetter_01</v>
      </c>
      <c r="B311" s="1" t="s">
        <v>264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6"/>
        <v>0.10416666666666667</v>
      </c>
      <c r="M311" s="1" t="s">
        <v>162</v>
      </c>
      <c r="O311" s="7">
        <f t="shared" ca="1" si="287"/>
        <v>18</v>
      </c>
      <c r="S311" s="7" t="str">
        <f t="shared" ca="1" si="281"/>
        <v/>
      </c>
    </row>
    <row r="312" spans="1:19" x14ac:dyDescent="0.3">
      <c r="A312" s="1" t="str">
        <f t="shared" si="285"/>
        <v>LP_MaxHpBetter_02</v>
      </c>
      <c r="B312" s="1" t="s">
        <v>264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6"/>
        <v>0.21875</v>
      </c>
      <c r="M312" s="1" t="s">
        <v>162</v>
      </c>
      <c r="O312" s="7">
        <f t="shared" ca="1" si="287"/>
        <v>18</v>
      </c>
      <c r="S312" s="7" t="str">
        <f t="shared" ca="1" si="281"/>
        <v/>
      </c>
    </row>
    <row r="313" spans="1:19" x14ac:dyDescent="0.3">
      <c r="A313" s="1" t="str">
        <f t="shared" si="285"/>
        <v>LP_MaxHpBetter_03</v>
      </c>
      <c r="B313" s="1" t="s">
        <v>264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6"/>
        <v>0.34375</v>
      </c>
      <c r="M313" s="1" t="s">
        <v>162</v>
      </c>
      <c r="O313" s="7">
        <f t="shared" ca="1" si="287"/>
        <v>18</v>
      </c>
      <c r="S313" s="7" t="str">
        <f t="shared" ca="1" si="281"/>
        <v/>
      </c>
    </row>
    <row r="314" spans="1:19" x14ac:dyDescent="0.3">
      <c r="A314" s="1" t="str">
        <f t="shared" si="285"/>
        <v>LP_MaxHpBetter_04</v>
      </c>
      <c r="B314" s="1" t="s">
        <v>264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6"/>
        <v>0.47916666666666669</v>
      </c>
      <c r="M314" s="1" t="s">
        <v>162</v>
      </c>
      <c r="O314" s="7">
        <f t="shared" ca="1" si="287"/>
        <v>18</v>
      </c>
      <c r="S314" s="7" t="str">
        <f t="shared" ca="1" si="281"/>
        <v/>
      </c>
    </row>
    <row r="315" spans="1:19" x14ac:dyDescent="0.3">
      <c r="A315" s="1" t="str">
        <f t="shared" si="285"/>
        <v>LP_MaxHpBetter_05</v>
      </c>
      <c r="B315" s="1" t="s">
        <v>264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6"/>
        <v>0.625</v>
      </c>
      <c r="M315" s="1" t="s">
        <v>162</v>
      </c>
      <c r="O315" s="7">
        <f t="shared" ca="1" si="287"/>
        <v>18</v>
      </c>
      <c r="S315" s="7" t="str">
        <f t="shared" ca="1" si="281"/>
        <v/>
      </c>
    </row>
    <row r="316" spans="1:19" x14ac:dyDescent="0.3">
      <c r="A316" s="1" t="str">
        <f t="shared" si="285"/>
        <v>LP_MaxHpBetter_06</v>
      </c>
      <c r="B316" s="1" t="s">
        <v>264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6"/>
        <v>0.78125</v>
      </c>
      <c r="M316" s="1" t="s">
        <v>162</v>
      </c>
      <c r="O316" s="7">
        <f t="shared" ca="1" si="287"/>
        <v>18</v>
      </c>
      <c r="S316" s="7" t="str">
        <f t="shared" ca="1" si="281"/>
        <v/>
      </c>
    </row>
    <row r="317" spans="1:19" x14ac:dyDescent="0.3">
      <c r="A317" s="1" t="str">
        <f t="shared" si="285"/>
        <v>LP_MaxHpBetter_07</v>
      </c>
      <c r="B317" s="1" t="s">
        <v>264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6"/>
        <v>0.94791666666666663</v>
      </c>
      <c r="M317" s="1" t="s">
        <v>162</v>
      </c>
      <c r="O317" s="7">
        <f t="shared" ca="1" si="287"/>
        <v>18</v>
      </c>
      <c r="S317" s="7" t="str">
        <f t="shared" ca="1" si="281"/>
        <v/>
      </c>
    </row>
    <row r="318" spans="1:19" x14ac:dyDescent="0.3">
      <c r="A318" s="1" t="str">
        <f t="shared" si="285"/>
        <v>LP_MaxHpBetter_08</v>
      </c>
      <c r="B318" s="1" t="s">
        <v>264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6"/>
        <v>1.125</v>
      </c>
      <c r="M318" s="1" t="s">
        <v>162</v>
      </c>
      <c r="O318" s="7">
        <f t="shared" ca="1" si="287"/>
        <v>18</v>
      </c>
      <c r="S318" s="7" t="str">
        <f t="shared" ca="1" si="281"/>
        <v/>
      </c>
    </row>
    <row r="319" spans="1:19" x14ac:dyDescent="0.3">
      <c r="A319" s="1" t="str">
        <f t="shared" si="285"/>
        <v>LP_MaxHpBetter_09</v>
      </c>
      <c r="B319" s="1" t="s">
        <v>264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6"/>
        <v>1.3125</v>
      </c>
      <c r="M319" s="1" t="s">
        <v>162</v>
      </c>
      <c r="O319" s="7">
        <f t="shared" ca="1" si="287"/>
        <v>18</v>
      </c>
      <c r="S319" s="7" t="str">
        <f t="shared" ca="1" si="281"/>
        <v/>
      </c>
    </row>
    <row r="320" spans="1:19" x14ac:dyDescent="0.3">
      <c r="A320" s="1" t="str">
        <f t="shared" ref="A320" si="288">B320&amp;"_"&amp;TEXT(D320,"00")</f>
        <v>LP_MaxHpBetter_10</v>
      </c>
      <c r="B320" s="1" t="s">
        <v>252</v>
      </c>
      <c r="C320" s="1" t="str">
        <f>IF(ISERROR(VLOOKUP(B320,AffectorValueTable!$A:$A,1,0)),"어펙터밸류없음","")</f>
        <v/>
      </c>
      <c r="D320" s="1">
        <v>10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6"/>
        <v>1.3125</v>
      </c>
      <c r="M320" s="1" t="s">
        <v>162</v>
      </c>
      <c r="O320" s="7">
        <f t="shared" ref="O320" ca="1" si="289">IF(NOT(ISBLANK(N320)),N320,
IF(ISBLANK(M320),"",
VLOOKUP(M320,OFFSET(INDIRECT("$A:$B"),0,MATCH(M$1&amp;"_Verify",INDIRECT("$1:$1"),0)-1),2,0)
))</f>
        <v>18</v>
      </c>
      <c r="S320" s="7" t="str">
        <f t="shared" ref="S320" ca="1" si="290">IF(NOT(ISBLANK(R320)),R320,
IF(ISBLANK(Q320),"",
VLOOKUP(Q320,OFFSET(INDIRECT("$A:$B"),0,MATCH(Q$1&amp;"_Verify",INDIRECT("$1:$1"),0)-1),2,0)
))</f>
        <v/>
      </c>
    </row>
    <row r="321" spans="1:19" x14ac:dyDescent="0.3">
      <c r="A321" s="1" t="str">
        <f t="shared" si="285"/>
        <v>LP_MaxHpBest_01</v>
      </c>
      <c r="B321" s="1" t="s">
        <v>265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6"/>
        <v>0.1875</v>
      </c>
      <c r="M321" s="1" t="s">
        <v>162</v>
      </c>
      <c r="O321" s="7">
        <f t="shared" ca="1" si="287"/>
        <v>18</v>
      </c>
      <c r="S321" s="7" t="str">
        <f t="shared" ca="1" si="281"/>
        <v/>
      </c>
    </row>
    <row r="322" spans="1:19" x14ac:dyDescent="0.3">
      <c r="A322" s="1" t="str">
        <f t="shared" ref="A322:A372" si="291">B322&amp;"_"&amp;TEXT(D322,"00")</f>
        <v>LP_MaxHpBest_02</v>
      </c>
      <c r="B322" s="1" t="s">
        <v>265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6"/>
        <v>0.39375000000000004</v>
      </c>
      <c r="M322" s="1" t="s">
        <v>162</v>
      </c>
      <c r="O322" s="7">
        <f t="shared" ca="1" si="287"/>
        <v>18</v>
      </c>
      <c r="S322" s="7" t="str">
        <f t="shared" ca="1" si="281"/>
        <v/>
      </c>
    </row>
    <row r="323" spans="1:19" x14ac:dyDescent="0.3">
      <c r="A323" s="1" t="str">
        <f t="shared" si="291"/>
        <v>LP_MaxHpBest_03</v>
      </c>
      <c r="B323" s="1" t="s">
        <v>265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6"/>
        <v>0.61875000000000013</v>
      </c>
      <c r="M323" s="1" t="s">
        <v>162</v>
      </c>
      <c r="O323" s="7">
        <f t="shared" ca="1" si="287"/>
        <v>18</v>
      </c>
      <c r="S323" s="7" t="str">
        <f t="shared" ca="1" si="281"/>
        <v/>
      </c>
    </row>
    <row r="324" spans="1:19" x14ac:dyDescent="0.3">
      <c r="A324" s="1" t="str">
        <f t="shared" si="291"/>
        <v>LP_MaxHpBest_04</v>
      </c>
      <c r="B324" s="1" t="s">
        <v>265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0.86249999999999993</v>
      </c>
      <c r="M324" s="1" t="s">
        <v>162</v>
      </c>
      <c r="O324" s="7">
        <f t="shared" ca="1" si="287"/>
        <v>18</v>
      </c>
      <c r="S324" s="7" t="str">
        <f t="shared" ca="1" si="281"/>
        <v/>
      </c>
    </row>
    <row r="325" spans="1:19" x14ac:dyDescent="0.3">
      <c r="A325" s="1" t="str">
        <f t="shared" si="291"/>
        <v>LP_MaxHpBest_05</v>
      </c>
      <c r="B325" s="1" t="s">
        <v>265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1.125</v>
      </c>
      <c r="M325" s="1" t="s">
        <v>162</v>
      </c>
      <c r="O325" s="7">
        <f t="shared" ca="1" si="287"/>
        <v>18</v>
      </c>
      <c r="S325" s="7" t="str">
        <f t="shared" ca="1" si="281"/>
        <v/>
      </c>
    </row>
    <row r="326" spans="1:19" x14ac:dyDescent="0.3">
      <c r="A326" s="1" t="str">
        <f t="shared" ref="A326:A331" si="292">B326&amp;"_"&amp;TEXT(D326,"00")</f>
        <v>LP_MaxHpBest_06</v>
      </c>
      <c r="B326" s="1" t="s">
        <v>253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1.125</v>
      </c>
      <c r="M326" s="1" t="s">
        <v>162</v>
      </c>
      <c r="O326" s="7">
        <f t="shared" ref="O326:O331" ca="1" si="293">IF(NOT(ISBLANK(N326)),N326,
IF(ISBLANK(M326),"",
VLOOKUP(M326,OFFSET(INDIRECT("$A:$B"),0,MATCH(M$1&amp;"_Verify",INDIRECT("$1:$1"),0)-1),2,0)
))</f>
        <v>18</v>
      </c>
      <c r="S326" s="7" t="str">
        <f t="shared" ref="S326:S331" ca="1" si="294">IF(NOT(ISBLANK(R326)),R326,
IF(ISBLANK(Q326),"",
VLOOKUP(Q326,OFFSET(INDIRECT("$A:$B"),0,MATCH(Q$1&amp;"_Verify",INDIRECT("$1:$1"),0)-1),2,0)
))</f>
        <v/>
      </c>
    </row>
    <row r="327" spans="1:19" x14ac:dyDescent="0.3">
      <c r="A327" s="1" t="str">
        <f t="shared" si="292"/>
        <v>LP_MaxHpPowerSource_01</v>
      </c>
      <c r="B327" s="1" t="s">
        <v>909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ref="J327:J331" si="295">J237*2.5/8</f>
        <v>4.6875E-2</v>
      </c>
      <c r="M327" s="1" t="s">
        <v>162</v>
      </c>
      <c r="O327" s="7">
        <f t="shared" ca="1" si="293"/>
        <v>18</v>
      </c>
      <c r="S327" s="7" t="str">
        <f t="shared" ca="1" si="294"/>
        <v/>
      </c>
    </row>
    <row r="328" spans="1:19" x14ac:dyDescent="0.3">
      <c r="A328" s="1" t="str">
        <f t="shared" si="292"/>
        <v>LP_MaxHpPowerSource_02</v>
      </c>
      <c r="B328" s="1" t="s">
        <v>909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5"/>
        <v>9.8437499999999997E-2</v>
      </c>
      <c r="M328" s="1" t="s">
        <v>162</v>
      </c>
      <c r="O328" s="7">
        <f t="shared" ca="1" si="293"/>
        <v>18</v>
      </c>
      <c r="S328" s="7" t="str">
        <f t="shared" ca="1" si="294"/>
        <v/>
      </c>
    </row>
    <row r="329" spans="1:19" x14ac:dyDescent="0.3">
      <c r="A329" s="1" t="str">
        <f t="shared" si="292"/>
        <v>LP_MaxHpPowerSource_03</v>
      </c>
      <c r="B329" s="1" t="s">
        <v>909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5"/>
        <v>0.15468750000000001</v>
      </c>
      <c r="M329" s="1" t="s">
        <v>162</v>
      </c>
      <c r="O329" s="7">
        <f t="shared" ca="1" si="293"/>
        <v>18</v>
      </c>
      <c r="S329" s="7" t="str">
        <f t="shared" ca="1" si="294"/>
        <v/>
      </c>
    </row>
    <row r="330" spans="1:19" x14ac:dyDescent="0.3">
      <c r="A330" s="1" t="str">
        <f t="shared" si="292"/>
        <v>LP_MaxHpPowerSource_04</v>
      </c>
      <c r="B330" s="1" t="s">
        <v>909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5"/>
        <v>0.21562499999999998</v>
      </c>
      <c r="M330" s="1" t="s">
        <v>162</v>
      </c>
      <c r="O330" s="7">
        <f t="shared" ca="1" si="293"/>
        <v>18</v>
      </c>
      <c r="S330" s="7" t="str">
        <f t="shared" ca="1" si="294"/>
        <v/>
      </c>
    </row>
    <row r="331" spans="1:19" x14ac:dyDescent="0.3">
      <c r="A331" s="1" t="str">
        <f t="shared" si="292"/>
        <v>LP_MaxHpPowerSource_05</v>
      </c>
      <c r="B331" s="1" t="s">
        <v>909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5"/>
        <v>0.28125</v>
      </c>
      <c r="M331" s="1" t="s">
        <v>162</v>
      </c>
      <c r="O331" s="7">
        <f t="shared" ca="1" si="293"/>
        <v>18</v>
      </c>
      <c r="S331" s="7" t="str">
        <f t="shared" ca="1" si="294"/>
        <v/>
      </c>
    </row>
    <row r="332" spans="1:19" x14ac:dyDescent="0.3">
      <c r="A332" s="1" t="str">
        <f t="shared" si="291"/>
        <v>LP_ReduceDmgProjectile_01</v>
      </c>
      <c r="B332" s="1" t="s">
        <v>266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ref="J332:J350" si="296">J237*4/6</f>
        <v>9.9999999999999992E-2</v>
      </c>
      <c r="O332" s="7" t="str">
        <f t="shared" ca="1" si="287"/>
        <v/>
      </c>
      <c r="S332" s="7" t="str">
        <f t="shared" ca="1" si="281"/>
        <v/>
      </c>
    </row>
    <row r="333" spans="1:19" x14ac:dyDescent="0.3">
      <c r="A333" s="1" t="str">
        <f t="shared" si="291"/>
        <v>LP_ReduceDmgProjectile_02</v>
      </c>
      <c r="B333" s="1" t="s">
        <v>266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96"/>
        <v>0.21</v>
      </c>
      <c r="O333" s="7" t="str">
        <f t="shared" ca="1" si="287"/>
        <v/>
      </c>
      <c r="S333" s="7" t="str">
        <f t="shared" ca="1" si="281"/>
        <v/>
      </c>
    </row>
    <row r="334" spans="1:19" x14ac:dyDescent="0.3">
      <c r="A334" s="1" t="str">
        <f t="shared" si="291"/>
        <v>LP_ReduceDmgProjectile_03</v>
      </c>
      <c r="B334" s="1" t="s">
        <v>266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96"/>
        <v>0.33</v>
      </c>
      <c r="O334" s="7" t="str">
        <f t="shared" ca="1" si="287"/>
        <v/>
      </c>
      <c r="S334" s="7" t="str">
        <f t="shared" ca="1" si="281"/>
        <v/>
      </c>
    </row>
    <row r="335" spans="1:19" x14ac:dyDescent="0.3">
      <c r="A335" s="1" t="str">
        <f t="shared" si="291"/>
        <v>LP_ReduceDmgProjectile_04</v>
      </c>
      <c r="B335" s="1" t="s">
        <v>266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96"/>
        <v>0.45999999999999996</v>
      </c>
      <c r="O335" s="7" t="str">
        <f t="shared" ca="1" si="287"/>
        <v/>
      </c>
      <c r="S335" s="7" t="str">
        <f t="shared" ca="1" si="281"/>
        <v/>
      </c>
    </row>
    <row r="336" spans="1:19" x14ac:dyDescent="0.3">
      <c r="A336" s="1" t="str">
        <f t="shared" ref="A336:A339" si="297">B336&amp;"_"&amp;TEXT(D336,"00")</f>
        <v>LP_ReduceDmgProjectile_05</v>
      </c>
      <c r="B336" s="1" t="s">
        <v>266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96"/>
        <v>0.6</v>
      </c>
      <c r="O336" s="7" t="str">
        <f t="shared" ca="1" si="287"/>
        <v/>
      </c>
      <c r="S336" s="7" t="str">
        <f t="shared" ca="1" si="281"/>
        <v/>
      </c>
    </row>
    <row r="337" spans="1:19" x14ac:dyDescent="0.3">
      <c r="A337" s="1" t="str">
        <f t="shared" si="297"/>
        <v>LP_ReduceDmgProjectile_06</v>
      </c>
      <c r="B337" s="1" t="s">
        <v>266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6"/>
        <v>0.75</v>
      </c>
      <c r="O337" s="7" t="str">
        <f t="shared" ca="1" si="287"/>
        <v/>
      </c>
      <c r="S337" s="7" t="str">
        <f t="shared" ca="1" si="281"/>
        <v/>
      </c>
    </row>
    <row r="338" spans="1:19" x14ac:dyDescent="0.3">
      <c r="A338" s="1" t="str">
        <f t="shared" si="297"/>
        <v>LP_ReduceDmgProjectile_07</v>
      </c>
      <c r="B338" s="1" t="s">
        <v>266</v>
      </c>
      <c r="C338" s="1" t="str">
        <f>IF(ISERROR(VLOOKUP(B338,AffectorValueTable!$A:$A,1,0)),"어펙터밸류없음","")</f>
        <v/>
      </c>
      <c r="D338" s="1">
        <v>7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6"/>
        <v>0.91000000000000014</v>
      </c>
      <c r="O338" s="7" t="str">
        <f t="shared" ca="1" si="287"/>
        <v/>
      </c>
      <c r="S338" s="7" t="str">
        <f t="shared" ca="1" si="281"/>
        <v/>
      </c>
    </row>
    <row r="339" spans="1:19" x14ac:dyDescent="0.3">
      <c r="A339" s="1" t="str">
        <f t="shared" si="297"/>
        <v>LP_ReduceDmgProjectile_08</v>
      </c>
      <c r="B339" s="1" t="s">
        <v>266</v>
      </c>
      <c r="C339" s="1" t="str">
        <f>IF(ISERROR(VLOOKUP(B339,AffectorValueTable!$A:$A,1,0)),"어펙터밸류없음","")</f>
        <v/>
      </c>
      <c r="D339" s="1">
        <v>8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6"/>
        <v>1.08</v>
      </c>
      <c r="O339" s="7" t="str">
        <f t="shared" ca="1" si="287"/>
        <v/>
      </c>
      <c r="S339" s="7" t="str">
        <f t="shared" ca="1" si="281"/>
        <v/>
      </c>
    </row>
    <row r="340" spans="1:19" x14ac:dyDescent="0.3">
      <c r="A340" s="1" t="str">
        <f t="shared" ref="A340:A363" si="298">B340&amp;"_"&amp;TEXT(D340,"00")</f>
        <v>LP_ReduceDmgProjectile_09</v>
      </c>
      <c r="B340" s="1" t="s">
        <v>266</v>
      </c>
      <c r="C340" s="1" t="str">
        <f>IF(ISERROR(VLOOKUP(B340,AffectorValueTable!$A:$A,1,0)),"어펙터밸류없음","")</f>
        <v/>
      </c>
      <c r="D340" s="1">
        <v>9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6"/>
        <v>1.26</v>
      </c>
      <c r="O340" s="7" t="str">
        <f t="shared" ca="1" si="287"/>
        <v/>
      </c>
      <c r="S340" s="7" t="str">
        <f t="shared" ca="1" si="281"/>
        <v/>
      </c>
    </row>
    <row r="341" spans="1:19" x14ac:dyDescent="0.3">
      <c r="A341" s="1" t="str">
        <f t="shared" si="298"/>
        <v>LP_ReduceDmgProjectileBetter_01</v>
      </c>
      <c r="B341" s="1" t="s">
        <v>490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6"/>
        <v>0.16666666666666666</v>
      </c>
      <c r="O341" s="7" t="str">
        <f t="shared" ref="O341:O363" ca="1" si="299">IF(NOT(ISBLANK(N341)),N341,
IF(ISBLANK(M341),"",
VLOOKUP(M341,OFFSET(INDIRECT("$A:$B"),0,MATCH(M$1&amp;"_Verify",INDIRECT("$1:$1"),0)-1),2,0)
))</f>
        <v/>
      </c>
      <c r="S341" s="7" t="str">
        <f t="shared" ca="1" si="281"/>
        <v/>
      </c>
    </row>
    <row r="342" spans="1:19" x14ac:dyDescent="0.3">
      <c r="A342" s="1" t="str">
        <f t="shared" si="298"/>
        <v>LP_ReduceDmgProjectileBetter_02</v>
      </c>
      <c r="B342" s="1" t="s">
        <v>490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6"/>
        <v>0.35000000000000003</v>
      </c>
      <c r="O342" s="7" t="str">
        <f t="shared" ca="1" si="299"/>
        <v/>
      </c>
      <c r="S342" s="7" t="str">
        <f t="shared" ca="1" si="281"/>
        <v/>
      </c>
    </row>
    <row r="343" spans="1:19" x14ac:dyDescent="0.3">
      <c r="A343" s="1" t="str">
        <f t="shared" si="298"/>
        <v>LP_ReduceDmgProjectileBetter_03</v>
      </c>
      <c r="B343" s="1" t="s">
        <v>490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6"/>
        <v>0.55000000000000004</v>
      </c>
      <c r="O343" s="7" t="str">
        <f t="shared" ca="1" si="299"/>
        <v/>
      </c>
      <c r="S343" s="7" t="str">
        <f t="shared" ca="1" si="281"/>
        <v/>
      </c>
    </row>
    <row r="344" spans="1:19" x14ac:dyDescent="0.3">
      <c r="A344" s="1" t="str">
        <f t="shared" si="298"/>
        <v>LP_ReduceDmgProjectileBetter_04</v>
      </c>
      <c r="B344" s="1" t="s">
        <v>490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6"/>
        <v>0.76666666666666661</v>
      </c>
      <c r="O344" s="7" t="str">
        <f t="shared" ca="1" si="299"/>
        <v/>
      </c>
      <c r="S344" s="7" t="str">
        <f t="shared" ca="1" si="281"/>
        <v/>
      </c>
    </row>
    <row r="345" spans="1:19" x14ac:dyDescent="0.3">
      <c r="A345" s="1" t="str">
        <f t="shared" ref="A345:A349" si="300">B345&amp;"_"&amp;TEXT(D345,"00")</f>
        <v>LP_ReduceDmgProjectileBetter_05</v>
      </c>
      <c r="B345" s="1" t="s">
        <v>490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6"/>
        <v>1</v>
      </c>
      <c r="O345" s="7" t="str">
        <f t="shared" ref="O345:O349" ca="1" si="301">IF(NOT(ISBLANK(N345)),N345,
IF(ISBLANK(M345),"",
VLOOKUP(M345,OFFSET(INDIRECT("$A:$B"),0,MATCH(M$1&amp;"_Verify",INDIRECT("$1:$1"),0)-1),2,0)
))</f>
        <v/>
      </c>
      <c r="S345" s="7" t="str">
        <f t="shared" ca="1" si="281"/>
        <v/>
      </c>
    </row>
    <row r="346" spans="1:19" x14ac:dyDescent="0.3">
      <c r="A346" s="1" t="str">
        <f t="shared" si="300"/>
        <v>LP_ReduceDmgProjectileBetter_06</v>
      </c>
      <c r="B346" s="1" t="s">
        <v>490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6"/>
        <v>1.25</v>
      </c>
      <c r="O346" s="7" t="str">
        <f t="shared" ca="1" si="301"/>
        <v/>
      </c>
      <c r="S346" s="7" t="str">
        <f t="shared" ca="1" si="281"/>
        <v/>
      </c>
    </row>
    <row r="347" spans="1:19" x14ac:dyDescent="0.3">
      <c r="A347" s="1" t="str">
        <f t="shared" si="300"/>
        <v>LP_ReduceDmgProjectileBetter_07</v>
      </c>
      <c r="B347" s="1" t="s">
        <v>490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6"/>
        <v>1.5166666666666666</v>
      </c>
      <c r="O347" s="7" t="str">
        <f t="shared" ca="1" si="301"/>
        <v/>
      </c>
      <c r="S347" s="7" t="str">
        <f t="shared" ca="1" si="281"/>
        <v/>
      </c>
    </row>
    <row r="348" spans="1:19" x14ac:dyDescent="0.3">
      <c r="A348" s="1" t="str">
        <f t="shared" si="300"/>
        <v>LP_ReduceDmgProjectileBetter_08</v>
      </c>
      <c r="B348" s="1" t="s">
        <v>490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6"/>
        <v>1.8</v>
      </c>
      <c r="O348" s="7" t="str">
        <f t="shared" ca="1" si="301"/>
        <v/>
      </c>
      <c r="S348" s="7" t="str">
        <f t="shared" ca="1" si="281"/>
        <v/>
      </c>
    </row>
    <row r="349" spans="1:19" x14ac:dyDescent="0.3">
      <c r="A349" s="1" t="str">
        <f t="shared" si="300"/>
        <v>LP_ReduceDmgProjectileBetter_09</v>
      </c>
      <c r="B349" s="1" t="s">
        <v>490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6"/>
        <v>2.1</v>
      </c>
      <c r="O349" s="7" t="str">
        <f t="shared" ca="1" si="301"/>
        <v/>
      </c>
      <c r="S349" s="7" t="str">
        <f t="shared" ca="1" si="281"/>
        <v/>
      </c>
    </row>
    <row r="350" spans="1:19" x14ac:dyDescent="0.3">
      <c r="A350" s="1" t="str">
        <f t="shared" ref="A350" si="302">B350&amp;"_"&amp;TEXT(D350,"00")</f>
        <v>LP_ReduceDmgProjectileBetter_10</v>
      </c>
      <c r="B350" s="1" t="s">
        <v>1188</v>
      </c>
      <c r="C350" s="1" t="str">
        <f>IF(ISERROR(VLOOKUP(B350,AffectorValueTable!$A:$A,1,0)),"어펙터밸류없음","")</f>
        <v/>
      </c>
      <c r="D350" s="1">
        <v>10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6"/>
        <v>2.1</v>
      </c>
      <c r="O350" s="7" t="str">
        <f t="shared" ref="O350" ca="1" si="303">IF(NOT(ISBLANK(N350)),N350,
IF(ISBLANK(M350),"",
VLOOKUP(M350,OFFSET(INDIRECT("$A:$B"),0,MATCH(M$1&amp;"_Verify",INDIRECT("$1:$1"),0)-1),2,0)
))</f>
        <v/>
      </c>
      <c r="S350" s="7" t="str">
        <f t="shared" ref="S350" ca="1" si="304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298"/>
        <v>LP_ReduceDmgMelee_01</v>
      </c>
      <c r="B351" s="1" t="s">
        <v>491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ref="I351:I368" si="305">J237*4/6*1.5</f>
        <v>0.15</v>
      </c>
      <c r="O351" s="7" t="str">
        <f t="shared" ca="1" si="299"/>
        <v/>
      </c>
      <c r="S351" s="7" t="str">
        <f t="shared" ca="1" si="281"/>
        <v/>
      </c>
    </row>
    <row r="352" spans="1:19" x14ac:dyDescent="0.3">
      <c r="A352" s="1" t="str">
        <f t="shared" si="298"/>
        <v>LP_ReduceDmgMelee_02</v>
      </c>
      <c r="B352" s="1" t="s">
        <v>491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305"/>
        <v>0.315</v>
      </c>
      <c r="O352" s="7" t="str">
        <f t="shared" ca="1" si="299"/>
        <v/>
      </c>
      <c r="S352" s="7" t="str">
        <f t="shared" ca="1" si="281"/>
        <v/>
      </c>
    </row>
    <row r="353" spans="1:19" x14ac:dyDescent="0.3">
      <c r="A353" s="1" t="str">
        <f t="shared" si="298"/>
        <v>LP_ReduceDmgMelee_03</v>
      </c>
      <c r="B353" s="1" t="s">
        <v>491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305"/>
        <v>0.495</v>
      </c>
      <c r="O353" s="7" t="str">
        <f t="shared" ca="1" si="299"/>
        <v/>
      </c>
      <c r="S353" s="7" t="str">
        <f t="shared" ca="1" si="281"/>
        <v/>
      </c>
    </row>
    <row r="354" spans="1:19" x14ac:dyDescent="0.3">
      <c r="A354" s="1" t="str">
        <f t="shared" si="298"/>
        <v>LP_ReduceDmgMelee_04</v>
      </c>
      <c r="B354" s="1" t="s">
        <v>491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305"/>
        <v>0.69</v>
      </c>
      <c r="O354" s="7" t="str">
        <f t="shared" ca="1" si="299"/>
        <v/>
      </c>
      <c r="S354" s="7" t="str">
        <f t="shared" ca="1" si="281"/>
        <v/>
      </c>
    </row>
    <row r="355" spans="1:19" x14ac:dyDescent="0.3">
      <c r="A355" s="1" t="str">
        <f t="shared" si="298"/>
        <v>LP_ReduceDmgMelee_05</v>
      </c>
      <c r="B355" s="1" t="s">
        <v>491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305"/>
        <v>0.89999999999999991</v>
      </c>
      <c r="O355" s="7" t="str">
        <f t="shared" ca="1" si="299"/>
        <v/>
      </c>
      <c r="S355" s="7" t="str">
        <f t="shared" ca="1" si="281"/>
        <v/>
      </c>
    </row>
    <row r="356" spans="1:19" x14ac:dyDescent="0.3">
      <c r="A356" s="1" t="str">
        <f t="shared" si="298"/>
        <v>LP_ReduceDmgMelee_06</v>
      </c>
      <c r="B356" s="1" t="s">
        <v>491</v>
      </c>
      <c r="C356" s="1" t="str">
        <f>IF(ISERROR(VLOOKUP(B356,AffectorValueTable!$A:$A,1,0)),"어펙터밸류없음","")</f>
        <v/>
      </c>
      <c r="D356" s="1">
        <v>6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5"/>
        <v>1.125</v>
      </c>
      <c r="O356" s="7" t="str">
        <f t="shared" ca="1" si="299"/>
        <v/>
      </c>
      <c r="S356" s="7" t="str">
        <f t="shared" ca="1" si="281"/>
        <v/>
      </c>
    </row>
    <row r="357" spans="1:19" x14ac:dyDescent="0.3">
      <c r="A357" s="1" t="str">
        <f t="shared" si="298"/>
        <v>LP_ReduceDmgMelee_07</v>
      </c>
      <c r="B357" s="1" t="s">
        <v>491</v>
      </c>
      <c r="C357" s="1" t="str">
        <f>IF(ISERROR(VLOOKUP(B357,AffectorValueTable!$A:$A,1,0)),"어펙터밸류없음","")</f>
        <v/>
      </c>
      <c r="D357" s="1">
        <v>7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5"/>
        <v>1.3650000000000002</v>
      </c>
      <c r="O357" s="7" t="str">
        <f t="shared" ca="1" si="299"/>
        <v/>
      </c>
      <c r="S357" s="7" t="str">
        <f t="shared" ca="1" si="281"/>
        <v/>
      </c>
    </row>
    <row r="358" spans="1:19" x14ac:dyDescent="0.3">
      <c r="A358" s="1" t="str">
        <f t="shared" si="298"/>
        <v>LP_ReduceDmgMelee_08</v>
      </c>
      <c r="B358" s="1" t="s">
        <v>491</v>
      </c>
      <c r="C358" s="1" t="str">
        <f>IF(ISERROR(VLOOKUP(B358,AffectorValueTable!$A:$A,1,0)),"어펙터밸류없음","")</f>
        <v/>
      </c>
      <c r="D358" s="1">
        <v>8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5"/>
        <v>1.62</v>
      </c>
      <c r="O358" s="7" t="str">
        <f t="shared" ca="1" si="299"/>
        <v/>
      </c>
      <c r="S358" s="7" t="str">
        <f t="shared" ca="1" si="281"/>
        <v/>
      </c>
    </row>
    <row r="359" spans="1:19" x14ac:dyDescent="0.3">
      <c r="A359" s="1" t="str">
        <f t="shared" si="298"/>
        <v>LP_ReduceDmgMelee_09</v>
      </c>
      <c r="B359" s="1" t="s">
        <v>491</v>
      </c>
      <c r="C359" s="1" t="str">
        <f>IF(ISERROR(VLOOKUP(B359,AffectorValueTable!$A:$A,1,0)),"어펙터밸류없음","")</f>
        <v/>
      </c>
      <c r="D359" s="1">
        <v>9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5"/>
        <v>1.8900000000000001</v>
      </c>
      <c r="O359" s="7" t="str">
        <f t="shared" ca="1" si="299"/>
        <v/>
      </c>
      <c r="S359" s="7" t="str">
        <f t="shared" ca="1" si="281"/>
        <v/>
      </c>
    </row>
    <row r="360" spans="1:19" x14ac:dyDescent="0.3">
      <c r="A360" s="1" t="str">
        <f t="shared" si="298"/>
        <v>LP_ReduceDmgMeleeBetter_01</v>
      </c>
      <c r="B360" s="1" t="s">
        <v>493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5"/>
        <v>0.25</v>
      </c>
      <c r="O360" s="7" t="str">
        <f t="shared" ca="1" si="299"/>
        <v/>
      </c>
      <c r="S360" s="7" t="str">
        <f t="shared" ca="1" si="281"/>
        <v/>
      </c>
    </row>
    <row r="361" spans="1:19" x14ac:dyDescent="0.3">
      <c r="A361" s="1" t="str">
        <f t="shared" si="298"/>
        <v>LP_ReduceDmgMeleeBetter_02</v>
      </c>
      <c r="B361" s="1" t="s">
        <v>493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5"/>
        <v>0.52500000000000002</v>
      </c>
      <c r="O361" s="7" t="str">
        <f t="shared" ca="1" si="299"/>
        <v/>
      </c>
      <c r="S361" s="7" t="str">
        <f t="shared" ca="1" si="281"/>
        <v/>
      </c>
    </row>
    <row r="362" spans="1:19" x14ac:dyDescent="0.3">
      <c r="A362" s="1" t="str">
        <f t="shared" si="298"/>
        <v>LP_ReduceDmgMeleeBetter_03</v>
      </c>
      <c r="B362" s="1" t="s">
        <v>493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5"/>
        <v>0.82500000000000007</v>
      </c>
      <c r="O362" s="7" t="str">
        <f t="shared" ca="1" si="299"/>
        <v/>
      </c>
      <c r="S362" s="7" t="str">
        <f t="shared" ca="1" si="281"/>
        <v/>
      </c>
    </row>
    <row r="363" spans="1:19" x14ac:dyDescent="0.3">
      <c r="A363" s="1" t="str">
        <f t="shared" si="298"/>
        <v>LP_ReduceDmgMeleeBetter_04</v>
      </c>
      <c r="B363" s="1" t="s">
        <v>493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5"/>
        <v>1.1499999999999999</v>
      </c>
      <c r="O363" s="7" t="str">
        <f t="shared" ca="1" si="299"/>
        <v/>
      </c>
      <c r="S363" s="7" t="str">
        <f t="shared" ca="1" si="281"/>
        <v/>
      </c>
    </row>
    <row r="364" spans="1:19" x14ac:dyDescent="0.3">
      <c r="A364" s="1" t="str">
        <f t="shared" ref="A364:A368" si="306">B364&amp;"_"&amp;TEXT(D364,"00")</f>
        <v>LP_ReduceDmgMeleeBetter_05</v>
      </c>
      <c r="B364" s="1" t="s">
        <v>493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5"/>
        <v>1.5</v>
      </c>
      <c r="O364" s="7" t="str">
        <f t="shared" ref="O364:O368" ca="1" si="307">IF(NOT(ISBLANK(N364)),N364,
IF(ISBLANK(M364),"",
VLOOKUP(M364,OFFSET(INDIRECT("$A:$B"),0,MATCH(M$1&amp;"_Verify",INDIRECT("$1:$1"),0)-1),2,0)
))</f>
        <v/>
      </c>
      <c r="S364" s="7" t="str">
        <f t="shared" ca="1" si="281"/>
        <v/>
      </c>
    </row>
    <row r="365" spans="1:19" x14ac:dyDescent="0.3">
      <c r="A365" s="1" t="str">
        <f t="shared" si="306"/>
        <v>LP_ReduceDmgMeleeBetter_06</v>
      </c>
      <c r="B365" s="1" t="s">
        <v>493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5"/>
        <v>1.875</v>
      </c>
      <c r="O365" s="7" t="str">
        <f t="shared" ca="1" si="307"/>
        <v/>
      </c>
      <c r="S365" s="7" t="str">
        <f t="shared" ca="1" si="281"/>
        <v/>
      </c>
    </row>
    <row r="366" spans="1:19" x14ac:dyDescent="0.3">
      <c r="A366" s="1" t="str">
        <f t="shared" si="306"/>
        <v>LP_ReduceDmgMeleeBetter_07</v>
      </c>
      <c r="B366" s="1" t="s">
        <v>493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5"/>
        <v>2.2749999999999999</v>
      </c>
      <c r="O366" s="7" t="str">
        <f t="shared" ca="1" si="307"/>
        <v/>
      </c>
      <c r="S366" s="7" t="str">
        <f t="shared" ca="1" si="281"/>
        <v/>
      </c>
    </row>
    <row r="367" spans="1:19" x14ac:dyDescent="0.3">
      <c r="A367" s="1" t="str">
        <f t="shared" si="306"/>
        <v>LP_ReduceDmgMeleeBetter_08</v>
      </c>
      <c r="B367" s="1" t="s">
        <v>493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5"/>
        <v>2.7</v>
      </c>
      <c r="O367" s="7" t="str">
        <f t="shared" ca="1" si="307"/>
        <v/>
      </c>
      <c r="S367" s="7" t="str">
        <f t="shared" ca="1" si="281"/>
        <v/>
      </c>
    </row>
    <row r="368" spans="1:19" x14ac:dyDescent="0.3">
      <c r="A368" s="1" t="str">
        <f t="shared" si="306"/>
        <v>LP_ReduceDmgMeleeBetter_09</v>
      </c>
      <c r="B368" s="1" t="s">
        <v>493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5"/>
        <v>3.1500000000000004</v>
      </c>
      <c r="O368" s="7" t="str">
        <f t="shared" ca="1" si="307"/>
        <v/>
      </c>
      <c r="S368" s="7" t="str">
        <f t="shared" ca="1" si="281"/>
        <v/>
      </c>
    </row>
    <row r="369" spans="1:19" x14ac:dyDescent="0.3">
      <c r="A369" s="1" t="str">
        <f t="shared" si="291"/>
        <v>LP_ReduceDmgClose_01</v>
      </c>
      <c r="B369" s="1" t="s">
        <v>267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ref="K369:K386" si="308">J237*4/6*3</f>
        <v>0.3</v>
      </c>
      <c r="O369" s="7" t="str">
        <f t="shared" ca="1" si="287"/>
        <v/>
      </c>
      <c r="S369" s="7" t="str">
        <f t="shared" ca="1" si="281"/>
        <v/>
      </c>
    </row>
    <row r="370" spans="1:19" x14ac:dyDescent="0.3">
      <c r="A370" s="1" t="str">
        <f t="shared" si="291"/>
        <v>LP_ReduceDmgClose_02</v>
      </c>
      <c r="B370" s="1" t="s">
        <v>267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308"/>
        <v>0.63</v>
      </c>
      <c r="O370" s="7" t="str">
        <f t="shared" ca="1" si="287"/>
        <v/>
      </c>
      <c r="S370" s="7" t="str">
        <f t="shared" ca="1" si="281"/>
        <v/>
      </c>
    </row>
    <row r="371" spans="1:19" x14ac:dyDescent="0.3">
      <c r="A371" s="1" t="str">
        <f t="shared" si="291"/>
        <v>LP_ReduceDmgClose_03</v>
      </c>
      <c r="B371" s="1" t="s">
        <v>267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308"/>
        <v>0.99</v>
      </c>
      <c r="O371" s="7" t="str">
        <f t="shared" ca="1" si="287"/>
        <v/>
      </c>
      <c r="S371" s="7" t="str">
        <f t="shared" ca="1" si="281"/>
        <v/>
      </c>
    </row>
    <row r="372" spans="1:19" x14ac:dyDescent="0.3">
      <c r="A372" s="1" t="str">
        <f t="shared" si="291"/>
        <v>LP_ReduceDmgClose_04</v>
      </c>
      <c r="B372" s="1" t="s">
        <v>267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308"/>
        <v>1.38</v>
      </c>
      <c r="O372" s="7" t="str">
        <f t="shared" ca="1" si="287"/>
        <v/>
      </c>
      <c r="S372" s="7" t="str">
        <f t="shared" ref="S372:S415" ca="1" si="309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ref="A373:A390" si="310">B373&amp;"_"&amp;TEXT(D373,"00")</f>
        <v>LP_ReduceDmgClose_05</v>
      </c>
      <c r="B373" s="1" t="s">
        <v>267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308"/>
        <v>1.7999999999999998</v>
      </c>
      <c r="O373" s="7" t="str">
        <f t="shared" ca="1" si="287"/>
        <v/>
      </c>
      <c r="S373" s="7" t="str">
        <f t="shared" ca="1" si="309"/>
        <v/>
      </c>
    </row>
    <row r="374" spans="1:19" x14ac:dyDescent="0.3">
      <c r="A374" s="1" t="str">
        <f t="shared" si="310"/>
        <v>LP_ReduceDmgClose_06</v>
      </c>
      <c r="B374" s="1" t="s">
        <v>267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08"/>
        <v>2.25</v>
      </c>
      <c r="O374" s="7" t="str">
        <f t="shared" ca="1" si="287"/>
        <v/>
      </c>
      <c r="S374" s="7" t="str">
        <f t="shared" ca="1" si="309"/>
        <v/>
      </c>
    </row>
    <row r="375" spans="1:19" x14ac:dyDescent="0.3">
      <c r="A375" s="1" t="str">
        <f t="shared" si="310"/>
        <v>LP_ReduceDmgClose_07</v>
      </c>
      <c r="B375" s="1" t="s">
        <v>267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08"/>
        <v>2.7300000000000004</v>
      </c>
      <c r="O375" s="7" t="str">
        <f t="shared" ca="1" si="287"/>
        <v/>
      </c>
      <c r="S375" s="7" t="str">
        <f t="shared" ca="1" si="309"/>
        <v/>
      </c>
    </row>
    <row r="376" spans="1:19" x14ac:dyDescent="0.3">
      <c r="A376" s="1" t="str">
        <f t="shared" si="310"/>
        <v>LP_ReduceDmgClose_08</v>
      </c>
      <c r="B376" s="1" t="s">
        <v>267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08"/>
        <v>3.24</v>
      </c>
      <c r="O376" s="7" t="str">
        <f t="shared" ca="1" si="287"/>
        <v/>
      </c>
      <c r="S376" s="7" t="str">
        <f t="shared" ca="1" si="309"/>
        <v/>
      </c>
    </row>
    <row r="377" spans="1:19" x14ac:dyDescent="0.3">
      <c r="A377" s="1" t="str">
        <f t="shared" si="310"/>
        <v>LP_ReduceDmgClose_09</v>
      </c>
      <c r="B377" s="1" t="s">
        <v>267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08"/>
        <v>3.7800000000000002</v>
      </c>
      <c r="O377" s="7" t="str">
        <f t="shared" ca="1" si="287"/>
        <v/>
      </c>
      <c r="S377" s="7" t="str">
        <f t="shared" ca="1" si="309"/>
        <v/>
      </c>
    </row>
    <row r="378" spans="1:19" x14ac:dyDescent="0.3">
      <c r="A378" s="1" t="str">
        <f t="shared" si="310"/>
        <v>LP_ReduceDmgCloseBetter_01</v>
      </c>
      <c r="B378" s="1" t="s">
        <v>495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08"/>
        <v>0.5</v>
      </c>
      <c r="O378" s="7" t="str">
        <f t="shared" ref="O378:O395" ca="1" si="311">IF(NOT(ISBLANK(N378)),N378,
IF(ISBLANK(M378),"",
VLOOKUP(M378,OFFSET(INDIRECT("$A:$B"),0,MATCH(M$1&amp;"_Verify",INDIRECT("$1:$1"),0)-1),2,0)
))</f>
        <v/>
      </c>
      <c r="S378" s="7" t="str">
        <f t="shared" ca="1" si="309"/>
        <v/>
      </c>
    </row>
    <row r="379" spans="1:19" x14ac:dyDescent="0.3">
      <c r="A379" s="1" t="str">
        <f t="shared" si="310"/>
        <v>LP_ReduceDmgCloseBetter_02</v>
      </c>
      <c r="B379" s="1" t="s">
        <v>495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08"/>
        <v>1.05</v>
      </c>
      <c r="O379" s="7" t="str">
        <f t="shared" ca="1" si="311"/>
        <v/>
      </c>
      <c r="S379" s="7" t="str">
        <f t="shared" ca="1" si="309"/>
        <v/>
      </c>
    </row>
    <row r="380" spans="1:19" x14ac:dyDescent="0.3">
      <c r="A380" s="1" t="str">
        <f t="shared" si="310"/>
        <v>LP_ReduceDmgCloseBetter_03</v>
      </c>
      <c r="B380" s="1" t="s">
        <v>495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08"/>
        <v>1.6500000000000001</v>
      </c>
      <c r="O380" s="7" t="str">
        <f t="shared" ca="1" si="311"/>
        <v/>
      </c>
      <c r="S380" s="7" t="str">
        <f t="shared" ca="1" si="309"/>
        <v/>
      </c>
    </row>
    <row r="381" spans="1:19" x14ac:dyDescent="0.3">
      <c r="A381" s="1" t="str">
        <f t="shared" si="310"/>
        <v>LP_ReduceDmgCloseBetter_04</v>
      </c>
      <c r="B381" s="1" t="s">
        <v>495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08"/>
        <v>2.2999999999999998</v>
      </c>
      <c r="O381" s="7" t="str">
        <f t="shared" ca="1" si="311"/>
        <v/>
      </c>
      <c r="S381" s="7" t="str">
        <f t="shared" ca="1" si="309"/>
        <v/>
      </c>
    </row>
    <row r="382" spans="1:19" x14ac:dyDescent="0.3">
      <c r="A382" s="1" t="str">
        <f t="shared" ref="A382:A386" si="312">B382&amp;"_"&amp;TEXT(D382,"00")</f>
        <v>LP_ReduceDmgCloseBetter_05</v>
      </c>
      <c r="B382" s="1" t="s">
        <v>495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08"/>
        <v>3</v>
      </c>
      <c r="O382" s="7" t="str">
        <f t="shared" ref="O382:O386" ca="1" si="313">IF(NOT(ISBLANK(N382)),N382,
IF(ISBLANK(M382),"",
VLOOKUP(M382,OFFSET(INDIRECT("$A:$B"),0,MATCH(M$1&amp;"_Verify",INDIRECT("$1:$1"),0)-1),2,0)
))</f>
        <v/>
      </c>
      <c r="S382" s="7" t="str">
        <f t="shared" ca="1" si="309"/>
        <v/>
      </c>
    </row>
    <row r="383" spans="1:19" x14ac:dyDescent="0.3">
      <c r="A383" s="1" t="str">
        <f t="shared" si="312"/>
        <v>LP_ReduceDmgCloseBetter_06</v>
      </c>
      <c r="B383" s="1" t="s">
        <v>495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08"/>
        <v>3.75</v>
      </c>
      <c r="O383" s="7" t="str">
        <f t="shared" ca="1" si="313"/>
        <v/>
      </c>
      <c r="S383" s="7" t="str">
        <f t="shared" ca="1" si="309"/>
        <v/>
      </c>
    </row>
    <row r="384" spans="1:19" x14ac:dyDescent="0.3">
      <c r="A384" s="1" t="str">
        <f t="shared" si="312"/>
        <v>LP_ReduceDmgCloseBetter_07</v>
      </c>
      <c r="B384" s="1" t="s">
        <v>495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08"/>
        <v>4.55</v>
      </c>
      <c r="O384" s="7" t="str">
        <f t="shared" ca="1" si="313"/>
        <v/>
      </c>
      <c r="S384" s="7" t="str">
        <f t="shared" ca="1" si="309"/>
        <v/>
      </c>
    </row>
    <row r="385" spans="1:19" x14ac:dyDescent="0.3">
      <c r="A385" s="1" t="str">
        <f t="shared" si="312"/>
        <v>LP_ReduceDmgCloseBetter_08</v>
      </c>
      <c r="B385" s="1" t="s">
        <v>495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08"/>
        <v>5.4</v>
      </c>
      <c r="O385" s="7" t="str">
        <f t="shared" ca="1" si="313"/>
        <v/>
      </c>
      <c r="S385" s="7" t="str">
        <f t="shared" ca="1" si="309"/>
        <v/>
      </c>
    </row>
    <row r="386" spans="1:19" x14ac:dyDescent="0.3">
      <c r="A386" s="1" t="str">
        <f t="shared" si="312"/>
        <v>LP_ReduceDmgCloseBetter_09</v>
      </c>
      <c r="B386" s="1" t="s">
        <v>495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08"/>
        <v>6.3000000000000007</v>
      </c>
      <c r="O386" s="7" t="str">
        <f t="shared" ca="1" si="313"/>
        <v/>
      </c>
      <c r="S386" s="7" t="str">
        <f t="shared" ca="1" si="309"/>
        <v/>
      </c>
    </row>
    <row r="387" spans="1:19" x14ac:dyDescent="0.3">
      <c r="A387" s="1" t="str">
        <f t="shared" si="310"/>
        <v>LP_ReduceDmgTrap_01</v>
      </c>
      <c r="B387" s="1" t="s">
        <v>496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ref="L387:L404" si="314">J237*4/6*3</f>
        <v>0.3</v>
      </c>
      <c r="O387" s="7" t="str">
        <f t="shared" ca="1" si="311"/>
        <v/>
      </c>
      <c r="S387" s="7" t="str">
        <f t="shared" ca="1" si="309"/>
        <v/>
      </c>
    </row>
    <row r="388" spans="1:19" x14ac:dyDescent="0.3">
      <c r="A388" s="1" t="str">
        <f t="shared" si="310"/>
        <v>LP_ReduceDmgTrap_02</v>
      </c>
      <c r="B388" s="1" t="s">
        <v>496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14"/>
        <v>0.63</v>
      </c>
      <c r="O388" s="7" t="str">
        <f t="shared" ca="1" si="311"/>
        <v/>
      </c>
      <c r="S388" s="7" t="str">
        <f t="shared" ca="1" si="309"/>
        <v/>
      </c>
    </row>
    <row r="389" spans="1:19" x14ac:dyDescent="0.3">
      <c r="A389" s="1" t="str">
        <f t="shared" si="310"/>
        <v>LP_ReduceDmgTrap_03</v>
      </c>
      <c r="B389" s="1" t="s">
        <v>496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14"/>
        <v>0.99</v>
      </c>
      <c r="O389" s="7" t="str">
        <f t="shared" ca="1" si="311"/>
        <v/>
      </c>
      <c r="S389" s="7" t="str">
        <f t="shared" ca="1" si="309"/>
        <v/>
      </c>
    </row>
    <row r="390" spans="1:19" x14ac:dyDescent="0.3">
      <c r="A390" s="1" t="str">
        <f t="shared" si="310"/>
        <v>LP_ReduceDmgTrap_04</v>
      </c>
      <c r="B390" s="1" t="s">
        <v>496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14"/>
        <v>1.38</v>
      </c>
      <c r="O390" s="7" t="str">
        <f t="shared" ca="1" si="311"/>
        <v/>
      </c>
      <c r="S390" s="7" t="str">
        <f t="shared" ca="1" si="309"/>
        <v/>
      </c>
    </row>
    <row r="391" spans="1:19" x14ac:dyDescent="0.3">
      <c r="A391" s="1" t="str">
        <f t="shared" ref="A391:A407" si="315">B391&amp;"_"&amp;TEXT(D391,"00")</f>
        <v>LP_ReduceDmgTrap_05</v>
      </c>
      <c r="B391" s="1" t="s">
        <v>496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14"/>
        <v>1.7999999999999998</v>
      </c>
      <c r="O391" s="7" t="str">
        <f t="shared" ca="1" si="311"/>
        <v/>
      </c>
      <c r="S391" s="7" t="str">
        <f t="shared" ca="1" si="309"/>
        <v/>
      </c>
    </row>
    <row r="392" spans="1:19" x14ac:dyDescent="0.3">
      <c r="A392" s="1" t="str">
        <f t="shared" si="315"/>
        <v>LP_ReduceDmgTrap_06</v>
      </c>
      <c r="B392" s="1" t="s">
        <v>496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4"/>
        <v>2.25</v>
      </c>
      <c r="O392" s="7" t="str">
        <f t="shared" ca="1" si="311"/>
        <v/>
      </c>
      <c r="S392" s="7" t="str">
        <f t="shared" ca="1" si="309"/>
        <v/>
      </c>
    </row>
    <row r="393" spans="1:19" x14ac:dyDescent="0.3">
      <c r="A393" s="1" t="str">
        <f t="shared" si="315"/>
        <v>LP_ReduceDmgTrap_07</v>
      </c>
      <c r="B393" s="1" t="s">
        <v>496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4"/>
        <v>2.7300000000000004</v>
      </c>
      <c r="O393" s="7" t="str">
        <f t="shared" ca="1" si="311"/>
        <v/>
      </c>
      <c r="S393" s="7" t="str">
        <f t="shared" ca="1" si="309"/>
        <v/>
      </c>
    </row>
    <row r="394" spans="1:19" x14ac:dyDescent="0.3">
      <c r="A394" s="1" t="str">
        <f t="shared" si="315"/>
        <v>LP_ReduceDmgTrap_08</v>
      </c>
      <c r="B394" s="1" t="s">
        <v>496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4"/>
        <v>3.24</v>
      </c>
      <c r="O394" s="7" t="str">
        <f t="shared" ca="1" si="311"/>
        <v/>
      </c>
      <c r="S394" s="7" t="str">
        <f t="shared" ca="1" si="309"/>
        <v/>
      </c>
    </row>
    <row r="395" spans="1:19" x14ac:dyDescent="0.3">
      <c r="A395" s="1" t="str">
        <f t="shared" si="315"/>
        <v>LP_ReduceDmgTrap_09</v>
      </c>
      <c r="B395" s="1" t="s">
        <v>496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4"/>
        <v>3.7800000000000002</v>
      </c>
      <c r="O395" s="7" t="str">
        <f t="shared" ca="1" si="311"/>
        <v/>
      </c>
      <c r="S395" s="7" t="str">
        <f t="shared" ca="1" si="309"/>
        <v/>
      </c>
    </row>
    <row r="396" spans="1:19" x14ac:dyDescent="0.3">
      <c r="A396" s="1" t="str">
        <f t="shared" si="315"/>
        <v>LP_ReduceDmgTrapBetter_01</v>
      </c>
      <c r="B396" s="1" t="s">
        <v>497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4"/>
        <v>0.5</v>
      </c>
      <c r="O396" s="7" t="str">
        <f t="shared" ref="O396:O410" ca="1" si="316">IF(NOT(ISBLANK(N396)),N396,
IF(ISBLANK(M396),"",
VLOOKUP(M396,OFFSET(INDIRECT("$A:$B"),0,MATCH(M$1&amp;"_Verify",INDIRECT("$1:$1"),0)-1),2,0)
))</f>
        <v/>
      </c>
      <c r="S396" s="7" t="str">
        <f t="shared" ca="1" si="309"/>
        <v/>
      </c>
    </row>
    <row r="397" spans="1:19" x14ac:dyDescent="0.3">
      <c r="A397" s="1" t="str">
        <f t="shared" si="315"/>
        <v>LP_ReduceDmgTrapBetter_02</v>
      </c>
      <c r="B397" s="1" t="s">
        <v>497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4"/>
        <v>1.05</v>
      </c>
      <c r="O397" s="7" t="str">
        <f t="shared" ca="1" si="316"/>
        <v/>
      </c>
      <c r="S397" s="7" t="str">
        <f t="shared" ca="1" si="309"/>
        <v/>
      </c>
    </row>
    <row r="398" spans="1:19" x14ac:dyDescent="0.3">
      <c r="A398" s="1" t="str">
        <f t="shared" si="315"/>
        <v>LP_ReduceDmgTrapBetter_03</v>
      </c>
      <c r="B398" s="1" t="s">
        <v>497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4"/>
        <v>1.6500000000000001</v>
      </c>
      <c r="O398" s="7" t="str">
        <f t="shared" ca="1" si="316"/>
        <v/>
      </c>
      <c r="S398" s="7" t="str">
        <f t="shared" ca="1" si="309"/>
        <v/>
      </c>
    </row>
    <row r="399" spans="1:19" x14ac:dyDescent="0.3">
      <c r="A399" s="1" t="str">
        <f t="shared" si="315"/>
        <v>LP_ReduceDmgTrapBetter_04</v>
      </c>
      <c r="B399" s="1" t="s">
        <v>497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4"/>
        <v>2.2999999999999998</v>
      </c>
      <c r="O399" s="7" t="str">
        <f t="shared" ca="1" si="316"/>
        <v/>
      </c>
      <c r="S399" s="7" t="str">
        <f t="shared" ca="1" si="309"/>
        <v/>
      </c>
    </row>
    <row r="400" spans="1:19" x14ac:dyDescent="0.3">
      <c r="A400" s="1" t="str">
        <f t="shared" ref="A400:A404" si="317">B400&amp;"_"&amp;TEXT(D400,"00")</f>
        <v>LP_ReduceDmgTrapBetter_05</v>
      </c>
      <c r="B400" s="1" t="s">
        <v>497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4"/>
        <v>3</v>
      </c>
      <c r="O400" s="7" t="str">
        <f t="shared" ref="O400:O404" ca="1" si="318">IF(NOT(ISBLANK(N400)),N400,
IF(ISBLANK(M400),"",
VLOOKUP(M400,OFFSET(INDIRECT("$A:$B"),0,MATCH(M$1&amp;"_Verify",INDIRECT("$1:$1"),0)-1),2,0)
))</f>
        <v/>
      </c>
      <c r="S400" s="7" t="str">
        <f t="shared" ca="1" si="309"/>
        <v/>
      </c>
    </row>
    <row r="401" spans="1:19" x14ac:dyDescent="0.3">
      <c r="A401" s="1" t="str">
        <f t="shared" si="317"/>
        <v>LP_ReduceDmgTrapBetter_06</v>
      </c>
      <c r="B401" s="1" t="s">
        <v>497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4"/>
        <v>3.75</v>
      </c>
      <c r="O401" s="7" t="str">
        <f t="shared" ca="1" si="318"/>
        <v/>
      </c>
      <c r="S401" s="7" t="str">
        <f t="shared" ca="1" si="309"/>
        <v/>
      </c>
    </row>
    <row r="402" spans="1:19" x14ac:dyDescent="0.3">
      <c r="A402" s="1" t="str">
        <f t="shared" si="317"/>
        <v>LP_ReduceDmgTrapBetter_07</v>
      </c>
      <c r="B402" s="1" t="s">
        <v>497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4"/>
        <v>4.55</v>
      </c>
      <c r="O402" s="7" t="str">
        <f t="shared" ca="1" si="318"/>
        <v/>
      </c>
      <c r="S402" s="7" t="str">
        <f t="shared" ca="1" si="309"/>
        <v/>
      </c>
    </row>
    <row r="403" spans="1:19" x14ac:dyDescent="0.3">
      <c r="A403" s="1" t="str">
        <f t="shared" si="317"/>
        <v>LP_ReduceDmgTrapBetter_08</v>
      </c>
      <c r="B403" s="1" t="s">
        <v>497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4"/>
        <v>5.4</v>
      </c>
      <c r="O403" s="7" t="str">
        <f t="shared" ca="1" si="318"/>
        <v/>
      </c>
      <c r="S403" s="7" t="str">
        <f t="shared" ca="1" si="309"/>
        <v/>
      </c>
    </row>
    <row r="404" spans="1:19" x14ac:dyDescent="0.3">
      <c r="A404" s="1" t="str">
        <f t="shared" si="317"/>
        <v>LP_ReduceDmgTrapBetter_09</v>
      </c>
      <c r="B404" s="1" t="s">
        <v>497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4"/>
        <v>6.3000000000000007</v>
      </c>
      <c r="O404" s="7" t="str">
        <f t="shared" ca="1" si="318"/>
        <v/>
      </c>
      <c r="S404" s="7" t="str">
        <f t="shared" ca="1" si="309"/>
        <v/>
      </c>
    </row>
    <row r="405" spans="1:19" x14ac:dyDescent="0.3">
      <c r="A405" s="1" t="str">
        <f t="shared" si="315"/>
        <v>LP_ReduceContinuousDmg_01</v>
      </c>
      <c r="B405" s="1" t="s">
        <v>500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ReduceContinuousDamage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</v>
      </c>
      <c r="K405" s="1">
        <v>0.5</v>
      </c>
      <c r="O405" s="7" t="str">
        <f t="shared" ca="1" si="316"/>
        <v/>
      </c>
      <c r="S405" s="7" t="str">
        <f t="shared" ca="1" si="309"/>
        <v/>
      </c>
    </row>
    <row r="406" spans="1:19" x14ac:dyDescent="0.3">
      <c r="A406" s="1" t="str">
        <f t="shared" si="315"/>
        <v>LP_ReduceContinuousDmg_02</v>
      </c>
      <c r="B406" s="1" t="s">
        <v>500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ReduceContinuousDamage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4.1900000000000004</v>
      </c>
      <c r="K406" s="1">
        <v>0.5</v>
      </c>
      <c r="O406" s="7" t="str">
        <f t="shared" ca="1" si="316"/>
        <v/>
      </c>
      <c r="S406" s="7" t="str">
        <f t="shared" ca="1" si="309"/>
        <v/>
      </c>
    </row>
    <row r="407" spans="1:19" x14ac:dyDescent="0.3">
      <c r="A407" s="1" t="str">
        <f t="shared" si="315"/>
        <v>LP_ReduceContinuousDmg_03</v>
      </c>
      <c r="B407" s="1" t="s">
        <v>500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ReduceContinuousDamage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9.57</v>
      </c>
      <c r="K407" s="1">
        <v>0.5</v>
      </c>
      <c r="O407" s="7" t="str">
        <f t="shared" ca="1" si="316"/>
        <v/>
      </c>
      <c r="S407" s="7" t="str">
        <f t="shared" ca="1" si="309"/>
        <v/>
      </c>
    </row>
    <row r="408" spans="1:19" x14ac:dyDescent="0.3">
      <c r="A408" s="1" t="str">
        <f t="shared" ref="A408:A410" si="319">B408&amp;"_"&amp;TEXT(D408,"00")</f>
        <v>LP_DefenseStrongDmg_01</v>
      </c>
      <c r="B408" s="1" t="s">
        <v>501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DefenseStrongDamage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0.24</v>
      </c>
      <c r="O408" s="7" t="str">
        <f t="shared" ca="1" si="316"/>
        <v/>
      </c>
      <c r="S408" s="7" t="str">
        <f t="shared" ca="1" si="309"/>
        <v/>
      </c>
    </row>
    <row r="409" spans="1:19" x14ac:dyDescent="0.3">
      <c r="A409" s="1" t="str">
        <f t="shared" si="319"/>
        <v>LP_DefenseStrongDmg_02</v>
      </c>
      <c r="B409" s="1" t="s">
        <v>501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DefenseStrongDamage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0.20869565217391306</v>
      </c>
      <c r="O409" s="7" t="str">
        <f t="shared" ca="1" si="316"/>
        <v/>
      </c>
      <c r="S409" s="7" t="str">
        <f t="shared" ca="1" si="309"/>
        <v/>
      </c>
    </row>
    <row r="410" spans="1:19" x14ac:dyDescent="0.3">
      <c r="A410" s="1" t="str">
        <f t="shared" si="319"/>
        <v>LP_DefenseStrongDmg_03</v>
      </c>
      <c r="B410" s="1" t="s">
        <v>501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DefenseStrongDamage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0.18147448015122877</v>
      </c>
      <c r="O410" s="7" t="str">
        <f t="shared" ca="1" si="316"/>
        <v/>
      </c>
      <c r="S410" s="7" t="str">
        <f t="shared" ca="1" si="309"/>
        <v/>
      </c>
    </row>
    <row r="411" spans="1:19" x14ac:dyDescent="0.3">
      <c r="A411" s="1" t="str">
        <f t="shared" ref="A411:A446" si="320">B411&amp;"_"&amp;TEXT(D411,"00")</f>
        <v>LP_ExtraGold_01</v>
      </c>
      <c r="B411" s="1" t="s">
        <v>171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 s="1">
        <v>0.15000000000000002</v>
      </c>
      <c r="O411" s="7" t="str">
        <f t="shared" ca="1" si="287"/>
        <v/>
      </c>
      <c r="S411" s="7" t="str">
        <f t="shared" ca="1" si="309"/>
        <v/>
      </c>
    </row>
    <row r="412" spans="1:19" x14ac:dyDescent="0.3">
      <c r="A412" s="1" t="str">
        <f t="shared" ref="A412:A414" si="321">B412&amp;"_"&amp;TEXT(D412,"00")</f>
        <v>LP_ExtraGold_02</v>
      </c>
      <c r="B412" s="1" t="s">
        <v>171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 s="1">
        <v>0.31500000000000006</v>
      </c>
      <c r="O412" s="7" t="str">
        <f t="shared" ref="O412:O414" ca="1" si="322">IF(NOT(ISBLANK(N412)),N412,
IF(ISBLANK(M412),"",
VLOOKUP(M412,OFFSET(INDIRECT("$A:$B"),0,MATCH(M$1&amp;"_Verify",INDIRECT("$1:$1"),0)-1),2,0)
))</f>
        <v/>
      </c>
      <c r="S412" s="7" t="str">
        <f t="shared" ca="1" si="309"/>
        <v/>
      </c>
    </row>
    <row r="413" spans="1:19" x14ac:dyDescent="0.3">
      <c r="A413" s="1" t="str">
        <f t="shared" si="321"/>
        <v>LP_ExtraGold_03</v>
      </c>
      <c r="B413" s="1" t="s">
        <v>171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v>0.49500000000000011</v>
      </c>
      <c r="O413" s="7" t="str">
        <f t="shared" ca="1" si="322"/>
        <v/>
      </c>
      <c r="S413" s="7" t="str">
        <f t="shared" ca="1" si="309"/>
        <v/>
      </c>
    </row>
    <row r="414" spans="1:19" x14ac:dyDescent="0.3">
      <c r="A414" s="1" t="str">
        <f t="shared" si="321"/>
        <v>LP_ExtraGoldBetter_01</v>
      </c>
      <c r="B414" s="1" t="s">
        <v>502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f t="shared" ref="J414:J416" si="323">J411*5/3</f>
        <v>0.25000000000000006</v>
      </c>
      <c r="O414" s="7" t="str">
        <f t="shared" ca="1" si="322"/>
        <v/>
      </c>
      <c r="S414" s="7" t="str">
        <f t="shared" ca="1" si="309"/>
        <v/>
      </c>
    </row>
    <row r="415" spans="1:19" x14ac:dyDescent="0.3">
      <c r="A415" s="1" t="str">
        <f t="shared" ref="A415:A416" si="324">B415&amp;"_"&amp;TEXT(D415,"00")</f>
        <v>LP_ExtraGoldBetter_02</v>
      </c>
      <c r="B415" s="1" t="s">
        <v>502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f t="shared" si="323"/>
        <v>0.52500000000000002</v>
      </c>
      <c r="O415" s="7" t="str">
        <f t="shared" ref="O415:O416" ca="1" si="325">IF(NOT(ISBLANK(N415)),N415,
IF(ISBLANK(M415),"",
VLOOKUP(M415,OFFSET(INDIRECT("$A:$B"),0,MATCH(M$1&amp;"_Verify",INDIRECT("$1:$1"),0)-1),2,0)
))</f>
        <v/>
      </c>
      <c r="S415" s="7" t="str">
        <f t="shared" ca="1" si="309"/>
        <v/>
      </c>
    </row>
    <row r="416" spans="1:19" x14ac:dyDescent="0.3">
      <c r="A416" s="1" t="str">
        <f t="shared" si="324"/>
        <v>LP_ExtraGoldBetter_03</v>
      </c>
      <c r="B416" s="1" t="s">
        <v>502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f t="shared" si="323"/>
        <v>0.82500000000000018</v>
      </c>
      <c r="O416" s="7" t="str">
        <f t="shared" ca="1" si="325"/>
        <v/>
      </c>
      <c r="S416" s="7" t="str">
        <f t="shared" ref="S416:S455" ca="1" si="326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320"/>
        <v>LP_ItemChanceBoost_01</v>
      </c>
      <c r="B417" s="1" t="s">
        <v>172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0.1125</v>
      </c>
      <c r="O417" s="7" t="str">
        <f t="shared" ca="1" si="287"/>
        <v/>
      </c>
      <c r="S417" s="7" t="str">
        <f t="shared" ca="1" si="326"/>
        <v/>
      </c>
    </row>
    <row r="418" spans="1:19" x14ac:dyDescent="0.3">
      <c r="A418" s="1" t="str">
        <f t="shared" ref="A418:A420" si="327">B418&amp;"_"&amp;TEXT(D418,"00")</f>
        <v>LP_ItemChanceBoost_02</v>
      </c>
      <c r="B418" s="1" t="s">
        <v>172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0.23625000000000002</v>
      </c>
      <c r="O418" s="7" t="str">
        <f t="shared" ref="O418:O420" ca="1" si="328">IF(NOT(ISBLANK(N418)),N418,
IF(ISBLANK(M418),"",
VLOOKUP(M418,OFFSET(INDIRECT("$A:$B"),0,MATCH(M$1&amp;"_Verify",INDIRECT("$1:$1"),0)-1),2,0)
))</f>
        <v/>
      </c>
      <c r="S418" s="7" t="str">
        <f t="shared" ca="1" si="326"/>
        <v/>
      </c>
    </row>
    <row r="419" spans="1:19" x14ac:dyDescent="0.3">
      <c r="A419" s="1" t="str">
        <f t="shared" si="327"/>
        <v>LP_ItemChanceBoost_03</v>
      </c>
      <c r="B419" s="1" t="s">
        <v>172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0.37125000000000008</v>
      </c>
      <c r="O419" s="7" t="str">
        <f t="shared" ca="1" si="328"/>
        <v/>
      </c>
      <c r="S419" s="7" t="str">
        <f t="shared" ca="1" si="326"/>
        <v/>
      </c>
    </row>
    <row r="420" spans="1:19" x14ac:dyDescent="0.3">
      <c r="A420" s="1" t="str">
        <f t="shared" si="327"/>
        <v>LP_ItemChanceBoostBetter_01</v>
      </c>
      <c r="B420" s="1" t="s">
        <v>503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f t="shared" ref="K420:K422" si="329">K417*5/3</f>
        <v>0.1875</v>
      </c>
      <c r="O420" s="7" t="str">
        <f t="shared" ca="1" si="328"/>
        <v/>
      </c>
      <c r="S420" s="7" t="str">
        <f t="shared" ca="1" si="326"/>
        <v/>
      </c>
    </row>
    <row r="421" spans="1:19" x14ac:dyDescent="0.3">
      <c r="A421" s="1" t="str">
        <f t="shared" ref="A421:A422" si="330">B421&amp;"_"&amp;TEXT(D421,"00")</f>
        <v>LP_ItemChanceBoostBetter_02</v>
      </c>
      <c r="B421" s="1" t="s">
        <v>503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f t="shared" si="329"/>
        <v>0.39375000000000004</v>
      </c>
      <c r="O421" s="7" t="str">
        <f t="shared" ref="O421:O422" ca="1" si="331">IF(NOT(ISBLANK(N421)),N421,
IF(ISBLANK(M421),"",
VLOOKUP(M421,OFFSET(INDIRECT("$A:$B"),0,MATCH(M$1&amp;"_Verify",INDIRECT("$1:$1"),0)-1),2,0)
))</f>
        <v/>
      </c>
      <c r="S421" s="7" t="str">
        <f t="shared" ca="1" si="326"/>
        <v/>
      </c>
    </row>
    <row r="422" spans="1:19" x14ac:dyDescent="0.3">
      <c r="A422" s="1" t="str">
        <f t="shared" si="330"/>
        <v>LP_ItemChanceBoostBetter_03</v>
      </c>
      <c r="B422" s="1" t="s">
        <v>503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f t="shared" si="329"/>
        <v>0.61875000000000013</v>
      </c>
      <c r="O422" s="7" t="str">
        <f t="shared" ca="1" si="331"/>
        <v/>
      </c>
      <c r="S422" s="7" t="str">
        <f t="shared" ca="1" si="326"/>
        <v/>
      </c>
    </row>
    <row r="423" spans="1:19" x14ac:dyDescent="0.3">
      <c r="A423" s="1" t="str">
        <f t="shared" si="320"/>
        <v>LP_HealChanceBoost_01</v>
      </c>
      <c r="B423" s="1" t="s">
        <v>173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 s="1">
        <v>0.16666666699999999</v>
      </c>
      <c r="O423" s="7" t="str">
        <f t="shared" ca="1" si="287"/>
        <v/>
      </c>
      <c r="S423" s="7" t="str">
        <f t="shared" ca="1" si="326"/>
        <v/>
      </c>
    </row>
    <row r="424" spans="1:19" x14ac:dyDescent="0.3">
      <c r="A424" s="1" t="str">
        <f t="shared" ref="A424:A426" si="332">B424&amp;"_"&amp;TEXT(D424,"00")</f>
        <v>LP_HealChanceBoost_02</v>
      </c>
      <c r="B424" s="1" t="s">
        <v>173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 s="1">
        <v>0.35</v>
      </c>
      <c r="O424" s="7" t="str">
        <f t="shared" ref="O424:O426" ca="1" si="333">IF(NOT(ISBLANK(N424)),N424,
IF(ISBLANK(M424),"",
VLOOKUP(M424,OFFSET(INDIRECT("$A:$B"),0,MATCH(M$1&amp;"_Verify",INDIRECT("$1:$1"),0)-1),2,0)
))</f>
        <v/>
      </c>
      <c r="S424" s="7" t="str">
        <f t="shared" ca="1" si="326"/>
        <v/>
      </c>
    </row>
    <row r="425" spans="1:19" x14ac:dyDescent="0.3">
      <c r="A425" s="1" t="str">
        <f t="shared" si="332"/>
        <v>LP_HealChanceBoost_03</v>
      </c>
      <c r="B425" s="1" t="s">
        <v>173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 s="1">
        <v>0.55000000000000004</v>
      </c>
      <c r="O425" s="7" t="str">
        <f t="shared" ca="1" si="333"/>
        <v/>
      </c>
      <c r="S425" s="7" t="str">
        <f t="shared" ca="1" si="326"/>
        <v/>
      </c>
    </row>
    <row r="426" spans="1:19" x14ac:dyDescent="0.3">
      <c r="A426" s="1" t="str">
        <f t="shared" si="332"/>
        <v>LP_HealChanceBoostBetter_01</v>
      </c>
      <c r="B426" s="1" t="s">
        <v>504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 s="1">
        <f t="shared" ref="L426:L428" si="334">L423*5/3</f>
        <v>0.27777777833333334</v>
      </c>
      <c r="O426" s="7" t="str">
        <f t="shared" ca="1" si="333"/>
        <v/>
      </c>
      <c r="S426" s="7" t="str">
        <f t="shared" ref="S426:S428" ca="1" si="335">IF(NOT(ISBLANK(R426)),R426,
IF(ISBLANK(Q426),"",
VLOOKUP(Q426,OFFSET(INDIRECT("$A:$B"),0,MATCH(Q$1&amp;"_Verify",INDIRECT("$1:$1"),0)-1),2,0)
))</f>
        <v/>
      </c>
    </row>
    <row r="427" spans="1:19" x14ac:dyDescent="0.3">
      <c r="A427" s="1" t="str">
        <f t="shared" ref="A427:A428" si="336">B427&amp;"_"&amp;TEXT(D427,"00")</f>
        <v>LP_HealChanceBoostBetter_02</v>
      </c>
      <c r="B427" s="1" t="s">
        <v>504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f t="shared" si="334"/>
        <v>0.58333333333333337</v>
      </c>
      <c r="O427" s="7" t="str">
        <f t="shared" ref="O427:O428" ca="1" si="337">IF(NOT(ISBLANK(N427)),N427,
IF(ISBLANK(M427),"",
VLOOKUP(M427,OFFSET(INDIRECT("$A:$B"),0,MATCH(M$1&amp;"_Verify",INDIRECT("$1:$1"),0)-1),2,0)
))</f>
        <v/>
      </c>
      <c r="S427" s="7" t="str">
        <f t="shared" ca="1" si="335"/>
        <v/>
      </c>
    </row>
    <row r="428" spans="1:19" x14ac:dyDescent="0.3">
      <c r="A428" s="1" t="str">
        <f t="shared" si="336"/>
        <v>LP_HealChanceBoostBetter_03</v>
      </c>
      <c r="B428" s="1" t="s">
        <v>504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f t="shared" si="334"/>
        <v>0.91666666666666663</v>
      </c>
      <c r="O428" s="7" t="str">
        <f t="shared" ca="1" si="337"/>
        <v/>
      </c>
      <c r="S428" s="7" t="str">
        <f t="shared" ca="1" si="335"/>
        <v/>
      </c>
    </row>
    <row r="429" spans="1:19" x14ac:dyDescent="0.3">
      <c r="A429" s="1" t="str">
        <f t="shared" si="320"/>
        <v>LP_MonsterThrough_01</v>
      </c>
      <c r="B429" s="1" t="s">
        <v>174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MonsterThroughHitObject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1</v>
      </c>
      <c r="O429" s="7">
        <f t="shared" ca="1" si="287"/>
        <v>1</v>
      </c>
      <c r="S429" s="7" t="str">
        <f t="shared" ca="1" si="326"/>
        <v/>
      </c>
    </row>
    <row r="430" spans="1:19" x14ac:dyDescent="0.3">
      <c r="A430" s="1" t="str">
        <f t="shared" si="320"/>
        <v>LP_MonsterThrough_02</v>
      </c>
      <c r="B430" s="1" t="s">
        <v>174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MonsterThroughHitObject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2</v>
      </c>
      <c r="O430" s="7">
        <f t="shared" ca="1" si="287"/>
        <v>2</v>
      </c>
      <c r="S430" s="7" t="str">
        <f t="shared" ca="1" si="326"/>
        <v/>
      </c>
    </row>
    <row r="431" spans="1:19" x14ac:dyDescent="0.3">
      <c r="A431" s="1" t="str">
        <f t="shared" si="320"/>
        <v>LP_Ricochet_01</v>
      </c>
      <c r="B431" s="1" t="s">
        <v>175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RicochetHitObject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1</v>
      </c>
      <c r="O431" s="7">
        <f t="shared" ca="1" si="287"/>
        <v>1</v>
      </c>
      <c r="S431" s="7" t="str">
        <f t="shared" ca="1" si="326"/>
        <v/>
      </c>
    </row>
    <row r="432" spans="1:19" x14ac:dyDescent="0.3">
      <c r="A432" s="1" t="str">
        <f t="shared" si="320"/>
        <v>LP_Ricochet_02</v>
      </c>
      <c r="B432" s="1" t="s">
        <v>175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RicochetHitObject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2</v>
      </c>
      <c r="O432" s="7">
        <f t="shared" ca="1" si="287"/>
        <v>2</v>
      </c>
      <c r="S432" s="7" t="str">
        <f t="shared" ref="S432:S434" ca="1" si="338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si="320"/>
        <v>LP_BounceWallQuad_01</v>
      </c>
      <c r="B433" s="1" t="s">
        <v>176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BounceWallQuadHitObject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87"/>
        <v>1</v>
      </c>
      <c r="S433" s="7" t="str">
        <f t="shared" ca="1" si="338"/>
        <v/>
      </c>
    </row>
    <row r="434" spans="1:19" x14ac:dyDescent="0.3">
      <c r="A434" s="1" t="str">
        <f t="shared" si="320"/>
        <v>LP_BounceWallQuad_02</v>
      </c>
      <c r="B434" s="1" t="s">
        <v>176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BounceWallQuadHitObject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87"/>
        <v>2</v>
      </c>
      <c r="S434" s="7" t="str">
        <f t="shared" ca="1" si="338"/>
        <v/>
      </c>
    </row>
    <row r="435" spans="1:19" x14ac:dyDescent="0.3">
      <c r="A435" s="1" t="str">
        <f t="shared" si="320"/>
        <v>LP_Parallel_01</v>
      </c>
      <c r="B435" s="1" t="s">
        <v>177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ParallelHitObject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v>0.6</v>
      </c>
      <c r="N435" s="1">
        <v>1</v>
      </c>
      <c r="O435" s="7">
        <f t="shared" ca="1" si="287"/>
        <v>1</v>
      </c>
      <c r="S435" s="7" t="str">
        <f t="shared" ca="1" si="326"/>
        <v/>
      </c>
    </row>
    <row r="436" spans="1:19" x14ac:dyDescent="0.3">
      <c r="A436" s="1" t="str">
        <f t="shared" si="320"/>
        <v>LP_Parallel_02</v>
      </c>
      <c r="B436" s="1" t="s">
        <v>177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ParallelHitObject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0.6</v>
      </c>
      <c r="N436" s="1">
        <v>2</v>
      </c>
      <c r="O436" s="7">
        <f t="shared" ca="1" si="287"/>
        <v>2</v>
      </c>
      <c r="S436" s="7" t="str">
        <f t="shared" ca="1" si="326"/>
        <v/>
      </c>
    </row>
    <row r="437" spans="1:19" x14ac:dyDescent="0.3">
      <c r="A437" s="1" t="str">
        <f t="shared" si="320"/>
        <v>LP_DiagonalNwayGenerator_01</v>
      </c>
      <c r="B437" s="1" t="s">
        <v>178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DiagonalNwayGenerator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87"/>
        <v>1</v>
      </c>
      <c r="S437" s="7" t="str">
        <f t="shared" ca="1" si="326"/>
        <v/>
      </c>
    </row>
    <row r="438" spans="1:19" x14ac:dyDescent="0.3">
      <c r="A438" s="1" t="str">
        <f t="shared" si="320"/>
        <v>LP_DiagonalNwayGenerator_02</v>
      </c>
      <c r="B438" s="1" t="s">
        <v>178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DiagonalNwayGenerator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87"/>
        <v>2</v>
      </c>
      <c r="S438" s="7" t="str">
        <f t="shared" ca="1" si="326"/>
        <v/>
      </c>
    </row>
    <row r="439" spans="1:19" x14ac:dyDescent="0.3">
      <c r="A439" s="1" t="str">
        <f t="shared" si="320"/>
        <v>LP_LeftRightNwayGenerator_01</v>
      </c>
      <c r="B439" s="1" t="s">
        <v>179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LeftRightNwayGenerator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1</v>
      </c>
      <c r="O439" s="7">
        <f t="shared" ca="1" si="287"/>
        <v>1</v>
      </c>
      <c r="S439" s="7" t="str">
        <f t="shared" ca="1" si="326"/>
        <v/>
      </c>
    </row>
    <row r="440" spans="1:19" x14ac:dyDescent="0.3">
      <c r="A440" s="1" t="str">
        <f t="shared" si="320"/>
        <v>LP_LeftRightNwayGenerator_02</v>
      </c>
      <c r="B440" s="1" t="s">
        <v>179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LeftRightNwayGenerator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2</v>
      </c>
      <c r="O440" s="7">
        <f t="shared" ca="1" si="287"/>
        <v>2</v>
      </c>
      <c r="S440" s="7" t="str">
        <f t="shared" ca="1" si="326"/>
        <v/>
      </c>
    </row>
    <row r="441" spans="1:19" x14ac:dyDescent="0.3">
      <c r="A441" s="1" t="str">
        <f t="shared" si="320"/>
        <v>LP_BackNwayGenerator_01</v>
      </c>
      <c r="B441" s="1" t="s">
        <v>180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BackNwayGenerator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87"/>
        <v>1</v>
      </c>
      <c r="S441" s="7" t="str">
        <f t="shared" ca="1" si="326"/>
        <v/>
      </c>
    </row>
    <row r="442" spans="1:19" x14ac:dyDescent="0.3">
      <c r="A442" s="1" t="str">
        <f t="shared" si="320"/>
        <v>LP_BackNwayGenerator_02</v>
      </c>
      <c r="B442" s="1" t="s">
        <v>180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BackNwayGenerator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87"/>
        <v>2</v>
      </c>
      <c r="S442" s="7" t="str">
        <f t="shared" ca="1" si="326"/>
        <v/>
      </c>
    </row>
    <row r="443" spans="1:19" x14ac:dyDescent="0.3">
      <c r="A443" s="1" t="str">
        <f t="shared" si="320"/>
        <v>LP_Repeat_01</v>
      </c>
      <c r="B443" s="1" t="s">
        <v>181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RepeatHitObject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0.3</v>
      </c>
      <c r="N443" s="1">
        <v>1</v>
      </c>
      <c r="O443" s="7">
        <f t="shared" ca="1" si="287"/>
        <v>1</v>
      </c>
      <c r="S443" s="7" t="str">
        <f t="shared" ca="1" si="326"/>
        <v/>
      </c>
    </row>
    <row r="444" spans="1:19" x14ac:dyDescent="0.3">
      <c r="A444" s="1" t="str">
        <f t="shared" si="320"/>
        <v>LP_Repeat_02</v>
      </c>
      <c r="B444" s="1" t="s">
        <v>181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RepeatHitObject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0.3</v>
      </c>
      <c r="N444" s="1">
        <v>2</v>
      </c>
      <c r="O444" s="7">
        <f t="shared" ca="1" si="287"/>
        <v>2</v>
      </c>
      <c r="S444" s="7" t="str">
        <f t="shared" ca="1" si="326"/>
        <v/>
      </c>
    </row>
    <row r="445" spans="1:19" x14ac:dyDescent="0.3">
      <c r="A445" s="1" t="str">
        <f t="shared" si="320"/>
        <v>LP_HealOnKill_01</v>
      </c>
      <c r="B445" s="1" t="s">
        <v>269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ref="K445:K458" si="339">J237</f>
        <v>0.15</v>
      </c>
      <c r="O445" s="7" t="str">
        <f t="shared" ref="O445" ca="1" si="340">IF(NOT(ISBLANK(N445)),N445,
IF(ISBLANK(M445),"",
VLOOKUP(M445,OFFSET(INDIRECT("$A:$B"),0,MATCH(M$1&amp;"_Verify",INDIRECT("$1:$1"),0)-1),2,0)
))</f>
        <v/>
      </c>
      <c r="S445" s="7" t="str">
        <f t="shared" ca="1" si="326"/>
        <v/>
      </c>
    </row>
    <row r="446" spans="1:19" x14ac:dyDescent="0.3">
      <c r="A446" s="1" t="str">
        <f t="shared" si="320"/>
        <v>LP_HealOnKill_02</v>
      </c>
      <c r="B446" s="1" t="s">
        <v>269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39"/>
        <v>0.315</v>
      </c>
      <c r="O446" s="7" t="str">
        <f t="shared" ca="1" si="287"/>
        <v/>
      </c>
      <c r="S446" s="7" t="str">
        <f t="shared" ca="1" si="326"/>
        <v/>
      </c>
    </row>
    <row r="447" spans="1:19" x14ac:dyDescent="0.3">
      <c r="A447" s="1" t="str">
        <f t="shared" ref="A447:A449" si="341">B447&amp;"_"&amp;TEXT(D447,"00")</f>
        <v>LP_HealOnKill_03</v>
      </c>
      <c r="B447" s="1" t="s">
        <v>269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39"/>
        <v>0.49500000000000005</v>
      </c>
      <c r="O447" s="7" t="str">
        <f t="shared" ref="O447:O449" ca="1" si="342">IF(NOT(ISBLANK(N447)),N447,
IF(ISBLANK(M447),"",
VLOOKUP(M447,OFFSET(INDIRECT("$A:$B"),0,MATCH(M$1&amp;"_Verify",INDIRECT("$1:$1"),0)-1),2,0)
))</f>
        <v/>
      </c>
      <c r="S447" s="7" t="str">
        <f t="shared" ref="S447:S449" ca="1" si="343">IF(NOT(ISBLANK(R447)),R447,
IF(ISBLANK(Q447),"",
VLOOKUP(Q447,OFFSET(INDIRECT("$A:$B"),0,MATCH(Q$1&amp;"_Verify",INDIRECT("$1:$1"),0)-1),2,0)
))</f>
        <v/>
      </c>
    </row>
    <row r="448" spans="1:19" x14ac:dyDescent="0.3">
      <c r="A448" s="1" t="str">
        <f t="shared" si="341"/>
        <v>LP_HealOnKill_04</v>
      </c>
      <c r="B448" s="1" t="s">
        <v>269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39"/>
        <v>0.69</v>
      </c>
      <c r="O448" s="7" t="str">
        <f t="shared" ca="1" si="342"/>
        <v/>
      </c>
      <c r="S448" s="7" t="str">
        <f t="shared" ca="1" si="343"/>
        <v/>
      </c>
    </row>
    <row r="449" spans="1:19" x14ac:dyDescent="0.3">
      <c r="A449" s="1" t="str">
        <f t="shared" si="341"/>
        <v>LP_HealOnKill_05</v>
      </c>
      <c r="B449" s="1" t="s">
        <v>269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39"/>
        <v>0.89999999999999991</v>
      </c>
      <c r="O449" s="7" t="str">
        <f t="shared" ca="1" si="342"/>
        <v/>
      </c>
      <c r="S449" s="7" t="str">
        <f t="shared" ca="1" si="343"/>
        <v/>
      </c>
    </row>
    <row r="450" spans="1:19" x14ac:dyDescent="0.3">
      <c r="A450" s="1" t="str">
        <f t="shared" ref="A450:A453" si="344">B450&amp;"_"&amp;TEXT(D450,"00")</f>
        <v>LP_HealOnKill_06</v>
      </c>
      <c r="B450" s="1" t="s">
        <v>269</v>
      </c>
      <c r="C450" s="1" t="str">
        <f>IF(ISERROR(VLOOKUP(B450,AffectorValueTable!$A:$A,1,0)),"어펙터밸류없음","")</f>
        <v/>
      </c>
      <c r="D450" s="1">
        <v>6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39"/>
        <v>1.125</v>
      </c>
      <c r="O450" s="7" t="str">
        <f t="shared" ref="O450:O453" ca="1" si="345">IF(NOT(ISBLANK(N450)),N450,
IF(ISBLANK(M450),"",
VLOOKUP(M450,OFFSET(INDIRECT("$A:$B"),0,MATCH(M$1&amp;"_Verify",INDIRECT("$1:$1"),0)-1),2,0)
))</f>
        <v/>
      </c>
      <c r="S450" s="7" t="str">
        <f t="shared" ref="S450:S453" ca="1" si="346">IF(NOT(ISBLANK(R450)),R450,
IF(ISBLANK(Q450),"",
VLOOKUP(Q450,OFFSET(INDIRECT("$A:$B"),0,MATCH(Q$1&amp;"_Verify",INDIRECT("$1:$1"),0)-1),2,0)
))</f>
        <v/>
      </c>
    </row>
    <row r="451" spans="1:19" x14ac:dyDescent="0.3">
      <c r="A451" s="1" t="str">
        <f t="shared" si="344"/>
        <v>LP_HealOnKill_07</v>
      </c>
      <c r="B451" s="1" t="s">
        <v>269</v>
      </c>
      <c r="C451" s="1" t="str">
        <f>IF(ISERROR(VLOOKUP(B451,AffectorValueTable!$A:$A,1,0)),"어펙터밸류없음","")</f>
        <v/>
      </c>
      <c r="D451" s="1">
        <v>7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39"/>
        <v>1.3650000000000002</v>
      </c>
      <c r="O451" s="7" t="str">
        <f t="shared" ca="1" si="345"/>
        <v/>
      </c>
      <c r="S451" s="7" t="str">
        <f t="shared" ca="1" si="346"/>
        <v/>
      </c>
    </row>
    <row r="452" spans="1:19" x14ac:dyDescent="0.3">
      <c r="A452" s="1" t="str">
        <f t="shared" si="344"/>
        <v>LP_HealOnKill_08</v>
      </c>
      <c r="B452" s="1" t="s">
        <v>269</v>
      </c>
      <c r="C452" s="1" t="str">
        <f>IF(ISERROR(VLOOKUP(B452,AffectorValueTable!$A:$A,1,0)),"어펙터밸류없음","")</f>
        <v/>
      </c>
      <c r="D452" s="1">
        <v>8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39"/>
        <v>1.62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LP_HealOnKill_09</v>
      </c>
      <c r="B453" s="1" t="s">
        <v>269</v>
      </c>
      <c r="C453" s="1" t="str">
        <f>IF(ISERROR(VLOOKUP(B453,AffectorValueTable!$A:$A,1,0)),"어펙터밸류없음","")</f>
        <v/>
      </c>
      <c r="D453" s="1">
        <v>9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39"/>
        <v>1.89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83" si="347">B454&amp;"_"&amp;TEXT(D454,"00")</f>
        <v>LP_HealOnKillBetter_01</v>
      </c>
      <c r="B454" s="1" t="s">
        <v>270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39"/>
        <v>0.25</v>
      </c>
      <c r="O454" s="7" t="str">
        <f t="shared" ref="O454:O498" ca="1" si="348">IF(NOT(ISBLANK(N454)),N454,
IF(ISBLANK(M454),"",
VLOOKUP(M454,OFFSET(INDIRECT("$A:$B"),0,MATCH(M$1&amp;"_Verify",INDIRECT("$1:$1"),0)-1),2,0)
))</f>
        <v/>
      </c>
      <c r="S454" s="7" t="str">
        <f t="shared" ca="1" si="326"/>
        <v/>
      </c>
    </row>
    <row r="455" spans="1:19" x14ac:dyDescent="0.3">
      <c r="A455" s="1" t="str">
        <f t="shared" si="347"/>
        <v>LP_HealOnKillBetter_02</v>
      </c>
      <c r="B455" s="1" t="s">
        <v>270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39"/>
        <v>0.52500000000000002</v>
      </c>
      <c r="O455" s="7" t="str">
        <f t="shared" ca="1" si="348"/>
        <v/>
      </c>
      <c r="S455" s="7" t="str">
        <f t="shared" ca="1" si="326"/>
        <v/>
      </c>
    </row>
    <row r="456" spans="1:19" x14ac:dyDescent="0.3">
      <c r="A456" s="1" t="str">
        <f t="shared" ref="A456:A469" si="349">B456&amp;"_"&amp;TEXT(D456,"00")</f>
        <v>LP_HealOnKillBetter_03</v>
      </c>
      <c r="B456" s="1" t="s">
        <v>270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39"/>
        <v>0.82500000000000007</v>
      </c>
      <c r="O456" s="7" t="str">
        <f t="shared" ref="O456:O469" ca="1" si="350">IF(NOT(ISBLANK(N456)),N456,
IF(ISBLANK(M456),"",
VLOOKUP(M456,OFFSET(INDIRECT("$A:$B"),0,MATCH(M$1&amp;"_Verify",INDIRECT("$1:$1"),0)-1),2,0)
))</f>
        <v/>
      </c>
      <c r="S456" s="7" t="str">
        <f t="shared" ref="S456:S469" ca="1" si="351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49"/>
        <v>LP_HealOnKillBetter_04</v>
      </c>
      <c r="B457" s="1" t="s">
        <v>270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39"/>
        <v>1.1499999999999999</v>
      </c>
      <c r="O457" s="7" t="str">
        <f t="shared" ca="1" si="350"/>
        <v/>
      </c>
      <c r="S457" s="7" t="str">
        <f t="shared" ca="1" si="351"/>
        <v/>
      </c>
    </row>
    <row r="458" spans="1:19" x14ac:dyDescent="0.3">
      <c r="A458" s="1" t="str">
        <f t="shared" si="349"/>
        <v>LP_HealOnKillBetter_05</v>
      </c>
      <c r="B458" s="1" t="s">
        <v>270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39"/>
        <v>1.5</v>
      </c>
      <c r="O458" s="7" t="str">
        <f t="shared" ca="1" si="350"/>
        <v/>
      </c>
      <c r="S458" s="7" t="str">
        <f t="shared" ca="1" si="351"/>
        <v/>
      </c>
    </row>
    <row r="459" spans="1:19" x14ac:dyDescent="0.3">
      <c r="A459" s="1" t="str">
        <f t="shared" si="349"/>
        <v>LP_HealOnCrit_01</v>
      </c>
      <c r="B459" s="1" t="s">
        <v>926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ref="J459:J472" si="352">J237</f>
        <v>0.15</v>
      </c>
      <c r="O459" s="7" t="str">
        <f t="shared" ca="1" si="350"/>
        <v/>
      </c>
      <c r="S459" s="7" t="str">
        <f t="shared" ca="1" si="351"/>
        <v/>
      </c>
    </row>
    <row r="460" spans="1:19" x14ac:dyDescent="0.3">
      <c r="A460" s="1" t="str">
        <f t="shared" si="349"/>
        <v>LP_HealOnCrit_02</v>
      </c>
      <c r="B460" s="1" t="s">
        <v>926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52"/>
        <v>0.315</v>
      </c>
      <c r="O460" s="7" t="str">
        <f t="shared" ca="1" si="350"/>
        <v/>
      </c>
      <c r="S460" s="7" t="str">
        <f t="shared" ca="1" si="351"/>
        <v/>
      </c>
    </row>
    <row r="461" spans="1:19" x14ac:dyDescent="0.3">
      <c r="A461" s="1" t="str">
        <f t="shared" si="349"/>
        <v>LP_HealOnCrit_03</v>
      </c>
      <c r="B461" s="1" t="s">
        <v>926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52"/>
        <v>0.49500000000000005</v>
      </c>
      <c r="O461" s="7" t="str">
        <f t="shared" ca="1" si="350"/>
        <v/>
      </c>
      <c r="S461" s="7" t="str">
        <f t="shared" ca="1" si="351"/>
        <v/>
      </c>
    </row>
    <row r="462" spans="1:19" x14ac:dyDescent="0.3">
      <c r="A462" s="1" t="str">
        <f t="shared" si="349"/>
        <v>LP_HealOnCrit_04</v>
      </c>
      <c r="B462" s="1" t="s">
        <v>926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52"/>
        <v>0.69</v>
      </c>
      <c r="O462" s="7" t="str">
        <f t="shared" ca="1" si="350"/>
        <v/>
      </c>
      <c r="S462" s="7" t="str">
        <f t="shared" ca="1" si="351"/>
        <v/>
      </c>
    </row>
    <row r="463" spans="1:19" x14ac:dyDescent="0.3">
      <c r="A463" s="1" t="str">
        <f t="shared" si="349"/>
        <v>LP_HealOnCrit_05</v>
      </c>
      <c r="B463" s="1" t="s">
        <v>926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52"/>
        <v>0.89999999999999991</v>
      </c>
      <c r="O463" s="7" t="str">
        <f t="shared" ca="1" si="350"/>
        <v/>
      </c>
      <c r="S463" s="7" t="str">
        <f t="shared" ca="1" si="351"/>
        <v/>
      </c>
    </row>
    <row r="464" spans="1:19" x14ac:dyDescent="0.3">
      <c r="A464" s="1" t="str">
        <f t="shared" si="349"/>
        <v>LP_HealOnCrit_06</v>
      </c>
      <c r="B464" s="1" t="s">
        <v>926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2"/>
        <v>1.125</v>
      </c>
      <c r="O464" s="7" t="str">
        <f t="shared" ca="1" si="350"/>
        <v/>
      </c>
      <c r="S464" s="7" t="str">
        <f t="shared" ca="1" si="351"/>
        <v/>
      </c>
    </row>
    <row r="465" spans="1:21" x14ac:dyDescent="0.3">
      <c r="A465" s="1" t="str">
        <f t="shared" si="349"/>
        <v>LP_HealOnCrit_07</v>
      </c>
      <c r="B465" s="1" t="s">
        <v>926</v>
      </c>
      <c r="C465" s="1" t="str">
        <f>IF(ISERROR(VLOOKUP(B465,AffectorValueTable!$A:$A,1,0)),"어펙터밸류없음","")</f>
        <v/>
      </c>
      <c r="D465" s="1">
        <v>7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2"/>
        <v>1.3650000000000002</v>
      </c>
      <c r="O465" s="7" t="str">
        <f t="shared" ca="1" si="350"/>
        <v/>
      </c>
      <c r="S465" s="7" t="str">
        <f t="shared" ca="1" si="351"/>
        <v/>
      </c>
    </row>
    <row r="466" spans="1:21" x14ac:dyDescent="0.3">
      <c r="A466" s="1" t="str">
        <f t="shared" si="349"/>
        <v>LP_HealOnCrit_08</v>
      </c>
      <c r="B466" s="1" t="s">
        <v>926</v>
      </c>
      <c r="C466" s="1" t="str">
        <f>IF(ISERROR(VLOOKUP(B466,AffectorValueTable!$A:$A,1,0)),"어펙터밸류없음","")</f>
        <v/>
      </c>
      <c r="D466" s="1">
        <v>8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2"/>
        <v>1.62</v>
      </c>
      <c r="O466" s="7" t="str">
        <f t="shared" ca="1" si="350"/>
        <v/>
      </c>
      <c r="S466" s="7" t="str">
        <f t="shared" ca="1" si="351"/>
        <v/>
      </c>
    </row>
    <row r="467" spans="1:21" x14ac:dyDescent="0.3">
      <c r="A467" s="1" t="str">
        <f t="shared" si="349"/>
        <v>LP_HealOnCrit_09</v>
      </c>
      <c r="B467" s="1" t="s">
        <v>926</v>
      </c>
      <c r="C467" s="1" t="str">
        <f>IF(ISERROR(VLOOKUP(B467,AffectorValueTable!$A:$A,1,0)),"어펙터밸류없음","")</f>
        <v/>
      </c>
      <c r="D467" s="1">
        <v>9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2"/>
        <v>1.89</v>
      </c>
      <c r="O467" s="7" t="str">
        <f t="shared" ca="1" si="350"/>
        <v/>
      </c>
      <c r="S467" s="7" t="str">
        <f t="shared" ca="1" si="351"/>
        <v/>
      </c>
    </row>
    <row r="468" spans="1:21" x14ac:dyDescent="0.3">
      <c r="A468" s="1" t="str">
        <f t="shared" si="349"/>
        <v>LP_HealOnCritBetter_01</v>
      </c>
      <c r="B468" s="1" t="s">
        <v>927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2"/>
        <v>0.25</v>
      </c>
      <c r="O468" s="7" t="str">
        <f t="shared" ca="1" si="350"/>
        <v/>
      </c>
      <c r="S468" s="7" t="str">
        <f t="shared" ca="1" si="351"/>
        <v/>
      </c>
    </row>
    <row r="469" spans="1:21" x14ac:dyDescent="0.3">
      <c r="A469" s="1" t="str">
        <f t="shared" si="349"/>
        <v>LP_HealOnCritBetter_02</v>
      </c>
      <c r="B469" s="1" t="s">
        <v>927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2"/>
        <v>0.52500000000000002</v>
      </c>
      <c r="O469" s="7" t="str">
        <f t="shared" ca="1" si="350"/>
        <v/>
      </c>
      <c r="S469" s="7" t="str">
        <f t="shared" ca="1" si="351"/>
        <v/>
      </c>
    </row>
    <row r="470" spans="1:21" x14ac:dyDescent="0.3">
      <c r="A470" s="1" t="str">
        <f t="shared" ref="A470:A472" si="353">B470&amp;"_"&amp;TEXT(D470,"00")</f>
        <v>LP_HealOnCritBetter_03</v>
      </c>
      <c r="B470" s="1" t="s">
        <v>927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2"/>
        <v>0.82500000000000007</v>
      </c>
      <c r="O470" s="7" t="str">
        <f t="shared" ref="O470:O472" ca="1" si="354">IF(NOT(ISBLANK(N470)),N470,
IF(ISBLANK(M470),"",
VLOOKUP(M470,OFFSET(INDIRECT("$A:$B"),0,MATCH(M$1&amp;"_Verify",INDIRECT("$1:$1"),0)-1),2,0)
))</f>
        <v/>
      </c>
      <c r="S470" s="7" t="str">
        <f t="shared" ref="S470:S472" ca="1" si="355">IF(NOT(ISBLANK(R470)),R470,
IF(ISBLANK(Q470),"",
VLOOKUP(Q470,OFFSET(INDIRECT("$A:$B"),0,MATCH(Q$1&amp;"_Verify",INDIRECT("$1:$1"),0)-1),2,0)
))</f>
        <v/>
      </c>
    </row>
    <row r="471" spans="1:21" x14ac:dyDescent="0.3">
      <c r="A471" s="1" t="str">
        <f t="shared" si="353"/>
        <v>LP_HealOnCritBetter_04</v>
      </c>
      <c r="B471" s="1" t="s">
        <v>927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2"/>
        <v>1.1499999999999999</v>
      </c>
      <c r="O471" s="7" t="str">
        <f t="shared" ca="1" si="354"/>
        <v/>
      </c>
      <c r="S471" s="7" t="str">
        <f t="shared" ca="1" si="355"/>
        <v/>
      </c>
    </row>
    <row r="472" spans="1:21" x14ac:dyDescent="0.3">
      <c r="A472" s="1" t="str">
        <f t="shared" si="353"/>
        <v>LP_HealOnCritBetter_05</v>
      </c>
      <c r="B472" s="1" t="s">
        <v>927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2"/>
        <v>1.5</v>
      </c>
      <c r="O472" s="7" t="str">
        <f t="shared" ca="1" si="354"/>
        <v/>
      </c>
      <c r="S472" s="7" t="str">
        <f t="shared" ca="1" si="355"/>
        <v/>
      </c>
    </row>
    <row r="473" spans="1:21" x14ac:dyDescent="0.3">
      <c r="A473" s="1" t="str">
        <f t="shared" si="347"/>
        <v>LP_AtkSpeedUpOnEncounter_01</v>
      </c>
      <c r="B473" s="1" t="s">
        <v>295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8"/>
        <v/>
      </c>
      <c r="Q473" s="1" t="s">
        <v>296</v>
      </c>
      <c r="S473" s="7">
        <f t="shared" ref="S473:S526" ca="1" si="356">IF(NOT(ISBLANK(R473)),R473,
IF(ISBLANK(Q473),"",
VLOOKUP(Q473,OFFSET(INDIRECT("$A:$B"),0,MATCH(Q$1&amp;"_Verify",INDIRECT("$1:$1"),0)-1),2,0)
))</f>
        <v>1</v>
      </c>
      <c r="U473" s="1" t="s">
        <v>297</v>
      </c>
    </row>
    <row r="474" spans="1:21" x14ac:dyDescent="0.3">
      <c r="A474" s="1" t="str">
        <f t="shared" si="347"/>
        <v>LP_AtkSpeedUpOnEncounter_02</v>
      </c>
      <c r="B474" s="1" t="s">
        <v>295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8"/>
        <v/>
      </c>
      <c r="Q474" s="1" t="s">
        <v>296</v>
      </c>
      <c r="S474" s="7">
        <f t="shared" ca="1" si="356"/>
        <v>1</v>
      </c>
      <c r="U474" s="1" t="s">
        <v>297</v>
      </c>
    </row>
    <row r="475" spans="1:21" x14ac:dyDescent="0.3">
      <c r="A475" s="1" t="str">
        <f t="shared" ref="A475:A481" si="357">B475&amp;"_"&amp;TEXT(D475,"00")</f>
        <v>LP_AtkSpeedUpOnEncounter_03</v>
      </c>
      <c r="B475" s="1" t="s">
        <v>295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ref="O475:O481" ca="1" si="358">IF(NOT(ISBLANK(N475)),N475,
IF(ISBLANK(M475),"",
VLOOKUP(M475,OFFSET(INDIRECT("$A:$B"),0,MATCH(M$1&amp;"_Verify",INDIRECT("$1:$1"),0)-1),2,0)
))</f>
        <v/>
      </c>
      <c r="Q475" s="1" t="s">
        <v>296</v>
      </c>
      <c r="S475" s="7">
        <f t="shared" ca="1" si="356"/>
        <v>1</v>
      </c>
      <c r="U475" s="1" t="s">
        <v>297</v>
      </c>
    </row>
    <row r="476" spans="1:21" x14ac:dyDescent="0.3">
      <c r="A476" s="1" t="str">
        <f t="shared" si="357"/>
        <v>LP_AtkSpeedUpOnEncounter_04</v>
      </c>
      <c r="B476" s="1" t="s">
        <v>295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58"/>
        <v/>
      </c>
      <c r="Q476" s="1" t="s">
        <v>296</v>
      </c>
      <c r="S476" s="7">
        <f t="shared" ca="1" si="356"/>
        <v>1</v>
      </c>
      <c r="U476" s="1" t="s">
        <v>297</v>
      </c>
    </row>
    <row r="477" spans="1:21" x14ac:dyDescent="0.3">
      <c r="A477" s="1" t="str">
        <f t="shared" si="357"/>
        <v>LP_AtkSpeedUpOnEncounter_05</v>
      </c>
      <c r="B477" s="1" t="s">
        <v>295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8"/>
        <v/>
      </c>
      <c r="Q477" s="1" t="s">
        <v>296</v>
      </c>
      <c r="S477" s="7">
        <f t="shared" ca="1" si="356"/>
        <v>1</v>
      </c>
      <c r="U477" s="1" t="s">
        <v>297</v>
      </c>
    </row>
    <row r="478" spans="1:21" x14ac:dyDescent="0.3">
      <c r="A478" s="1" t="str">
        <f t="shared" si="357"/>
        <v>LP_AtkSpeedUpOnEncounter_06</v>
      </c>
      <c r="B478" s="1" t="s">
        <v>295</v>
      </c>
      <c r="C478" s="1" t="str">
        <f>IF(ISERROR(VLOOKUP(B478,AffectorValueTable!$A:$A,1,0)),"어펙터밸류없음","")</f>
        <v/>
      </c>
      <c r="D478" s="1">
        <v>6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8"/>
        <v/>
      </c>
      <c r="Q478" s="1" t="s">
        <v>296</v>
      </c>
      <c r="S478" s="7">
        <f t="shared" ca="1" si="356"/>
        <v>1</v>
      </c>
      <c r="U478" s="1" t="s">
        <v>297</v>
      </c>
    </row>
    <row r="479" spans="1:21" x14ac:dyDescent="0.3">
      <c r="A479" s="1" t="str">
        <f t="shared" si="357"/>
        <v>LP_AtkSpeedUpOnEncounter_07</v>
      </c>
      <c r="B479" s="1" t="s">
        <v>295</v>
      </c>
      <c r="C479" s="1" t="str">
        <f>IF(ISERROR(VLOOKUP(B479,AffectorValueTable!$A:$A,1,0)),"어펙터밸류없음","")</f>
        <v/>
      </c>
      <c r="D479" s="1">
        <v>7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58"/>
        <v/>
      </c>
      <c r="Q479" s="1" t="s">
        <v>296</v>
      </c>
      <c r="S479" s="7">
        <f t="shared" ca="1" si="356"/>
        <v>1</v>
      </c>
      <c r="U479" s="1" t="s">
        <v>297</v>
      </c>
    </row>
    <row r="480" spans="1:21" x14ac:dyDescent="0.3">
      <c r="A480" s="1" t="str">
        <f t="shared" si="357"/>
        <v>LP_AtkSpeedUpOnEncounter_08</v>
      </c>
      <c r="B480" s="1" t="s">
        <v>295</v>
      </c>
      <c r="C480" s="1" t="str">
        <f>IF(ISERROR(VLOOKUP(B480,AffectorValueTable!$A:$A,1,0)),"어펙터밸류없음","")</f>
        <v/>
      </c>
      <c r="D480" s="1">
        <v>8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58"/>
        <v/>
      </c>
      <c r="Q480" s="1" t="s">
        <v>296</v>
      </c>
      <c r="S480" s="7">
        <f t="shared" ca="1" si="356"/>
        <v>1</v>
      </c>
      <c r="U480" s="1" t="s">
        <v>297</v>
      </c>
    </row>
    <row r="481" spans="1:23" x14ac:dyDescent="0.3">
      <c r="A481" s="1" t="str">
        <f t="shared" si="357"/>
        <v>LP_AtkSpeedUpOnEncounter_09</v>
      </c>
      <c r="B481" s="1" t="s">
        <v>295</v>
      </c>
      <c r="C481" s="1" t="str">
        <f>IF(ISERROR(VLOOKUP(B481,AffectorValueTable!$A:$A,1,0)),"어펙터밸류없음","")</f>
        <v/>
      </c>
      <c r="D481" s="1">
        <v>9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8"/>
        <v/>
      </c>
      <c r="Q481" s="1" t="s">
        <v>296</v>
      </c>
      <c r="S481" s="7">
        <f t="shared" ca="1" si="356"/>
        <v>1</v>
      </c>
      <c r="U481" s="1" t="s">
        <v>297</v>
      </c>
    </row>
    <row r="482" spans="1:23" x14ac:dyDescent="0.3">
      <c r="A482" s="1" t="str">
        <f t="shared" si="347"/>
        <v>LP_AtkSpeedUpOnEncounter_Spd_01</v>
      </c>
      <c r="B482" s="1" t="s">
        <v>292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4.5</v>
      </c>
      <c r="J482" s="1">
        <f t="shared" ref="J482:J490" si="359">J237*4.5/6*2.5</f>
        <v>0.28125</v>
      </c>
      <c r="M482" s="1" t="s">
        <v>148</v>
      </c>
      <c r="O482" s="7">
        <f t="shared" ca="1" si="348"/>
        <v>3</v>
      </c>
      <c r="R482" s="1">
        <v>1</v>
      </c>
      <c r="S482" s="7">
        <f t="shared" ca="1" si="356"/>
        <v>1</v>
      </c>
      <c r="W482" s="1" t="s">
        <v>362</v>
      </c>
    </row>
    <row r="483" spans="1:23" x14ac:dyDescent="0.3">
      <c r="A483" s="1" t="str">
        <f t="shared" si="347"/>
        <v>LP_AtkSpeedUpOnEncounter_Spd_02</v>
      </c>
      <c r="B483" s="1" t="s">
        <v>292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5</v>
      </c>
      <c r="J483" s="1">
        <f t="shared" si="359"/>
        <v>0.59062499999999996</v>
      </c>
      <c r="M483" s="1" t="s">
        <v>148</v>
      </c>
      <c r="O483" s="7">
        <f t="shared" ca="1" si="348"/>
        <v>3</v>
      </c>
      <c r="R483" s="1">
        <v>1</v>
      </c>
      <c r="S483" s="7">
        <f t="shared" ca="1" si="356"/>
        <v>1</v>
      </c>
      <c r="W483" s="1" t="s">
        <v>362</v>
      </c>
    </row>
    <row r="484" spans="1:23" x14ac:dyDescent="0.3">
      <c r="A484" s="1" t="str">
        <f t="shared" ref="A484:A490" si="360">B484&amp;"_"&amp;TEXT(D484,"00")</f>
        <v>LP_AtkSpeedUpOnEncounter_Spd_03</v>
      </c>
      <c r="B484" s="1" t="s">
        <v>292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5.5</v>
      </c>
      <c r="J484" s="1">
        <f t="shared" si="359"/>
        <v>0.92812500000000009</v>
      </c>
      <c r="M484" s="1" t="s">
        <v>148</v>
      </c>
      <c r="O484" s="7">
        <f t="shared" ref="O484:O490" ca="1" si="361">IF(NOT(ISBLANK(N484)),N484,
IF(ISBLANK(M484),"",
VLOOKUP(M484,OFFSET(INDIRECT("$A:$B"),0,MATCH(M$1&amp;"_Verify",INDIRECT("$1:$1"),0)-1),2,0)
))</f>
        <v>3</v>
      </c>
      <c r="R484" s="1">
        <v>1</v>
      </c>
      <c r="S484" s="7">
        <f t="shared" ca="1" si="356"/>
        <v>1</v>
      </c>
      <c r="W484" s="1" t="s">
        <v>362</v>
      </c>
    </row>
    <row r="485" spans="1:23" x14ac:dyDescent="0.3">
      <c r="A485" s="1" t="str">
        <f t="shared" si="360"/>
        <v>LP_AtkSpeedUpOnEncounter_Spd_04</v>
      </c>
      <c r="B485" s="1" t="s">
        <v>292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6</v>
      </c>
      <c r="J485" s="1">
        <f t="shared" si="359"/>
        <v>1.29375</v>
      </c>
      <c r="M485" s="1" t="s">
        <v>148</v>
      </c>
      <c r="O485" s="7">
        <f t="shared" ca="1" si="361"/>
        <v>3</v>
      </c>
      <c r="R485" s="1">
        <v>1</v>
      </c>
      <c r="S485" s="7">
        <f t="shared" ca="1" si="356"/>
        <v>1</v>
      </c>
      <c r="W485" s="1" t="s">
        <v>362</v>
      </c>
    </row>
    <row r="486" spans="1:23" x14ac:dyDescent="0.3">
      <c r="A486" s="1" t="str">
        <f t="shared" si="360"/>
        <v>LP_AtkSpeedUpOnEncounter_Spd_05</v>
      </c>
      <c r="B486" s="1" t="s">
        <v>292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6.5</v>
      </c>
      <c r="J486" s="1">
        <f t="shared" si="359"/>
        <v>1.6874999999999998</v>
      </c>
      <c r="M486" s="1" t="s">
        <v>148</v>
      </c>
      <c r="O486" s="7">
        <f t="shared" ca="1" si="361"/>
        <v>3</v>
      </c>
      <c r="R486" s="1">
        <v>1</v>
      </c>
      <c r="S486" s="7">
        <f t="shared" ca="1" si="356"/>
        <v>1</v>
      </c>
      <c r="W486" s="1" t="s">
        <v>362</v>
      </c>
    </row>
    <row r="487" spans="1:23" x14ac:dyDescent="0.3">
      <c r="A487" s="1" t="str">
        <f t="shared" si="360"/>
        <v>LP_AtkSpeedUpOnEncounter_Spd_06</v>
      </c>
      <c r="B487" s="1" t="s">
        <v>292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7</v>
      </c>
      <c r="J487" s="1">
        <f t="shared" si="359"/>
        <v>2.109375</v>
      </c>
      <c r="M487" s="1" t="s">
        <v>148</v>
      </c>
      <c r="O487" s="7">
        <f t="shared" ca="1" si="361"/>
        <v>3</v>
      </c>
      <c r="R487" s="1">
        <v>1</v>
      </c>
      <c r="S487" s="7">
        <f t="shared" ca="1" si="356"/>
        <v>1</v>
      </c>
      <c r="W487" s="1" t="s">
        <v>362</v>
      </c>
    </row>
    <row r="488" spans="1:23" x14ac:dyDescent="0.3">
      <c r="A488" s="1" t="str">
        <f t="shared" si="360"/>
        <v>LP_AtkSpeedUpOnEncounter_Spd_07</v>
      </c>
      <c r="B488" s="1" t="s">
        <v>292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7.5</v>
      </c>
      <c r="J488" s="1">
        <f t="shared" si="359"/>
        <v>2.5593750000000002</v>
      </c>
      <c r="M488" s="1" t="s">
        <v>148</v>
      </c>
      <c r="O488" s="7">
        <f t="shared" ca="1" si="361"/>
        <v>3</v>
      </c>
      <c r="R488" s="1">
        <v>1</v>
      </c>
      <c r="S488" s="7">
        <f t="shared" ca="1" si="356"/>
        <v>1</v>
      </c>
      <c r="W488" s="1" t="s">
        <v>362</v>
      </c>
    </row>
    <row r="489" spans="1:23" x14ac:dyDescent="0.3">
      <c r="A489" s="1" t="str">
        <f t="shared" si="360"/>
        <v>LP_AtkSpeedUpOnEncounter_Spd_08</v>
      </c>
      <c r="B489" s="1" t="s">
        <v>292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8</v>
      </c>
      <c r="J489" s="1">
        <f t="shared" si="359"/>
        <v>3.0375000000000001</v>
      </c>
      <c r="M489" s="1" t="s">
        <v>148</v>
      </c>
      <c r="O489" s="7">
        <f t="shared" ca="1" si="361"/>
        <v>3</v>
      </c>
      <c r="R489" s="1">
        <v>1</v>
      </c>
      <c r="S489" s="7">
        <f t="shared" ca="1" si="356"/>
        <v>1</v>
      </c>
      <c r="W489" s="1" t="s">
        <v>362</v>
      </c>
    </row>
    <row r="490" spans="1:23" x14ac:dyDescent="0.3">
      <c r="A490" s="1" t="str">
        <f t="shared" si="360"/>
        <v>LP_AtkSpeedUpOnEncounter_Spd_09</v>
      </c>
      <c r="B490" s="1" t="s">
        <v>292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8.5</v>
      </c>
      <c r="J490" s="1">
        <f t="shared" si="359"/>
        <v>3.5437499999999993</v>
      </c>
      <c r="M490" s="1" t="s">
        <v>148</v>
      </c>
      <c r="O490" s="7">
        <f t="shared" ca="1" si="361"/>
        <v>3</v>
      </c>
      <c r="R490" s="1">
        <v>1</v>
      </c>
      <c r="S490" s="7">
        <f t="shared" ca="1" si="356"/>
        <v>1</v>
      </c>
      <c r="W490" s="1" t="s">
        <v>362</v>
      </c>
    </row>
    <row r="491" spans="1:23" x14ac:dyDescent="0.3">
      <c r="A491" s="1" t="str">
        <f t="shared" ref="A491:A498" si="362">B491&amp;"_"&amp;TEXT(D491,"00")</f>
        <v>LP_AtkSpeedUpOnEncounterBetter_01</v>
      </c>
      <c r="B491" s="1" t="s">
        <v>291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48"/>
        <v/>
      </c>
      <c r="Q491" s="1" t="s">
        <v>296</v>
      </c>
      <c r="S491" s="7">
        <f t="shared" ca="1" si="356"/>
        <v>1</v>
      </c>
      <c r="U491" s="1" t="s">
        <v>293</v>
      </c>
    </row>
    <row r="492" spans="1:23" x14ac:dyDescent="0.3">
      <c r="A492" s="1" t="str">
        <f t="shared" si="362"/>
        <v>LP_AtkSpeedUpOnEncounterBetter_02</v>
      </c>
      <c r="B492" s="1" t="s">
        <v>291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ca="1" si="348"/>
        <v/>
      </c>
      <c r="Q492" s="1" t="s">
        <v>296</v>
      </c>
      <c r="S492" s="7">
        <f t="shared" ca="1" si="356"/>
        <v>1</v>
      </c>
      <c r="U492" s="1" t="s">
        <v>293</v>
      </c>
    </row>
    <row r="493" spans="1:23" x14ac:dyDescent="0.3">
      <c r="A493" s="1" t="str">
        <f t="shared" ref="A493:A495" si="363">B493&amp;"_"&amp;TEXT(D493,"00")</f>
        <v>LP_AtkSpeedUpOnEncounterBetter_03</v>
      </c>
      <c r="B493" s="1" t="s">
        <v>291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ref="O493:O495" ca="1" si="364">IF(NOT(ISBLANK(N493)),N493,
IF(ISBLANK(M493),"",
VLOOKUP(M493,OFFSET(INDIRECT("$A:$B"),0,MATCH(M$1&amp;"_Verify",INDIRECT("$1:$1"),0)-1),2,0)
))</f>
        <v/>
      </c>
      <c r="Q493" s="1" t="s">
        <v>296</v>
      </c>
      <c r="S493" s="7">
        <f t="shared" ca="1" si="356"/>
        <v>1</v>
      </c>
      <c r="U493" s="1" t="s">
        <v>293</v>
      </c>
    </row>
    <row r="494" spans="1:23" x14ac:dyDescent="0.3">
      <c r="A494" s="1" t="str">
        <f t="shared" si="363"/>
        <v>LP_AtkSpeedUpOnEncounterBetter_04</v>
      </c>
      <c r="B494" s="1" t="s">
        <v>291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ca="1" si="364"/>
        <v/>
      </c>
      <c r="Q494" s="1" t="s">
        <v>296</v>
      </c>
      <c r="S494" s="7">
        <f t="shared" ca="1" si="356"/>
        <v>1</v>
      </c>
      <c r="U494" s="1" t="s">
        <v>293</v>
      </c>
    </row>
    <row r="495" spans="1:23" x14ac:dyDescent="0.3">
      <c r="A495" s="1" t="str">
        <f t="shared" si="363"/>
        <v>LP_AtkSpeedUpOnEncounterBetter_05</v>
      </c>
      <c r="B495" s="1" t="s">
        <v>291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64"/>
        <v/>
      </c>
      <c r="Q495" s="1" t="s">
        <v>296</v>
      </c>
      <c r="S495" s="7">
        <f t="shared" ca="1" si="356"/>
        <v>1</v>
      </c>
      <c r="U495" s="1" t="s">
        <v>293</v>
      </c>
    </row>
    <row r="496" spans="1:23" x14ac:dyDescent="0.3">
      <c r="A496" s="1" t="str">
        <f t="shared" ref="A496" si="365">B496&amp;"_"&amp;TEXT(D496,"00")</f>
        <v>LP_AtkSpeedUpOnEncounterBetter_06</v>
      </c>
      <c r="B496" s="1" t="s">
        <v>1183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ref="O496" ca="1" si="366">IF(NOT(ISBLANK(N496)),N496,
IF(ISBLANK(M496),"",
VLOOKUP(M496,OFFSET(INDIRECT("$A:$B"),0,MATCH(M$1&amp;"_Verify",INDIRECT("$1:$1"),0)-1),2,0)
))</f>
        <v/>
      </c>
      <c r="Q496" s="1" t="s">
        <v>296</v>
      </c>
      <c r="S496" s="7">
        <f t="shared" ref="S496" ca="1" si="367">IF(NOT(ISBLANK(R496)),R496,
IF(ISBLANK(Q496),"",
VLOOKUP(Q496,OFFSET(INDIRECT("$A:$B"),0,MATCH(Q$1&amp;"_Verify",INDIRECT("$1:$1"),0)-1),2,0)
))</f>
        <v>1</v>
      </c>
      <c r="U496" s="1" t="s">
        <v>293</v>
      </c>
    </row>
    <row r="497" spans="1:23" x14ac:dyDescent="0.3">
      <c r="A497" s="1" t="str">
        <f t="shared" si="362"/>
        <v>LP_AtkSpeedUpOnEncounterBetter_Spd_01</v>
      </c>
      <c r="B497" s="1" t="s">
        <v>294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4.5</v>
      </c>
      <c r="J497" s="1">
        <f>J246*4.5/6*2.5</f>
        <v>0.46875</v>
      </c>
      <c r="M497" s="1" t="s">
        <v>148</v>
      </c>
      <c r="O497" s="7">
        <f t="shared" ca="1" si="348"/>
        <v>3</v>
      </c>
      <c r="R497" s="1">
        <v>1</v>
      </c>
      <c r="S497" s="7">
        <f t="shared" ca="1" si="356"/>
        <v>1</v>
      </c>
      <c r="W497" s="1" t="s">
        <v>362</v>
      </c>
    </row>
    <row r="498" spans="1:23" x14ac:dyDescent="0.3">
      <c r="A498" s="1" t="str">
        <f t="shared" si="362"/>
        <v>LP_AtkSpeedUpOnEncounterBetter_Spd_02</v>
      </c>
      <c r="B498" s="1" t="s">
        <v>294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5.5</v>
      </c>
      <c r="J498" s="1">
        <f>J247*4.5/6*2.5</f>
        <v>0.98437500000000011</v>
      </c>
      <c r="M498" s="1" t="s">
        <v>148</v>
      </c>
      <c r="O498" s="7">
        <f t="shared" ca="1" si="348"/>
        <v>3</v>
      </c>
      <c r="R498" s="1">
        <v>1</v>
      </c>
      <c r="S498" s="7">
        <f t="shared" ca="1" si="356"/>
        <v>1</v>
      </c>
      <c r="W498" s="1" t="s">
        <v>362</v>
      </c>
    </row>
    <row r="499" spans="1:23" x14ac:dyDescent="0.3">
      <c r="A499" s="1" t="str">
        <f t="shared" ref="A499:A501" si="368">B499&amp;"_"&amp;TEXT(D499,"00")</f>
        <v>LP_AtkSpeedUpOnEncounterBetter_Spd_03</v>
      </c>
      <c r="B499" s="1" t="s">
        <v>294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6.5</v>
      </c>
      <c r="J499" s="1">
        <f>J248*4.5/6*2.5</f>
        <v>1.546875</v>
      </c>
      <c r="M499" s="1" t="s">
        <v>148</v>
      </c>
      <c r="O499" s="7">
        <f t="shared" ref="O499:O501" ca="1" si="369">IF(NOT(ISBLANK(N499)),N499,
IF(ISBLANK(M499),"",
VLOOKUP(M499,OFFSET(INDIRECT("$A:$B"),0,MATCH(M$1&amp;"_Verify",INDIRECT("$1:$1"),0)-1),2,0)
))</f>
        <v>3</v>
      </c>
      <c r="R499" s="1">
        <v>1</v>
      </c>
      <c r="S499" s="7">
        <f t="shared" ca="1" si="356"/>
        <v>1</v>
      </c>
      <c r="W499" s="1" t="s">
        <v>362</v>
      </c>
    </row>
    <row r="500" spans="1:23" x14ac:dyDescent="0.3">
      <c r="A500" s="1" t="str">
        <f t="shared" si="368"/>
        <v>LP_AtkSpeedUpOnEncounterBetter_Spd_04</v>
      </c>
      <c r="B500" s="1" t="s">
        <v>294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7.5</v>
      </c>
      <c r="J500" s="1">
        <f>J249*4.5/6*2.5</f>
        <v>2.15625</v>
      </c>
      <c r="M500" s="1" t="s">
        <v>148</v>
      </c>
      <c r="O500" s="7">
        <f t="shared" ca="1" si="369"/>
        <v>3</v>
      </c>
      <c r="R500" s="1">
        <v>1</v>
      </c>
      <c r="S500" s="7">
        <f t="shared" ca="1" si="356"/>
        <v>1</v>
      </c>
      <c r="W500" s="1" t="s">
        <v>362</v>
      </c>
    </row>
    <row r="501" spans="1:23" x14ac:dyDescent="0.3">
      <c r="A501" s="1" t="str">
        <f t="shared" si="368"/>
        <v>LP_AtkSpeedUpOnEncounterBetter_Spd_05</v>
      </c>
      <c r="B501" s="1" t="s">
        <v>294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8.5</v>
      </c>
      <c r="J501" s="1">
        <f>J250*4.5/6*2.5</f>
        <v>2.8125</v>
      </c>
      <c r="M501" s="1" t="s">
        <v>148</v>
      </c>
      <c r="O501" s="7">
        <f t="shared" ca="1" si="369"/>
        <v>3</v>
      </c>
      <c r="R501" s="1">
        <v>1</v>
      </c>
      <c r="S501" s="7">
        <f t="shared" ca="1" si="356"/>
        <v>1</v>
      </c>
      <c r="W501" s="1" t="s">
        <v>362</v>
      </c>
    </row>
    <row r="502" spans="1:23" x14ac:dyDescent="0.3">
      <c r="A502" s="1" t="str">
        <f t="shared" ref="A502" si="370">B502&amp;"_"&amp;TEXT(D502,"00")</f>
        <v>LP_AtkSpeedUpOnEncounterBetter_Spd_06</v>
      </c>
      <c r="B502" s="1" t="s">
        <v>293</v>
      </c>
      <c r="C502" s="1" t="str">
        <f>IF(ISERROR(VLOOKUP(B502,AffectorValueTable!$A:$A,1,0)),"어펙터밸류없음","")</f>
        <v/>
      </c>
      <c r="D502" s="1">
        <v>6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8.5</v>
      </c>
      <c r="J502" s="1">
        <f>J501</f>
        <v>2.8125</v>
      </c>
      <c r="M502" s="1" t="s">
        <v>148</v>
      </c>
      <c r="O502" s="7">
        <f t="shared" ref="O502" ca="1" si="371">IF(NOT(ISBLANK(N502)),N502,
IF(ISBLANK(M502),"",
VLOOKUP(M502,OFFSET(INDIRECT("$A:$B"),0,MATCH(M$1&amp;"_Verify",INDIRECT("$1:$1"),0)-1),2,0)
))</f>
        <v>3</v>
      </c>
      <c r="R502" s="1">
        <v>1</v>
      </c>
      <c r="S502" s="7">
        <f t="shared" ref="S502" ca="1" si="372">IF(NOT(ISBLANK(R502)),R502,
IF(ISBLANK(Q502),"",
VLOOKUP(Q502,OFFSET(INDIRECT("$A:$B"),0,MATCH(Q$1&amp;"_Verify",INDIRECT("$1:$1"),0)-1),2,0)
))</f>
        <v>1</v>
      </c>
      <c r="W502" s="1" t="s">
        <v>1184</v>
      </c>
    </row>
    <row r="503" spans="1:23" x14ac:dyDescent="0.3">
      <c r="A503" s="1" t="str">
        <f t="shared" ref="A503:A507" si="373">B503&amp;"_"&amp;TEXT(D503,"00")</f>
        <v>LP_VampireOnAttack_01</v>
      </c>
      <c r="B503" s="1" t="s">
        <v>298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 t="shared" ref="L503:L516" si="374">J237</f>
        <v>0.15</v>
      </c>
      <c r="O503" s="7" t="str">
        <f t="shared" ref="O503:O507" ca="1" si="375">IF(NOT(ISBLANK(N503)),N503,
IF(ISBLANK(M503),"",
VLOOKUP(M503,OFFSET(INDIRECT("$A:$B"),0,MATCH(M$1&amp;"_Verify",INDIRECT("$1:$1"),0)-1),2,0)
))</f>
        <v/>
      </c>
      <c r="S503" s="7" t="str">
        <f t="shared" ca="1" si="356"/>
        <v/>
      </c>
    </row>
    <row r="504" spans="1:23" x14ac:dyDescent="0.3">
      <c r="A504" s="1" t="str">
        <f t="shared" si="373"/>
        <v>LP_VampireOnAttack_02</v>
      </c>
      <c r="B504" s="1" t="s">
        <v>298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si="374"/>
        <v>0.315</v>
      </c>
      <c r="O504" s="7" t="str">
        <f t="shared" ca="1" si="375"/>
        <v/>
      </c>
      <c r="S504" s="7" t="str">
        <f t="shared" ca="1" si="356"/>
        <v/>
      </c>
    </row>
    <row r="505" spans="1:23" x14ac:dyDescent="0.3">
      <c r="A505" s="1" t="str">
        <f t="shared" si="373"/>
        <v>LP_VampireOnAttack_03</v>
      </c>
      <c r="B505" s="1" t="s">
        <v>298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 t="shared" si="374"/>
        <v>0.49500000000000005</v>
      </c>
      <c r="O505" s="7" t="str">
        <f t="shared" ca="1" si="375"/>
        <v/>
      </c>
      <c r="S505" s="7" t="str">
        <f t="shared" ca="1" si="356"/>
        <v/>
      </c>
    </row>
    <row r="506" spans="1:23" x14ac:dyDescent="0.3">
      <c r="A506" s="1" t="str">
        <f t="shared" si="373"/>
        <v>LP_VampireOnAttack_04</v>
      </c>
      <c r="B506" s="1" t="s">
        <v>298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Vampire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L506" s="1">
        <f t="shared" si="374"/>
        <v>0.69</v>
      </c>
      <c r="O506" s="7" t="str">
        <f t="shared" ca="1" si="375"/>
        <v/>
      </c>
      <c r="S506" s="7" t="str">
        <f t="shared" ca="1" si="356"/>
        <v/>
      </c>
    </row>
    <row r="507" spans="1:23" x14ac:dyDescent="0.3">
      <c r="A507" s="1" t="str">
        <f t="shared" si="373"/>
        <v>LP_VampireOnAttack_05</v>
      </c>
      <c r="B507" s="1" t="s">
        <v>298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si="374"/>
        <v>0.89999999999999991</v>
      </c>
      <c r="O507" s="7" t="str">
        <f t="shared" ca="1" si="375"/>
        <v/>
      </c>
      <c r="S507" s="7" t="str">
        <f t="shared" ca="1" si="356"/>
        <v/>
      </c>
    </row>
    <row r="508" spans="1:23" x14ac:dyDescent="0.3">
      <c r="A508" s="1" t="str">
        <f t="shared" ref="A508:A511" si="376">B508&amp;"_"&amp;TEXT(D508,"00")</f>
        <v>LP_VampireOnAttack_06</v>
      </c>
      <c r="B508" s="1" t="s">
        <v>298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4"/>
        <v>1.125</v>
      </c>
      <c r="O508" s="7" t="str">
        <f t="shared" ref="O508:O511" ca="1" si="377">IF(NOT(ISBLANK(N508)),N508,
IF(ISBLANK(M508),"",
VLOOKUP(M508,OFFSET(INDIRECT("$A:$B"),0,MATCH(M$1&amp;"_Verify",INDIRECT("$1:$1"),0)-1),2,0)
))</f>
        <v/>
      </c>
      <c r="S508" s="7" t="str">
        <f t="shared" ref="S508:S511" ca="1" si="378">IF(NOT(ISBLANK(R508)),R508,
IF(ISBLANK(Q508),"",
VLOOKUP(Q508,OFFSET(INDIRECT("$A:$B"),0,MATCH(Q$1&amp;"_Verify",INDIRECT("$1:$1"),0)-1),2,0)
))</f>
        <v/>
      </c>
    </row>
    <row r="509" spans="1:23" x14ac:dyDescent="0.3">
      <c r="A509" s="1" t="str">
        <f t="shared" si="376"/>
        <v>LP_VampireOnAttack_07</v>
      </c>
      <c r="B509" s="1" t="s">
        <v>298</v>
      </c>
      <c r="C509" s="1" t="str">
        <f>IF(ISERROR(VLOOKUP(B509,AffectorValueTable!$A:$A,1,0)),"어펙터밸류없음","")</f>
        <v/>
      </c>
      <c r="D509" s="1">
        <v>7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4"/>
        <v>1.3650000000000002</v>
      </c>
      <c r="O509" s="7" t="str">
        <f t="shared" ca="1" si="377"/>
        <v/>
      </c>
      <c r="S509" s="7" t="str">
        <f t="shared" ca="1" si="378"/>
        <v/>
      </c>
    </row>
    <row r="510" spans="1:23" x14ac:dyDescent="0.3">
      <c r="A510" s="1" t="str">
        <f t="shared" si="376"/>
        <v>LP_VampireOnAttack_08</v>
      </c>
      <c r="B510" s="1" t="s">
        <v>298</v>
      </c>
      <c r="C510" s="1" t="str">
        <f>IF(ISERROR(VLOOKUP(B510,AffectorValueTable!$A:$A,1,0)),"어펙터밸류없음","")</f>
        <v/>
      </c>
      <c r="D510" s="1">
        <v>8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4"/>
        <v>1.62</v>
      </c>
      <c r="O510" s="7" t="str">
        <f t="shared" ca="1" si="377"/>
        <v/>
      </c>
      <c r="S510" s="7" t="str">
        <f t="shared" ca="1" si="378"/>
        <v/>
      </c>
    </row>
    <row r="511" spans="1:23" x14ac:dyDescent="0.3">
      <c r="A511" s="1" t="str">
        <f t="shared" si="376"/>
        <v>LP_VampireOnAttack_09</v>
      </c>
      <c r="B511" s="1" t="s">
        <v>298</v>
      </c>
      <c r="C511" s="1" t="str">
        <f>IF(ISERROR(VLOOKUP(B511,AffectorValueTable!$A:$A,1,0)),"어펙터밸류없음","")</f>
        <v/>
      </c>
      <c r="D511" s="1">
        <v>9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4"/>
        <v>1.89</v>
      </c>
      <c r="O511" s="7" t="str">
        <f t="shared" ca="1" si="377"/>
        <v/>
      </c>
      <c r="S511" s="7" t="str">
        <f t="shared" ca="1" si="378"/>
        <v/>
      </c>
    </row>
    <row r="512" spans="1:23" x14ac:dyDescent="0.3">
      <c r="A512" s="1" t="str">
        <f t="shared" ref="A512:A516" si="379">B512&amp;"_"&amp;TEXT(D512,"00")</f>
        <v>LP_VampireOnAttackBetter_01</v>
      </c>
      <c r="B512" s="1" t="s">
        <v>299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4"/>
        <v>0.25</v>
      </c>
      <c r="O512" s="7" t="str">
        <f t="shared" ref="O512:O516" ca="1" si="380">IF(NOT(ISBLANK(N512)),N512,
IF(ISBLANK(M512),"",
VLOOKUP(M512,OFFSET(INDIRECT("$A:$B"),0,MATCH(M$1&amp;"_Verify",INDIRECT("$1:$1"),0)-1),2,0)
))</f>
        <v/>
      </c>
      <c r="S512" s="7" t="str">
        <f t="shared" ca="1" si="356"/>
        <v/>
      </c>
    </row>
    <row r="513" spans="1:21" x14ac:dyDescent="0.3">
      <c r="A513" s="1" t="str">
        <f t="shared" si="379"/>
        <v>LP_VampireOnAttackBetter_02</v>
      </c>
      <c r="B513" s="1" t="s">
        <v>299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4"/>
        <v>0.52500000000000002</v>
      </c>
      <c r="O513" s="7" t="str">
        <f t="shared" ca="1" si="380"/>
        <v/>
      </c>
      <c r="S513" s="7" t="str">
        <f t="shared" ca="1" si="356"/>
        <v/>
      </c>
    </row>
    <row r="514" spans="1:21" x14ac:dyDescent="0.3">
      <c r="A514" s="1" t="str">
        <f t="shared" si="379"/>
        <v>LP_VampireOnAttackBetter_03</v>
      </c>
      <c r="B514" s="1" t="s">
        <v>299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4"/>
        <v>0.82500000000000007</v>
      </c>
      <c r="O514" s="7" t="str">
        <f t="shared" ca="1" si="380"/>
        <v/>
      </c>
      <c r="S514" s="7" t="str">
        <f t="shared" ca="1" si="356"/>
        <v/>
      </c>
    </row>
    <row r="515" spans="1:21" x14ac:dyDescent="0.3">
      <c r="A515" s="1" t="str">
        <f t="shared" si="379"/>
        <v>LP_VampireOnAttackBetter_04</v>
      </c>
      <c r="B515" s="1" t="s">
        <v>299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4"/>
        <v>1.1499999999999999</v>
      </c>
      <c r="O515" s="7" t="str">
        <f t="shared" ca="1" si="380"/>
        <v/>
      </c>
      <c r="S515" s="7" t="str">
        <f t="shared" ca="1" si="356"/>
        <v/>
      </c>
    </row>
    <row r="516" spans="1:21" x14ac:dyDescent="0.3">
      <c r="A516" s="1" t="str">
        <f t="shared" si="379"/>
        <v>LP_VampireOnAttackBetter_05</v>
      </c>
      <c r="B516" s="1" t="s">
        <v>299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4"/>
        <v>1.5</v>
      </c>
      <c r="O516" s="7" t="str">
        <f t="shared" ca="1" si="380"/>
        <v/>
      </c>
      <c r="S516" s="7" t="str">
        <f t="shared" ca="1" si="356"/>
        <v/>
      </c>
    </row>
    <row r="517" spans="1:21" x14ac:dyDescent="0.3">
      <c r="A517" s="1" t="str">
        <f t="shared" ref="A517:A521" si="381">B517&amp;"_"&amp;TEXT(D517,"00")</f>
        <v>LP_RecoverOnAttacked_01</v>
      </c>
      <c r="B517" s="1" t="s">
        <v>300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CallAffectorValue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O517" s="7" t="str">
        <f t="shared" ref="O517:O521" ca="1" si="382">IF(NOT(ISBLANK(N517)),N517,
IF(ISBLANK(M517),"",
VLOOKUP(M517,OFFSET(INDIRECT("$A:$B"),0,MATCH(M$1&amp;"_Verify",INDIRECT("$1:$1"),0)-1),2,0)
))</f>
        <v/>
      </c>
      <c r="Q517" s="1" t="s">
        <v>224</v>
      </c>
      <c r="S517" s="7">
        <f t="shared" ca="1" si="356"/>
        <v>4</v>
      </c>
      <c r="U517" s="1" t="s">
        <v>301</v>
      </c>
    </row>
    <row r="518" spans="1:21" x14ac:dyDescent="0.3">
      <c r="A518" s="1" t="str">
        <f t="shared" si="381"/>
        <v>LP_RecoverOnAttacked_02</v>
      </c>
      <c r="B518" s="1" t="s">
        <v>300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CallAffectorValue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O518" s="7" t="str">
        <f t="shared" ca="1" si="382"/>
        <v/>
      </c>
      <c r="Q518" s="1" t="s">
        <v>224</v>
      </c>
      <c r="S518" s="7">
        <f t="shared" ca="1" si="356"/>
        <v>4</v>
      </c>
      <c r="U518" s="1" t="s">
        <v>301</v>
      </c>
    </row>
    <row r="519" spans="1:21" x14ac:dyDescent="0.3">
      <c r="A519" s="1" t="str">
        <f t="shared" si="381"/>
        <v>LP_RecoverOnAttacked_03</v>
      </c>
      <c r="B519" s="1" t="s">
        <v>300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CallAffectorValue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O519" s="7" t="str">
        <f t="shared" ca="1" si="382"/>
        <v/>
      </c>
      <c r="Q519" s="1" t="s">
        <v>224</v>
      </c>
      <c r="S519" s="7">
        <f t="shared" ca="1" si="356"/>
        <v>4</v>
      </c>
      <c r="U519" s="1" t="s">
        <v>301</v>
      </c>
    </row>
    <row r="520" spans="1:21" x14ac:dyDescent="0.3">
      <c r="A520" s="1" t="str">
        <f t="shared" si="381"/>
        <v>LP_RecoverOnAttacked_04</v>
      </c>
      <c r="B520" s="1" t="s">
        <v>300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CallAffectorValue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O520" s="7" t="str">
        <f t="shared" ca="1" si="382"/>
        <v/>
      </c>
      <c r="Q520" s="1" t="s">
        <v>224</v>
      </c>
      <c r="S520" s="7">
        <f t="shared" ca="1" si="356"/>
        <v>4</v>
      </c>
      <c r="U520" s="1" t="s">
        <v>301</v>
      </c>
    </row>
    <row r="521" spans="1:21" x14ac:dyDescent="0.3">
      <c r="A521" s="1" t="str">
        <f t="shared" si="381"/>
        <v>LP_RecoverOnAttacked_05</v>
      </c>
      <c r="B521" s="1" t="s">
        <v>300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ca="1" si="382"/>
        <v/>
      </c>
      <c r="Q521" s="1" t="s">
        <v>224</v>
      </c>
      <c r="S521" s="7">
        <f t="shared" ca="1" si="356"/>
        <v>4</v>
      </c>
      <c r="U521" s="1" t="s">
        <v>301</v>
      </c>
    </row>
    <row r="522" spans="1:21" x14ac:dyDescent="0.3">
      <c r="A522" s="1" t="str">
        <f t="shared" ref="A522:A526" si="383">B522&amp;"_"&amp;TEXT(D522,"00")</f>
        <v>LP_RecoverOnAttacked_Heal_01</v>
      </c>
      <c r="B522" s="1" t="s">
        <v>301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HealOverTime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f t="shared" ref="I522:I526" si="384">J522*5+0.1</f>
        <v>4.6999999999999984</v>
      </c>
      <c r="J522" s="1">
        <f t="shared" ref="J522:J525" si="385">J523+0.08</f>
        <v>0.91999999999999982</v>
      </c>
      <c r="L522" s="1">
        <v>8.8888888888888892E-2</v>
      </c>
      <c r="O522" s="7" t="str">
        <f t="shared" ref="O522:O526" ca="1" si="386">IF(NOT(ISBLANK(N522)),N522,
IF(ISBLANK(M522),"",
VLOOKUP(M522,OFFSET(INDIRECT("$A:$B"),0,MATCH(M$1&amp;"_Verify",INDIRECT("$1:$1"),0)-1),2,0)
))</f>
        <v/>
      </c>
      <c r="S522" s="7" t="str">
        <f t="shared" ca="1" si="356"/>
        <v/>
      </c>
    </row>
    <row r="523" spans="1:21" x14ac:dyDescent="0.3">
      <c r="A523" s="1" t="str">
        <f t="shared" si="383"/>
        <v>LP_RecoverOnAttacked_Heal_02</v>
      </c>
      <c r="B523" s="1" t="s">
        <v>301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HealOverTime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f t="shared" si="384"/>
        <v>4.2999999999999989</v>
      </c>
      <c r="J523" s="1">
        <f t="shared" si="385"/>
        <v>0.83999999999999986</v>
      </c>
      <c r="L523" s="1">
        <v>0.12537313432835823</v>
      </c>
      <c r="O523" s="7" t="str">
        <f t="shared" ca="1" si="386"/>
        <v/>
      </c>
      <c r="S523" s="7" t="str">
        <f t="shared" ca="1" si="356"/>
        <v/>
      </c>
    </row>
    <row r="524" spans="1:21" x14ac:dyDescent="0.3">
      <c r="A524" s="1" t="str">
        <f t="shared" si="383"/>
        <v>LP_RecoverOnAttacked_Heal_03</v>
      </c>
      <c r="B524" s="1" t="s">
        <v>301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HealOverTime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f t="shared" si="384"/>
        <v>3.8999999999999995</v>
      </c>
      <c r="J524" s="1">
        <f t="shared" si="385"/>
        <v>0.7599999999999999</v>
      </c>
      <c r="L524" s="1">
        <v>0.14505494505494507</v>
      </c>
      <c r="O524" s="7" t="str">
        <f t="shared" ca="1" si="386"/>
        <v/>
      </c>
      <c r="S524" s="7" t="str">
        <f t="shared" ca="1" si="356"/>
        <v/>
      </c>
    </row>
    <row r="525" spans="1:21" x14ac:dyDescent="0.3">
      <c r="A525" s="1" t="str">
        <f t="shared" si="383"/>
        <v>LP_RecoverOnAttacked_Heal_04</v>
      </c>
      <c r="B525" s="1" t="s">
        <v>301</v>
      </c>
      <c r="C525" s="1" t="str">
        <f>IF(ISERROR(VLOOKUP(B525,AffectorValueTable!$A:$A,1,0)),"어펙터밸류없음","")</f>
        <v/>
      </c>
      <c r="D525" s="1">
        <v>4</v>
      </c>
      <c r="E525" s="1" t="str">
        <f>VLOOKUP($B525,AffectorValueTable!$1:$1048576,MATCH(AffectorValueTable!$B$1,AffectorValueTable!$1:$1,0),0)</f>
        <v>HealOverTime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f t="shared" si="384"/>
        <v>3.4999999999999996</v>
      </c>
      <c r="J525" s="1">
        <f t="shared" si="385"/>
        <v>0.67999999999999994</v>
      </c>
      <c r="L525" s="1">
        <v>0.15726495726495726</v>
      </c>
      <c r="O525" s="7" t="str">
        <f t="shared" ca="1" si="386"/>
        <v/>
      </c>
      <c r="S525" s="7" t="str">
        <f t="shared" ca="1" si="356"/>
        <v/>
      </c>
    </row>
    <row r="526" spans="1:21" x14ac:dyDescent="0.3">
      <c r="A526" s="1" t="str">
        <f t="shared" si="383"/>
        <v>LP_RecoverOnAttacked_Heal_05</v>
      </c>
      <c r="B526" s="1" t="s">
        <v>301</v>
      </c>
      <c r="C526" s="1" t="str">
        <f>IF(ISERROR(VLOOKUP(B526,AffectorValueTable!$A:$A,1,0)),"어펙터밸류없음","")</f>
        <v/>
      </c>
      <c r="D526" s="1">
        <v>5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si="384"/>
        <v>3.1</v>
      </c>
      <c r="J526" s="1">
        <v>0.6</v>
      </c>
      <c r="L526" s="1">
        <v>0.16551724137931034</v>
      </c>
      <c r="O526" s="7" t="str">
        <f t="shared" ca="1" si="386"/>
        <v/>
      </c>
      <c r="S526" s="7" t="str">
        <f t="shared" ca="1" si="356"/>
        <v/>
      </c>
    </row>
    <row r="527" spans="1:21" x14ac:dyDescent="0.3">
      <c r="A527" s="1" t="str">
        <f t="shared" ref="A527:A531" si="387">B527&amp;"_"&amp;TEXT(D527,"00")</f>
        <v>LP_ReflectOnAttacked_01</v>
      </c>
      <c r="B527" s="1" t="s">
        <v>304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ReflectDamage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0.93377528089887663</v>
      </c>
      <c r="O527" s="7" t="str">
        <f t="shared" ref="O527:O531" ca="1" si="388">IF(NOT(ISBLANK(N527)),N527,
IF(ISBLANK(M527),"",
VLOOKUP(M527,OFFSET(INDIRECT("$A:$B"),0,MATCH(M$1&amp;"_Verify",INDIRECT("$1:$1"),0)-1),2,0)
))</f>
        <v/>
      </c>
      <c r="S527" s="7" t="str">
        <f t="shared" ref="S527:S624" ca="1" si="389">IF(NOT(ISBLANK(R527)),R527,
IF(ISBLANK(Q527),"",
VLOOKUP(Q527,OFFSET(INDIRECT("$A:$B"),0,MATCH(Q$1&amp;"_Verify",INDIRECT("$1:$1"),0)-1),2,0)
))</f>
        <v/>
      </c>
    </row>
    <row r="528" spans="1:21" x14ac:dyDescent="0.3">
      <c r="A528" s="1" t="str">
        <f t="shared" si="387"/>
        <v>LP_ReflectOnAttacked_02</v>
      </c>
      <c r="B528" s="1" t="s">
        <v>304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ReflectDamage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2.2014964610717898</v>
      </c>
      <c r="O528" s="7" t="str">
        <f t="shared" ca="1" si="388"/>
        <v/>
      </c>
      <c r="S528" s="7" t="str">
        <f t="shared" ca="1" si="389"/>
        <v/>
      </c>
    </row>
    <row r="529" spans="1:19" x14ac:dyDescent="0.3">
      <c r="A529" s="1" t="str">
        <f t="shared" si="387"/>
        <v>LP_ReflectOnAttacked_03</v>
      </c>
      <c r="B529" s="1" t="s">
        <v>304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ReflectDamage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3.8477338195077495</v>
      </c>
      <c r="O529" s="7" t="str">
        <f t="shared" ca="1" si="388"/>
        <v/>
      </c>
      <c r="S529" s="7" t="str">
        <f t="shared" ca="1" si="389"/>
        <v/>
      </c>
    </row>
    <row r="530" spans="1:19" x14ac:dyDescent="0.3">
      <c r="A530" s="1" t="str">
        <f t="shared" si="387"/>
        <v>LP_ReflectOnAttacked_04</v>
      </c>
      <c r="B530" s="1" t="s">
        <v>304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ReflectDamage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5.9275139063862792</v>
      </c>
      <c r="O530" s="7" t="str">
        <f t="shared" ca="1" si="388"/>
        <v/>
      </c>
      <c r="S530" s="7" t="str">
        <f t="shared" ca="1" si="389"/>
        <v/>
      </c>
    </row>
    <row r="531" spans="1:19" x14ac:dyDescent="0.3">
      <c r="A531" s="1" t="str">
        <f t="shared" si="387"/>
        <v>LP_ReflectOnAttacked_05</v>
      </c>
      <c r="B531" s="1" t="s">
        <v>304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8.5104402985074614</v>
      </c>
      <c r="O531" s="7" t="str">
        <f t="shared" ca="1" si="388"/>
        <v/>
      </c>
      <c r="S531" s="7" t="str">
        <f t="shared" ca="1" si="389"/>
        <v/>
      </c>
    </row>
    <row r="532" spans="1:19" x14ac:dyDescent="0.3">
      <c r="A532" s="1" t="str">
        <f t="shared" ref="A532:A539" si="390">B532&amp;"_"&amp;TEXT(D532,"00")</f>
        <v>LP_ReflectOnAttackedBetter_01</v>
      </c>
      <c r="B532" s="1" t="s">
        <v>305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1.6960408163265315</v>
      </c>
      <c r="O532" s="7" t="str">
        <f t="shared" ref="O532:O539" ca="1" si="391">IF(NOT(ISBLANK(N532)),N532,
IF(ISBLANK(M532),"",
VLOOKUP(M532,OFFSET(INDIRECT("$A:$B"),0,MATCH(M$1&amp;"_Verify",INDIRECT("$1:$1"),0)-1),2,0)
))</f>
        <v/>
      </c>
      <c r="S532" s="7" t="str">
        <f t="shared" ca="1" si="389"/>
        <v/>
      </c>
    </row>
    <row r="533" spans="1:19" x14ac:dyDescent="0.3">
      <c r="A533" s="1" t="str">
        <f t="shared" si="390"/>
        <v>LP_ReflectOnAttackedBetter_02</v>
      </c>
      <c r="B533" s="1" t="s">
        <v>305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4.5603870967741944</v>
      </c>
      <c r="O533" s="7" t="str">
        <f t="shared" ca="1" si="391"/>
        <v/>
      </c>
      <c r="S533" s="7" t="str">
        <f t="shared" ca="1" si="389"/>
        <v/>
      </c>
    </row>
    <row r="534" spans="1:19" x14ac:dyDescent="0.3">
      <c r="A534" s="1" t="str">
        <f t="shared" si="390"/>
        <v>LP_ReflectOnAttackedBetter_03</v>
      </c>
      <c r="B534" s="1" t="s">
        <v>305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8.9988443328550947</v>
      </c>
      <c r="O534" s="7" t="str">
        <f t="shared" ca="1" si="391"/>
        <v/>
      </c>
      <c r="S534" s="7" t="str">
        <f t="shared" ca="1" si="389"/>
        <v/>
      </c>
    </row>
    <row r="535" spans="1:19" x14ac:dyDescent="0.3">
      <c r="A535" s="1" t="str">
        <f t="shared" si="390"/>
        <v>LP_AtkUpOnLowerHp_01</v>
      </c>
      <c r="B535" s="1" t="s">
        <v>306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0.35</v>
      </c>
      <c r="N535" s="1">
        <v>0</v>
      </c>
      <c r="O535" s="7">
        <f t="shared" ca="1" si="391"/>
        <v>0</v>
      </c>
      <c r="S535" s="7" t="str">
        <f t="shared" ca="1" si="389"/>
        <v/>
      </c>
    </row>
    <row r="536" spans="1:19" x14ac:dyDescent="0.3">
      <c r="A536" s="1" t="str">
        <f t="shared" si="390"/>
        <v>LP_AtkUpOnLowerHp_02</v>
      </c>
      <c r="B536" s="1" t="s">
        <v>306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0.73499999999999999</v>
      </c>
      <c r="N536" s="1">
        <v>0</v>
      </c>
      <c r="O536" s="7">
        <f t="shared" ca="1" si="391"/>
        <v>0</v>
      </c>
      <c r="S536" s="7" t="str">
        <f t="shared" ca="1" si="389"/>
        <v/>
      </c>
    </row>
    <row r="537" spans="1:19" x14ac:dyDescent="0.3">
      <c r="A537" s="1" t="str">
        <f t="shared" si="390"/>
        <v>LP_AtkUpOnLowerHp_03</v>
      </c>
      <c r="B537" s="1" t="s">
        <v>306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1.1549999999999998</v>
      </c>
      <c r="N537" s="1">
        <v>0</v>
      </c>
      <c r="O537" s="7">
        <f t="shared" ca="1" si="391"/>
        <v>0</v>
      </c>
      <c r="S537" s="7" t="str">
        <f t="shared" ca="1" si="389"/>
        <v/>
      </c>
    </row>
    <row r="538" spans="1:19" x14ac:dyDescent="0.3">
      <c r="A538" s="1" t="str">
        <f t="shared" si="390"/>
        <v>LP_AtkUpOnLowerHp_04</v>
      </c>
      <c r="B538" s="1" t="s">
        <v>306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1.6099999999999999</v>
      </c>
      <c r="N538" s="1">
        <v>0</v>
      </c>
      <c r="O538" s="7">
        <f t="shared" ca="1" si="391"/>
        <v>0</v>
      </c>
      <c r="S538" s="7" t="str">
        <f t="shared" ca="1" si="389"/>
        <v/>
      </c>
    </row>
    <row r="539" spans="1:19" x14ac:dyDescent="0.3">
      <c r="A539" s="1" t="str">
        <f t="shared" si="390"/>
        <v>LP_AtkUpOnLowerHp_05</v>
      </c>
      <c r="B539" s="1" t="s">
        <v>306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2.1</v>
      </c>
      <c r="N539" s="1">
        <v>0</v>
      </c>
      <c r="O539" s="7">
        <f t="shared" ca="1" si="391"/>
        <v>0</v>
      </c>
      <c r="S539" s="7" t="str">
        <f t="shared" ca="1" si="389"/>
        <v/>
      </c>
    </row>
    <row r="540" spans="1:19" x14ac:dyDescent="0.3">
      <c r="A540" s="1" t="str">
        <f t="shared" ref="A540:A543" si="392">B540&amp;"_"&amp;TEXT(D540,"00")</f>
        <v>LP_AtkUpOnLowerHp_06</v>
      </c>
      <c r="B540" s="1" t="s">
        <v>306</v>
      </c>
      <c r="C540" s="1" t="str">
        <f>IF(ISERROR(VLOOKUP(B540,AffectorValueTable!$A:$A,1,0)),"어펙터밸류없음","")</f>
        <v/>
      </c>
      <c r="D540" s="1">
        <v>6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2.625</v>
      </c>
      <c r="N540" s="1">
        <v>0</v>
      </c>
      <c r="O540" s="7">
        <f t="shared" ref="O540:O543" ca="1" si="393">IF(NOT(ISBLANK(N540)),N540,
IF(ISBLANK(M540),"",
VLOOKUP(M540,OFFSET(INDIRECT("$A:$B"),0,MATCH(M$1&amp;"_Verify",INDIRECT("$1:$1"),0)-1),2,0)
))</f>
        <v>0</v>
      </c>
      <c r="S540" s="7" t="str">
        <f t="shared" ref="S540:S543" ca="1" si="394">IF(NOT(ISBLANK(R540)),R540,
IF(ISBLANK(Q540),"",
VLOOKUP(Q540,OFFSET(INDIRECT("$A:$B"),0,MATCH(Q$1&amp;"_Verify",INDIRECT("$1:$1"),0)-1),2,0)
))</f>
        <v/>
      </c>
    </row>
    <row r="541" spans="1:19" x14ac:dyDescent="0.3">
      <c r="A541" s="1" t="str">
        <f t="shared" si="392"/>
        <v>LP_AtkUpOnLowerHp_07</v>
      </c>
      <c r="B541" s="1" t="s">
        <v>306</v>
      </c>
      <c r="C541" s="1" t="str">
        <f>IF(ISERROR(VLOOKUP(B541,AffectorValueTable!$A:$A,1,0)),"어펙터밸류없음","")</f>
        <v/>
      </c>
      <c r="D541" s="1">
        <v>7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3.1850000000000005</v>
      </c>
      <c r="N541" s="1">
        <v>0</v>
      </c>
      <c r="O541" s="7">
        <f t="shared" ca="1" si="393"/>
        <v>0</v>
      </c>
      <c r="S541" s="7" t="str">
        <f t="shared" ca="1" si="394"/>
        <v/>
      </c>
    </row>
    <row r="542" spans="1:19" x14ac:dyDescent="0.3">
      <c r="A542" s="1" t="str">
        <f t="shared" si="392"/>
        <v>LP_AtkUpOnLowerHp_08</v>
      </c>
      <c r="B542" s="1" t="s">
        <v>306</v>
      </c>
      <c r="C542" s="1" t="str">
        <f>IF(ISERROR(VLOOKUP(B542,AffectorValueTable!$A:$A,1,0)),"어펙터밸류없음","")</f>
        <v/>
      </c>
      <c r="D542" s="1">
        <v>8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3.7800000000000007</v>
      </c>
      <c r="N542" s="1">
        <v>0</v>
      </c>
      <c r="O542" s="7">
        <f t="shared" ca="1" si="393"/>
        <v>0</v>
      </c>
      <c r="S542" s="7" t="str">
        <f t="shared" ca="1" si="394"/>
        <v/>
      </c>
    </row>
    <row r="543" spans="1:19" x14ac:dyDescent="0.3">
      <c r="A543" s="1" t="str">
        <f t="shared" si="392"/>
        <v>LP_AtkUpOnLowerHp_09</v>
      </c>
      <c r="B543" s="1" t="s">
        <v>306</v>
      </c>
      <c r="C543" s="1" t="str">
        <f>IF(ISERROR(VLOOKUP(B543,AffectorValueTable!$A:$A,1,0)),"어펙터밸류없음","")</f>
        <v/>
      </c>
      <c r="D543" s="1">
        <v>9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4.41</v>
      </c>
      <c r="N543" s="1">
        <v>0</v>
      </c>
      <c r="O543" s="7">
        <f t="shared" ca="1" si="393"/>
        <v>0</v>
      </c>
      <c r="S543" s="7" t="str">
        <f t="shared" ca="1" si="394"/>
        <v/>
      </c>
    </row>
    <row r="544" spans="1:19" x14ac:dyDescent="0.3">
      <c r="A544" s="1" t="str">
        <f t="shared" ref="A544:A579" si="395">B544&amp;"_"&amp;TEXT(D544,"00")</f>
        <v>LP_AtkUpOnLowerHpBetter_01</v>
      </c>
      <c r="B544" s="1" t="s">
        <v>307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0.58333333333333337</v>
      </c>
      <c r="N544" s="1">
        <v>0</v>
      </c>
      <c r="O544" s="7">
        <f t="shared" ref="O544:O579" ca="1" si="396">IF(NOT(ISBLANK(N544)),N544,
IF(ISBLANK(M544),"",
VLOOKUP(M544,OFFSET(INDIRECT("$A:$B"),0,MATCH(M$1&amp;"_Verify",INDIRECT("$1:$1"),0)-1),2,0)
))</f>
        <v>0</v>
      </c>
      <c r="S544" s="7" t="str">
        <f t="shared" ca="1" si="389"/>
        <v/>
      </c>
    </row>
    <row r="545" spans="1:19" x14ac:dyDescent="0.3">
      <c r="A545" s="1" t="str">
        <f t="shared" si="395"/>
        <v>LP_AtkUpOnLowerHpBetter_02</v>
      </c>
      <c r="B545" s="1" t="s">
        <v>307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1.2250000000000001</v>
      </c>
      <c r="N545" s="1">
        <v>0</v>
      </c>
      <c r="O545" s="7">
        <f t="shared" ca="1" si="396"/>
        <v>0</v>
      </c>
      <c r="S545" s="7" t="str">
        <f t="shared" ca="1" si="389"/>
        <v/>
      </c>
    </row>
    <row r="546" spans="1:19" x14ac:dyDescent="0.3">
      <c r="A546" s="1" t="str">
        <f t="shared" si="395"/>
        <v>LP_AtkUpOnLowerHpBetter_03</v>
      </c>
      <c r="B546" s="1" t="s">
        <v>307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1.9250000000000003</v>
      </c>
      <c r="N546" s="1">
        <v>0</v>
      </c>
      <c r="O546" s="7">
        <f t="shared" ca="1" si="396"/>
        <v>0</v>
      </c>
      <c r="S546" s="7" t="str">
        <f t="shared" ca="1" si="389"/>
        <v/>
      </c>
    </row>
    <row r="547" spans="1:19" x14ac:dyDescent="0.3">
      <c r="A547" s="1" t="str">
        <f t="shared" ref="A547:A548" si="397">B547&amp;"_"&amp;TEXT(D547,"00")</f>
        <v>LP_AtkUpOnLowerHpBetter_04</v>
      </c>
      <c r="B547" s="1" t="s">
        <v>307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2.6833333333333331</v>
      </c>
      <c r="N547" s="1">
        <v>0</v>
      </c>
      <c r="O547" s="7">
        <f t="shared" ref="O547:O548" ca="1" si="398">IF(NOT(ISBLANK(N547)),N547,
IF(ISBLANK(M547),"",
VLOOKUP(M547,OFFSET(INDIRECT("$A:$B"),0,MATCH(M$1&amp;"_Verify",INDIRECT("$1:$1"),0)-1),2,0)
))</f>
        <v>0</v>
      </c>
      <c r="S547" s="7" t="str">
        <f t="shared" ref="S547:S548" ca="1" si="399">IF(NOT(ISBLANK(R547)),R547,
IF(ISBLANK(Q547),"",
VLOOKUP(Q547,OFFSET(INDIRECT("$A:$B"),0,MATCH(Q$1&amp;"_Verify",INDIRECT("$1:$1"),0)-1),2,0)
))</f>
        <v/>
      </c>
    </row>
    <row r="548" spans="1:19" x14ac:dyDescent="0.3">
      <c r="A548" s="1" t="str">
        <f t="shared" si="397"/>
        <v>LP_AtkUpOnLowerHpBetter_05</v>
      </c>
      <c r="B548" s="1" t="s">
        <v>307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3.5000000000000004</v>
      </c>
      <c r="N548" s="1">
        <v>0</v>
      </c>
      <c r="O548" s="7">
        <f t="shared" ca="1" si="398"/>
        <v>0</v>
      </c>
      <c r="S548" s="7" t="str">
        <f t="shared" ca="1" si="399"/>
        <v/>
      </c>
    </row>
    <row r="549" spans="1:19" x14ac:dyDescent="0.3">
      <c r="A549" s="1" t="str">
        <f t="shared" ref="A549:A563" si="400">B549&amp;"_"&amp;TEXT(D549,"00")</f>
        <v>LP_AtkUpOnLowerHpBetter_06</v>
      </c>
      <c r="B549" s="1" t="s">
        <v>307</v>
      </c>
      <c r="C549" s="1" t="str">
        <f>IF(ISERROR(VLOOKUP(B549,AffectorValueTable!$A:$A,1,0)),"어펙터밸류없음","")</f>
        <v/>
      </c>
      <c r="D549" s="1">
        <v>6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3.5000000000000004</v>
      </c>
      <c r="N549" s="1">
        <v>0</v>
      </c>
      <c r="O549" s="7">
        <f t="shared" ref="O549:O563" ca="1" si="401">IF(NOT(ISBLANK(N549)),N549,
IF(ISBLANK(M549),"",
VLOOKUP(M549,OFFSET(INDIRECT("$A:$B"),0,MATCH(M$1&amp;"_Verify",INDIRECT("$1:$1"),0)-1),2,0)
))</f>
        <v>0</v>
      </c>
      <c r="S549" s="7" t="str">
        <f t="shared" ref="S549:S563" ca="1" si="402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400"/>
        <v>LP_AtkUpOnMaxHp_01</v>
      </c>
      <c r="B550" s="1" t="s">
        <v>928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ref="J550:J563" si="403">J237*4/3</f>
        <v>0.19999999999999998</v>
      </c>
      <c r="N550" s="1">
        <v>1</v>
      </c>
      <c r="O550" s="7">
        <f t="shared" ca="1" si="401"/>
        <v>1</v>
      </c>
      <c r="S550" s="7" t="str">
        <f t="shared" ca="1" si="402"/>
        <v/>
      </c>
    </row>
    <row r="551" spans="1:19" x14ac:dyDescent="0.3">
      <c r="A551" s="1" t="str">
        <f t="shared" si="400"/>
        <v>LP_AtkUpOnMaxHp_02</v>
      </c>
      <c r="B551" s="1" t="s">
        <v>928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403"/>
        <v>0.42</v>
      </c>
      <c r="N551" s="1">
        <v>1</v>
      </c>
      <c r="O551" s="7">
        <f t="shared" ca="1" si="401"/>
        <v>1</v>
      </c>
      <c r="S551" s="7" t="str">
        <f t="shared" ca="1" si="402"/>
        <v/>
      </c>
    </row>
    <row r="552" spans="1:19" x14ac:dyDescent="0.3">
      <c r="A552" s="1" t="str">
        <f t="shared" si="400"/>
        <v>LP_AtkUpOnMaxHp_03</v>
      </c>
      <c r="B552" s="1" t="s">
        <v>928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403"/>
        <v>0.66</v>
      </c>
      <c r="N552" s="1">
        <v>1</v>
      </c>
      <c r="O552" s="7">
        <f t="shared" ca="1" si="401"/>
        <v>1</v>
      </c>
      <c r="S552" s="7" t="str">
        <f t="shared" ca="1" si="402"/>
        <v/>
      </c>
    </row>
    <row r="553" spans="1:19" x14ac:dyDescent="0.3">
      <c r="A553" s="1" t="str">
        <f t="shared" si="400"/>
        <v>LP_AtkUpOnMaxHp_04</v>
      </c>
      <c r="B553" s="1" t="s">
        <v>928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403"/>
        <v>0.91999999999999993</v>
      </c>
      <c r="N553" s="1">
        <v>1</v>
      </c>
      <c r="O553" s="7">
        <f t="shared" ca="1" si="401"/>
        <v>1</v>
      </c>
      <c r="S553" s="7" t="str">
        <f t="shared" ca="1" si="402"/>
        <v/>
      </c>
    </row>
    <row r="554" spans="1:19" x14ac:dyDescent="0.3">
      <c r="A554" s="1" t="str">
        <f t="shared" si="400"/>
        <v>LP_AtkUpOnMaxHp_05</v>
      </c>
      <c r="B554" s="1" t="s">
        <v>928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403"/>
        <v>1.2</v>
      </c>
      <c r="N554" s="1">
        <v>1</v>
      </c>
      <c r="O554" s="7">
        <f t="shared" ca="1" si="401"/>
        <v>1</v>
      </c>
      <c r="S554" s="7" t="str">
        <f t="shared" ca="1" si="402"/>
        <v/>
      </c>
    </row>
    <row r="555" spans="1:19" x14ac:dyDescent="0.3">
      <c r="A555" s="1" t="str">
        <f t="shared" si="400"/>
        <v>LP_AtkUpOnMaxHp_06</v>
      </c>
      <c r="B555" s="1" t="s">
        <v>928</v>
      </c>
      <c r="C555" s="1" t="str">
        <f>IF(ISERROR(VLOOKUP(B555,AffectorValueTable!$A:$A,1,0)),"어펙터밸류없음","")</f>
        <v/>
      </c>
      <c r="D555" s="1">
        <v>6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3"/>
        <v>1.5</v>
      </c>
      <c r="N555" s="1">
        <v>1</v>
      </c>
      <c r="O555" s="7">
        <f t="shared" ca="1" si="401"/>
        <v>1</v>
      </c>
      <c r="S555" s="7" t="str">
        <f t="shared" ca="1" si="402"/>
        <v/>
      </c>
    </row>
    <row r="556" spans="1:19" x14ac:dyDescent="0.3">
      <c r="A556" s="1" t="str">
        <f t="shared" si="400"/>
        <v>LP_AtkUpOnMaxHp_07</v>
      </c>
      <c r="B556" s="1" t="s">
        <v>928</v>
      </c>
      <c r="C556" s="1" t="str">
        <f>IF(ISERROR(VLOOKUP(B556,AffectorValueTable!$A:$A,1,0)),"어펙터밸류없음","")</f>
        <v/>
      </c>
      <c r="D556" s="1">
        <v>7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3"/>
        <v>1.8200000000000003</v>
      </c>
      <c r="N556" s="1">
        <v>1</v>
      </c>
      <c r="O556" s="7">
        <f t="shared" ca="1" si="401"/>
        <v>1</v>
      </c>
      <c r="S556" s="7" t="str">
        <f t="shared" ca="1" si="402"/>
        <v/>
      </c>
    </row>
    <row r="557" spans="1:19" x14ac:dyDescent="0.3">
      <c r="A557" s="1" t="str">
        <f t="shared" si="400"/>
        <v>LP_AtkUpOnMaxHp_08</v>
      </c>
      <c r="B557" s="1" t="s">
        <v>928</v>
      </c>
      <c r="C557" s="1" t="str">
        <f>IF(ISERROR(VLOOKUP(B557,AffectorValueTable!$A:$A,1,0)),"어펙터밸류없음","")</f>
        <v/>
      </c>
      <c r="D557" s="1">
        <v>8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3"/>
        <v>2.16</v>
      </c>
      <c r="N557" s="1">
        <v>1</v>
      </c>
      <c r="O557" s="7">
        <f t="shared" ca="1" si="401"/>
        <v>1</v>
      </c>
      <c r="S557" s="7" t="str">
        <f t="shared" ca="1" si="402"/>
        <v/>
      </c>
    </row>
    <row r="558" spans="1:19" x14ac:dyDescent="0.3">
      <c r="A558" s="1" t="str">
        <f t="shared" si="400"/>
        <v>LP_AtkUpOnMaxHp_09</v>
      </c>
      <c r="B558" s="1" t="s">
        <v>928</v>
      </c>
      <c r="C558" s="1" t="str">
        <f>IF(ISERROR(VLOOKUP(B558,AffectorValueTable!$A:$A,1,0)),"어펙터밸류없음","")</f>
        <v/>
      </c>
      <c r="D558" s="1">
        <v>9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3"/>
        <v>2.52</v>
      </c>
      <c r="N558" s="1">
        <v>1</v>
      </c>
      <c r="O558" s="7">
        <f t="shared" ca="1" si="401"/>
        <v>1</v>
      </c>
      <c r="S558" s="7" t="str">
        <f t="shared" ca="1" si="402"/>
        <v/>
      </c>
    </row>
    <row r="559" spans="1:19" x14ac:dyDescent="0.3">
      <c r="A559" s="1" t="str">
        <f t="shared" si="400"/>
        <v>LP_AtkUpOnMaxHpBetter_01</v>
      </c>
      <c r="B559" s="1" t="s">
        <v>929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3"/>
        <v>0.33333333333333331</v>
      </c>
      <c r="N559" s="1">
        <v>1</v>
      </c>
      <c r="O559" s="7">
        <f t="shared" ca="1" si="401"/>
        <v>1</v>
      </c>
      <c r="S559" s="7" t="str">
        <f t="shared" ca="1" si="402"/>
        <v/>
      </c>
    </row>
    <row r="560" spans="1:19" x14ac:dyDescent="0.3">
      <c r="A560" s="1" t="str">
        <f t="shared" si="400"/>
        <v>LP_AtkUpOnMaxHpBetter_02</v>
      </c>
      <c r="B560" s="1" t="s">
        <v>929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3"/>
        <v>0.70000000000000007</v>
      </c>
      <c r="N560" s="1">
        <v>1</v>
      </c>
      <c r="O560" s="7">
        <f t="shared" ca="1" si="401"/>
        <v>1</v>
      </c>
      <c r="S560" s="7" t="str">
        <f t="shared" ca="1" si="402"/>
        <v/>
      </c>
    </row>
    <row r="561" spans="1:19" x14ac:dyDescent="0.3">
      <c r="A561" s="1" t="str">
        <f t="shared" si="400"/>
        <v>LP_AtkUpOnMaxHpBetter_03</v>
      </c>
      <c r="B561" s="1" t="s">
        <v>929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3"/>
        <v>1.1000000000000001</v>
      </c>
      <c r="N561" s="1">
        <v>1</v>
      </c>
      <c r="O561" s="7">
        <f t="shared" ca="1" si="401"/>
        <v>1</v>
      </c>
      <c r="S561" s="7" t="str">
        <f t="shared" ca="1" si="402"/>
        <v/>
      </c>
    </row>
    <row r="562" spans="1:19" x14ac:dyDescent="0.3">
      <c r="A562" s="1" t="str">
        <f t="shared" si="400"/>
        <v>LP_AtkUpOnMaxHpBetter_04</v>
      </c>
      <c r="B562" s="1" t="s">
        <v>929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3"/>
        <v>1.5333333333333332</v>
      </c>
      <c r="N562" s="1">
        <v>1</v>
      </c>
      <c r="O562" s="7">
        <f t="shared" ca="1" si="401"/>
        <v>1</v>
      </c>
      <c r="S562" s="7" t="str">
        <f t="shared" ca="1" si="402"/>
        <v/>
      </c>
    </row>
    <row r="563" spans="1:19" x14ac:dyDescent="0.3">
      <c r="A563" s="1" t="str">
        <f t="shared" si="400"/>
        <v>LP_AtkUpOnMaxHpBetter_05</v>
      </c>
      <c r="B563" s="1" t="s">
        <v>929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3"/>
        <v>2</v>
      </c>
      <c r="N563" s="1">
        <v>1</v>
      </c>
      <c r="O563" s="7">
        <f t="shared" ca="1" si="401"/>
        <v>1</v>
      </c>
      <c r="S563" s="7" t="str">
        <f t="shared" ca="1" si="402"/>
        <v/>
      </c>
    </row>
    <row r="564" spans="1:19" x14ac:dyDescent="0.3">
      <c r="A564" s="1" t="str">
        <f t="shared" ref="A564:A577" si="404">B564&amp;"_"&amp;TEXT(D564,"00")</f>
        <v>LP_AtkUpOnKillUntilGettingHit_01</v>
      </c>
      <c r="B564" s="1" t="s">
        <v>930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ref="J564:J577" si="405">J237*1/50</f>
        <v>3.0000000000000001E-3</v>
      </c>
      <c r="O564" s="7" t="str">
        <f t="shared" ref="O564:O577" ca="1" si="406">IF(NOT(ISBLANK(N564)),N564,
IF(ISBLANK(M564),"",
VLOOKUP(M564,OFFSET(INDIRECT("$A:$B"),0,MATCH(M$1&amp;"_Verify",INDIRECT("$1:$1"),0)-1),2,0)
))</f>
        <v/>
      </c>
      <c r="S564" s="7" t="str">
        <f t="shared" ref="S564:S577" ca="1" si="407">IF(NOT(ISBLANK(R564)),R564,
IF(ISBLANK(Q564),"",
VLOOKUP(Q564,OFFSET(INDIRECT("$A:$B"),0,MATCH(Q$1&amp;"_Verify",INDIRECT("$1:$1"),0)-1),2,0)
))</f>
        <v/>
      </c>
    </row>
    <row r="565" spans="1:19" x14ac:dyDescent="0.3">
      <c r="A565" s="1" t="str">
        <f t="shared" si="404"/>
        <v>LP_AtkUpOnKillUntilGettingHit_02</v>
      </c>
      <c r="B565" s="1" t="s">
        <v>930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5"/>
        <v>6.3E-3</v>
      </c>
      <c r="O565" s="7" t="str">
        <f t="shared" ca="1" si="406"/>
        <v/>
      </c>
      <c r="S565" s="7" t="str">
        <f t="shared" ca="1" si="407"/>
        <v/>
      </c>
    </row>
    <row r="566" spans="1:19" x14ac:dyDescent="0.3">
      <c r="A566" s="1" t="str">
        <f t="shared" si="404"/>
        <v>LP_AtkUpOnKillUntilGettingHit_03</v>
      </c>
      <c r="B566" s="1" t="s">
        <v>930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5"/>
        <v>9.9000000000000008E-3</v>
      </c>
      <c r="O566" s="7" t="str">
        <f t="shared" ca="1" si="406"/>
        <v/>
      </c>
      <c r="S566" s="7" t="str">
        <f t="shared" ca="1" si="407"/>
        <v/>
      </c>
    </row>
    <row r="567" spans="1:19" x14ac:dyDescent="0.3">
      <c r="A567" s="1" t="str">
        <f t="shared" si="404"/>
        <v>LP_AtkUpOnKillUntilGettingHit_04</v>
      </c>
      <c r="B567" s="1" t="s">
        <v>930</v>
      </c>
      <c r="C567" s="1" t="str">
        <f>IF(ISERROR(VLOOKUP(B567,AffectorValueTable!$A:$A,1,0)),"어펙터밸류없음","")</f>
        <v/>
      </c>
      <c r="D567" s="1">
        <v>4</v>
      </c>
      <c r="E567" s="1" t="str">
        <f>VLOOKUP($B567,AffectorValueTable!$1:$1048576,MATCH(AffectorValueTable!$B$1,AffectorValueTable!$1:$1,0),0)</f>
        <v>AddAttackByContinuousKill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5"/>
        <v>1.38E-2</v>
      </c>
      <c r="O567" s="7" t="str">
        <f t="shared" ca="1" si="406"/>
        <v/>
      </c>
      <c r="S567" s="7" t="str">
        <f t="shared" ca="1" si="407"/>
        <v/>
      </c>
    </row>
    <row r="568" spans="1:19" x14ac:dyDescent="0.3">
      <c r="A568" s="1" t="str">
        <f t="shared" si="404"/>
        <v>LP_AtkUpOnKillUntilGettingHit_05</v>
      </c>
      <c r="B568" s="1" t="s">
        <v>930</v>
      </c>
      <c r="C568" s="1" t="str">
        <f>IF(ISERROR(VLOOKUP(B568,AffectorValueTable!$A:$A,1,0)),"어펙터밸류없음","")</f>
        <v/>
      </c>
      <c r="D568" s="1">
        <v>5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05"/>
        <v>1.7999999999999999E-2</v>
      </c>
      <c r="O568" s="7" t="str">
        <f t="shared" ca="1" si="406"/>
        <v/>
      </c>
      <c r="S568" s="7" t="str">
        <f t="shared" ca="1" si="407"/>
        <v/>
      </c>
    </row>
    <row r="569" spans="1:19" x14ac:dyDescent="0.3">
      <c r="A569" s="1" t="str">
        <f t="shared" si="404"/>
        <v>LP_AtkUpOnKillUntilGettingHit_06</v>
      </c>
      <c r="B569" s="1" t="s">
        <v>930</v>
      </c>
      <c r="C569" s="1" t="str">
        <f>IF(ISERROR(VLOOKUP(B569,AffectorValueTable!$A:$A,1,0)),"어펙터밸류없음","")</f>
        <v/>
      </c>
      <c r="D569" s="1">
        <v>6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5"/>
        <v>2.2499999999999999E-2</v>
      </c>
      <c r="O569" s="7" t="str">
        <f t="shared" ca="1" si="406"/>
        <v/>
      </c>
      <c r="S569" s="7" t="str">
        <f t="shared" ca="1" si="407"/>
        <v/>
      </c>
    </row>
    <row r="570" spans="1:19" x14ac:dyDescent="0.3">
      <c r="A570" s="1" t="str">
        <f t="shared" si="404"/>
        <v>LP_AtkUpOnKillUntilGettingHit_07</v>
      </c>
      <c r="B570" s="1" t="s">
        <v>930</v>
      </c>
      <c r="C570" s="1" t="str">
        <f>IF(ISERROR(VLOOKUP(B570,AffectorValueTable!$A:$A,1,0)),"어펙터밸류없음","")</f>
        <v/>
      </c>
      <c r="D570" s="1">
        <v>7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5"/>
        <v>2.7300000000000005E-2</v>
      </c>
      <c r="O570" s="7" t="str">
        <f t="shared" ca="1" si="406"/>
        <v/>
      </c>
      <c r="S570" s="7" t="str">
        <f t="shared" ca="1" si="407"/>
        <v/>
      </c>
    </row>
    <row r="571" spans="1:19" x14ac:dyDescent="0.3">
      <c r="A571" s="1" t="str">
        <f t="shared" si="404"/>
        <v>LP_AtkUpOnKillUntilGettingHit_08</v>
      </c>
      <c r="B571" s="1" t="s">
        <v>930</v>
      </c>
      <c r="C571" s="1" t="str">
        <f>IF(ISERROR(VLOOKUP(B571,AffectorValueTable!$A:$A,1,0)),"어펙터밸류없음","")</f>
        <v/>
      </c>
      <c r="D571" s="1">
        <v>8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5"/>
        <v>3.2400000000000005E-2</v>
      </c>
      <c r="O571" s="7" t="str">
        <f t="shared" ca="1" si="406"/>
        <v/>
      </c>
      <c r="S571" s="7" t="str">
        <f t="shared" ca="1" si="407"/>
        <v/>
      </c>
    </row>
    <row r="572" spans="1:19" x14ac:dyDescent="0.3">
      <c r="A572" s="1" t="str">
        <f t="shared" si="404"/>
        <v>LP_AtkUpOnKillUntilGettingHit_09</v>
      </c>
      <c r="B572" s="1" t="s">
        <v>930</v>
      </c>
      <c r="C572" s="1" t="str">
        <f>IF(ISERROR(VLOOKUP(B572,AffectorValueTable!$A:$A,1,0)),"어펙터밸류없음","")</f>
        <v/>
      </c>
      <c r="D572" s="1">
        <v>9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5"/>
        <v>3.78E-2</v>
      </c>
      <c r="O572" s="7" t="str">
        <f t="shared" ca="1" si="406"/>
        <v/>
      </c>
      <c r="S572" s="7" t="str">
        <f t="shared" ca="1" si="407"/>
        <v/>
      </c>
    </row>
    <row r="573" spans="1:19" x14ac:dyDescent="0.3">
      <c r="A573" s="1" t="str">
        <f t="shared" si="404"/>
        <v>LP_AtkUpOnKillUntilGettingHitBetter_01</v>
      </c>
      <c r="B573" s="1" t="s">
        <v>931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5"/>
        <v>5.0000000000000001E-3</v>
      </c>
      <c r="O573" s="7" t="str">
        <f t="shared" ca="1" si="406"/>
        <v/>
      </c>
      <c r="S573" s="7" t="str">
        <f t="shared" ca="1" si="407"/>
        <v/>
      </c>
    </row>
    <row r="574" spans="1:19" x14ac:dyDescent="0.3">
      <c r="A574" s="1" t="str">
        <f t="shared" si="404"/>
        <v>LP_AtkUpOnKillUntilGettingHitBetter_02</v>
      </c>
      <c r="B574" s="1" t="s">
        <v>931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5"/>
        <v>1.0500000000000001E-2</v>
      </c>
      <c r="O574" s="7" t="str">
        <f t="shared" ca="1" si="406"/>
        <v/>
      </c>
      <c r="S574" s="7" t="str">
        <f t="shared" ca="1" si="407"/>
        <v/>
      </c>
    </row>
    <row r="575" spans="1:19" x14ac:dyDescent="0.3">
      <c r="A575" s="1" t="str">
        <f t="shared" si="404"/>
        <v>LP_AtkUpOnKillUntilGettingHitBetter_03</v>
      </c>
      <c r="B575" s="1" t="s">
        <v>931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5"/>
        <v>1.6500000000000001E-2</v>
      </c>
      <c r="O575" s="7" t="str">
        <f t="shared" ca="1" si="406"/>
        <v/>
      </c>
      <c r="S575" s="7" t="str">
        <f t="shared" ca="1" si="407"/>
        <v/>
      </c>
    </row>
    <row r="576" spans="1:19" x14ac:dyDescent="0.3">
      <c r="A576" s="1" t="str">
        <f t="shared" si="404"/>
        <v>LP_AtkUpOnKillUntilGettingHitBetter_04</v>
      </c>
      <c r="B576" s="1" t="s">
        <v>931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5"/>
        <v>2.3E-2</v>
      </c>
      <c r="O576" s="7" t="str">
        <f t="shared" ca="1" si="406"/>
        <v/>
      </c>
      <c r="S576" s="7" t="str">
        <f t="shared" ca="1" si="407"/>
        <v/>
      </c>
    </row>
    <row r="577" spans="1:19" x14ac:dyDescent="0.3">
      <c r="A577" s="1" t="str">
        <f t="shared" si="404"/>
        <v>LP_AtkUpOnKillUntilGettingHitBetter_05</v>
      </c>
      <c r="B577" s="1" t="s">
        <v>931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5"/>
        <v>0.03</v>
      </c>
      <c r="O577" s="7" t="str">
        <f t="shared" ca="1" si="406"/>
        <v/>
      </c>
      <c r="S577" s="7" t="str">
        <f t="shared" ca="1" si="407"/>
        <v/>
      </c>
    </row>
    <row r="578" spans="1:19" x14ac:dyDescent="0.3">
      <c r="A578" s="1" t="str">
        <f t="shared" si="395"/>
        <v>LP_CritDmgUpOnLowerHp_01</v>
      </c>
      <c r="B578" s="1" t="s">
        <v>308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AddCriticalDamageByTargetHp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0.5</v>
      </c>
      <c r="O578" s="7" t="str">
        <f t="shared" ca="1" si="396"/>
        <v/>
      </c>
      <c r="S578" s="7" t="str">
        <f t="shared" ca="1" si="389"/>
        <v/>
      </c>
    </row>
    <row r="579" spans="1:19" x14ac:dyDescent="0.3">
      <c r="A579" s="1" t="str">
        <f t="shared" si="395"/>
        <v>LP_CritDmgUpOnLowerHp_02</v>
      </c>
      <c r="B579" s="1" t="s">
        <v>308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AddCriticalDamageByTargetHp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1.05</v>
      </c>
      <c r="O579" s="7" t="str">
        <f t="shared" ca="1" si="396"/>
        <v/>
      </c>
      <c r="S579" s="7" t="str">
        <f t="shared" ca="1" si="389"/>
        <v/>
      </c>
    </row>
    <row r="580" spans="1:19" x14ac:dyDescent="0.3">
      <c r="A580" s="1" t="str">
        <f t="shared" ref="A580:A582" si="408">B580&amp;"_"&amp;TEXT(D580,"00")</f>
        <v>LP_CritDmgUpOnLowerHp_03</v>
      </c>
      <c r="B580" s="1" t="s">
        <v>308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AddCriticalDamageByTargetHp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1.6500000000000001</v>
      </c>
      <c r="O580" s="7" t="str">
        <f t="shared" ref="O580:O582" ca="1" si="409">IF(NOT(ISBLANK(N580)),N580,
IF(ISBLANK(M580),"",
VLOOKUP(M580,OFFSET(INDIRECT("$A:$B"),0,MATCH(M$1&amp;"_Verify",INDIRECT("$1:$1"),0)-1),2,0)
))</f>
        <v/>
      </c>
      <c r="S580" s="7" t="str">
        <f t="shared" ca="1" si="389"/>
        <v/>
      </c>
    </row>
    <row r="581" spans="1:19" x14ac:dyDescent="0.3">
      <c r="A581" s="1" t="str">
        <f t="shared" si="408"/>
        <v>LP_CritDmgUpOnLowerHp_04</v>
      </c>
      <c r="B581" s="1" t="s">
        <v>308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AddCriticalDamageByTargetHp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2.2999999999999998</v>
      </c>
      <c r="O581" s="7" t="str">
        <f t="shared" ca="1" si="409"/>
        <v/>
      </c>
      <c r="S581" s="7" t="str">
        <f t="shared" ref="S581:S582" ca="1" si="410">IF(NOT(ISBLANK(R581)),R581,
IF(ISBLANK(Q581),"",
VLOOKUP(Q581,OFFSET(INDIRECT("$A:$B"),0,MATCH(Q$1&amp;"_Verify",INDIRECT("$1:$1"),0)-1),2,0)
))</f>
        <v/>
      </c>
    </row>
    <row r="582" spans="1:19" x14ac:dyDescent="0.3">
      <c r="A582" s="1" t="str">
        <f t="shared" si="408"/>
        <v>LP_CritDmgUpOnLowerHp_05</v>
      </c>
      <c r="B582" s="1" t="s">
        <v>308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3</v>
      </c>
      <c r="O582" s="7" t="str">
        <f t="shared" ca="1" si="409"/>
        <v/>
      </c>
      <c r="S582" s="7" t="str">
        <f t="shared" ca="1" si="410"/>
        <v/>
      </c>
    </row>
    <row r="583" spans="1:19" x14ac:dyDescent="0.3">
      <c r="A583" s="1" t="str">
        <f t="shared" ref="A583:A594" si="411">B583&amp;"_"&amp;TEXT(D583,"00")</f>
        <v>LP_CritDmgUpOnLowerHpBetter_01</v>
      </c>
      <c r="B583" s="1" t="s">
        <v>309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</v>
      </c>
      <c r="O583" s="7" t="str">
        <f t="shared" ref="O583:O594" ca="1" si="412">IF(NOT(ISBLANK(N583)),N583,
IF(ISBLANK(M583),"",
VLOOKUP(M583,OFFSET(INDIRECT("$A:$B"),0,MATCH(M$1&amp;"_Verify",INDIRECT("$1:$1"),0)-1),2,0)
))</f>
        <v/>
      </c>
      <c r="S583" s="7" t="str">
        <f t="shared" ca="1" si="389"/>
        <v/>
      </c>
    </row>
    <row r="584" spans="1:19" x14ac:dyDescent="0.3">
      <c r="A584" s="1" t="str">
        <f t="shared" ref="A584" si="413">B584&amp;"_"&amp;TEXT(D584,"00")</f>
        <v>LP_CritDmgUpOnLowerHpBetter_02</v>
      </c>
      <c r="B584" s="1" t="s">
        <v>309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2.1</v>
      </c>
      <c r="O584" s="7" t="str">
        <f t="shared" ref="O584" ca="1" si="414">IF(NOT(ISBLANK(N584)),N584,
IF(ISBLANK(M584),"",
VLOOKUP(M584,OFFSET(INDIRECT("$A:$B"),0,MATCH(M$1&amp;"_Verify",INDIRECT("$1:$1"),0)-1),2,0)
))</f>
        <v/>
      </c>
      <c r="S584" s="7" t="str">
        <f t="shared" ref="S584" ca="1" si="415">IF(NOT(ISBLANK(R584)),R584,
IF(ISBLANK(Q584),"",
VLOOKUP(Q584,OFFSET(INDIRECT("$A:$B"),0,MATCH(Q$1&amp;"_Verify",INDIRECT("$1:$1"),0)-1),2,0)
))</f>
        <v/>
      </c>
    </row>
    <row r="585" spans="1:19" x14ac:dyDescent="0.3">
      <c r="A585" s="1" t="str">
        <f t="shared" ref="A585" si="416">B585&amp;"_"&amp;TEXT(D585,"00")</f>
        <v>LP_CritDmgUpOnLowerHpBetter_03</v>
      </c>
      <c r="B585" s="1" t="s">
        <v>309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3.3</v>
      </c>
      <c r="O585" s="7" t="str">
        <f t="shared" ref="O585" ca="1" si="417">IF(NOT(ISBLANK(N585)),N585,
IF(ISBLANK(M585),"",
VLOOKUP(M585,OFFSET(INDIRECT("$A:$B"),0,MATCH(M$1&amp;"_Verify",INDIRECT("$1:$1"),0)-1),2,0)
))</f>
        <v/>
      </c>
      <c r="S585" s="7" t="str">
        <f t="shared" ref="S585" ca="1" si="418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LP_InstantKill_01</v>
      </c>
      <c r="B586" s="1" t="s">
        <v>310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0.06</v>
      </c>
      <c r="O586" s="7" t="str">
        <f t="shared" ca="1" si="412"/>
        <v/>
      </c>
      <c r="S586" s="7" t="str">
        <f t="shared" ca="1" si="389"/>
        <v/>
      </c>
    </row>
    <row r="587" spans="1:19" x14ac:dyDescent="0.3">
      <c r="A587" s="1" t="str">
        <f t="shared" si="411"/>
        <v>LP_InstantKill_02</v>
      </c>
      <c r="B587" s="1" t="s">
        <v>310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0.126</v>
      </c>
      <c r="O587" s="7" t="str">
        <f t="shared" ca="1" si="412"/>
        <v/>
      </c>
      <c r="S587" s="7" t="str">
        <f t="shared" ca="1" si="389"/>
        <v/>
      </c>
    </row>
    <row r="588" spans="1:19" x14ac:dyDescent="0.3">
      <c r="A588" s="1" t="str">
        <f t="shared" si="411"/>
        <v>LP_InstantKill_03</v>
      </c>
      <c r="B588" s="1" t="s">
        <v>310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0.19800000000000004</v>
      </c>
      <c r="O588" s="7" t="str">
        <f t="shared" ca="1" si="412"/>
        <v/>
      </c>
      <c r="S588" s="7" t="str">
        <f t="shared" ca="1" si="389"/>
        <v/>
      </c>
    </row>
    <row r="589" spans="1:19" x14ac:dyDescent="0.3">
      <c r="A589" s="1" t="str">
        <f t="shared" si="411"/>
        <v>LP_InstantKill_04</v>
      </c>
      <c r="B589" s="1" t="s">
        <v>310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InstantDeath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0">
        <v>0.27599999999999997</v>
      </c>
      <c r="O589" s="7" t="str">
        <f t="shared" ca="1" si="412"/>
        <v/>
      </c>
      <c r="S589" s="7" t="str">
        <f t="shared" ca="1" si="389"/>
        <v/>
      </c>
    </row>
    <row r="590" spans="1:19" x14ac:dyDescent="0.3">
      <c r="A590" s="1" t="str">
        <f t="shared" si="411"/>
        <v>LP_InstantKill_05</v>
      </c>
      <c r="B590" s="1" t="s">
        <v>310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0.36</v>
      </c>
      <c r="O590" s="7" t="str">
        <f t="shared" ca="1" si="412"/>
        <v/>
      </c>
      <c r="S590" s="7" t="str">
        <f t="shared" ca="1" si="389"/>
        <v/>
      </c>
    </row>
    <row r="591" spans="1:19" x14ac:dyDescent="0.3">
      <c r="A591" s="1" t="str">
        <f t="shared" si="411"/>
        <v>LP_InstantKill_06</v>
      </c>
      <c r="B591" s="1" t="s">
        <v>310</v>
      </c>
      <c r="C591" s="1" t="str">
        <f>IF(ISERROR(VLOOKUP(B591,AffectorValueTable!$A:$A,1,0)),"어펙터밸류없음","")</f>
        <v/>
      </c>
      <c r="D591" s="1">
        <v>6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0.45</v>
      </c>
      <c r="O591" s="7" t="str">
        <f t="shared" ca="1" si="412"/>
        <v/>
      </c>
      <c r="S591" s="7" t="str">
        <f t="shared" ca="1" si="389"/>
        <v/>
      </c>
    </row>
    <row r="592" spans="1:19" x14ac:dyDescent="0.3">
      <c r="A592" s="1" t="str">
        <f t="shared" si="411"/>
        <v>LP_InstantKill_07</v>
      </c>
      <c r="B592" s="1" t="s">
        <v>310</v>
      </c>
      <c r="C592" s="1" t="str">
        <f>IF(ISERROR(VLOOKUP(B592,AffectorValueTable!$A:$A,1,0)),"어펙터밸류없음","")</f>
        <v/>
      </c>
      <c r="D592" s="1">
        <v>7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0.54600000000000015</v>
      </c>
      <c r="O592" s="7" t="str">
        <f t="shared" ca="1" si="412"/>
        <v/>
      </c>
      <c r="S592" s="7" t="str">
        <f t="shared" ca="1" si="389"/>
        <v/>
      </c>
    </row>
    <row r="593" spans="1:19" x14ac:dyDescent="0.3">
      <c r="A593" s="1" t="str">
        <f t="shared" si="411"/>
        <v>LP_InstantKill_08</v>
      </c>
      <c r="B593" s="1" t="s">
        <v>310</v>
      </c>
      <c r="C593" s="1" t="str">
        <f>IF(ISERROR(VLOOKUP(B593,AffectorValueTable!$A:$A,1,0)),"어펙터밸류없음","")</f>
        <v/>
      </c>
      <c r="D593" s="1">
        <v>8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0.64800000000000013</v>
      </c>
      <c r="O593" s="7" t="str">
        <f t="shared" ca="1" si="412"/>
        <v/>
      </c>
      <c r="S593" s="7" t="str">
        <f t="shared" ca="1" si="389"/>
        <v/>
      </c>
    </row>
    <row r="594" spans="1:19" x14ac:dyDescent="0.3">
      <c r="A594" s="1" t="str">
        <f t="shared" si="411"/>
        <v>LP_InstantKill_09</v>
      </c>
      <c r="B594" s="1" t="s">
        <v>310</v>
      </c>
      <c r="C594" s="1" t="str">
        <f>IF(ISERROR(VLOOKUP(B594,AffectorValueTable!$A:$A,1,0)),"어펙터밸류없음","")</f>
        <v/>
      </c>
      <c r="D594" s="1">
        <v>9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0.75600000000000001</v>
      </c>
      <c r="O594" s="7" t="str">
        <f t="shared" ca="1" si="412"/>
        <v/>
      </c>
      <c r="S594" s="7" t="str">
        <f t="shared" ca="1" si="389"/>
        <v/>
      </c>
    </row>
    <row r="595" spans="1:19" x14ac:dyDescent="0.3">
      <c r="A595" s="1" t="str">
        <f t="shared" ref="A595:A604" si="419">B595&amp;"_"&amp;TEXT(D595,"00")</f>
        <v>LP_InstantKillBetter_01</v>
      </c>
      <c r="B595" s="1" t="s">
        <v>312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0.12</v>
      </c>
      <c r="O595" s="7" t="str">
        <f t="shared" ref="O595:O604" ca="1" si="420">IF(NOT(ISBLANK(N595)),N595,
IF(ISBLANK(M595),"",
VLOOKUP(M595,OFFSET(INDIRECT("$A:$B"),0,MATCH(M$1&amp;"_Verify",INDIRECT("$1:$1"),0)-1),2,0)
))</f>
        <v/>
      </c>
      <c r="S595" s="7" t="str">
        <f t="shared" ca="1" si="389"/>
        <v/>
      </c>
    </row>
    <row r="596" spans="1:19" x14ac:dyDescent="0.3">
      <c r="A596" s="1" t="str">
        <f t="shared" si="419"/>
        <v>LP_InstantKillBetter_02</v>
      </c>
      <c r="B596" s="1" t="s">
        <v>312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0.252</v>
      </c>
      <c r="O596" s="7" t="str">
        <f t="shared" ca="1" si="420"/>
        <v/>
      </c>
      <c r="S596" s="7" t="str">
        <f t="shared" ca="1" si="389"/>
        <v/>
      </c>
    </row>
    <row r="597" spans="1:19" x14ac:dyDescent="0.3">
      <c r="A597" s="1" t="str">
        <f t="shared" ref="A597:A599" si="421">B597&amp;"_"&amp;TEXT(D597,"00")</f>
        <v>LP_InstantKillBetter_03</v>
      </c>
      <c r="B597" s="1" t="s">
        <v>312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0.39600000000000002</v>
      </c>
      <c r="O597" s="7" t="str">
        <f t="shared" ref="O597:O599" ca="1" si="422">IF(NOT(ISBLANK(N597)),N597,
IF(ISBLANK(M597),"",
VLOOKUP(M597,OFFSET(INDIRECT("$A:$B"),0,MATCH(M$1&amp;"_Verify",INDIRECT("$1:$1"),0)-1),2,0)
))</f>
        <v/>
      </c>
      <c r="S597" s="7" t="str">
        <f t="shared" ca="1" si="389"/>
        <v/>
      </c>
    </row>
    <row r="598" spans="1:19" x14ac:dyDescent="0.3">
      <c r="A598" s="1" t="str">
        <f t="shared" si="421"/>
        <v>LP_InstantKillBetter_04</v>
      </c>
      <c r="B598" s="1" t="s">
        <v>312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0.55199999999999994</v>
      </c>
      <c r="O598" s="7" t="str">
        <f t="shared" ca="1" si="422"/>
        <v/>
      </c>
      <c r="S598" s="7" t="str">
        <f t="shared" ca="1" si="389"/>
        <v/>
      </c>
    </row>
    <row r="599" spans="1:19" x14ac:dyDescent="0.3">
      <c r="A599" s="1" t="str">
        <f t="shared" si="421"/>
        <v>LP_InstantKillBetter_05</v>
      </c>
      <c r="B599" s="1" t="s">
        <v>312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0.72</v>
      </c>
      <c r="O599" s="7" t="str">
        <f t="shared" ca="1" si="422"/>
        <v/>
      </c>
      <c r="S599" s="7" t="str">
        <f t="shared" ca="1" si="389"/>
        <v/>
      </c>
    </row>
    <row r="600" spans="1:19" x14ac:dyDescent="0.3">
      <c r="A600" s="1" t="str">
        <f t="shared" si="419"/>
        <v>LP_ImmortalWill_01</v>
      </c>
      <c r="B600" s="1" t="s">
        <v>313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ref="J600:J613" si="423">J237</f>
        <v>0.15</v>
      </c>
      <c r="O600" s="7" t="str">
        <f t="shared" ca="1" si="420"/>
        <v/>
      </c>
      <c r="S600" s="7" t="str">
        <f t="shared" ca="1" si="389"/>
        <v/>
      </c>
    </row>
    <row r="601" spans="1:19" x14ac:dyDescent="0.3">
      <c r="A601" s="1" t="str">
        <f t="shared" si="419"/>
        <v>LP_ImmortalWill_02</v>
      </c>
      <c r="B601" s="1" t="s">
        <v>313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23"/>
        <v>0.315</v>
      </c>
      <c r="O601" s="7" t="str">
        <f t="shared" ca="1" si="420"/>
        <v/>
      </c>
      <c r="S601" s="7" t="str">
        <f t="shared" ca="1" si="389"/>
        <v/>
      </c>
    </row>
    <row r="602" spans="1:19" x14ac:dyDescent="0.3">
      <c r="A602" s="1" t="str">
        <f t="shared" si="419"/>
        <v>LP_ImmortalWill_03</v>
      </c>
      <c r="B602" s="1" t="s">
        <v>313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23"/>
        <v>0.49500000000000005</v>
      </c>
      <c r="O602" s="7" t="str">
        <f t="shared" ca="1" si="420"/>
        <v/>
      </c>
      <c r="S602" s="7" t="str">
        <f t="shared" ca="1" si="389"/>
        <v/>
      </c>
    </row>
    <row r="603" spans="1:19" x14ac:dyDescent="0.3">
      <c r="A603" s="1" t="str">
        <f t="shared" si="419"/>
        <v>LP_ImmortalWill_04</v>
      </c>
      <c r="B603" s="1" t="s">
        <v>313</v>
      </c>
      <c r="C603" s="1" t="str">
        <f>IF(ISERROR(VLOOKUP(B603,AffectorValueTable!$A:$A,1,0)),"어펙터밸류없음","")</f>
        <v/>
      </c>
      <c r="D603" s="1">
        <v>4</v>
      </c>
      <c r="E603" s="1" t="str">
        <f>VLOOKUP($B603,AffectorValueTable!$1:$1048576,MATCH(AffectorValueTable!$B$1,AffectorValueTable!$1:$1,0),0)</f>
        <v>ImmortalWill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23"/>
        <v>0.69</v>
      </c>
      <c r="O603" s="7" t="str">
        <f t="shared" ca="1" si="420"/>
        <v/>
      </c>
      <c r="S603" s="7" t="str">
        <f t="shared" ca="1" si="389"/>
        <v/>
      </c>
    </row>
    <row r="604" spans="1:19" x14ac:dyDescent="0.3">
      <c r="A604" s="1" t="str">
        <f t="shared" si="419"/>
        <v>LP_ImmortalWill_05</v>
      </c>
      <c r="B604" s="1" t="s">
        <v>313</v>
      </c>
      <c r="C604" s="1" t="str">
        <f>IF(ISERROR(VLOOKUP(B604,AffectorValueTable!$A:$A,1,0)),"어펙터밸류없음","")</f>
        <v/>
      </c>
      <c r="D604" s="1">
        <v>5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23"/>
        <v>0.89999999999999991</v>
      </c>
      <c r="O604" s="7" t="str">
        <f t="shared" ca="1" si="420"/>
        <v/>
      </c>
      <c r="S604" s="7" t="str">
        <f t="shared" ca="1" si="389"/>
        <v/>
      </c>
    </row>
    <row r="605" spans="1:19" x14ac:dyDescent="0.3">
      <c r="A605" s="1" t="str">
        <f t="shared" ref="A605:A608" si="424">B605&amp;"_"&amp;TEXT(D605,"00")</f>
        <v>LP_ImmortalWill_06</v>
      </c>
      <c r="B605" s="1" t="s">
        <v>313</v>
      </c>
      <c r="C605" s="1" t="str">
        <f>IF(ISERROR(VLOOKUP(B605,AffectorValueTable!$A:$A,1,0)),"어펙터밸류없음","")</f>
        <v/>
      </c>
      <c r="D605" s="1">
        <v>6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3"/>
        <v>1.125</v>
      </c>
      <c r="O605" s="7" t="str">
        <f t="shared" ref="O605:O608" ca="1" si="425">IF(NOT(ISBLANK(N605)),N605,
IF(ISBLANK(M605),"",
VLOOKUP(M605,OFFSET(INDIRECT("$A:$B"),0,MATCH(M$1&amp;"_Verify",INDIRECT("$1:$1"),0)-1),2,0)
))</f>
        <v/>
      </c>
      <c r="S605" s="7" t="str">
        <f t="shared" ca="1" si="389"/>
        <v/>
      </c>
    </row>
    <row r="606" spans="1:19" x14ac:dyDescent="0.3">
      <c r="A606" s="1" t="str">
        <f t="shared" si="424"/>
        <v>LP_ImmortalWill_07</v>
      </c>
      <c r="B606" s="1" t="s">
        <v>313</v>
      </c>
      <c r="C606" s="1" t="str">
        <f>IF(ISERROR(VLOOKUP(B606,AffectorValueTable!$A:$A,1,0)),"어펙터밸류없음","")</f>
        <v/>
      </c>
      <c r="D606" s="1">
        <v>7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3"/>
        <v>1.3650000000000002</v>
      </c>
      <c r="O606" s="7" t="str">
        <f t="shared" ca="1" si="425"/>
        <v/>
      </c>
      <c r="S606" s="7" t="str">
        <f t="shared" ca="1" si="389"/>
        <v/>
      </c>
    </row>
    <row r="607" spans="1:19" x14ac:dyDescent="0.3">
      <c r="A607" s="1" t="str">
        <f t="shared" si="424"/>
        <v>LP_ImmortalWill_08</v>
      </c>
      <c r="B607" s="1" t="s">
        <v>313</v>
      </c>
      <c r="C607" s="1" t="str">
        <f>IF(ISERROR(VLOOKUP(B607,AffectorValueTable!$A:$A,1,0)),"어펙터밸류없음","")</f>
        <v/>
      </c>
      <c r="D607" s="1">
        <v>8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3"/>
        <v>1.62</v>
      </c>
      <c r="O607" s="7" t="str">
        <f t="shared" ca="1" si="425"/>
        <v/>
      </c>
      <c r="S607" s="7" t="str">
        <f t="shared" ca="1" si="389"/>
        <v/>
      </c>
    </row>
    <row r="608" spans="1:19" x14ac:dyDescent="0.3">
      <c r="A608" s="1" t="str">
        <f t="shared" si="424"/>
        <v>LP_ImmortalWill_09</v>
      </c>
      <c r="B608" s="1" t="s">
        <v>313</v>
      </c>
      <c r="C608" s="1" t="str">
        <f>IF(ISERROR(VLOOKUP(B608,AffectorValueTable!$A:$A,1,0)),"어펙터밸류없음","")</f>
        <v/>
      </c>
      <c r="D608" s="1">
        <v>9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3"/>
        <v>1.89</v>
      </c>
      <c r="O608" s="7" t="str">
        <f t="shared" ca="1" si="425"/>
        <v/>
      </c>
      <c r="S608" s="7" t="str">
        <f t="shared" ca="1" si="389"/>
        <v/>
      </c>
    </row>
    <row r="609" spans="1:21" x14ac:dyDescent="0.3">
      <c r="A609" s="1" t="str">
        <f t="shared" ref="A609:A634" si="426">B609&amp;"_"&amp;TEXT(D609,"00")</f>
        <v>LP_ImmortalWillBetter_01</v>
      </c>
      <c r="B609" s="1" t="s">
        <v>314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3"/>
        <v>0.25</v>
      </c>
      <c r="O609" s="7" t="str">
        <f t="shared" ref="O609:O634" ca="1" si="427">IF(NOT(ISBLANK(N609)),N609,
IF(ISBLANK(M609),"",
VLOOKUP(M609,OFFSET(INDIRECT("$A:$B"),0,MATCH(M$1&amp;"_Verify",INDIRECT("$1:$1"),0)-1),2,0)
))</f>
        <v/>
      </c>
      <c r="S609" s="7" t="str">
        <f t="shared" ca="1" si="389"/>
        <v/>
      </c>
    </row>
    <row r="610" spans="1:21" x14ac:dyDescent="0.3">
      <c r="A610" s="1" t="str">
        <f t="shared" si="426"/>
        <v>LP_ImmortalWillBetter_02</v>
      </c>
      <c r="B610" s="1" t="s">
        <v>314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3"/>
        <v>0.52500000000000002</v>
      </c>
      <c r="O610" s="7" t="str">
        <f t="shared" ca="1" si="427"/>
        <v/>
      </c>
      <c r="S610" s="7" t="str">
        <f t="shared" ca="1" si="389"/>
        <v/>
      </c>
    </row>
    <row r="611" spans="1:21" x14ac:dyDescent="0.3">
      <c r="A611" s="1" t="str">
        <f t="shared" ref="A611:A613" si="428">B611&amp;"_"&amp;TEXT(D611,"00")</f>
        <v>LP_ImmortalWillBetter_03</v>
      </c>
      <c r="B611" s="1" t="s">
        <v>314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3"/>
        <v>0.82500000000000007</v>
      </c>
      <c r="O611" s="7" t="str">
        <f t="shared" ref="O611:O613" ca="1" si="429">IF(NOT(ISBLANK(N611)),N611,
IF(ISBLANK(M611),"",
VLOOKUP(M611,OFFSET(INDIRECT("$A:$B"),0,MATCH(M$1&amp;"_Verify",INDIRECT("$1:$1"),0)-1),2,0)
))</f>
        <v/>
      </c>
      <c r="S611" s="7" t="str">
        <f t="shared" ca="1" si="389"/>
        <v/>
      </c>
    </row>
    <row r="612" spans="1:21" x14ac:dyDescent="0.3">
      <c r="A612" s="1" t="str">
        <f t="shared" si="428"/>
        <v>LP_ImmortalWillBetter_04</v>
      </c>
      <c r="B612" s="1" t="s">
        <v>314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3"/>
        <v>1.1499999999999999</v>
      </c>
      <c r="O612" s="7" t="str">
        <f t="shared" ca="1" si="429"/>
        <v/>
      </c>
      <c r="S612" s="7" t="str">
        <f t="shared" ca="1" si="389"/>
        <v/>
      </c>
    </row>
    <row r="613" spans="1:21" x14ac:dyDescent="0.3">
      <c r="A613" s="1" t="str">
        <f t="shared" si="428"/>
        <v>LP_ImmortalWillBetter_05</v>
      </c>
      <c r="B613" s="1" t="s">
        <v>314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3"/>
        <v>1.5</v>
      </c>
      <c r="O613" s="7" t="str">
        <f t="shared" ca="1" si="429"/>
        <v/>
      </c>
      <c r="S613" s="7" t="str">
        <f t="shared" ca="1" si="389"/>
        <v/>
      </c>
    </row>
    <row r="614" spans="1:21" x14ac:dyDescent="0.3">
      <c r="A614" s="1" t="str">
        <f t="shared" ref="A614" si="430">B614&amp;"_"&amp;TEXT(D614,"00")</f>
        <v>LP_ImmortalWillBetter_06</v>
      </c>
      <c r="B614" s="1" t="s">
        <v>314</v>
      </c>
      <c r="C614" s="1" t="str">
        <f>IF(ISERROR(VLOOKUP(B614,AffectorValueTable!$A:$A,1,0)),"어펙터밸류없음","")</f>
        <v/>
      </c>
      <c r="D614" s="1">
        <v>6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>J613</f>
        <v>1.5</v>
      </c>
      <c r="O614" s="7" t="str">
        <f t="shared" ref="O614" ca="1" si="431">IF(NOT(ISBLANK(N614)),N614,
IF(ISBLANK(M614),"",
VLOOKUP(M614,OFFSET(INDIRECT("$A:$B"),0,MATCH(M$1&amp;"_Verify",INDIRECT("$1:$1"),0)-1),2,0)
))</f>
        <v/>
      </c>
      <c r="S614" s="7" t="str">
        <f t="shared" ref="S614" ca="1" si="432">IF(NOT(ISBLANK(R614)),R614,
IF(ISBLANK(Q614),"",
VLOOKUP(Q614,OFFSET(INDIRECT("$A:$B"),0,MATCH(Q$1&amp;"_Verify",INDIRECT("$1:$1"),0)-1),2,0)
))</f>
        <v/>
      </c>
    </row>
    <row r="615" spans="1:21" x14ac:dyDescent="0.3">
      <c r="A615" s="1" t="str">
        <f t="shared" si="426"/>
        <v>LP_HealAreaOnEncounter_01</v>
      </c>
      <c r="B615" s="1" t="s">
        <v>363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CallAffectorValue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O615" s="7" t="str">
        <f t="shared" ca="1" si="427"/>
        <v/>
      </c>
      <c r="Q615" s="1" t="s">
        <v>366</v>
      </c>
      <c r="S615" s="7">
        <f t="shared" ca="1" si="389"/>
        <v>1</v>
      </c>
      <c r="U615" s="1" t="s">
        <v>364</v>
      </c>
    </row>
    <row r="616" spans="1:21" x14ac:dyDescent="0.3">
      <c r="A616" s="1" t="str">
        <f t="shared" si="426"/>
        <v>LP_HealAreaOnEncounter_02</v>
      </c>
      <c r="B616" s="1" t="s">
        <v>363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CallAffectorValue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O616" s="7" t="str">
        <f t="shared" ca="1" si="427"/>
        <v/>
      </c>
      <c r="Q616" s="1" t="s">
        <v>366</v>
      </c>
      <c r="S616" s="7">
        <f t="shared" ca="1" si="389"/>
        <v>1</v>
      </c>
      <c r="U616" s="1" t="s">
        <v>364</v>
      </c>
    </row>
    <row r="617" spans="1:21" x14ac:dyDescent="0.3">
      <c r="A617" s="1" t="str">
        <f t="shared" si="426"/>
        <v>LP_HealAreaOnEncounter_03</v>
      </c>
      <c r="B617" s="1" t="s">
        <v>363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ca="1" si="427"/>
        <v/>
      </c>
      <c r="Q617" s="1" t="s">
        <v>366</v>
      </c>
      <c r="S617" s="7">
        <f t="shared" ca="1" si="389"/>
        <v>1</v>
      </c>
      <c r="U617" s="1" t="s">
        <v>364</v>
      </c>
    </row>
    <row r="618" spans="1:21" x14ac:dyDescent="0.3">
      <c r="A618" s="1" t="str">
        <f t="shared" si="426"/>
        <v>LP_HealAreaOnEncounter_04</v>
      </c>
      <c r="B618" s="1" t="s">
        <v>363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ca="1" si="427"/>
        <v/>
      </c>
      <c r="Q618" s="1" t="s">
        <v>366</v>
      </c>
      <c r="S618" s="7">
        <f t="shared" ca="1" si="389"/>
        <v>1</v>
      </c>
      <c r="U618" s="1" t="s">
        <v>364</v>
      </c>
    </row>
    <row r="619" spans="1:21" x14ac:dyDescent="0.3">
      <c r="A619" s="1" t="str">
        <f t="shared" si="426"/>
        <v>LP_HealAreaOnEncounter_05</v>
      </c>
      <c r="B619" s="1" t="s">
        <v>363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27"/>
        <v/>
      </c>
      <c r="Q619" s="1" t="s">
        <v>366</v>
      </c>
      <c r="S619" s="7">
        <f t="shared" ca="1" si="389"/>
        <v>1</v>
      </c>
      <c r="U619" s="1" t="s">
        <v>364</v>
      </c>
    </row>
    <row r="620" spans="1:21" x14ac:dyDescent="0.3">
      <c r="A620" s="1" t="str">
        <f t="shared" si="426"/>
        <v>LP_HealAreaOnEncounter_CreateHit_01</v>
      </c>
      <c r="B620" s="1" t="s">
        <v>364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CreateHitObject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O620" s="7" t="str">
        <f t="shared" ca="1" si="427"/>
        <v/>
      </c>
      <c r="S620" s="7" t="str">
        <f t="shared" ca="1" si="389"/>
        <v/>
      </c>
      <c r="T620" s="1" t="s">
        <v>367</v>
      </c>
    </row>
    <row r="621" spans="1:21" x14ac:dyDescent="0.3">
      <c r="A621" s="1" t="str">
        <f t="shared" si="426"/>
        <v>LP_HealAreaOnEncounter_CreateHit_02</v>
      </c>
      <c r="B621" s="1" t="s">
        <v>364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CreateHitObject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O621" s="7" t="str">
        <f t="shared" ca="1" si="427"/>
        <v/>
      </c>
      <c r="S621" s="7" t="str">
        <f t="shared" ca="1" si="389"/>
        <v/>
      </c>
      <c r="T621" s="1" t="s">
        <v>367</v>
      </c>
    </row>
    <row r="622" spans="1:21" x14ac:dyDescent="0.3">
      <c r="A622" s="1" t="str">
        <f t="shared" si="426"/>
        <v>LP_HealAreaOnEncounter_CreateHit_03</v>
      </c>
      <c r="B622" s="1" t="s">
        <v>364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CreateHitObject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O622" s="7" t="str">
        <f t="shared" ca="1" si="427"/>
        <v/>
      </c>
      <c r="S622" s="7" t="str">
        <f t="shared" ca="1" si="389"/>
        <v/>
      </c>
      <c r="T622" s="1" t="s">
        <v>367</v>
      </c>
    </row>
    <row r="623" spans="1:21" x14ac:dyDescent="0.3">
      <c r="A623" s="1" t="str">
        <f t="shared" si="426"/>
        <v>LP_HealAreaOnEncounter_CreateHit_04</v>
      </c>
      <c r="B623" s="1" t="s">
        <v>364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CreateHitObject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O623" s="7" t="str">
        <f t="shared" ca="1" si="427"/>
        <v/>
      </c>
      <c r="S623" s="7" t="str">
        <f t="shared" ca="1" si="389"/>
        <v/>
      </c>
      <c r="T623" s="1" t="s">
        <v>367</v>
      </c>
    </row>
    <row r="624" spans="1:21" x14ac:dyDescent="0.3">
      <c r="A624" s="1" t="str">
        <f t="shared" si="426"/>
        <v>LP_HealAreaOnEncounter_CreateHit_05</v>
      </c>
      <c r="B624" s="1" t="s">
        <v>364</v>
      </c>
      <c r="C624" s="1" t="str">
        <f>IF(ISERROR(VLOOKUP(B624,AffectorValueTable!$A:$A,1,0)),"어펙터밸류없음","")</f>
        <v/>
      </c>
      <c r="D624" s="1">
        <v>5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27"/>
        <v/>
      </c>
      <c r="S624" s="7" t="str">
        <f t="shared" ca="1" si="389"/>
        <v/>
      </c>
      <c r="T624" s="1" t="s">
        <v>367</v>
      </c>
    </row>
    <row r="625" spans="1:23" x14ac:dyDescent="0.3">
      <c r="A625" s="1" t="str">
        <f t="shared" si="426"/>
        <v>LP_HealAreaOnEncounter_CH_Heal_01</v>
      </c>
      <c r="B625" s="1" t="s">
        <v>368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Heal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K625" s="1">
        <v>1.6842105263157891E-2</v>
      </c>
      <c r="O625" s="7" t="str">
        <f t="shared" ca="1" si="427"/>
        <v/>
      </c>
      <c r="S625" s="7" t="str">
        <f t="shared" ref="S625:S634" ca="1" si="433">IF(NOT(ISBLANK(R625)),R625,
IF(ISBLANK(Q625),"",
VLOOKUP(Q625,OFFSET(INDIRECT("$A:$B"),0,MATCH(Q$1&amp;"_Verify",INDIRECT("$1:$1"),0)-1),2,0)
))</f>
        <v/>
      </c>
    </row>
    <row r="626" spans="1:23" x14ac:dyDescent="0.3">
      <c r="A626" s="1" t="str">
        <f t="shared" si="426"/>
        <v>LP_HealAreaOnEncounter_CH_Heal_02</v>
      </c>
      <c r="B626" s="1" t="s">
        <v>368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Heal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K626" s="1">
        <v>2.8990509059534077E-2</v>
      </c>
      <c r="O626" s="7" t="str">
        <f t="shared" ca="1" si="427"/>
        <v/>
      </c>
      <c r="S626" s="7" t="str">
        <f t="shared" ca="1" si="433"/>
        <v/>
      </c>
    </row>
    <row r="627" spans="1:23" x14ac:dyDescent="0.3">
      <c r="A627" s="1" t="str">
        <f t="shared" si="426"/>
        <v>LP_HealAreaOnEncounter_CH_Heal_03</v>
      </c>
      <c r="B627" s="1" t="s">
        <v>368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Heal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K627" s="1">
        <v>3.8067772170151414E-2</v>
      </c>
      <c r="O627" s="7" t="str">
        <f t="shared" ca="1" si="427"/>
        <v/>
      </c>
      <c r="S627" s="7" t="str">
        <f t="shared" ca="1" si="433"/>
        <v/>
      </c>
    </row>
    <row r="628" spans="1:23" x14ac:dyDescent="0.3">
      <c r="A628" s="1" t="str">
        <f t="shared" si="426"/>
        <v>LP_HealAreaOnEncounter_CH_Heal_04</v>
      </c>
      <c r="B628" s="1" t="s">
        <v>368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Heal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K628" s="1">
        <v>4.5042839657282757E-2</v>
      </c>
      <c r="O628" s="7" t="str">
        <f t="shared" ca="1" si="427"/>
        <v/>
      </c>
      <c r="S628" s="7" t="str">
        <f t="shared" ca="1" si="433"/>
        <v/>
      </c>
    </row>
    <row r="629" spans="1:23" x14ac:dyDescent="0.3">
      <c r="A629" s="1" t="str">
        <f t="shared" si="426"/>
        <v>LP_HealAreaOnEncounter_CH_Heal_05</v>
      </c>
      <c r="B629" s="1" t="s">
        <v>368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5.052631578947369E-2</v>
      </c>
      <c r="O629" s="7" t="str">
        <f t="shared" ca="1" si="427"/>
        <v/>
      </c>
      <c r="S629" s="7" t="str">
        <f t="shared" ca="1" si="433"/>
        <v/>
      </c>
    </row>
    <row r="630" spans="1:23" x14ac:dyDescent="0.3">
      <c r="A630" s="1" t="str">
        <f t="shared" si="426"/>
        <v>LP_MoveSpeed_01</v>
      </c>
      <c r="B630" s="1" t="s">
        <v>932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ChangeActorStatus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>J237</f>
        <v>0.15</v>
      </c>
      <c r="M630" s="1" t="s">
        <v>150</v>
      </c>
      <c r="O630" s="7">
        <f t="shared" ca="1" si="427"/>
        <v>5</v>
      </c>
      <c r="S630" s="7" t="str">
        <f t="shared" ca="1" si="433"/>
        <v/>
      </c>
    </row>
    <row r="631" spans="1:23" x14ac:dyDescent="0.3">
      <c r="A631" s="1" t="str">
        <f t="shared" si="426"/>
        <v>LP_MoveSpeed_02</v>
      </c>
      <c r="B631" s="1" t="s">
        <v>932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ChangeActorStatus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>J238</f>
        <v>0.315</v>
      </c>
      <c r="M631" s="1" t="s">
        <v>150</v>
      </c>
      <c r="O631" s="7">
        <f t="shared" ca="1" si="427"/>
        <v>5</v>
      </c>
      <c r="S631" s="7" t="str">
        <f t="shared" ca="1" si="433"/>
        <v/>
      </c>
    </row>
    <row r="632" spans="1:23" x14ac:dyDescent="0.3">
      <c r="A632" s="1" t="str">
        <f t="shared" si="426"/>
        <v>LP_MoveSpeed_03</v>
      </c>
      <c r="B632" s="1" t="s">
        <v>932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ChangeActorStatus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>J239</f>
        <v>0.49500000000000005</v>
      </c>
      <c r="M632" s="1" t="s">
        <v>150</v>
      </c>
      <c r="O632" s="7">
        <f t="shared" ca="1" si="427"/>
        <v>5</v>
      </c>
      <c r="S632" s="7" t="str">
        <f t="shared" ca="1" si="433"/>
        <v/>
      </c>
    </row>
    <row r="633" spans="1:23" x14ac:dyDescent="0.3">
      <c r="A633" s="1" t="str">
        <f t="shared" si="426"/>
        <v>LP_MoveSpeed_04</v>
      </c>
      <c r="B633" s="1" t="s">
        <v>932</v>
      </c>
      <c r="C633" s="1" t="str">
        <f>IF(ISERROR(VLOOKUP(B633,AffectorValueTable!$A:$A,1,0)),"어펙터밸류없음","")</f>
        <v/>
      </c>
      <c r="D633" s="1">
        <v>4</v>
      </c>
      <c r="E633" s="1" t="str">
        <f>VLOOKUP($B633,AffectorValueTable!$1:$1048576,MATCH(AffectorValueTable!$B$1,AffectorValueTable!$1:$1,0),0)</f>
        <v>ChangeActorStatus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>J240</f>
        <v>0.69</v>
      </c>
      <c r="M633" s="1" t="s">
        <v>150</v>
      </c>
      <c r="O633" s="7">
        <f t="shared" ca="1" si="427"/>
        <v>5</v>
      </c>
      <c r="S633" s="7" t="str">
        <f t="shared" ca="1" si="433"/>
        <v/>
      </c>
    </row>
    <row r="634" spans="1:23" x14ac:dyDescent="0.3">
      <c r="A634" s="1" t="str">
        <f t="shared" si="426"/>
        <v>LP_MoveSpeed_05</v>
      </c>
      <c r="B634" s="1" t="s">
        <v>932</v>
      </c>
      <c r="C634" s="1" t="str">
        <f>IF(ISERROR(VLOOKUP(B634,AffectorValueTable!$A:$A,1,0)),"어펙터밸류없음","")</f>
        <v/>
      </c>
      <c r="D634" s="1">
        <v>5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0.89999999999999991</v>
      </c>
      <c r="M634" s="1" t="s">
        <v>150</v>
      </c>
      <c r="O634" s="7">
        <f t="shared" ca="1" si="427"/>
        <v>5</v>
      </c>
      <c r="S634" s="7" t="str">
        <f t="shared" ca="1" si="433"/>
        <v/>
      </c>
    </row>
    <row r="635" spans="1:23" x14ac:dyDescent="0.3">
      <c r="A635" s="1" t="str">
        <f t="shared" ref="A635:A652" si="434">B635&amp;"_"&amp;TEXT(D635,"00")</f>
        <v>LP_MoveSpeedUpOnAttacked_01</v>
      </c>
      <c r="B635" s="1" t="s">
        <v>315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CallAffectorValue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O635" s="7" t="str">
        <f t="shared" ref="O635:O652" ca="1" si="435">IF(NOT(ISBLANK(N635)),N635,
IF(ISBLANK(M635),"",
VLOOKUP(M635,OFFSET(INDIRECT("$A:$B"),0,MATCH(M$1&amp;"_Verify",INDIRECT("$1:$1"),0)-1),2,0)
))</f>
        <v/>
      </c>
      <c r="Q635" s="1" t="s">
        <v>224</v>
      </c>
      <c r="S635" s="7">
        <f t="shared" ref="S635:S652" ca="1" si="436">IF(NOT(ISBLANK(R635)),R635,
IF(ISBLANK(Q635),"",
VLOOKUP(Q635,OFFSET(INDIRECT("$A:$B"),0,MATCH(Q$1&amp;"_Verify",INDIRECT("$1:$1"),0)-1),2,0)
))</f>
        <v>4</v>
      </c>
      <c r="U635" s="1" t="s">
        <v>317</v>
      </c>
    </row>
    <row r="636" spans="1:23" x14ac:dyDescent="0.3">
      <c r="A636" s="1" t="str">
        <f t="shared" si="434"/>
        <v>LP_MoveSpeedUpOnAttacked_02</v>
      </c>
      <c r="B636" s="1" t="s">
        <v>315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CallAffectorValue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O636" s="7" t="str">
        <f t="shared" ca="1" si="435"/>
        <v/>
      </c>
      <c r="Q636" s="1" t="s">
        <v>224</v>
      </c>
      <c r="S636" s="7">
        <f t="shared" ca="1" si="436"/>
        <v>4</v>
      </c>
      <c r="U636" s="1" t="s">
        <v>317</v>
      </c>
    </row>
    <row r="637" spans="1:23" x14ac:dyDescent="0.3">
      <c r="A637" s="1" t="str">
        <f t="shared" si="434"/>
        <v>LP_MoveSpeedUpOnAttacked_03</v>
      </c>
      <c r="B637" s="1" t="s">
        <v>315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CallAffectorValue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O637" s="7" t="str">
        <f t="shared" ca="1" si="435"/>
        <v/>
      </c>
      <c r="Q637" s="1" t="s">
        <v>224</v>
      </c>
      <c r="S637" s="7">
        <f t="shared" ca="1" si="436"/>
        <v>4</v>
      </c>
      <c r="U637" s="1" t="s">
        <v>317</v>
      </c>
    </row>
    <row r="638" spans="1:23" x14ac:dyDescent="0.3">
      <c r="A638" s="1" t="str">
        <f t="shared" ref="A638:A643" si="437">B638&amp;"_"&amp;TEXT(D638,"00")</f>
        <v>LP_MoveSpeedUpOnAttacked_Move_01</v>
      </c>
      <c r="B638" s="1" t="s">
        <v>316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2.4</v>
      </c>
      <c r="J638" s="1">
        <v>1</v>
      </c>
      <c r="M638" s="1" t="s">
        <v>546</v>
      </c>
      <c r="O638" s="7">
        <f t="shared" ref="O638:O643" ca="1" si="438">IF(NOT(ISBLANK(N638)),N638,
IF(ISBLANK(M638),"",
VLOOKUP(M638,OFFSET(INDIRECT("$A:$B"),0,MATCH(M$1&amp;"_Verify",INDIRECT("$1:$1"),0)-1),2,0)
))</f>
        <v>5</v>
      </c>
      <c r="R638" s="1">
        <v>1</v>
      </c>
      <c r="S638" s="7">
        <f t="shared" ref="S638:S643" ca="1" si="439">IF(NOT(ISBLANK(R638)),R638,
IF(ISBLANK(Q638),"",
VLOOKUP(Q638,OFFSET(INDIRECT("$A:$B"),0,MATCH(Q$1&amp;"_Verify",INDIRECT("$1:$1"),0)-1),2,0)
))</f>
        <v>1</v>
      </c>
      <c r="W638" s="1" t="s">
        <v>361</v>
      </c>
    </row>
    <row r="639" spans="1:23" x14ac:dyDescent="0.3">
      <c r="A639" s="1" t="str">
        <f t="shared" si="437"/>
        <v>LP_MoveSpeedUpOnAttacked_Move_02</v>
      </c>
      <c r="B639" s="1" t="s">
        <v>316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5.04</v>
      </c>
      <c r="J639" s="1">
        <v>1.4</v>
      </c>
      <c r="M639" s="1" t="s">
        <v>546</v>
      </c>
      <c r="O639" s="7">
        <f t="shared" ca="1" si="438"/>
        <v>5</v>
      </c>
      <c r="R639" s="1">
        <v>1</v>
      </c>
      <c r="S639" s="7">
        <f t="shared" ca="1" si="439"/>
        <v>1</v>
      </c>
      <c r="W639" s="1" t="s">
        <v>361</v>
      </c>
    </row>
    <row r="640" spans="1:23" x14ac:dyDescent="0.3">
      <c r="A640" s="1" t="str">
        <f t="shared" si="437"/>
        <v>LP_MoveSpeedUpOnAttacked_Move_03</v>
      </c>
      <c r="B640" s="1" t="s">
        <v>316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7.919999999999999</v>
      </c>
      <c r="J640" s="1">
        <v>1.75</v>
      </c>
      <c r="M640" s="1" t="s">
        <v>546</v>
      </c>
      <c r="O640" s="7">
        <f t="shared" ca="1" si="438"/>
        <v>5</v>
      </c>
      <c r="R640" s="1">
        <v>1</v>
      </c>
      <c r="S640" s="7">
        <f t="shared" ca="1" si="439"/>
        <v>1</v>
      </c>
      <c r="W640" s="1" t="s">
        <v>361</v>
      </c>
    </row>
    <row r="641" spans="1:23" x14ac:dyDescent="0.3">
      <c r="A641" s="1" t="str">
        <f t="shared" si="437"/>
        <v>LP_MoveSpeedUpOnKill_01</v>
      </c>
      <c r="B641" s="1" t="s">
        <v>505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509</v>
      </c>
      <c r="S641" s="7">
        <f t="shared" ca="1" si="439"/>
        <v>6</v>
      </c>
      <c r="U641" s="1" t="s">
        <v>507</v>
      </c>
    </row>
    <row r="642" spans="1:23" x14ac:dyDescent="0.3">
      <c r="A642" s="1" t="str">
        <f t="shared" si="437"/>
        <v>LP_MoveSpeedUpOnKill_02</v>
      </c>
      <c r="B642" s="1" t="s">
        <v>505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CallAffectorValue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O642" s="7" t="str">
        <f t="shared" ca="1" si="438"/>
        <v/>
      </c>
      <c r="Q642" s="1" t="s">
        <v>509</v>
      </c>
      <c r="S642" s="7">
        <f t="shared" ca="1" si="439"/>
        <v>6</v>
      </c>
      <c r="U642" s="1" t="s">
        <v>507</v>
      </c>
    </row>
    <row r="643" spans="1:23" x14ac:dyDescent="0.3">
      <c r="A643" s="1" t="str">
        <f t="shared" si="437"/>
        <v>LP_MoveSpeedUpOnKill_03</v>
      </c>
      <c r="B643" s="1" t="s">
        <v>505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CallAffectorValue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O643" s="7" t="str">
        <f t="shared" ca="1" si="438"/>
        <v/>
      </c>
      <c r="Q643" s="1" t="s">
        <v>509</v>
      </c>
      <c r="S643" s="7">
        <f t="shared" ca="1" si="439"/>
        <v>6</v>
      </c>
      <c r="U643" s="1" t="s">
        <v>507</v>
      </c>
    </row>
    <row r="644" spans="1:23" x14ac:dyDescent="0.3">
      <c r="A644" s="1" t="str">
        <f t="shared" ref="A644:A646" si="440">B644&amp;"_"&amp;TEXT(D644,"00")</f>
        <v>LP_MoveSpeedUpOnKill_Move_01</v>
      </c>
      <c r="B644" s="1" t="s">
        <v>507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1.6666666666666667</v>
      </c>
      <c r="J644" s="1">
        <v>0.8</v>
      </c>
      <c r="M644" s="1" t="s">
        <v>546</v>
      </c>
      <c r="O644" s="7">
        <f t="shared" ref="O644:O646" ca="1" si="441">IF(NOT(ISBLANK(N644)),N644,
IF(ISBLANK(M644),"",
VLOOKUP(M644,OFFSET(INDIRECT("$A:$B"),0,MATCH(M$1&amp;"_Verify",INDIRECT("$1:$1"),0)-1),2,0)
))</f>
        <v>5</v>
      </c>
      <c r="R644" s="1">
        <v>1</v>
      </c>
      <c r="S644" s="7">
        <f t="shared" ref="S644:S646" ca="1" si="442">IF(NOT(ISBLANK(R644)),R644,
IF(ISBLANK(Q644),"",
VLOOKUP(Q644,OFFSET(INDIRECT("$A:$B"),0,MATCH(Q$1&amp;"_Verify",INDIRECT("$1:$1"),0)-1),2,0)
))</f>
        <v>1</v>
      </c>
      <c r="W644" s="1" t="s">
        <v>361</v>
      </c>
    </row>
    <row r="645" spans="1:23" x14ac:dyDescent="0.3">
      <c r="A645" s="1" t="str">
        <f t="shared" si="440"/>
        <v>LP_MoveSpeedUpOnKill_Move_02</v>
      </c>
      <c r="B645" s="1" t="s">
        <v>507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ChangeActorStatus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3.5000000000000004</v>
      </c>
      <c r="J645" s="1">
        <v>1.1199999999999999</v>
      </c>
      <c r="M645" s="1" t="s">
        <v>546</v>
      </c>
      <c r="O645" s="7">
        <f t="shared" ca="1" si="441"/>
        <v>5</v>
      </c>
      <c r="R645" s="1">
        <v>1</v>
      </c>
      <c r="S645" s="7">
        <f t="shared" ca="1" si="442"/>
        <v>1</v>
      </c>
      <c r="W645" s="1" t="s">
        <v>361</v>
      </c>
    </row>
    <row r="646" spans="1:23" x14ac:dyDescent="0.3">
      <c r="A646" s="1" t="str">
        <f t="shared" si="440"/>
        <v>LP_MoveSpeedUpOnKill_Move_03</v>
      </c>
      <c r="B646" s="1" t="s">
        <v>507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ChangeActorStatus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5.5</v>
      </c>
      <c r="J646" s="1">
        <v>1.4000000000000001</v>
      </c>
      <c r="M646" s="1" t="s">
        <v>546</v>
      </c>
      <c r="O646" s="7">
        <f t="shared" ca="1" si="441"/>
        <v>5</v>
      </c>
      <c r="R646" s="1">
        <v>1</v>
      </c>
      <c r="S646" s="7">
        <f t="shared" ca="1" si="442"/>
        <v>1</v>
      </c>
      <c r="W646" s="1" t="s">
        <v>361</v>
      </c>
    </row>
    <row r="647" spans="1:23" x14ac:dyDescent="0.3">
      <c r="A647" s="1" t="str">
        <f t="shared" si="434"/>
        <v>LP_MineOnMove_01</v>
      </c>
      <c r="B647" s="1" t="s">
        <v>370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CreateHitObjectMoving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5</v>
      </c>
      <c r="O647" s="7" t="str">
        <f t="shared" ca="1" si="435"/>
        <v/>
      </c>
      <c r="S647" s="7" t="str">
        <f t="shared" ca="1" si="436"/>
        <v/>
      </c>
      <c r="T647" s="1" t="s">
        <v>373</v>
      </c>
    </row>
    <row r="648" spans="1:23" x14ac:dyDescent="0.3">
      <c r="A648" s="1" t="str">
        <f t="shared" si="434"/>
        <v>LP_MineOnMove_02</v>
      </c>
      <c r="B648" s="1" t="s">
        <v>370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CreateHitObjectMoving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5</v>
      </c>
      <c r="O648" s="7" t="str">
        <f t="shared" ca="1" si="435"/>
        <v/>
      </c>
      <c r="S648" s="7" t="str">
        <f t="shared" ca="1" si="436"/>
        <v/>
      </c>
      <c r="T648" s="1" t="s">
        <v>373</v>
      </c>
    </row>
    <row r="649" spans="1:23" x14ac:dyDescent="0.3">
      <c r="A649" s="1" t="str">
        <f t="shared" si="434"/>
        <v>LP_MineOnMove_03</v>
      </c>
      <c r="B649" s="1" t="s">
        <v>370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CreateHitObjectMoving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5</v>
      </c>
      <c r="O649" s="7" t="str">
        <f t="shared" ca="1" si="435"/>
        <v/>
      </c>
      <c r="S649" s="7" t="str">
        <f t="shared" ca="1" si="436"/>
        <v/>
      </c>
      <c r="T649" s="1" t="s">
        <v>373</v>
      </c>
    </row>
    <row r="650" spans="1:23" x14ac:dyDescent="0.3">
      <c r="A650" s="1" t="str">
        <f t="shared" si="434"/>
        <v>LP_MineOnMove_Damage_01</v>
      </c>
      <c r="B650" s="1" t="s">
        <v>372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CollisionDamage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1.7730496453900713</v>
      </c>
      <c r="O650" s="7" t="str">
        <f t="shared" ca="1" si="435"/>
        <v/>
      </c>
      <c r="P650" s="1">
        <v>1</v>
      </c>
      <c r="S650" s="7" t="str">
        <f t="shared" ca="1" si="436"/>
        <v/>
      </c>
    </row>
    <row r="651" spans="1:23" x14ac:dyDescent="0.3">
      <c r="A651" s="1" t="str">
        <f t="shared" si="434"/>
        <v>LP_MineOnMove_Damage_02</v>
      </c>
      <c r="B651" s="1" t="s">
        <v>372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CollisionDamage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3.7234042553191498</v>
      </c>
      <c r="O651" s="7" t="str">
        <f t="shared" ca="1" si="435"/>
        <v/>
      </c>
      <c r="P651" s="1">
        <v>1</v>
      </c>
      <c r="S651" s="7" t="str">
        <f t="shared" ca="1" si="436"/>
        <v/>
      </c>
    </row>
    <row r="652" spans="1:23" x14ac:dyDescent="0.3">
      <c r="A652" s="1" t="str">
        <f t="shared" si="434"/>
        <v>LP_MineOnMove_Damage_03</v>
      </c>
      <c r="B652" s="1" t="s">
        <v>372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CollisionDamage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5.8510638297872362</v>
      </c>
      <c r="O652" s="7" t="str">
        <f t="shared" ca="1" si="435"/>
        <v/>
      </c>
      <c r="P652" s="1">
        <v>1</v>
      </c>
      <c r="S652" s="7" t="str">
        <f t="shared" ca="1" si="436"/>
        <v/>
      </c>
    </row>
    <row r="653" spans="1:23" x14ac:dyDescent="0.3">
      <c r="A653" s="1" t="str">
        <f t="shared" ref="A653:A657" si="443">B653&amp;"_"&amp;TEXT(D653,"00")</f>
        <v>LP_SlowHitObject_01</v>
      </c>
      <c r="B653" s="1" t="s">
        <v>318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SlowHitObjectSpeed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0.02</v>
      </c>
      <c r="O653" s="7" t="str">
        <f t="shared" ref="O653:O657" ca="1" si="444">IF(NOT(ISBLANK(N653)),N653,
IF(ISBLANK(M653),"",
VLOOKUP(M653,OFFSET(INDIRECT("$A:$B"),0,MATCH(M$1&amp;"_Verify",INDIRECT("$1:$1"),0)-1),2,0)
))</f>
        <v/>
      </c>
      <c r="S653" s="7" t="str">
        <f t="shared" ref="S653:S680" ca="1" si="445">IF(NOT(ISBLANK(R653)),R653,
IF(ISBLANK(Q653),"",
VLOOKUP(Q653,OFFSET(INDIRECT("$A:$B"),0,MATCH(Q$1&amp;"_Verify",INDIRECT("$1:$1"),0)-1),2,0)
))</f>
        <v/>
      </c>
    </row>
    <row r="654" spans="1:23" x14ac:dyDescent="0.3">
      <c r="A654" s="1" t="str">
        <f t="shared" si="443"/>
        <v>LP_SlowHitObject_02</v>
      </c>
      <c r="B654" s="1" t="s">
        <v>318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SlowHitObjectSpeed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4.2000000000000003E-2</v>
      </c>
      <c r="O654" s="7" t="str">
        <f t="shared" ca="1" si="444"/>
        <v/>
      </c>
      <c r="S654" s="7" t="str">
        <f t="shared" ca="1" si="445"/>
        <v/>
      </c>
    </row>
    <row r="655" spans="1:23" x14ac:dyDescent="0.3">
      <c r="A655" s="1" t="str">
        <f t="shared" si="443"/>
        <v>LP_SlowHitObject_03</v>
      </c>
      <c r="B655" s="1" t="s">
        <v>318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SlowHitObjectSpeed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6.6000000000000003E-2</v>
      </c>
      <c r="O655" s="7" t="str">
        <f t="shared" ca="1" si="444"/>
        <v/>
      </c>
      <c r="S655" s="7" t="str">
        <f t="shared" ca="1" si="445"/>
        <v/>
      </c>
    </row>
    <row r="656" spans="1:23" x14ac:dyDescent="0.3">
      <c r="A656" s="1" t="str">
        <f t="shared" si="443"/>
        <v>LP_SlowHitObject_04</v>
      </c>
      <c r="B656" s="1" t="s">
        <v>318</v>
      </c>
      <c r="C656" s="1" t="str">
        <f>IF(ISERROR(VLOOKUP(B656,AffectorValueTable!$A:$A,1,0)),"어펙터밸류없음","")</f>
        <v/>
      </c>
      <c r="D656" s="1">
        <v>4</v>
      </c>
      <c r="E656" s="1" t="str">
        <f>VLOOKUP($B656,AffectorValueTable!$1:$1048576,MATCH(AffectorValueTable!$B$1,AffectorValueTable!$1:$1,0),0)</f>
        <v>SlowHitObjectSpeed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9.1999999999999998E-2</v>
      </c>
      <c r="O656" s="7" t="str">
        <f t="shared" ca="1" si="444"/>
        <v/>
      </c>
      <c r="S656" s="7" t="str">
        <f t="shared" ca="1" si="445"/>
        <v/>
      </c>
    </row>
    <row r="657" spans="1:23" x14ac:dyDescent="0.3">
      <c r="A657" s="1" t="str">
        <f t="shared" si="443"/>
        <v>LP_SlowHitObject_05</v>
      </c>
      <c r="B657" s="1" t="s">
        <v>318</v>
      </c>
      <c r="C657" s="1" t="str">
        <f>IF(ISERROR(VLOOKUP(B657,AffectorValueTable!$A:$A,1,0)),"어펙터밸류없음","")</f>
        <v/>
      </c>
      <c r="D657" s="1">
        <v>5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0.12</v>
      </c>
      <c r="O657" s="7" t="str">
        <f t="shared" ca="1" si="444"/>
        <v/>
      </c>
      <c r="S657" s="7" t="str">
        <f t="shared" ca="1" si="445"/>
        <v/>
      </c>
    </row>
    <row r="658" spans="1:23" x14ac:dyDescent="0.3">
      <c r="A658" s="1" t="str">
        <f t="shared" ref="A658:A662" si="446">B658&amp;"_"&amp;TEXT(D658,"00")</f>
        <v>LP_SlowHitObjectBetter_01</v>
      </c>
      <c r="B658" s="1" t="s">
        <v>510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ref="J658:J662" si="447">J653*5/3</f>
        <v>3.3333333333333333E-2</v>
      </c>
      <c r="O658" s="7" t="str">
        <f t="shared" ref="O658:O662" ca="1" si="448">IF(NOT(ISBLANK(N658)),N658,
IF(ISBLANK(M658),"",
VLOOKUP(M658,OFFSET(INDIRECT("$A:$B"),0,MATCH(M$1&amp;"_Verify",INDIRECT("$1:$1"),0)-1),2,0)
))</f>
        <v/>
      </c>
      <c r="S658" s="7" t="str">
        <f t="shared" ref="S658:S662" ca="1" si="449">IF(NOT(ISBLANK(R658)),R658,
IF(ISBLANK(Q658),"",
VLOOKUP(Q658,OFFSET(INDIRECT("$A:$B"),0,MATCH(Q$1&amp;"_Verify",INDIRECT("$1:$1"),0)-1),2,0)
))</f>
        <v/>
      </c>
    </row>
    <row r="659" spans="1:23" x14ac:dyDescent="0.3">
      <c r="A659" s="1" t="str">
        <f t="shared" si="446"/>
        <v>LP_SlowHitObjectBetter_02</v>
      </c>
      <c r="B659" s="1" t="s">
        <v>510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si="447"/>
        <v>7.0000000000000007E-2</v>
      </c>
      <c r="O659" s="7" t="str">
        <f t="shared" ca="1" si="448"/>
        <v/>
      </c>
      <c r="S659" s="7" t="str">
        <f t="shared" ca="1" si="449"/>
        <v/>
      </c>
    </row>
    <row r="660" spans="1:23" x14ac:dyDescent="0.3">
      <c r="A660" s="1" t="str">
        <f t="shared" si="446"/>
        <v>LP_SlowHitObjectBetter_03</v>
      </c>
      <c r="B660" s="1" t="s">
        <v>510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47"/>
        <v>0.11</v>
      </c>
      <c r="O660" s="7" t="str">
        <f t="shared" ca="1" si="448"/>
        <v/>
      </c>
      <c r="S660" s="7" t="str">
        <f t="shared" ca="1" si="449"/>
        <v/>
      </c>
    </row>
    <row r="661" spans="1:23" x14ac:dyDescent="0.3">
      <c r="A661" s="1" t="str">
        <f t="shared" si="446"/>
        <v>LP_SlowHitObjectBetter_04</v>
      </c>
      <c r="B661" s="1" t="s">
        <v>510</v>
      </c>
      <c r="C661" s="1" t="str">
        <f>IF(ISERROR(VLOOKUP(B661,AffectorValueTable!$A:$A,1,0)),"어펙터밸류없음","")</f>
        <v/>
      </c>
      <c r="D661" s="1">
        <v>4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47"/>
        <v>0.15333333333333332</v>
      </c>
      <c r="O661" s="7" t="str">
        <f t="shared" ca="1" si="448"/>
        <v/>
      </c>
      <c r="S661" s="7" t="str">
        <f t="shared" ca="1" si="449"/>
        <v/>
      </c>
    </row>
    <row r="662" spans="1:23" x14ac:dyDescent="0.3">
      <c r="A662" s="1" t="str">
        <f t="shared" si="446"/>
        <v>LP_SlowHitObjectBetter_05</v>
      </c>
      <c r="B662" s="1" t="s">
        <v>510</v>
      </c>
      <c r="C662" s="1" t="str">
        <f>IF(ISERROR(VLOOKUP(B662,AffectorValueTable!$A:$A,1,0)),"어펙터밸류없음","")</f>
        <v/>
      </c>
      <c r="D662" s="1">
        <v>5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si="447"/>
        <v>0.19999999999999998</v>
      </c>
      <c r="O662" s="7" t="str">
        <f t="shared" ca="1" si="448"/>
        <v/>
      </c>
      <c r="S662" s="7" t="str">
        <f t="shared" ca="1" si="449"/>
        <v/>
      </c>
    </row>
    <row r="663" spans="1:23" x14ac:dyDescent="0.3">
      <c r="A663" s="1" t="str">
        <f t="shared" ref="A663:A665" si="450">B663&amp;"_"&amp;TEXT(D663,"00")</f>
        <v>LP_Paralyze_01</v>
      </c>
      <c r="B663" s="1" t="s">
        <v>329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CertainHpHitObject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J663" s="1">
        <v>0.33</v>
      </c>
      <c r="O663" s="7" t="str">
        <f t="shared" ref="O663:O665" ca="1" si="451">IF(NOT(ISBLANK(N663)),N663,
IF(ISBLANK(M663),"",
VLOOKUP(M663,OFFSET(INDIRECT("$A:$B"),0,MATCH(M$1&amp;"_Verify",INDIRECT("$1:$1"),0)-1),2,0)
))</f>
        <v/>
      </c>
      <c r="P663" s="1">
        <v>1</v>
      </c>
      <c r="S663" s="7" t="str">
        <f t="shared" ca="1" si="445"/>
        <v/>
      </c>
      <c r="U663" s="1" t="s">
        <v>330</v>
      </c>
      <c r="V663" s="1">
        <v>0.7</v>
      </c>
      <c r="W663" s="1" t="s">
        <v>424</v>
      </c>
    </row>
    <row r="664" spans="1:23" x14ac:dyDescent="0.3">
      <c r="A664" s="1" t="str">
        <f t="shared" si="450"/>
        <v>LP_Paralyze_02</v>
      </c>
      <c r="B664" s="1" t="s">
        <v>329</v>
      </c>
      <c r="C664" s="1" t="str">
        <f>IF(ISERROR(VLOOKUP(B664,AffectorValueTable!$A:$A,1,0)),"어펙터밸류없음","")</f>
        <v/>
      </c>
      <c r="D664" s="1">
        <v>2</v>
      </c>
      <c r="E664" s="1" t="str">
        <f>VLOOKUP($B664,AffectorValueTable!$1:$1048576,MATCH(AffectorValueTable!$B$1,AffectorValueTable!$1:$1,0),0)</f>
        <v>CertainHpHitObject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J664" s="1">
        <v>0.34</v>
      </c>
      <c r="O664" s="7" t="str">
        <f t="shared" ca="1" si="451"/>
        <v/>
      </c>
      <c r="P664" s="1">
        <v>1</v>
      </c>
      <c r="S664" s="7" t="str">
        <f t="shared" ca="1" si="445"/>
        <v/>
      </c>
      <c r="U664" s="1" t="s">
        <v>330</v>
      </c>
      <c r="V664" s="1" t="s">
        <v>425</v>
      </c>
      <c r="W664" s="1" t="s">
        <v>426</v>
      </c>
    </row>
    <row r="665" spans="1:23" x14ac:dyDescent="0.3">
      <c r="A665" s="1" t="str">
        <f t="shared" si="450"/>
        <v>LP_Paralyze_03</v>
      </c>
      <c r="B665" s="1" t="s">
        <v>329</v>
      </c>
      <c r="C665" s="1" t="str">
        <f>IF(ISERROR(VLOOKUP(B665,AffectorValueTable!$A:$A,1,0)),"어펙터밸류없음","")</f>
        <v/>
      </c>
      <c r="D665" s="1">
        <v>3</v>
      </c>
      <c r="E665" s="1" t="str">
        <f>VLOOKUP($B665,AffectorValueTable!$1:$1048576,MATCH(AffectorValueTable!$B$1,AffectorValueTable!$1:$1,0),0)</f>
        <v>CertainHpHitObject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J665" s="1">
        <v>0.35</v>
      </c>
      <c r="O665" s="7" t="str">
        <f t="shared" ca="1" si="451"/>
        <v/>
      </c>
      <c r="P665" s="1">
        <v>1</v>
      </c>
      <c r="S665" s="7" t="str">
        <f t="shared" ca="1" si="445"/>
        <v/>
      </c>
      <c r="U665" s="1" t="s">
        <v>330</v>
      </c>
      <c r="V665" s="1" t="s">
        <v>336</v>
      </c>
      <c r="W665" s="1" t="s">
        <v>337</v>
      </c>
    </row>
    <row r="666" spans="1:23" x14ac:dyDescent="0.3">
      <c r="A666" s="1" t="str">
        <f t="shared" ref="A666:A671" si="452">B666&amp;"_"&amp;TEXT(D666,"00")</f>
        <v>LP_Paralyze_CannotAction_01</v>
      </c>
      <c r="B666" s="1" t="s">
        <v>330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CannotAction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1.4</v>
      </c>
      <c r="O666" s="7" t="str">
        <f t="shared" ref="O666:O671" ca="1" si="453">IF(NOT(ISBLANK(N666)),N666,
IF(ISBLANK(M666),"",
VLOOKUP(M666,OFFSET(INDIRECT("$A:$B"),0,MATCH(M$1&amp;"_Verify",INDIRECT("$1:$1"),0)-1),2,0)
))</f>
        <v/>
      </c>
      <c r="S666" s="7" t="str">
        <f t="shared" ca="1" si="445"/>
        <v/>
      </c>
    </row>
    <row r="667" spans="1:23" x14ac:dyDescent="0.3">
      <c r="A667" s="1" t="str">
        <f t="shared" si="452"/>
        <v>LP_Paralyze_CannotAction_02</v>
      </c>
      <c r="B667" s="1" t="s">
        <v>330</v>
      </c>
      <c r="C667" s="1" t="str">
        <f>IF(ISERROR(VLOOKUP(B667,AffectorValueTable!$A:$A,1,0)),"어펙터밸류없음","")</f>
        <v/>
      </c>
      <c r="D667" s="1">
        <v>2</v>
      </c>
      <c r="E667" s="1" t="str">
        <f>VLOOKUP($B667,AffectorValueTable!$1:$1048576,MATCH(AffectorValueTable!$B$1,AffectorValueTable!$1:$1,0),0)</f>
        <v>CannotAction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2</v>
      </c>
      <c r="O667" s="7" t="str">
        <f t="shared" ca="1" si="453"/>
        <v/>
      </c>
      <c r="S667" s="7" t="str">
        <f t="shared" ca="1" si="445"/>
        <v/>
      </c>
    </row>
    <row r="668" spans="1:23" x14ac:dyDescent="0.3">
      <c r="A668" s="1" t="str">
        <f t="shared" ref="A668" si="454">B668&amp;"_"&amp;TEXT(D668,"00")</f>
        <v>LP_Paralyze_CannotAction_03</v>
      </c>
      <c r="B668" s="1" t="s">
        <v>330</v>
      </c>
      <c r="C668" s="1" t="str">
        <f>IF(ISERROR(VLOOKUP(B668,AffectorValueTable!$A:$A,1,0)),"어펙터밸류없음","")</f>
        <v/>
      </c>
      <c r="D668" s="1">
        <v>3</v>
      </c>
      <c r="E668" s="1" t="str">
        <f>VLOOKUP($B668,AffectorValueTable!$1:$1048576,MATCH(AffectorValueTable!$B$1,AffectorValueTable!$1:$1,0),0)</f>
        <v>CannotAction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2.6</v>
      </c>
      <c r="O668" s="7" t="str">
        <f t="shared" ref="O668" ca="1" si="455">IF(NOT(ISBLANK(N668)),N668,
IF(ISBLANK(M668),"",
VLOOKUP(M668,OFFSET(INDIRECT("$A:$B"),0,MATCH(M$1&amp;"_Verify",INDIRECT("$1:$1"),0)-1),2,0)
))</f>
        <v/>
      </c>
      <c r="S668" s="7" t="str">
        <f t="shared" ref="S668" ca="1" si="456">IF(NOT(ISBLANK(R668)),R668,
IF(ISBLANK(Q668),"",
VLOOKUP(Q668,OFFSET(INDIRECT("$A:$B"),0,MATCH(Q$1&amp;"_Verify",INDIRECT("$1:$1"),0)-1),2,0)
))</f>
        <v/>
      </c>
    </row>
    <row r="669" spans="1:23" x14ac:dyDescent="0.3">
      <c r="A669" s="1" t="str">
        <f t="shared" si="452"/>
        <v>LP_Hold_01</v>
      </c>
      <c r="B669" s="1" t="s">
        <v>320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AttackWeightHitObject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0.25</v>
      </c>
      <c r="K669" s="1">
        <v>7.0000000000000007E-2</v>
      </c>
      <c r="O669" s="7" t="str">
        <f t="shared" ca="1" si="453"/>
        <v/>
      </c>
      <c r="P669" s="1">
        <v>1</v>
      </c>
      <c r="S669" s="7" t="str">
        <f t="shared" ca="1" si="445"/>
        <v/>
      </c>
      <c r="U669" s="1" t="s">
        <v>321</v>
      </c>
    </row>
    <row r="670" spans="1:23" x14ac:dyDescent="0.3">
      <c r="A670" s="1" t="str">
        <f t="shared" si="452"/>
        <v>LP_Hold_02</v>
      </c>
      <c r="B670" s="1" t="s">
        <v>320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AttackWeightHitObject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J670" s="1">
        <v>0.35</v>
      </c>
      <c r="K670" s="1">
        <v>0.09</v>
      </c>
      <c r="O670" s="7" t="str">
        <f t="shared" ca="1" si="453"/>
        <v/>
      </c>
      <c r="P670" s="1">
        <v>1</v>
      </c>
      <c r="S670" s="7" t="str">
        <f t="shared" ca="1" si="445"/>
        <v/>
      </c>
      <c r="U670" s="1" t="s">
        <v>321</v>
      </c>
    </row>
    <row r="671" spans="1:23" x14ac:dyDescent="0.3">
      <c r="A671" s="1" t="str">
        <f t="shared" si="452"/>
        <v>LP_Hold_03</v>
      </c>
      <c r="B671" s="1" t="s">
        <v>320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AttackWeightHitObject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0.45</v>
      </c>
      <c r="K671" s="1">
        <v>0.11</v>
      </c>
      <c r="O671" s="7" t="str">
        <f t="shared" ca="1" si="453"/>
        <v/>
      </c>
      <c r="P671" s="1">
        <v>1</v>
      </c>
      <c r="S671" s="7" t="str">
        <f t="shared" ca="1" si="445"/>
        <v/>
      </c>
      <c r="U671" s="1" t="s">
        <v>321</v>
      </c>
    </row>
    <row r="672" spans="1:23" x14ac:dyDescent="0.3">
      <c r="A672" s="1" t="str">
        <f t="shared" ref="A672:A677" si="457">B672&amp;"_"&amp;TEXT(D672,"00")</f>
        <v>LP_Hold_CannotMove_01</v>
      </c>
      <c r="B672" s="1" t="s">
        <v>322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CannotMove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1.5</v>
      </c>
      <c r="O672" s="7" t="str">
        <f t="shared" ref="O672:O677" ca="1" si="458">IF(NOT(ISBLANK(N672)),N672,
IF(ISBLANK(M672),"",
VLOOKUP(M672,OFFSET(INDIRECT("$A:$B"),0,MATCH(M$1&amp;"_Verify",INDIRECT("$1:$1"),0)-1),2,0)
))</f>
        <v/>
      </c>
      <c r="S672" s="7" t="str">
        <f t="shared" ca="1" si="445"/>
        <v/>
      </c>
      <c r="V672" s="1" t="s">
        <v>360</v>
      </c>
    </row>
    <row r="673" spans="1:23" x14ac:dyDescent="0.3">
      <c r="A673" s="1" t="str">
        <f t="shared" si="457"/>
        <v>LP_Hold_CannotMove_02</v>
      </c>
      <c r="B673" s="1" t="s">
        <v>322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CannotMove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3.1500000000000004</v>
      </c>
      <c r="O673" s="7" t="str">
        <f t="shared" ca="1" si="458"/>
        <v/>
      </c>
      <c r="S673" s="7" t="str">
        <f t="shared" ca="1" si="445"/>
        <v/>
      </c>
      <c r="V673" s="1" t="s">
        <v>360</v>
      </c>
    </row>
    <row r="674" spans="1:23" x14ac:dyDescent="0.3">
      <c r="A674" s="1" t="str">
        <f t="shared" si="457"/>
        <v>LP_Hold_CannotMove_03</v>
      </c>
      <c r="B674" s="1" t="s">
        <v>322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CannotMove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4.95</v>
      </c>
      <c r="O674" s="7" t="str">
        <f t="shared" ca="1" si="458"/>
        <v/>
      </c>
      <c r="S674" s="7" t="str">
        <f t="shared" ca="1" si="445"/>
        <v/>
      </c>
      <c r="V674" s="1" t="s">
        <v>360</v>
      </c>
    </row>
    <row r="675" spans="1:23" x14ac:dyDescent="0.3">
      <c r="A675" s="1" t="str">
        <f t="shared" si="457"/>
        <v>LP_Transport_01</v>
      </c>
      <c r="B675" s="1" t="s">
        <v>356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TeleportingHitObject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0.15</v>
      </c>
      <c r="K675" s="1">
        <v>0.1</v>
      </c>
      <c r="L675" s="1">
        <v>0.1</v>
      </c>
      <c r="N675" s="1">
        <v>3</v>
      </c>
      <c r="O675" s="7">
        <f t="shared" ca="1" si="458"/>
        <v>3</v>
      </c>
      <c r="P675" s="1">
        <v>1</v>
      </c>
      <c r="R675" s="1">
        <v>1</v>
      </c>
      <c r="S675" s="7">
        <f t="shared" ca="1" si="445"/>
        <v>1</v>
      </c>
      <c r="U675" s="1" t="s">
        <v>353</v>
      </c>
    </row>
    <row r="676" spans="1:23" x14ac:dyDescent="0.3">
      <c r="A676" s="1" t="str">
        <f t="shared" si="457"/>
        <v>LP_Transport_02</v>
      </c>
      <c r="B676" s="1" t="s">
        <v>356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TeleportingHitObject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J676" s="1">
        <v>0.22500000000000001</v>
      </c>
      <c r="K676" s="1">
        <v>0.1</v>
      </c>
      <c r="L676" s="1">
        <v>0.1</v>
      </c>
      <c r="N676" s="1">
        <v>6</v>
      </c>
      <c r="O676" s="7">
        <f t="shared" ca="1" si="458"/>
        <v>6</v>
      </c>
      <c r="P676" s="1">
        <v>1</v>
      </c>
      <c r="R676" s="1">
        <v>2</v>
      </c>
      <c r="S676" s="7">
        <f t="shared" ca="1" si="445"/>
        <v>2</v>
      </c>
      <c r="U676" s="1" t="s">
        <v>353</v>
      </c>
    </row>
    <row r="677" spans="1:23" x14ac:dyDescent="0.3">
      <c r="A677" s="1" t="str">
        <f t="shared" si="457"/>
        <v>LP_Transport_03</v>
      </c>
      <c r="B677" s="1" t="s">
        <v>356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TeleportingHitObject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J677" s="1">
        <v>0.3</v>
      </c>
      <c r="K677" s="1">
        <v>0.1</v>
      </c>
      <c r="L677" s="1">
        <v>0.1</v>
      </c>
      <c r="N677" s="1">
        <v>9</v>
      </c>
      <c r="O677" s="7">
        <f t="shared" ca="1" si="458"/>
        <v>9</v>
      </c>
      <c r="P677" s="1">
        <v>1</v>
      </c>
      <c r="R677" s="1">
        <v>3</v>
      </c>
      <c r="S677" s="7">
        <f t="shared" ca="1" si="445"/>
        <v>3</v>
      </c>
      <c r="U677" s="1" t="s">
        <v>353</v>
      </c>
    </row>
    <row r="678" spans="1:23" x14ac:dyDescent="0.3">
      <c r="A678" s="1" t="str">
        <f t="shared" ref="A678:A680" si="459">B678&amp;"_"&amp;TEXT(D678,"00")</f>
        <v>LP_Transport_Teleported_01</v>
      </c>
      <c r="B678" s="1" t="s">
        <v>357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Teleported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10</v>
      </c>
      <c r="J678" s="1">
        <v>10</v>
      </c>
      <c r="O678" s="7" t="str">
        <f t="shared" ref="O678:O680" ca="1" si="460">IF(NOT(ISBLANK(N678)),N678,
IF(ISBLANK(M678),"",
VLOOKUP(M678,OFFSET(INDIRECT("$A:$B"),0,MATCH(M$1&amp;"_Verify",INDIRECT("$1:$1"),0)-1),2,0)
))</f>
        <v/>
      </c>
      <c r="S678" s="7" t="str">
        <f t="shared" ca="1" si="445"/>
        <v/>
      </c>
      <c r="U678" s="1" t="s">
        <v>430</v>
      </c>
      <c r="V678" s="1" t="s">
        <v>358</v>
      </c>
      <c r="W678" s="1" t="s">
        <v>359</v>
      </c>
    </row>
    <row r="679" spans="1:23" x14ac:dyDescent="0.3">
      <c r="A679" s="1" t="str">
        <f t="shared" si="459"/>
        <v>LP_Transport_Teleported_02</v>
      </c>
      <c r="B679" s="1" t="s">
        <v>357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Teleported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0">
        <v>14</v>
      </c>
      <c r="J679" s="1">
        <v>10</v>
      </c>
      <c r="O679" s="7" t="str">
        <f t="shared" ca="1" si="460"/>
        <v/>
      </c>
      <c r="S679" s="7" t="str">
        <f t="shared" ca="1" si="445"/>
        <v/>
      </c>
      <c r="U679" s="1" t="s">
        <v>430</v>
      </c>
      <c r="V679" s="1" t="s">
        <v>358</v>
      </c>
      <c r="W679" s="1" t="s">
        <v>359</v>
      </c>
    </row>
    <row r="680" spans="1:23" x14ac:dyDescent="0.3">
      <c r="A680" s="1" t="str">
        <f t="shared" si="459"/>
        <v>LP_Transport_Teleported_03</v>
      </c>
      <c r="B680" s="1" t="s">
        <v>357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Teleported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0">
        <v>18</v>
      </c>
      <c r="J680" s="1">
        <v>10</v>
      </c>
      <c r="O680" s="7" t="str">
        <f t="shared" ca="1" si="460"/>
        <v/>
      </c>
      <c r="S680" s="7" t="str">
        <f t="shared" ca="1" si="445"/>
        <v/>
      </c>
      <c r="U680" s="1" t="s">
        <v>430</v>
      </c>
      <c r="V680" s="1" t="s">
        <v>358</v>
      </c>
      <c r="W680" s="1" t="s">
        <v>359</v>
      </c>
    </row>
    <row r="681" spans="1:23" x14ac:dyDescent="0.3">
      <c r="A681" s="1" t="str">
        <f t="shared" ref="A681:A692" si="461">B681&amp;"_"&amp;TEXT(D681,"00")</f>
        <v>LP_SummonShield_01</v>
      </c>
      <c r="B681" s="1" t="s">
        <v>375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CreateWall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3</v>
      </c>
      <c r="K681" s="1">
        <v>3</v>
      </c>
      <c r="O681" s="7" t="str">
        <f t="shared" ref="O681:O692" ca="1" si="462">IF(NOT(ISBLANK(N681)),N681,
IF(ISBLANK(M681),"",
VLOOKUP(M681,OFFSET(INDIRECT("$A:$B"),0,MATCH(M$1&amp;"_Verify",INDIRECT("$1:$1"),0)-1),2,0)
))</f>
        <v/>
      </c>
      <c r="S681" s="7" t="str">
        <f t="shared" ref="S681:S692" ca="1" si="463">IF(NOT(ISBLANK(R681)),R681,
IF(ISBLANK(Q681),"",
VLOOKUP(Q681,OFFSET(INDIRECT("$A:$B"),0,MATCH(Q$1&amp;"_Verify",INDIRECT("$1:$1"),0)-1),2,0)
))</f>
        <v/>
      </c>
      <c r="T681" s="1" t="s">
        <v>377</v>
      </c>
    </row>
    <row r="682" spans="1:23" x14ac:dyDescent="0.3">
      <c r="A682" s="1" t="str">
        <f t="shared" si="461"/>
        <v>LP_SummonShield_02</v>
      </c>
      <c r="B682" s="1" t="s">
        <v>375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CreateWall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1.9672131147540985</v>
      </c>
      <c r="K682" s="1">
        <v>3</v>
      </c>
      <c r="O682" s="7" t="str">
        <f t="shared" ca="1" si="462"/>
        <v/>
      </c>
      <c r="S682" s="7" t="str">
        <f t="shared" ca="1" si="463"/>
        <v/>
      </c>
      <c r="T682" s="1" t="s">
        <v>377</v>
      </c>
    </row>
    <row r="683" spans="1:23" x14ac:dyDescent="0.3">
      <c r="A683" s="1" t="str">
        <f t="shared" si="461"/>
        <v>LP_SummonShield_03</v>
      </c>
      <c r="B683" s="1" t="s">
        <v>375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CreateWall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1.4285714285714284</v>
      </c>
      <c r="K683" s="1">
        <v>3</v>
      </c>
      <c r="O683" s="7" t="str">
        <f t="shared" ca="1" si="462"/>
        <v/>
      </c>
      <c r="S683" s="7" t="str">
        <f t="shared" ca="1" si="463"/>
        <v/>
      </c>
      <c r="T683" s="1" t="s">
        <v>377</v>
      </c>
    </row>
    <row r="684" spans="1:23" x14ac:dyDescent="0.3">
      <c r="A684" s="1" t="str">
        <f t="shared" si="461"/>
        <v>LP_SummonShield_04</v>
      </c>
      <c r="B684" s="1" t="s">
        <v>375</v>
      </c>
      <c r="C684" s="1" t="str">
        <f>IF(ISERROR(VLOOKUP(B684,AffectorValueTable!$A:$A,1,0)),"어펙터밸류없음","")</f>
        <v/>
      </c>
      <c r="D684" s="1">
        <v>4</v>
      </c>
      <c r="E684" s="1" t="str">
        <f>VLOOKUP($B684,AffectorValueTable!$1:$1048576,MATCH(AffectorValueTable!$B$1,AffectorValueTable!$1:$1,0),0)</f>
        <v>CreateWall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1.1009174311926606</v>
      </c>
      <c r="K684" s="1">
        <v>3</v>
      </c>
      <c r="O684" s="7" t="str">
        <f t="shared" ca="1" si="462"/>
        <v/>
      </c>
      <c r="S684" s="7" t="str">
        <f t="shared" ca="1" si="463"/>
        <v/>
      </c>
      <c r="T684" s="1" t="s">
        <v>377</v>
      </c>
    </row>
    <row r="685" spans="1:23" x14ac:dyDescent="0.3">
      <c r="A685" s="1" t="str">
        <f t="shared" si="461"/>
        <v>LP_SummonShield_05</v>
      </c>
      <c r="B685" s="1" t="s">
        <v>375</v>
      </c>
      <c r="C685" s="1" t="str">
        <f>IF(ISERROR(VLOOKUP(B685,AffectorValueTable!$A:$A,1,0)),"어펙터밸류없음","")</f>
        <v/>
      </c>
      <c r="D685" s="1">
        <v>5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0.88235294117647056</v>
      </c>
      <c r="K685" s="1">
        <v>3</v>
      </c>
      <c r="O685" s="7" t="str">
        <f t="shared" ca="1" si="462"/>
        <v/>
      </c>
      <c r="S685" s="7" t="str">
        <f t="shared" ca="1" si="463"/>
        <v/>
      </c>
      <c r="T685" s="1" t="s">
        <v>377</v>
      </c>
    </row>
    <row r="686" spans="1:23" x14ac:dyDescent="0.3">
      <c r="A686" s="1" t="str">
        <f t="shared" si="461"/>
        <v>LP_HealSpOnAttack_01</v>
      </c>
      <c r="B686" s="1" t="s">
        <v>515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HealSpOnHit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</v>
      </c>
      <c r="K686" s="1">
        <v>1</v>
      </c>
      <c r="O686" s="7" t="str">
        <f t="shared" ca="1" si="462"/>
        <v/>
      </c>
      <c r="S686" s="7" t="str">
        <f t="shared" ca="1" si="463"/>
        <v/>
      </c>
    </row>
    <row r="687" spans="1:23" x14ac:dyDescent="0.3">
      <c r="A687" s="1" t="str">
        <f t="shared" si="461"/>
        <v>LP_HealSpOnAttack_02</v>
      </c>
      <c r="B687" s="1" t="s">
        <v>515</v>
      </c>
      <c r="C687" s="1" t="str">
        <f>IF(ISERROR(VLOOKUP(B687,AffectorValueTable!$A:$A,1,0)),"어펙터밸류없음","")</f>
        <v/>
      </c>
      <c r="D687" s="1">
        <v>2</v>
      </c>
      <c r="E687" s="1" t="str">
        <f>VLOOKUP($B687,AffectorValueTable!$1:$1048576,MATCH(AffectorValueTable!$B$1,AffectorValueTable!$1:$1,0),0)</f>
        <v>HealSpOnHit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2.1</v>
      </c>
      <c r="K687" s="1">
        <v>2.1</v>
      </c>
      <c r="O687" s="7" t="str">
        <f t="shared" ca="1" si="462"/>
        <v/>
      </c>
      <c r="S687" s="7" t="str">
        <f t="shared" ca="1" si="463"/>
        <v/>
      </c>
    </row>
    <row r="688" spans="1:23" x14ac:dyDescent="0.3">
      <c r="A688" s="1" t="str">
        <f t="shared" si="461"/>
        <v>LP_HealSpOnAttack_03</v>
      </c>
      <c r="B688" s="1" t="s">
        <v>515</v>
      </c>
      <c r="C688" s="1" t="str">
        <f>IF(ISERROR(VLOOKUP(B688,AffectorValueTable!$A:$A,1,0)),"어펙터밸류없음","")</f>
        <v/>
      </c>
      <c r="D688" s="1">
        <v>3</v>
      </c>
      <c r="E688" s="1" t="str">
        <f>VLOOKUP($B688,AffectorValueTable!$1:$1048576,MATCH(AffectorValueTable!$B$1,AffectorValueTable!$1:$1,0),0)</f>
        <v>HealSpOnHit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3.3000000000000003</v>
      </c>
      <c r="K688" s="1">
        <v>3.3000000000000003</v>
      </c>
      <c r="O688" s="7" t="str">
        <f t="shared" ca="1" si="462"/>
        <v/>
      </c>
      <c r="S688" s="7" t="str">
        <f t="shared" ca="1" si="463"/>
        <v/>
      </c>
    </row>
    <row r="689" spans="1:19" x14ac:dyDescent="0.3">
      <c r="A689" s="1" t="str">
        <f t="shared" ref="A689:A690" si="464">B689&amp;"_"&amp;TEXT(D689,"00")</f>
        <v>LP_HealSpOnAttack_04</v>
      </c>
      <c r="B689" s="1" t="s">
        <v>515</v>
      </c>
      <c r="C689" s="1" t="str">
        <f>IF(ISERROR(VLOOKUP(B689,AffectorValueTable!$A:$A,1,0)),"어펙터밸류없음","")</f>
        <v/>
      </c>
      <c r="D689" s="1">
        <v>4</v>
      </c>
      <c r="E689" s="1" t="str">
        <f>VLOOKUP($B689,AffectorValueTable!$1:$1048576,MATCH(AffectorValueTable!$B$1,AffectorValueTable!$1:$1,0),0)</f>
        <v>HealSpOnHit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4.5999999999999996</v>
      </c>
      <c r="K689" s="1">
        <v>4.5999999999999996</v>
      </c>
      <c r="O689" s="7" t="str">
        <f t="shared" ref="O689:O690" ca="1" si="465">IF(NOT(ISBLANK(N689)),N689,
IF(ISBLANK(M689),"",
VLOOKUP(M689,OFFSET(INDIRECT("$A:$B"),0,MATCH(M$1&amp;"_Verify",INDIRECT("$1:$1"),0)-1),2,0)
))</f>
        <v/>
      </c>
    </row>
    <row r="690" spans="1:19" x14ac:dyDescent="0.3">
      <c r="A690" s="1" t="str">
        <f t="shared" si="464"/>
        <v>LP_HealSpOnAttack_05</v>
      </c>
      <c r="B690" s="1" t="s">
        <v>515</v>
      </c>
      <c r="C690" s="1" t="str">
        <f>IF(ISERROR(VLOOKUP(B690,AffectorValueTable!$A:$A,1,0)),"어펙터밸류없음","")</f>
        <v/>
      </c>
      <c r="D690" s="1">
        <v>5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6</v>
      </c>
      <c r="K690" s="1">
        <v>6</v>
      </c>
      <c r="O690" s="7" t="str">
        <f t="shared" ca="1" si="465"/>
        <v/>
      </c>
    </row>
    <row r="691" spans="1:19" x14ac:dyDescent="0.3">
      <c r="A691" s="1" t="str">
        <f t="shared" si="461"/>
        <v>LP_HealSpOnAttackBetter_01</v>
      </c>
      <c r="B691" s="1" t="s">
        <v>517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1.6666666666666667</v>
      </c>
      <c r="K691" s="1">
        <v>1.6666666666666667</v>
      </c>
      <c r="O691" s="7" t="str">
        <f t="shared" ca="1" si="462"/>
        <v/>
      </c>
      <c r="S691" s="7" t="str">
        <f t="shared" ca="1" si="463"/>
        <v/>
      </c>
    </row>
    <row r="692" spans="1:19" x14ac:dyDescent="0.3">
      <c r="A692" s="1" t="str">
        <f t="shared" si="461"/>
        <v>LP_HealSpOnAttackBetter_02</v>
      </c>
      <c r="B692" s="1" t="s">
        <v>517</v>
      </c>
      <c r="C692" s="1" t="str">
        <f>IF(ISERROR(VLOOKUP(B692,AffectorValueTable!$A:$A,1,0)),"어펙터밸류없음","")</f>
        <v/>
      </c>
      <c r="D692" s="1">
        <v>2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3.5000000000000004</v>
      </c>
      <c r="K692" s="1">
        <v>3.5000000000000004</v>
      </c>
      <c r="O692" s="7" t="str">
        <f t="shared" ca="1" si="462"/>
        <v/>
      </c>
      <c r="S692" s="7" t="str">
        <f t="shared" ca="1" si="463"/>
        <v/>
      </c>
    </row>
    <row r="693" spans="1:19" x14ac:dyDescent="0.3">
      <c r="A693" s="1" t="str">
        <f t="shared" ref="A693:A720" si="466">B693&amp;"_"&amp;TEXT(D693,"00")</f>
        <v>LP_HealSpOnAttackBetter_03</v>
      </c>
      <c r="B693" s="1" t="s">
        <v>517</v>
      </c>
      <c r="C693" s="1" t="str">
        <f>IF(ISERROR(VLOOKUP(B693,AffectorValueTable!$A:$A,1,0)),"어펙터밸류없음","")</f>
        <v/>
      </c>
      <c r="D693" s="1">
        <v>3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5.5</v>
      </c>
      <c r="K693" s="1">
        <v>5.5</v>
      </c>
      <c r="O693" s="7" t="str">
        <f t="shared" ref="O693:O720" ca="1" si="467">IF(NOT(ISBLANK(N693)),N693,
IF(ISBLANK(M693),"",
VLOOKUP(M693,OFFSET(INDIRECT("$A:$B"),0,MATCH(M$1&amp;"_Verify",INDIRECT("$1:$1"),0)-1),2,0)
))</f>
        <v/>
      </c>
      <c r="S693" s="7" t="str">
        <f t="shared" ref="S693:S720" ca="1" si="468">IF(NOT(ISBLANK(R693)),R693,
IF(ISBLANK(Q693),"",
VLOOKUP(Q693,OFFSET(INDIRECT("$A:$B"),0,MATCH(Q$1&amp;"_Verify",INDIRECT("$1:$1"),0)-1),2,0)
))</f>
        <v/>
      </c>
    </row>
    <row r="694" spans="1:19" x14ac:dyDescent="0.3">
      <c r="A694" s="1" t="str">
        <f t="shared" ref="A694" si="469">B694&amp;"_"&amp;TEXT(D694,"00")</f>
        <v>LP_HealSpOnAttackBetter_04</v>
      </c>
      <c r="B694" s="1" t="s">
        <v>517</v>
      </c>
      <c r="C694" s="1" t="str">
        <f>IF(ISERROR(VLOOKUP(B694,AffectorValueTable!$A:$A,1,0)),"어펙터밸류없음","")</f>
        <v/>
      </c>
      <c r="D694" s="1">
        <v>4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5.5</v>
      </c>
      <c r="K694" s="1">
        <v>5.5</v>
      </c>
      <c r="O694" s="7" t="str">
        <f t="shared" ref="O694" ca="1" si="470">IF(NOT(ISBLANK(N694)),N694,
IF(ISBLANK(M694),"",
VLOOKUP(M694,OFFSET(INDIRECT("$A:$B"),0,MATCH(M$1&amp;"_Verify",INDIRECT("$1:$1"),0)-1),2,0)
))</f>
        <v/>
      </c>
      <c r="S694" s="7" t="str">
        <f t="shared" ref="S694" ca="1" si="471">IF(NOT(ISBLANK(R694)),R694,
IF(ISBLANK(Q694),"",
VLOOKUP(Q694,OFFSET(INDIRECT("$A:$B"),0,MATCH(Q$1&amp;"_Verify",INDIRECT("$1:$1"),0)-1),2,0)
))</f>
        <v/>
      </c>
    </row>
    <row r="695" spans="1:19" x14ac:dyDescent="0.3">
      <c r="A695" s="1" t="str">
        <f t="shared" si="466"/>
        <v>LP_PaybackSp_01</v>
      </c>
      <c r="B695" s="1" t="s">
        <v>531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PaybackSp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0.11739130434782601</v>
      </c>
      <c r="K695" s="1">
        <v>0.14347826086956511</v>
      </c>
      <c r="O695" s="7" t="str">
        <f t="shared" ca="1" si="467"/>
        <v/>
      </c>
      <c r="S695" s="7" t="str">
        <f t="shared" ca="1" si="468"/>
        <v/>
      </c>
    </row>
    <row r="696" spans="1:19" x14ac:dyDescent="0.3">
      <c r="A696" s="1" t="str">
        <f t="shared" si="466"/>
        <v>LP_PaybackSp_02</v>
      </c>
      <c r="B696" s="1" t="s">
        <v>531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PaybackSp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0.21558935361216724</v>
      </c>
      <c r="K696" s="1">
        <v>0.26349809885931552</v>
      </c>
      <c r="O696" s="7" t="str">
        <f t="shared" ca="1" si="467"/>
        <v/>
      </c>
      <c r="S696" s="7" t="str">
        <f t="shared" ca="1" si="468"/>
        <v/>
      </c>
    </row>
    <row r="697" spans="1:19" x14ac:dyDescent="0.3">
      <c r="A697" s="1" t="str">
        <f t="shared" si="466"/>
        <v>LP_PaybackSp_03</v>
      </c>
      <c r="B697" s="1" t="s">
        <v>531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PaybackSp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0.29799331103678928</v>
      </c>
      <c r="K697" s="1">
        <v>0.3642140468227425</v>
      </c>
      <c r="O697" s="7" t="str">
        <f t="shared" ca="1" si="467"/>
        <v/>
      </c>
      <c r="S697" s="7" t="str">
        <f t="shared" ca="1" si="468"/>
        <v/>
      </c>
    </row>
    <row r="698" spans="1:19" x14ac:dyDescent="0.3">
      <c r="A698" s="1" t="str">
        <f t="shared" si="466"/>
        <v>LP_PaybackSp_04</v>
      </c>
      <c r="B698" s="1" t="s">
        <v>531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PaybackSp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0.36745562130177511</v>
      </c>
      <c r="K698" s="1">
        <v>0.44911242603550294</v>
      </c>
      <c r="O698" s="7" t="str">
        <f t="shared" ca="1" si="467"/>
        <v/>
      </c>
      <c r="S698" s="7" t="str">
        <f t="shared" ca="1" si="468"/>
        <v/>
      </c>
    </row>
    <row r="699" spans="1:19" x14ac:dyDescent="0.3">
      <c r="A699" s="1" t="str">
        <f t="shared" si="466"/>
        <v>LP_PaybackSp_05</v>
      </c>
      <c r="B699" s="1" t="s">
        <v>531</v>
      </c>
      <c r="C699" s="1" t="str">
        <f>IF(ISERROR(VLOOKUP(B699,AffectorValueTable!$A:$A,1,0)),"어펙터밸류없음","")</f>
        <v/>
      </c>
      <c r="D699" s="1">
        <v>5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0.4263157894736842</v>
      </c>
      <c r="K699" s="1">
        <v>0.52105263157894743</v>
      </c>
      <c r="O699" s="7" t="str">
        <f t="shared" ca="1" si="467"/>
        <v/>
      </c>
      <c r="S699" s="7" t="str">
        <f t="shared" ca="1" si="468"/>
        <v/>
      </c>
    </row>
    <row r="700" spans="1:19" x14ac:dyDescent="0.3">
      <c r="A700" s="1" t="str">
        <f t="shared" ref="A700:A703" si="472">B700&amp;"_"&amp;TEXT(D700,"00")</f>
        <v>LP_PaybackSp_06</v>
      </c>
      <c r="B700" s="1" t="s">
        <v>531</v>
      </c>
      <c r="C700" s="1" t="str">
        <f>IF(ISERROR(VLOOKUP(B700,AffectorValueTable!$A:$A,1,0)),"어펙터밸류없음","")</f>
        <v/>
      </c>
      <c r="D700" s="1">
        <v>6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0.47647058823529409</v>
      </c>
      <c r="K700" s="1">
        <v>0.58235294117647063</v>
      </c>
      <c r="O700" s="7" t="str">
        <f t="shared" ref="O700:O703" ca="1" si="473">IF(NOT(ISBLANK(N700)),N700,
IF(ISBLANK(M700),"",
VLOOKUP(M700,OFFSET(INDIRECT("$A:$B"),0,MATCH(M$1&amp;"_Verify",INDIRECT("$1:$1"),0)-1),2,0)
))</f>
        <v/>
      </c>
      <c r="S700" s="7" t="str">
        <f t="shared" ref="S700:S703" ca="1" si="474">IF(NOT(ISBLANK(R700)),R700,
IF(ISBLANK(Q700),"",
VLOOKUP(Q700,OFFSET(INDIRECT("$A:$B"),0,MATCH(Q$1&amp;"_Verify",INDIRECT("$1:$1"),0)-1),2,0)
))</f>
        <v/>
      </c>
    </row>
    <row r="701" spans="1:19" x14ac:dyDescent="0.3">
      <c r="A701" s="1" t="str">
        <f t="shared" si="472"/>
        <v>LP_PaybackSp_07</v>
      </c>
      <c r="B701" s="1" t="s">
        <v>531</v>
      </c>
      <c r="C701" s="1" t="str">
        <f>IF(ISERROR(VLOOKUP(B701,AffectorValueTable!$A:$A,1,0)),"어펙터밸류없음","")</f>
        <v/>
      </c>
      <c r="D701" s="1">
        <v>7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0.51945031712473577</v>
      </c>
      <c r="K701" s="1">
        <v>0.63488372093023271</v>
      </c>
      <c r="O701" s="7" t="str">
        <f t="shared" ca="1" si="473"/>
        <v/>
      </c>
      <c r="S701" s="7" t="str">
        <f t="shared" ca="1" si="474"/>
        <v/>
      </c>
    </row>
    <row r="702" spans="1:19" x14ac:dyDescent="0.3">
      <c r="A702" s="1" t="str">
        <f t="shared" si="472"/>
        <v>LP_PaybackSp_08</v>
      </c>
      <c r="B702" s="1" t="s">
        <v>531</v>
      </c>
      <c r="C702" s="1" t="str">
        <f>IF(ISERROR(VLOOKUP(B702,AffectorValueTable!$A:$A,1,0)),"어펙터밸류없음","")</f>
        <v/>
      </c>
      <c r="D702" s="1">
        <v>8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0.55648854961832062</v>
      </c>
      <c r="K702" s="1">
        <v>0.68015267175572525</v>
      </c>
      <c r="O702" s="7" t="str">
        <f t="shared" ca="1" si="473"/>
        <v/>
      </c>
      <c r="S702" s="7" t="str">
        <f t="shared" ca="1" si="474"/>
        <v/>
      </c>
    </row>
    <row r="703" spans="1:19" x14ac:dyDescent="0.3">
      <c r="A703" s="1" t="str">
        <f t="shared" si="472"/>
        <v>LP_PaybackSp_09</v>
      </c>
      <c r="B703" s="1" t="s">
        <v>531</v>
      </c>
      <c r="C703" s="1" t="str">
        <f>IF(ISERROR(VLOOKUP(B703,AffectorValueTable!$A:$A,1,0)),"어펙터밸류없음","")</f>
        <v/>
      </c>
      <c r="D703" s="1">
        <v>9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0.58858131487889276</v>
      </c>
      <c r="K703" s="1">
        <v>0.71937716262975782</v>
      </c>
      <c r="O703" s="7" t="str">
        <f t="shared" ca="1" si="473"/>
        <v/>
      </c>
      <c r="S703" s="7" t="str">
        <f t="shared" ca="1" si="474"/>
        <v/>
      </c>
    </row>
    <row r="704" spans="1:19" x14ac:dyDescent="0.3">
      <c r="A704" s="1" t="str">
        <f t="shared" ref="A704:A711" si="475">B704&amp;"_"&amp;TEXT(D704,"00")</f>
        <v>LP_SpUpOnMaxHp_01</v>
      </c>
      <c r="B704" s="1" t="s">
        <v>935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AddSpGainByHp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f>J237*5/3*2</f>
        <v>0.5</v>
      </c>
      <c r="N704" s="1">
        <v>1</v>
      </c>
      <c r="O704" s="7">
        <f t="shared" ref="O704:O711" ca="1" si="476">IF(NOT(ISBLANK(N704)),N704,
IF(ISBLANK(M704),"",
VLOOKUP(M704,OFFSET(INDIRECT("$A:$B"),0,MATCH(M$1&amp;"_Verify",INDIRECT("$1:$1"),0)-1),2,0)
))</f>
        <v>1</v>
      </c>
      <c r="S704" s="7" t="str">
        <f t="shared" ref="S704:S711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LP_SpUpOnMaxHp_02</v>
      </c>
      <c r="B705" s="1" t="s">
        <v>935</v>
      </c>
      <c r="C705" s="1" t="str">
        <f>IF(ISERROR(VLOOKUP(B705,AffectorValueTable!$A:$A,1,0)),"어펙터밸류없음","")</f>
        <v/>
      </c>
      <c r="D705" s="1">
        <v>2</v>
      </c>
      <c r="E705" s="1" t="str">
        <f>VLOOKUP($B705,AffectorValueTable!$1:$1048576,MATCH(AffectorValueTable!$B$1,AffectorValueTable!$1:$1,0),0)</f>
        <v>AddSpGainByHp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f>J238*5/3*2</f>
        <v>1.05</v>
      </c>
      <c r="N705" s="1">
        <v>1</v>
      </c>
      <c r="O705" s="7">
        <f t="shared" ca="1" si="476"/>
        <v>1</v>
      </c>
      <c r="S705" s="7" t="str">
        <f t="shared" ca="1" si="477"/>
        <v/>
      </c>
    </row>
    <row r="706" spans="1:19" x14ac:dyDescent="0.3">
      <c r="A706" s="1" t="str">
        <f t="shared" si="475"/>
        <v>LP_SpUpOnMaxHp_03</v>
      </c>
      <c r="B706" s="1" t="s">
        <v>935</v>
      </c>
      <c r="C706" s="1" t="str">
        <f>IF(ISERROR(VLOOKUP(B706,AffectorValueTable!$A:$A,1,0)),"어펙터밸류없음","")</f>
        <v/>
      </c>
      <c r="D706" s="1">
        <v>3</v>
      </c>
      <c r="E706" s="1" t="str">
        <f>VLOOKUP($B706,AffectorValueTable!$1:$1048576,MATCH(AffectorValueTable!$B$1,AffectorValueTable!$1:$1,0),0)</f>
        <v>AddSpGainByHp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f>J239*5/3*2</f>
        <v>1.6500000000000001</v>
      </c>
      <c r="N706" s="1">
        <v>1</v>
      </c>
      <c r="O706" s="7">
        <f t="shared" ca="1" si="476"/>
        <v>1</v>
      </c>
      <c r="S706" s="7" t="str">
        <f t="shared" ca="1" si="477"/>
        <v/>
      </c>
    </row>
    <row r="707" spans="1:19" x14ac:dyDescent="0.3">
      <c r="A707" s="1" t="str">
        <f t="shared" ref="A707:A708" si="478">B707&amp;"_"&amp;TEXT(D707,"00")</f>
        <v>LP_SpUpOnMaxHp_04</v>
      </c>
      <c r="B707" s="1" t="s">
        <v>935</v>
      </c>
      <c r="C707" s="1" t="str">
        <f>IF(ISERROR(VLOOKUP(B707,AffectorValueTable!$A:$A,1,0)),"어펙터밸류없음","")</f>
        <v/>
      </c>
      <c r="D707" s="1">
        <v>4</v>
      </c>
      <c r="E707" s="1" t="str">
        <f>VLOOKUP($B707,AffectorValueTable!$1:$1048576,MATCH(AffectorValueTable!$B$1,AffectorValueTable!$1:$1,0),0)</f>
        <v>AddSpGainByHp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f>J240*5/3*2</f>
        <v>2.2999999999999998</v>
      </c>
      <c r="N707" s="1">
        <v>1</v>
      </c>
      <c r="O707" s="7">
        <f t="shared" ref="O707:O708" ca="1" si="479">IF(NOT(ISBLANK(N707)),N707,
IF(ISBLANK(M707),"",
VLOOKUP(M707,OFFSET(INDIRECT("$A:$B"),0,MATCH(M$1&amp;"_Verify",INDIRECT("$1:$1"),0)-1),2,0)
))</f>
        <v>1</v>
      </c>
      <c r="S707" s="7" t="str">
        <f t="shared" ref="S707:S708" ca="1" si="480">IF(NOT(ISBLANK(R707)),R707,
IF(ISBLANK(Q707),"",
VLOOKUP(Q707,OFFSET(INDIRECT("$A:$B"),0,MATCH(Q$1&amp;"_Verify",INDIRECT("$1:$1"),0)-1),2,0)
))</f>
        <v/>
      </c>
    </row>
    <row r="708" spans="1:19" x14ac:dyDescent="0.3">
      <c r="A708" s="1" t="str">
        <f t="shared" si="478"/>
        <v>LP_SpUpOnMaxHp_05</v>
      </c>
      <c r="B708" s="1" t="s">
        <v>935</v>
      </c>
      <c r="C708" s="1" t="str">
        <f>IF(ISERROR(VLOOKUP(B708,AffectorValueTable!$A:$A,1,0)),"어펙터밸류없음","")</f>
        <v/>
      </c>
      <c r="D708" s="1">
        <v>5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3</v>
      </c>
      <c r="N708" s="1">
        <v>1</v>
      </c>
      <c r="O708" s="7">
        <f t="shared" ca="1" si="479"/>
        <v>1</v>
      </c>
      <c r="S708" s="7" t="str">
        <f t="shared" ca="1" si="480"/>
        <v/>
      </c>
    </row>
    <row r="709" spans="1:19" x14ac:dyDescent="0.3">
      <c r="A709" s="1" t="str">
        <f t="shared" si="475"/>
        <v>LP_SpUpOnMaxHpBetter_01</v>
      </c>
      <c r="B709" s="1" t="s">
        <v>936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J246*5/3*2</f>
        <v>0.83333333333333337</v>
      </c>
      <c r="N709" s="1">
        <v>1</v>
      </c>
      <c r="O709" s="7">
        <f t="shared" ca="1" si="476"/>
        <v>1</v>
      </c>
      <c r="S709" s="7" t="str">
        <f t="shared" ca="1" si="477"/>
        <v/>
      </c>
    </row>
    <row r="710" spans="1:19" x14ac:dyDescent="0.3">
      <c r="A710" s="1" t="str">
        <f t="shared" si="475"/>
        <v>LP_SpUpOnMaxHpBetter_02</v>
      </c>
      <c r="B710" s="1" t="s">
        <v>936</v>
      </c>
      <c r="C710" s="1" t="str">
        <f>IF(ISERROR(VLOOKUP(B710,AffectorValueTable!$A:$A,1,0)),"어펙터밸류없음","")</f>
        <v/>
      </c>
      <c r="D710" s="1">
        <v>2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J247*5/3*2</f>
        <v>1.75</v>
      </c>
      <c r="N710" s="1">
        <v>1</v>
      </c>
      <c r="O710" s="7">
        <f t="shared" ca="1" si="476"/>
        <v>1</v>
      </c>
      <c r="S710" s="7" t="str">
        <f t="shared" ca="1" si="477"/>
        <v/>
      </c>
    </row>
    <row r="711" spans="1:19" x14ac:dyDescent="0.3">
      <c r="A711" s="1" t="str">
        <f t="shared" si="475"/>
        <v>LP_SpUpOnMaxHpBetter_03</v>
      </c>
      <c r="B711" s="1" t="s">
        <v>936</v>
      </c>
      <c r="C711" s="1" t="str">
        <f>IF(ISERROR(VLOOKUP(B711,AffectorValueTable!$A:$A,1,0)),"어펙터밸류없음","")</f>
        <v/>
      </c>
      <c r="D711" s="1">
        <v>3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J248*5/3*2</f>
        <v>2.75</v>
      </c>
      <c r="N711" s="1">
        <v>1</v>
      </c>
      <c r="O711" s="7">
        <f t="shared" ca="1" si="476"/>
        <v>1</v>
      </c>
      <c r="S711" s="7" t="str">
        <f t="shared" ca="1" si="477"/>
        <v/>
      </c>
    </row>
    <row r="712" spans="1:19" x14ac:dyDescent="0.3">
      <c r="A712" s="1" t="str">
        <f t="shared" ref="A712" si="481">B712&amp;"_"&amp;TEXT(D712,"00")</f>
        <v>LP_HitSizeDown_01</v>
      </c>
      <c r="B712" s="1" t="s">
        <v>934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ChangeHitColliderSize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0.9</v>
      </c>
      <c r="O712" s="7" t="str">
        <f t="shared" ref="O712" ca="1" si="482">IF(NOT(ISBLANK(N712)),N712,
IF(ISBLANK(M712),"",
VLOOKUP(M712,OFFSET(INDIRECT("$A:$B"),0,MATCH(M$1&amp;"_Verify",INDIRECT("$1:$1"),0)-1),2,0)
))</f>
        <v/>
      </c>
      <c r="S712" s="7" t="str">
        <f t="shared" ref="S712" ca="1" si="483">IF(NOT(ISBLANK(R712)),R712,
IF(ISBLANK(Q712),"",
VLOOKUP(Q712,OFFSET(INDIRECT("$A:$B"),0,MATCH(Q$1&amp;"_Verify",INDIRECT("$1:$1"),0)-1),2,0)
))</f>
        <v/>
      </c>
    </row>
    <row r="713" spans="1:19" x14ac:dyDescent="0.3">
      <c r="A713" s="1" t="str">
        <f t="shared" ref="A713:A716" si="484">B713&amp;"_"&amp;TEXT(D713,"00")</f>
        <v>LP_HitSizeDown_02</v>
      </c>
      <c r="B713" s="1" t="s">
        <v>934</v>
      </c>
      <c r="C713" s="1" t="str">
        <f>IF(ISERROR(VLOOKUP(B713,AffectorValueTable!$A:$A,1,0)),"어펙터밸류없음","")</f>
        <v/>
      </c>
      <c r="D713" s="1">
        <v>2</v>
      </c>
      <c r="E713" s="1" t="str">
        <f>VLOOKUP($B713,AffectorValueTable!$1:$1048576,MATCH(AffectorValueTable!$B$1,AffectorValueTable!$1:$1,0),0)</f>
        <v>ChangeHitColliderSize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0.8</v>
      </c>
      <c r="O713" s="7" t="str">
        <f t="shared" ref="O713:O716" ca="1" si="485">IF(NOT(ISBLANK(N713)),N713,
IF(ISBLANK(M713),"",
VLOOKUP(M713,OFFSET(INDIRECT("$A:$B"),0,MATCH(M$1&amp;"_Verify",INDIRECT("$1:$1"),0)-1),2,0)
))</f>
        <v/>
      </c>
      <c r="S713" s="7" t="str">
        <f t="shared" ref="S713:S716" ca="1" si="486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4"/>
        <v>LP_HitSizeDown_03</v>
      </c>
      <c r="B714" s="1" t="s">
        <v>934</v>
      </c>
      <c r="C714" s="1" t="str">
        <f>IF(ISERROR(VLOOKUP(B714,AffectorValueTable!$A:$A,1,0)),"어펙터밸류없음","")</f>
        <v/>
      </c>
      <c r="D714" s="1">
        <v>3</v>
      </c>
      <c r="E714" s="1" t="str">
        <f>VLOOKUP($B714,AffectorValueTable!$1:$1048576,MATCH(AffectorValueTable!$B$1,AffectorValueTable!$1:$1,0),0)</f>
        <v>ChangeHitColliderSize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0.7</v>
      </c>
      <c r="O714" s="7" t="str">
        <f t="shared" ca="1" si="485"/>
        <v/>
      </c>
      <c r="S714" s="7" t="str">
        <f t="shared" ca="1" si="486"/>
        <v/>
      </c>
    </row>
    <row r="715" spans="1:19" x14ac:dyDescent="0.3">
      <c r="A715" s="1" t="str">
        <f t="shared" si="484"/>
        <v>LP_HitSizeDown_04</v>
      </c>
      <c r="B715" s="1" t="s">
        <v>934</v>
      </c>
      <c r="C715" s="1" t="str">
        <f>IF(ISERROR(VLOOKUP(B715,AffectorValueTable!$A:$A,1,0)),"어펙터밸류없음","")</f>
        <v/>
      </c>
      <c r="D715" s="1">
        <v>4</v>
      </c>
      <c r="E715" s="1" t="str">
        <f>VLOOKUP($B715,AffectorValueTable!$1:$1048576,MATCH(AffectorValueTable!$B$1,AffectorValueTable!$1:$1,0),0)</f>
        <v>ChangeHitColliderSize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0.6</v>
      </c>
      <c r="O715" s="7" t="str">
        <f t="shared" ca="1" si="485"/>
        <v/>
      </c>
      <c r="S715" s="7" t="str">
        <f t="shared" ca="1" si="486"/>
        <v/>
      </c>
    </row>
    <row r="716" spans="1:19" x14ac:dyDescent="0.3">
      <c r="A716" s="1" t="str">
        <f t="shared" si="484"/>
        <v>LP_HitSizeDown_05</v>
      </c>
      <c r="B716" s="1" t="s">
        <v>934</v>
      </c>
      <c r="C716" s="1" t="str">
        <f>IF(ISERROR(VLOOKUP(B716,AffectorValueTable!$A:$A,1,0)),"어펙터밸류없음","")</f>
        <v/>
      </c>
      <c r="D716" s="1">
        <v>5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0.5</v>
      </c>
      <c r="O716" s="7" t="str">
        <f t="shared" ca="1" si="485"/>
        <v/>
      </c>
      <c r="S716" s="7" t="str">
        <f t="shared" ca="1" si="486"/>
        <v/>
      </c>
    </row>
    <row r="717" spans="1:19" x14ac:dyDescent="0.3">
      <c r="A717" s="1" t="str">
        <f t="shared" si="466"/>
        <v>PN_Magic1.5Times_01</v>
      </c>
      <c r="B717" s="1" t="s">
        <v>803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EnlargeDamage</v>
      </c>
      <c r="G717" s="1" t="s">
        <v>392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0.5</v>
      </c>
      <c r="O717" s="7" t="str">
        <f t="shared" ca="1" si="467"/>
        <v/>
      </c>
      <c r="S717" s="7" t="str">
        <f t="shared" ca="1" si="468"/>
        <v/>
      </c>
    </row>
    <row r="718" spans="1:19" x14ac:dyDescent="0.3">
      <c r="A718" s="1" t="str">
        <f t="shared" si="466"/>
        <v>PN_Machine1.5Times_01</v>
      </c>
      <c r="B718" s="1" t="s">
        <v>805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EnlargeDamage</v>
      </c>
      <c r="G718" s="1" t="s">
        <v>810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0.5</v>
      </c>
      <c r="O718" s="7" t="str">
        <f t="shared" ca="1" si="467"/>
        <v/>
      </c>
      <c r="S718" s="7" t="str">
        <f t="shared" ca="1" si="468"/>
        <v/>
      </c>
    </row>
    <row r="719" spans="1:19" x14ac:dyDescent="0.3">
      <c r="A719" s="1" t="str">
        <f t="shared" si="466"/>
        <v>PN_Nature1.5Times_01</v>
      </c>
      <c r="B719" s="1" t="s">
        <v>807</v>
      </c>
      <c r="C719" s="1" t="str">
        <f>IF(ISERROR(VLOOKUP(B719,AffectorValueTable!$A:$A,1,0)),"어펙터밸류없음","")</f>
        <v/>
      </c>
      <c r="D719" s="1">
        <v>1</v>
      </c>
      <c r="E719" s="1" t="str">
        <f>VLOOKUP($B719,AffectorValueTable!$1:$1048576,MATCH(AffectorValueTable!$B$1,AffectorValueTable!$1:$1,0),0)</f>
        <v>EnlargeDamage</v>
      </c>
      <c r="G719" s="1" t="s">
        <v>395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0.5</v>
      </c>
      <c r="O719" s="7" t="str">
        <f t="shared" ca="1" si="467"/>
        <v/>
      </c>
      <c r="S719" s="7" t="str">
        <f t="shared" ca="1" si="468"/>
        <v/>
      </c>
    </row>
    <row r="720" spans="1:19" x14ac:dyDescent="0.3">
      <c r="A720" s="1" t="str">
        <f t="shared" si="466"/>
        <v>PN_Qigong1.5Times_01</v>
      </c>
      <c r="B720" s="1" t="s">
        <v>809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EnlargeDamage</v>
      </c>
      <c r="G720" s="1" t="s">
        <v>811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67"/>
        <v/>
      </c>
      <c r="S720" s="7" t="str">
        <f t="shared" ca="1" si="468"/>
        <v/>
      </c>
    </row>
    <row r="721" spans="1:19" x14ac:dyDescent="0.3">
      <c r="A721" s="1" t="str">
        <f t="shared" ref="A721:A722" si="487">B721&amp;"_"&amp;TEXT(D721,"00")</f>
        <v>PN_Magic2Times_01</v>
      </c>
      <c r="B721" s="1" t="s">
        <v>383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392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1</v>
      </c>
      <c r="O721" s="7" t="str">
        <f t="shared" ref="O721:O722" ca="1" si="488">IF(NOT(ISBLANK(N721)),N721,
IF(ISBLANK(M721),"",
VLOOKUP(M721,OFFSET(INDIRECT("$A:$B"),0,MATCH(M$1&amp;"_Verify",INDIRECT("$1:$1"),0)-1),2,0)
))</f>
        <v/>
      </c>
      <c r="S721" s="7" t="str">
        <f t="shared" ref="S721:S722" ca="1" si="489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si="487"/>
        <v>PN_Machine2Times_01</v>
      </c>
      <c r="B722" s="1" t="s">
        <v>400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402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1</v>
      </c>
      <c r="O722" s="7" t="str">
        <f t="shared" ca="1" si="488"/>
        <v/>
      </c>
      <c r="S722" s="7" t="str">
        <f t="shared" ca="1" si="489"/>
        <v/>
      </c>
    </row>
    <row r="723" spans="1:19" x14ac:dyDescent="0.3">
      <c r="A723" s="1" t="str">
        <f t="shared" ref="A723:A726" si="490">B723&amp;"_"&amp;TEXT(D723,"00")</f>
        <v>PN_Nature2Times_01</v>
      </c>
      <c r="B723" s="1" t="s">
        <v>385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395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1</v>
      </c>
      <c r="O723" s="7" t="str">
        <f t="shared" ref="O723:O726" ca="1" si="491">IF(NOT(ISBLANK(N723)),N723,
IF(ISBLANK(M723),"",
VLOOKUP(M723,OFFSET(INDIRECT("$A:$B"),0,MATCH(M$1&amp;"_Verify",INDIRECT("$1:$1"),0)-1),2,0)
))</f>
        <v/>
      </c>
      <c r="S723" s="7" t="str">
        <f t="shared" ref="S723:S726" ca="1" si="492">IF(NOT(ISBLANK(R723)),R723,
IF(ISBLANK(Q723),"",
VLOOKUP(Q723,OFFSET(INDIRECT("$A:$B"),0,MATCH(Q$1&amp;"_Verify",INDIRECT("$1:$1"),0)-1),2,0)
))</f>
        <v/>
      </c>
    </row>
    <row r="724" spans="1:19" x14ac:dyDescent="0.3">
      <c r="A724" s="1" t="str">
        <f t="shared" si="490"/>
        <v>PN_Qigong2Times_01</v>
      </c>
      <c r="B724" s="1" t="s">
        <v>401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403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1</v>
      </c>
      <c r="O724" s="7" t="str">
        <f t="shared" ca="1" si="491"/>
        <v/>
      </c>
      <c r="S724" s="7" t="str">
        <f t="shared" ca="1" si="492"/>
        <v/>
      </c>
    </row>
    <row r="725" spans="1:19" x14ac:dyDescent="0.3">
      <c r="A725" s="1" t="str">
        <f t="shared" si="490"/>
        <v>PN_Magic3Times_01</v>
      </c>
      <c r="B725" s="1" t="s">
        <v>765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392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2</v>
      </c>
      <c r="O725" s="7" t="str">
        <f t="shared" ca="1" si="491"/>
        <v/>
      </c>
      <c r="S725" s="7" t="str">
        <f t="shared" ca="1" si="492"/>
        <v/>
      </c>
    </row>
    <row r="726" spans="1:19" x14ac:dyDescent="0.3">
      <c r="A726" s="1" t="str">
        <f t="shared" si="490"/>
        <v>PN_Machine3Times_01</v>
      </c>
      <c r="B726" s="1" t="s">
        <v>762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394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2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28" si="493">B727&amp;"_"&amp;TEXT(D727,"00")</f>
        <v>PN_Nature3Times_01</v>
      </c>
      <c r="B727" s="1" t="s">
        <v>766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395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2</v>
      </c>
      <c r="O727" s="7" t="str">
        <f t="shared" ref="O727:O728" ca="1" si="494">IF(NOT(ISBLANK(N727)),N727,
IF(ISBLANK(M727),"",
VLOOKUP(M727,OFFSET(INDIRECT("$A:$B"),0,MATCH(M$1&amp;"_Verify",INDIRECT("$1:$1"),0)-1),2,0)
))</f>
        <v/>
      </c>
      <c r="S727" s="7" t="str">
        <f t="shared" ref="S727:S728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PN_Qigong3Times_01</v>
      </c>
      <c r="B728" s="1" t="s">
        <v>764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397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2</v>
      </c>
      <c r="O728" s="7" t="str">
        <f t="shared" ca="1" si="494"/>
        <v/>
      </c>
      <c r="S728" s="7" t="str">
        <f t="shared" ca="1" si="49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482 M3:M728 Q491:Q72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G491:G497 G195:G203 G230:G233 G237:G482 G60:G182 G58 G3:G56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847</v>
      </c>
      <c r="B3" t="s">
        <v>843</v>
      </c>
      <c r="C3" t="s">
        <v>849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869</v>
      </c>
      <c r="B4" t="s">
        <v>870</v>
      </c>
      <c r="C4" s="10" t="s">
        <v>864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874</v>
      </c>
      <c r="B5" t="s">
        <v>875</v>
      </c>
      <c r="C5" t="s">
        <v>877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38" activePane="bottomLeft" state="frozen"/>
      <selection pane="bottomLeft" activeCell="A45" sqref="A4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693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1056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939</v>
      </c>
      <c r="G5" s="4" t="s">
        <v>622</v>
      </c>
      <c r="H5" s="4" t="s">
        <v>621</v>
      </c>
      <c r="I5" s="4" t="s">
        <v>1119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970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1165</v>
      </c>
      <c r="E12" s="4" t="s">
        <v>232</v>
      </c>
      <c r="F12" s="4" t="s">
        <v>212</v>
      </c>
      <c r="G12" s="2" t="s">
        <v>688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1089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688</v>
      </c>
      <c r="H16" s="4" t="s">
        <v>881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229</v>
      </c>
      <c r="B18" s="3" t="s">
        <v>787</v>
      </c>
      <c r="C18" s="3" t="s">
        <v>62</v>
      </c>
      <c r="D18" s="4" t="s">
        <v>236</v>
      </c>
      <c r="E18" s="4" t="s">
        <v>1187</v>
      </c>
      <c r="F18" s="5"/>
      <c r="G18" s="3" t="s">
        <v>1190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1022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666</v>
      </c>
      <c r="H22" s="3" t="s">
        <v>667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921</v>
      </c>
      <c r="B24" s="3" t="s">
        <v>418</v>
      </c>
      <c r="C24" s="3" t="s">
        <v>62</v>
      </c>
      <c r="D24" s="4" t="s">
        <v>410</v>
      </c>
      <c r="E24" s="4" t="s">
        <v>671</v>
      </c>
      <c r="F24" s="5"/>
      <c r="G24" s="3"/>
      <c r="H24" s="3" t="s">
        <v>673</v>
      </c>
      <c r="I24" s="4" t="s">
        <v>422</v>
      </c>
      <c r="J24" s="3" t="s">
        <v>717</v>
      </c>
      <c r="K24" s="5"/>
      <c r="L24" s="5"/>
      <c r="M24" s="3" t="s">
        <v>419</v>
      </c>
    </row>
    <row r="25" spans="1:13" s="10" customFormat="1" ht="48" x14ac:dyDescent="0.3">
      <c r="A25" s="10" t="s">
        <v>663</v>
      </c>
      <c r="B25" s="3" t="s">
        <v>1180</v>
      </c>
      <c r="C25" s="3"/>
      <c r="D25" s="4" t="s">
        <v>1181</v>
      </c>
      <c r="E25" s="4"/>
      <c r="F25" s="5"/>
      <c r="G25" s="3" t="s">
        <v>801</v>
      </c>
      <c r="H25" s="3" t="s">
        <v>1178</v>
      </c>
      <c r="I25" s="4" t="s">
        <v>1179</v>
      </c>
      <c r="J25" s="3" t="s">
        <v>664</v>
      </c>
      <c r="K25" s="3" t="s">
        <v>1182</v>
      </c>
      <c r="L25" s="5"/>
      <c r="M25" s="3"/>
    </row>
    <row r="26" spans="1:13" s="10" customFormat="1" ht="36" x14ac:dyDescent="0.3">
      <c r="A26" s="10" t="s">
        <v>775</v>
      </c>
      <c r="B26" s="3" t="s">
        <v>777</v>
      </c>
      <c r="C26" s="3" t="s">
        <v>778</v>
      </c>
      <c r="D26" s="4"/>
      <c r="E26" s="4"/>
      <c r="F26" s="5"/>
      <c r="G26" s="3" t="s">
        <v>957</v>
      </c>
      <c r="H26" s="3"/>
      <c r="I26" s="4"/>
      <c r="J26" s="3" t="s">
        <v>776</v>
      </c>
      <c r="K26" s="5"/>
      <c r="L26" s="5"/>
      <c r="M26" s="3"/>
    </row>
    <row r="27" spans="1:13" s="10" customFormat="1" ht="36" x14ac:dyDescent="0.3">
      <c r="A27" s="10" t="s">
        <v>963</v>
      </c>
      <c r="B27" s="3" t="s">
        <v>964</v>
      </c>
      <c r="C27" s="3"/>
      <c r="D27" s="4" t="s">
        <v>965</v>
      </c>
      <c r="E27" s="4"/>
      <c r="F27" s="5"/>
      <c r="G27" s="3"/>
      <c r="H27" s="3"/>
      <c r="I27" s="4"/>
      <c r="J27" s="3" t="s">
        <v>776</v>
      </c>
      <c r="K27" s="3" t="s">
        <v>969</v>
      </c>
      <c r="L27" s="5"/>
      <c r="M27" s="3"/>
    </row>
    <row r="28" spans="1:13" s="10" customFormat="1" ht="24" x14ac:dyDescent="0.3">
      <c r="A28" s="10" t="s">
        <v>708</v>
      </c>
      <c r="B28" s="3" t="s">
        <v>709</v>
      </c>
      <c r="C28" s="3" t="s">
        <v>62</v>
      </c>
      <c r="D28" s="4" t="s">
        <v>710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792</v>
      </c>
      <c r="B29" s="3" t="s">
        <v>793</v>
      </c>
      <c r="C29" s="3"/>
      <c r="D29" s="4"/>
      <c r="E29" s="4"/>
      <c r="F29" s="5"/>
      <c r="G29" s="3" t="s">
        <v>799</v>
      </c>
      <c r="H29" s="3" t="s">
        <v>800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781</v>
      </c>
      <c r="B31" s="3" t="s">
        <v>782</v>
      </c>
      <c r="C31" s="3" t="s">
        <v>813</v>
      </c>
      <c r="D31" s="3" t="s">
        <v>812</v>
      </c>
      <c r="E31" s="3" t="s">
        <v>814</v>
      </c>
      <c r="F31" s="3" t="s">
        <v>815</v>
      </c>
      <c r="G31" s="2" t="s">
        <v>783</v>
      </c>
      <c r="H31" s="2" t="s">
        <v>784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1034</v>
      </c>
      <c r="B44" s="3" t="s">
        <v>1036</v>
      </c>
      <c r="C44" s="3" t="s">
        <v>62</v>
      </c>
      <c r="D44" s="4" t="s">
        <v>1037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s="10" customFormat="1" ht="24" x14ac:dyDescent="0.3">
      <c r="A45" s="10" t="s">
        <v>1204</v>
      </c>
      <c r="B45" s="3" t="s">
        <v>1203</v>
      </c>
      <c r="C45" s="3"/>
      <c r="D45" s="2" t="s">
        <v>1205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95</v>
      </c>
      <c r="B47" s="3" t="s">
        <v>283</v>
      </c>
      <c r="C47" s="3" t="s">
        <v>62</v>
      </c>
      <c r="I47" s="4" t="s">
        <v>1113</v>
      </c>
      <c r="J47" s="5"/>
      <c r="K47" s="5"/>
      <c r="L47" s="2"/>
      <c r="M47" s="2"/>
    </row>
    <row r="48" spans="1:13" ht="24" x14ac:dyDescent="0.3">
      <c r="A48" t="s">
        <v>99</v>
      </c>
      <c r="B48" s="3" t="s">
        <v>281</v>
      </c>
      <c r="C48" s="3" t="s">
        <v>62</v>
      </c>
      <c r="H48" s="2" t="s">
        <v>88</v>
      </c>
      <c r="I48" s="4"/>
      <c r="J48" s="3"/>
      <c r="L48" s="4" t="s">
        <v>102</v>
      </c>
      <c r="M48" s="2" t="s">
        <v>101</v>
      </c>
    </row>
    <row r="49" spans="1:13" ht="36" x14ac:dyDescent="0.3">
      <c r="A49" t="s">
        <v>106</v>
      </c>
      <c r="B49" s="3" t="s">
        <v>282</v>
      </c>
      <c r="C49" s="3" t="s">
        <v>62</v>
      </c>
      <c r="J49" s="3" t="s">
        <v>126</v>
      </c>
      <c r="K49" s="3" t="s">
        <v>127</v>
      </c>
    </row>
    <row r="50" spans="1:13" ht="36" x14ac:dyDescent="0.3">
      <c r="A50" t="s">
        <v>135</v>
      </c>
      <c r="B50" s="3" t="s">
        <v>120</v>
      </c>
      <c r="C50" s="3" t="s">
        <v>122</v>
      </c>
      <c r="E50" s="3" t="s">
        <v>123</v>
      </c>
      <c r="F50" s="3" t="s">
        <v>124</v>
      </c>
      <c r="H50" s="4" t="s">
        <v>121</v>
      </c>
      <c r="I50" s="4" t="s">
        <v>956</v>
      </c>
      <c r="J50" s="3" t="s">
        <v>126</v>
      </c>
      <c r="K50" s="3" t="s">
        <v>127</v>
      </c>
      <c r="L50" s="4" t="s">
        <v>128</v>
      </c>
      <c r="M50" s="4" t="s">
        <v>125</v>
      </c>
    </row>
    <row r="51" spans="1:13" ht="36" x14ac:dyDescent="0.3">
      <c r="A51" t="s">
        <v>137</v>
      </c>
      <c r="B51" s="3" t="s">
        <v>138</v>
      </c>
      <c r="C51" s="3" t="s">
        <v>62</v>
      </c>
      <c r="D51" s="3"/>
      <c r="E51" s="3" t="s">
        <v>139</v>
      </c>
      <c r="F51" s="3" t="s">
        <v>140</v>
      </c>
      <c r="H51" s="4"/>
      <c r="J51" s="3"/>
      <c r="K51" s="3"/>
      <c r="L51" s="4"/>
      <c r="M51" s="4"/>
    </row>
    <row r="52" spans="1:13" ht="36" x14ac:dyDescent="0.3">
      <c r="A52" t="s">
        <v>166</v>
      </c>
      <c r="B52" s="3" t="s">
        <v>167</v>
      </c>
      <c r="C52" s="3"/>
      <c r="D52" s="3" t="s">
        <v>275</v>
      </c>
      <c r="E52" s="3" t="s">
        <v>276</v>
      </c>
      <c r="F52" s="3" t="s">
        <v>277</v>
      </c>
      <c r="H52" s="4"/>
      <c r="J52" s="3"/>
      <c r="K52" s="3"/>
      <c r="L52" s="4"/>
      <c r="M52" s="4"/>
    </row>
    <row r="53" spans="1:13" ht="24" x14ac:dyDescent="0.3">
      <c r="A53" t="s">
        <v>240</v>
      </c>
      <c r="B53" s="3" t="s">
        <v>241</v>
      </c>
      <c r="C53" s="3" t="s">
        <v>62</v>
      </c>
      <c r="D53" s="3" t="s">
        <v>319</v>
      </c>
    </row>
    <row r="54" spans="1:13" ht="84" x14ac:dyDescent="0.3">
      <c r="A54" t="s">
        <v>326</v>
      </c>
      <c r="B54" s="3" t="s">
        <v>472</v>
      </c>
      <c r="C54" s="4" t="s">
        <v>61</v>
      </c>
      <c r="D54" s="3"/>
      <c r="F54" s="3"/>
      <c r="G54" s="3" t="s">
        <v>549</v>
      </c>
      <c r="H54" s="3" t="s">
        <v>547</v>
      </c>
    </row>
    <row r="55" spans="1:13" ht="24" x14ac:dyDescent="0.3">
      <c r="A55" t="s">
        <v>285</v>
      </c>
      <c r="B55" s="3" t="s">
        <v>379</v>
      </c>
      <c r="C55" s="3" t="s">
        <v>62</v>
      </c>
      <c r="D55" s="3" t="s">
        <v>585</v>
      </c>
      <c r="K55" s="4" t="s">
        <v>427</v>
      </c>
      <c r="L55" s="4" t="s">
        <v>287</v>
      </c>
      <c r="M55" s="4" t="s">
        <v>286</v>
      </c>
    </row>
    <row r="56" spans="1:13" ht="48" x14ac:dyDescent="0.3">
      <c r="A56" t="s">
        <v>343</v>
      </c>
      <c r="B56" s="3" t="s">
        <v>374</v>
      </c>
      <c r="C56" s="3" t="s">
        <v>62</v>
      </c>
      <c r="D56" s="3" t="s">
        <v>344</v>
      </c>
      <c r="J56" s="3" t="s">
        <v>341</v>
      </c>
    </row>
    <row r="57" spans="1:13" ht="36" x14ac:dyDescent="0.3">
      <c r="A57" t="s">
        <v>347</v>
      </c>
      <c r="B57" s="3" t="s">
        <v>349</v>
      </c>
      <c r="C57" s="3" t="s">
        <v>62</v>
      </c>
      <c r="D57" s="3" t="s">
        <v>348</v>
      </c>
      <c r="E57" s="3" t="s">
        <v>351</v>
      </c>
      <c r="J57" s="3" t="s">
        <v>350</v>
      </c>
    </row>
    <row r="58" spans="1:13" ht="36" x14ac:dyDescent="0.3">
      <c r="A58" t="s">
        <v>407</v>
      </c>
      <c r="B58" s="3" t="s">
        <v>412</v>
      </c>
      <c r="C58" s="3" t="s">
        <v>62</v>
      </c>
      <c r="D58" s="3" t="s">
        <v>410</v>
      </c>
      <c r="E58" s="4" t="s">
        <v>236</v>
      </c>
      <c r="F58" s="4" t="s">
        <v>1001</v>
      </c>
      <c r="G58" s="4" t="s">
        <v>408</v>
      </c>
      <c r="H58" s="4" t="s">
        <v>1009</v>
      </c>
      <c r="L58" s="2" t="s">
        <v>409</v>
      </c>
      <c r="M58" s="2" t="s">
        <v>414</v>
      </c>
    </row>
    <row r="59" spans="1:13" ht="84" x14ac:dyDescent="0.3">
      <c r="A59" s="10" t="s">
        <v>476</v>
      </c>
      <c r="B59" s="3" t="s">
        <v>481</v>
      </c>
      <c r="C59" s="3" t="s">
        <v>62</v>
      </c>
      <c r="D59" s="4" t="s">
        <v>479</v>
      </c>
      <c r="E59" s="3" t="s">
        <v>480</v>
      </c>
    </row>
    <row r="60" spans="1:13" ht="96" x14ac:dyDescent="0.3">
      <c r="A60" s="10" t="s">
        <v>478</v>
      </c>
      <c r="B60" s="3" t="s">
        <v>482</v>
      </c>
      <c r="C60" s="3" t="s">
        <v>62</v>
      </c>
      <c r="D60" s="4" t="s">
        <v>483</v>
      </c>
    </row>
    <row r="61" spans="1:13" ht="72" x14ac:dyDescent="0.3">
      <c r="A61" s="10" t="s">
        <v>513</v>
      </c>
      <c r="B61" s="3" t="s">
        <v>550</v>
      </c>
      <c r="C61" s="3" t="s">
        <v>62</v>
      </c>
      <c r="D61" s="4" t="s">
        <v>520</v>
      </c>
      <c r="E61" s="4" t="s">
        <v>521</v>
      </c>
    </row>
    <row r="62" spans="1:13" ht="60" x14ac:dyDescent="0.3">
      <c r="A62" t="s">
        <v>523</v>
      </c>
      <c r="B62" s="3" t="s">
        <v>551</v>
      </c>
      <c r="C62" s="3" t="s">
        <v>62</v>
      </c>
      <c r="D62" s="4" t="s">
        <v>524</v>
      </c>
      <c r="E62" s="4" t="s">
        <v>525</v>
      </c>
      <c r="G62" s="4"/>
    </row>
    <row r="63" spans="1:13" ht="60" x14ac:dyDescent="0.3">
      <c r="A63" t="s">
        <v>527</v>
      </c>
      <c r="B63" s="3" t="s">
        <v>530</v>
      </c>
      <c r="C63" s="3" t="s">
        <v>62</v>
      </c>
      <c r="D63" s="4" t="s">
        <v>925</v>
      </c>
      <c r="E63" s="4" t="s">
        <v>528</v>
      </c>
      <c r="F63" s="4" t="s">
        <v>529</v>
      </c>
    </row>
    <row r="64" spans="1:13" ht="84" x14ac:dyDescent="0.3">
      <c r="A64" t="s">
        <v>537</v>
      </c>
      <c r="B64" s="3" t="s">
        <v>606</v>
      </c>
      <c r="C64" s="3" t="s">
        <v>538</v>
      </c>
      <c r="D64" s="4" t="s">
        <v>555</v>
      </c>
      <c r="E64" s="4" t="s">
        <v>906</v>
      </c>
      <c r="F64" s="4" t="s">
        <v>587</v>
      </c>
      <c r="G64" s="4" t="s">
        <v>856</v>
      </c>
      <c r="H64" s="4" t="s">
        <v>623</v>
      </c>
      <c r="I64" s="4" t="s">
        <v>563</v>
      </c>
      <c r="J64" s="4" t="s">
        <v>539</v>
      </c>
      <c r="K64" s="4" t="s">
        <v>570</v>
      </c>
      <c r="L64" s="4" t="s">
        <v>857</v>
      </c>
    </row>
    <row r="65" spans="1:13" ht="108" x14ac:dyDescent="0.3">
      <c r="A65" t="s">
        <v>577</v>
      </c>
      <c r="B65" s="3" t="s">
        <v>579</v>
      </c>
      <c r="C65" s="3" t="s">
        <v>62</v>
      </c>
      <c r="D65" s="3" t="s">
        <v>942</v>
      </c>
      <c r="E65" s="3" t="s">
        <v>907</v>
      </c>
      <c r="F65" s="3" t="s">
        <v>908</v>
      </c>
      <c r="G65" s="4" t="s">
        <v>895</v>
      </c>
      <c r="J65" s="4" t="s">
        <v>580</v>
      </c>
      <c r="K65" s="4" t="s">
        <v>599</v>
      </c>
      <c r="M65" s="2" t="s">
        <v>354</v>
      </c>
    </row>
    <row r="66" spans="1:13" ht="24" x14ac:dyDescent="0.3">
      <c r="A66" s="10" t="s">
        <v>590</v>
      </c>
      <c r="B66" s="3" t="s">
        <v>593</v>
      </c>
      <c r="C66" s="3" t="s">
        <v>62</v>
      </c>
      <c r="D66" s="3" t="s">
        <v>591</v>
      </c>
      <c r="J66" s="4" t="s">
        <v>592</v>
      </c>
    </row>
    <row r="67" spans="1:13" s="10" customFormat="1" ht="60" x14ac:dyDescent="0.3">
      <c r="A67" s="10" t="s">
        <v>639</v>
      </c>
      <c r="B67" s="3" t="s">
        <v>641</v>
      </c>
      <c r="C67" s="3" t="s">
        <v>62</v>
      </c>
      <c r="D67" s="3"/>
      <c r="G67" s="4" t="s">
        <v>643</v>
      </c>
      <c r="J67" s="4" t="s">
        <v>640</v>
      </c>
    </row>
    <row r="68" spans="1:13" ht="24" x14ac:dyDescent="0.3">
      <c r="A68" t="s">
        <v>646</v>
      </c>
      <c r="B68" s="3" t="s">
        <v>648</v>
      </c>
      <c r="C68" s="4" t="s">
        <v>61</v>
      </c>
      <c r="D68" s="4" t="s">
        <v>647</v>
      </c>
      <c r="I68" s="3" t="s">
        <v>100</v>
      </c>
      <c r="M68" s="2" t="s">
        <v>354</v>
      </c>
    </row>
    <row r="69" spans="1:13" ht="36" x14ac:dyDescent="0.3">
      <c r="A69" t="s">
        <v>695</v>
      </c>
      <c r="B69" s="3" t="s">
        <v>696</v>
      </c>
      <c r="C69" s="3" t="s">
        <v>62</v>
      </c>
      <c r="D69" s="3" t="s">
        <v>697</v>
      </c>
      <c r="E69" s="3" t="s">
        <v>802</v>
      </c>
      <c r="J69" s="3" t="s">
        <v>341</v>
      </c>
      <c r="K69" s="4" t="s">
        <v>704</v>
      </c>
      <c r="L69" s="2" t="s">
        <v>96</v>
      </c>
      <c r="M69" s="2" t="s">
        <v>698</v>
      </c>
    </row>
    <row r="70" spans="1:13" ht="24" x14ac:dyDescent="0.3">
      <c r="A70" t="s">
        <v>719</v>
      </c>
      <c r="B70" s="3" t="s">
        <v>720</v>
      </c>
      <c r="C70" s="3" t="s">
        <v>721</v>
      </c>
      <c r="D70" s="3" t="s">
        <v>722</v>
      </c>
      <c r="J70" s="4" t="s">
        <v>723</v>
      </c>
      <c r="K70" s="4" t="s">
        <v>724</v>
      </c>
      <c r="L70" s="4" t="s">
        <v>725</v>
      </c>
    </row>
    <row r="71" spans="1:13" x14ac:dyDescent="0.3">
      <c r="A71" t="s">
        <v>735</v>
      </c>
      <c r="B71" s="3" t="s">
        <v>736</v>
      </c>
    </row>
    <row r="72" spans="1:13" s="10" customFormat="1" ht="48" x14ac:dyDescent="0.3">
      <c r="A72" s="10" t="s">
        <v>737</v>
      </c>
      <c r="B72" s="3" t="s">
        <v>739</v>
      </c>
      <c r="C72" s="3" t="s">
        <v>740</v>
      </c>
      <c r="D72" s="4" t="s">
        <v>741</v>
      </c>
      <c r="E72" s="4"/>
      <c r="F72" s="4" t="s">
        <v>742</v>
      </c>
      <c r="G72" s="4" t="s">
        <v>738</v>
      </c>
      <c r="H72" s="4"/>
      <c r="I72" s="4"/>
      <c r="J72" s="4" t="s">
        <v>539</v>
      </c>
      <c r="K72" s="4"/>
    </row>
    <row r="73" spans="1:13" ht="24" x14ac:dyDescent="0.3">
      <c r="A73" t="s">
        <v>790</v>
      </c>
      <c r="B73" s="3" t="s">
        <v>794</v>
      </c>
      <c r="C73" s="3" t="s">
        <v>62</v>
      </c>
      <c r="D73" s="4" t="s">
        <v>798</v>
      </c>
      <c r="G73" s="4" t="s">
        <v>795</v>
      </c>
    </row>
    <row r="74" spans="1:13" s="10" customFormat="1" ht="60" x14ac:dyDescent="0.3">
      <c r="A74" s="10" t="s">
        <v>817</v>
      </c>
      <c r="B74" s="3" t="s">
        <v>818</v>
      </c>
      <c r="C74" s="3"/>
      <c r="D74" s="5"/>
      <c r="E74" s="5"/>
      <c r="F74" s="5"/>
      <c r="G74" s="3" t="s">
        <v>844</v>
      </c>
      <c r="H74" s="3"/>
      <c r="I74" s="3"/>
      <c r="J74" s="3" t="s">
        <v>824</v>
      </c>
      <c r="K74" s="3" t="s">
        <v>845</v>
      </c>
      <c r="L74" s="5"/>
      <c r="M74" s="2" t="s">
        <v>354</v>
      </c>
    </row>
    <row r="75" spans="1:13" s="10" customFormat="1" ht="36" x14ac:dyDescent="0.3">
      <c r="A75" s="10" t="s">
        <v>840</v>
      </c>
      <c r="B75" s="3" t="s">
        <v>829</v>
      </c>
      <c r="C75" s="3" t="s">
        <v>62</v>
      </c>
      <c r="D75" s="3"/>
      <c r="E75" s="3"/>
      <c r="F75" s="3"/>
      <c r="G75" s="4"/>
      <c r="J75" s="4" t="s">
        <v>827</v>
      </c>
      <c r="K75" s="4" t="s">
        <v>828</v>
      </c>
      <c r="M75" s="2"/>
    </row>
    <row r="76" spans="1:13" s="10" customFormat="1" ht="36" x14ac:dyDescent="0.3">
      <c r="A76" s="10" t="s">
        <v>883</v>
      </c>
      <c r="B76" s="3" t="s">
        <v>886</v>
      </c>
      <c r="C76" s="3" t="s">
        <v>62</v>
      </c>
      <c r="D76" s="3"/>
      <c r="E76" s="3"/>
      <c r="F76" s="3"/>
      <c r="G76" s="4" t="s">
        <v>884</v>
      </c>
      <c r="J76" s="4"/>
      <c r="K76" s="4"/>
      <c r="L76" s="4" t="s">
        <v>96</v>
      </c>
      <c r="M76" s="4" t="s">
        <v>885</v>
      </c>
    </row>
    <row r="77" spans="1:13" ht="24" x14ac:dyDescent="0.3">
      <c r="A77" s="10" t="s">
        <v>910</v>
      </c>
      <c r="B77" s="3" t="s">
        <v>913</v>
      </c>
      <c r="C77" s="3" t="s">
        <v>62</v>
      </c>
      <c r="D77" s="4" t="s">
        <v>912</v>
      </c>
      <c r="E77" s="4"/>
      <c r="F77" s="5"/>
      <c r="G77" s="3" t="s">
        <v>911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915</v>
      </c>
      <c r="B78" s="3" t="s">
        <v>917</v>
      </c>
      <c r="C78" s="3" t="s">
        <v>62</v>
      </c>
      <c r="D78" s="4" t="s">
        <v>916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919</v>
      </c>
      <c r="B79" s="3" t="s">
        <v>923</v>
      </c>
      <c r="C79" s="3" t="s">
        <v>62</v>
      </c>
      <c r="D79" s="4" t="s">
        <v>924</v>
      </c>
      <c r="E79" s="4"/>
      <c r="F79" s="5"/>
    </row>
    <row r="80" spans="1:13" ht="24" x14ac:dyDescent="0.3">
      <c r="A80" s="10" t="s">
        <v>979</v>
      </c>
      <c r="B80" s="3" t="s">
        <v>981</v>
      </c>
      <c r="C80" s="3" t="s">
        <v>62</v>
      </c>
      <c r="D80" s="4"/>
      <c r="E80" s="4"/>
      <c r="F80" s="5"/>
      <c r="G80" s="3"/>
      <c r="H80" s="3"/>
      <c r="I80" s="3"/>
      <c r="J80" s="3" t="s">
        <v>982</v>
      </c>
      <c r="K80" s="5"/>
      <c r="L80" s="5"/>
      <c r="M80" s="5"/>
    </row>
    <row r="81" spans="1:13" ht="48" x14ac:dyDescent="0.3">
      <c r="A81" s="10" t="s">
        <v>988</v>
      </c>
      <c r="B81" s="3" t="s">
        <v>989</v>
      </c>
      <c r="C81" s="3" t="s">
        <v>990</v>
      </c>
      <c r="D81" s="4" t="s">
        <v>991</v>
      </c>
      <c r="E81" s="3"/>
      <c r="F81" s="3"/>
      <c r="G81" s="4" t="s">
        <v>1014</v>
      </c>
      <c r="H81" s="10"/>
      <c r="I81" s="10"/>
      <c r="J81" s="4" t="s">
        <v>992</v>
      </c>
      <c r="K81" s="4" t="s">
        <v>993</v>
      </c>
      <c r="L81" s="4" t="s">
        <v>1018</v>
      </c>
      <c r="M81" s="2"/>
    </row>
    <row r="82" spans="1:13" s="10" customFormat="1" ht="24" x14ac:dyDescent="0.3">
      <c r="A82" s="10" t="s">
        <v>1196</v>
      </c>
      <c r="B82" s="3" t="s">
        <v>1004</v>
      </c>
      <c r="C82" s="3" t="s">
        <v>62</v>
      </c>
      <c r="D82" s="4"/>
      <c r="E82" s="4" t="s">
        <v>236</v>
      </c>
      <c r="F82" s="4" t="s">
        <v>1001</v>
      </c>
      <c r="G82" s="4"/>
      <c r="J82" s="4"/>
      <c r="K82" s="4" t="s">
        <v>1013</v>
      </c>
      <c r="L82" s="4" t="s">
        <v>1011</v>
      </c>
      <c r="M82" s="4" t="s">
        <v>1012</v>
      </c>
    </row>
    <row r="83" spans="1:13" s="10" customFormat="1" ht="24" x14ac:dyDescent="0.3">
      <c r="A83" s="10" t="s">
        <v>1027</v>
      </c>
      <c r="B83" s="3" t="s">
        <v>1028</v>
      </c>
      <c r="C83" s="3" t="s">
        <v>62</v>
      </c>
      <c r="D83" s="4" t="s">
        <v>1030</v>
      </c>
      <c r="E83" s="3"/>
      <c r="F83" s="4"/>
      <c r="G83" s="4"/>
      <c r="J83" s="4"/>
      <c r="K83" s="4"/>
      <c r="L83" s="4" t="s">
        <v>1136</v>
      </c>
      <c r="M83" s="2" t="s">
        <v>354</v>
      </c>
    </row>
    <row r="84" spans="1:13" s="10" customFormat="1" ht="36" x14ac:dyDescent="0.3">
      <c r="A84" s="10" t="s">
        <v>1041</v>
      </c>
      <c r="B84" s="3" t="s">
        <v>1043</v>
      </c>
      <c r="C84" s="4" t="s">
        <v>647</v>
      </c>
      <c r="D84" s="4"/>
      <c r="G84" s="3"/>
      <c r="H84" s="3"/>
      <c r="I84" s="4" t="s">
        <v>422</v>
      </c>
      <c r="J84" s="3" t="s">
        <v>341</v>
      </c>
      <c r="M84" s="2"/>
    </row>
    <row r="85" spans="1:13" s="10" customFormat="1" ht="24" x14ac:dyDescent="0.3">
      <c r="A85" s="10" t="s">
        <v>1068</v>
      </c>
      <c r="B85" s="3" t="s">
        <v>1067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1086</v>
      </c>
      <c r="L85" s="4" t="s">
        <v>96</v>
      </c>
      <c r="M85" s="2" t="s">
        <v>354</v>
      </c>
    </row>
    <row r="86" spans="1:13" s="10" customFormat="1" ht="24" x14ac:dyDescent="0.3">
      <c r="A86" s="10" t="s">
        <v>1078</v>
      </c>
      <c r="B86" s="3" t="s">
        <v>1079</v>
      </c>
      <c r="C86" s="3" t="s">
        <v>62</v>
      </c>
      <c r="D86" s="4" t="s">
        <v>1083</v>
      </c>
      <c r="E86" s="4"/>
      <c r="F86" s="5"/>
      <c r="G86" s="3"/>
      <c r="H86" s="3"/>
      <c r="I86" s="3"/>
      <c r="J86" s="4" t="s">
        <v>539</v>
      </c>
      <c r="K86" s="5"/>
      <c r="L86" s="4"/>
      <c r="M86" s="2"/>
    </row>
    <row r="87" spans="1:13" s="10" customFormat="1" ht="24" x14ac:dyDescent="0.3">
      <c r="A87" s="10" t="s">
        <v>1103</v>
      </c>
      <c r="B87" s="3" t="s">
        <v>1105</v>
      </c>
      <c r="C87" s="3"/>
      <c r="D87" s="4" t="s">
        <v>1106</v>
      </c>
      <c r="E87" s="4"/>
      <c r="F87" s="5"/>
      <c r="G87" s="3"/>
      <c r="H87" s="3"/>
      <c r="I87" s="3"/>
      <c r="J87" s="3" t="s">
        <v>341</v>
      </c>
      <c r="K87" s="5"/>
      <c r="L87" s="4"/>
      <c r="M87" s="2"/>
    </row>
    <row r="88" spans="1:13" s="10" customFormat="1" ht="24" x14ac:dyDescent="0.3">
      <c r="A88" s="10" t="s">
        <v>1123</v>
      </c>
      <c r="B88" s="3" t="s">
        <v>1124</v>
      </c>
      <c r="C88" s="3" t="s">
        <v>62</v>
      </c>
      <c r="D88" s="4"/>
      <c r="E88" s="4"/>
      <c r="F88" s="5"/>
      <c r="G88" s="3"/>
      <c r="H88" s="3"/>
      <c r="I88" s="3"/>
      <c r="J88" s="3" t="s">
        <v>341</v>
      </c>
      <c r="K88" s="5" t="s">
        <v>1109</v>
      </c>
      <c r="L88" s="4"/>
      <c r="M88" s="2"/>
    </row>
    <row r="89" spans="1:13" s="10" customFormat="1" ht="36" x14ac:dyDescent="0.3">
      <c r="A89" s="10" t="s">
        <v>1108</v>
      </c>
      <c r="B89" s="3" t="s">
        <v>1125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1056</v>
      </c>
    </row>
    <row r="90" spans="1:13" s="10" customFormat="1" ht="36" x14ac:dyDescent="0.3">
      <c r="A90" s="10" t="s">
        <v>1117</v>
      </c>
      <c r="B90" s="3" t="s">
        <v>1118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1158</v>
      </c>
      <c r="B91" s="3" t="s">
        <v>1159</v>
      </c>
      <c r="C91" s="3"/>
      <c r="D91" s="3" t="s">
        <v>1160</v>
      </c>
      <c r="E91" s="4" t="s">
        <v>1161</v>
      </c>
      <c r="F91" s="4"/>
      <c r="G91" s="2" t="s">
        <v>688</v>
      </c>
      <c r="M91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2021-04-20T03:40:03Z</dcterms:modified>
</cp:coreProperties>
</file>