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62FF181F-6C1E-4F3D-B461-EAB6E6FB9210}" xr6:coauthVersionLast="45" xr6:coauthVersionMax="45" xr10:uidLastSave="{00000000-0000-0000-0000-000000000000}"/>
  <bookViews>
    <workbookView xWindow="-28920" yWindow="-120" windowWidth="29040" windowHeight="15840" activeTab="1" xr2:uid="{17418103-8DEE-4CF8-AD49-BF0346F49FD3}"/>
  </bookViews>
  <sheets>
    <sheet name="StageExpTable" sheetId="3" r:id="rId1"/>
    <sheet name="LevelPackTable" sheetId="1" r:id="rId2"/>
    <sheet name="LevelPackLevelTable" sheetId="2" r:id="rId3"/>
    <sheet name="ActorLevelPackTable" sheetId="4" r:id="rId4"/>
  </sheets>
  <externalReferences>
    <externalReference r:id="rId5"/>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4" l="1"/>
  <c r="C4" i="4"/>
  <c r="C3" i="4"/>
  <c r="C2" i="4"/>
  <c r="J2" i="1" l="1"/>
  <c r="F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M55" i="1"/>
  <c r="O55" i="1" s="1"/>
  <c r="M54" i="1"/>
  <c r="O54" i="1" s="1"/>
  <c r="M53" i="1"/>
  <c r="O53" i="1" s="1"/>
  <c r="M52" i="1"/>
  <c r="O52" i="1" s="1"/>
  <c r="M51" i="1"/>
  <c r="O51" i="1" s="1"/>
  <c r="M50" i="1"/>
  <c r="O50" i="1" s="1"/>
  <c r="M49" i="1"/>
  <c r="O49" i="1" s="1"/>
  <c r="M48" i="1"/>
  <c r="O48" i="1" s="1"/>
  <c r="M47" i="1"/>
  <c r="O47" i="1" s="1"/>
  <c r="M46" i="1"/>
  <c r="O46" i="1" s="1"/>
  <c r="M45" i="1"/>
  <c r="O45" i="1" s="1"/>
  <c r="M44" i="1"/>
  <c r="O44" i="1" s="1"/>
  <c r="M43" i="1"/>
  <c r="O43" i="1" s="1"/>
  <c r="M42" i="1"/>
  <c r="O42" i="1" s="1"/>
  <c r="M41" i="1"/>
  <c r="O41" i="1" s="1"/>
  <c r="M40" i="1"/>
  <c r="O40" i="1" s="1"/>
  <c r="M39" i="1"/>
  <c r="O39" i="1" s="1"/>
  <c r="M38" i="1"/>
  <c r="O38" i="1" s="1"/>
  <c r="M37" i="1"/>
  <c r="O37" i="1" s="1"/>
  <c r="M36" i="1"/>
  <c r="O36" i="1" s="1"/>
  <c r="M35" i="1"/>
  <c r="O35" i="1" s="1"/>
  <c r="M34" i="1"/>
  <c r="O34" i="1" s="1"/>
  <c r="M33" i="1"/>
  <c r="O33" i="1" s="1"/>
  <c r="M32" i="1"/>
  <c r="O32" i="1" s="1"/>
  <c r="M31" i="1"/>
  <c r="O31" i="1" s="1"/>
  <c r="M30" i="1"/>
  <c r="O30" i="1" s="1"/>
  <c r="M29" i="1"/>
  <c r="O29" i="1" s="1"/>
  <c r="M28" i="1"/>
  <c r="O28" i="1" s="1"/>
  <c r="M27" i="1"/>
  <c r="O27" i="1" s="1"/>
  <c r="M26" i="1"/>
  <c r="O26" i="1" s="1"/>
  <c r="M25" i="1"/>
  <c r="O25" i="1" s="1"/>
  <c r="M24" i="1"/>
  <c r="O24" i="1" s="1"/>
  <c r="M22" i="1"/>
  <c r="M23" i="1" s="1"/>
  <c r="O23" i="1" s="1"/>
  <c r="M21" i="1"/>
  <c r="O21" i="1" s="1"/>
  <c r="M20" i="1"/>
  <c r="O20" i="1" s="1"/>
  <c r="M19" i="1"/>
  <c r="O19" i="1" s="1"/>
  <c r="M18" i="1"/>
  <c r="O18" i="1" s="1"/>
  <c r="M17" i="1"/>
  <c r="O17" i="1" s="1"/>
  <c r="M16" i="1"/>
  <c r="O16" i="1" s="1"/>
  <c r="M15" i="1"/>
  <c r="O15" i="1" s="1"/>
  <c r="M14" i="1"/>
  <c r="O14" i="1" s="1"/>
  <c r="M13" i="1"/>
  <c r="O13" i="1" s="1"/>
  <c r="M12" i="1"/>
  <c r="O12" i="1" s="1"/>
  <c r="M11" i="1"/>
  <c r="O11" i="1" s="1"/>
  <c r="M10" i="1"/>
  <c r="O10" i="1" s="1"/>
  <c r="M9" i="1"/>
  <c r="O9" i="1" s="1"/>
  <c r="M8" i="1"/>
  <c r="O8" i="1" s="1"/>
  <c r="M7" i="1"/>
  <c r="O7" i="1" s="1"/>
  <c r="M6" i="1"/>
  <c r="O6" i="1" s="1"/>
  <c r="M5" i="1"/>
  <c r="O5" i="1" s="1"/>
  <c r="M4" i="1"/>
  <c r="O4" i="1" s="1"/>
  <c r="M3" i="1"/>
  <c r="O3" i="1" s="1"/>
  <c r="M2" i="1"/>
  <c r="O2" i="1" s="1"/>
  <c r="E55" i="1"/>
  <c r="F55" i="1" s="1"/>
  <c r="J55" i="1" s="1"/>
  <c r="E54" i="1"/>
  <c r="F54" i="1" s="1"/>
  <c r="J54" i="1" s="1"/>
  <c r="E53" i="1"/>
  <c r="F53" i="1" s="1"/>
  <c r="J53" i="1" s="1"/>
  <c r="E52" i="1"/>
  <c r="F52" i="1" s="1"/>
  <c r="J52" i="1" s="1"/>
  <c r="E51" i="1"/>
  <c r="F51" i="1" s="1"/>
  <c r="J51" i="1" s="1"/>
  <c r="E50" i="1"/>
  <c r="F50" i="1" s="1"/>
  <c r="J50" i="1" s="1"/>
  <c r="E49" i="1"/>
  <c r="F49" i="1" s="1"/>
  <c r="J49" i="1" s="1"/>
  <c r="E48" i="1"/>
  <c r="F48" i="1" s="1"/>
  <c r="J48" i="1" s="1"/>
  <c r="E47" i="1"/>
  <c r="F47" i="1" s="1"/>
  <c r="E46" i="1"/>
  <c r="F46" i="1" s="1"/>
  <c r="J46" i="1" s="1"/>
  <c r="E45" i="1"/>
  <c r="F45" i="1" s="1"/>
  <c r="E44" i="1"/>
  <c r="F44" i="1" s="1"/>
  <c r="J44" i="1" s="1"/>
  <c r="E43" i="1"/>
  <c r="F43" i="1" s="1"/>
  <c r="E42" i="1"/>
  <c r="F42" i="1" s="1"/>
  <c r="J42" i="1" s="1"/>
  <c r="E41" i="1"/>
  <c r="F41" i="1" s="1"/>
  <c r="E40" i="1"/>
  <c r="F40" i="1" s="1"/>
  <c r="J40" i="1" s="1"/>
  <c r="E39" i="1"/>
  <c r="F39" i="1" s="1"/>
  <c r="E38" i="1"/>
  <c r="F38" i="1" s="1"/>
  <c r="J38" i="1" s="1"/>
  <c r="E37" i="1"/>
  <c r="F37" i="1" s="1"/>
  <c r="J37" i="1" s="1"/>
  <c r="E36" i="1"/>
  <c r="F36" i="1" s="1"/>
  <c r="E35" i="1"/>
  <c r="F35" i="1" s="1"/>
  <c r="J35" i="1" s="1"/>
  <c r="E34" i="1"/>
  <c r="F34" i="1" s="1"/>
  <c r="E33" i="1"/>
  <c r="F33" i="1" s="1"/>
  <c r="J33" i="1" s="1"/>
  <c r="E32" i="1"/>
  <c r="F32" i="1" s="1"/>
  <c r="E31" i="1"/>
  <c r="F31" i="1" s="1"/>
  <c r="J31" i="1" s="1"/>
  <c r="E30" i="1"/>
  <c r="F30" i="1" s="1"/>
  <c r="J30" i="1" s="1"/>
  <c r="E29" i="1"/>
  <c r="F29" i="1" s="1"/>
  <c r="J29" i="1" s="1"/>
  <c r="E28" i="1"/>
  <c r="F28" i="1" s="1"/>
  <c r="J28" i="1" s="1"/>
  <c r="E27" i="1"/>
  <c r="F27" i="1" s="1"/>
  <c r="J27" i="1" s="1"/>
  <c r="E26" i="1"/>
  <c r="F26" i="1" s="1"/>
  <c r="J26" i="1" s="1"/>
  <c r="E25" i="1"/>
  <c r="F25" i="1" s="1"/>
  <c r="J25" i="1" s="1"/>
  <c r="E24" i="1"/>
  <c r="F24" i="1" s="1"/>
  <c r="J24" i="1" s="1"/>
  <c r="E23" i="1"/>
  <c r="F23" i="1" s="1"/>
  <c r="J23" i="1" s="1"/>
  <c r="E22" i="1"/>
  <c r="F22" i="1" s="1"/>
  <c r="J22" i="1" s="1"/>
  <c r="E21" i="1"/>
  <c r="F21" i="1" s="1"/>
  <c r="J21" i="1" s="1"/>
  <c r="E20" i="1"/>
  <c r="F20" i="1" s="1"/>
  <c r="J20" i="1" s="1"/>
  <c r="E19" i="1"/>
  <c r="F19" i="1" s="1"/>
  <c r="J19" i="1" s="1"/>
  <c r="E18" i="1"/>
  <c r="F18" i="1" s="1"/>
  <c r="J18" i="1" s="1"/>
  <c r="E17" i="1"/>
  <c r="F17" i="1" s="1"/>
  <c r="J17" i="1" s="1"/>
  <c r="E16" i="1"/>
  <c r="F16" i="1" s="1"/>
  <c r="E15" i="1"/>
  <c r="F15" i="1" s="1"/>
  <c r="E14" i="1"/>
  <c r="F14" i="1" s="1"/>
  <c r="J14" i="1" s="1"/>
  <c r="E13" i="1"/>
  <c r="F13" i="1" s="1"/>
  <c r="E12" i="1"/>
  <c r="F12" i="1" s="1"/>
  <c r="E11" i="1"/>
  <c r="F11" i="1" s="1"/>
  <c r="J11" i="1" s="1"/>
  <c r="E10" i="1"/>
  <c r="F10" i="1" s="1"/>
  <c r="E9" i="1"/>
  <c r="F9" i="1" s="1"/>
  <c r="J9" i="1" s="1"/>
  <c r="E8" i="1"/>
  <c r="F8" i="1" s="1"/>
  <c r="E7" i="1"/>
  <c r="F7" i="1" s="1"/>
  <c r="J7" i="1" s="1"/>
  <c r="E6" i="1"/>
  <c r="F6" i="1" s="1"/>
  <c r="E5" i="1"/>
  <c r="F5" i="1" s="1"/>
  <c r="J5" i="1" s="1"/>
  <c r="E4" i="1"/>
  <c r="F4" i="1" s="1"/>
  <c r="J4" i="1" s="1"/>
  <c r="E3" i="1"/>
  <c r="F3" i="1" s="1"/>
  <c r="E2" i="1"/>
  <c r="J3" i="1" l="1"/>
  <c r="J39" i="1"/>
  <c r="J45" i="1"/>
  <c r="J15" i="1"/>
  <c r="J10" i="1"/>
  <c r="J16" i="1"/>
  <c r="J34" i="1"/>
  <c r="J41" i="1"/>
  <c r="J47" i="1"/>
  <c r="J6" i="1"/>
  <c r="J12" i="1"/>
  <c r="J36" i="1"/>
  <c r="J13" i="1"/>
  <c r="J43" i="1"/>
  <c r="J8" i="1"/>
  <c r="J32" i="1"/>
  <c r="I4" i="1"/>
  <c r="O22" i="1"/>
  <c r="E5" i="4" l="1"/>
  <c r="I5" i="1"/>
  <c r="E4" i="4"/>
  <c r="E3" i="4"/>
  <c r="E2" i="4"/>
  <c r="N55" i="1" l="1"/>
  <c r="P55" i="1" s="1"/>
  <c r="N54" i="1"/>
  <c r="P54" i="1" s="1"/>
  <c r="N53" i="1"/>
  <c r="P53" i="1" s="1"/>
  <c r="N52" i="1"/>
  <c r="P52" i="1" s="1"/>
  <c r="N51" i="1"/>
  <c r="P51" i="1" s="1"/>
  <c r="N50" i="1"/>
  <c r="P50" i="1" s="1"/>
  <c r="N49" i="1"/>
  <c r="P49" i="1" s="1"/>
  <c r="N48" i="1"/>
  <c r="P48" i="1" s="1"/>
  <c r="N47" i="1"/>
  <c r="P47" i="1" s="1"/>
  <c r="N46" i="1"/>
  <c r="P46" i="1" s="1"/>
  <c r="N45" i="1"/>
  <c r="P45" i="1" s="1"/>
  <c r="N44" i="1"/>
  <c r="P44" i="1" s="1"/>
  <c r="N43" i="1"/>
  <c r="P43" i="1" s="1"/>
  <c r="N42" i="1"/>
  <c r="P42" i="1" s="1"/>
  <c r="N41" i="1"/>
  <c r="P41" i="1" s="1"/>
  <c r="N40" i="1"/>
  <c r="P40" i="1" s="1"/>
  <c r="N39" i="1"/>
  <c r="P39" i="1" s="1"/>
  <c r="N38" i="1"/>
  <c r="P38" i="1" s="1"/>
  <c r="N37" i="1"/>
  <c r="P37" i="1" s="1"/>
  <c r="N36" i="1"/>
  <c r="P36" i="1" s="1"/>
  <c r="N35" i="1"/>
  <c r="P35" i="1" s="1"/>
  <c r="N34" i="1"/>
  <c r="P34" i="1" s="1"/>
  <c r="N33" i="1"/>
  <c r="P33" i="1" s="1"/>
  <c r="N32" i="1"/>
  <c r="P32" i="1" s="1"/>
  <c r="N31" i="1"/>
  <c r="P31" i="1" s="1"/>
  <c r="N30" i="1"/>
  <c r="P30" i="1" s="1"/>
  <c r="N29" i="1"/>
  <c r="P29" i="1" s="1"/>
  <c r="N28" i="1"/>
  <c r="P28" i="1" s="1"/>
  <c r="N27" i="1"/>
  <c r="P27" i="1" s="1"/>
  <c r="N26" i="1"/>
  <c r="P26" i="1" s="1"/>
  <c r="N25" i="1"/>
  <c r="P25" i="1" s="1"/>
  <c r="N24" i="1"/>
  <c r="P24" i="1" s="1"/>
  <c r="N22" i="1"/>
  <c r="N21" i="1"/>
  <c r="P21" i="1" s="1"/>
  <c r="N20" i="1"/>
  <c r="P20" i="1" s="1"/>
  <c r="N19" i="1"/>
  <c r="P19" i="1" s="1"/>
  <c r="N18" i="1"/>
  <c r="P18" i="1" s="1"/>
  <c r="N17" i="1"/>
  <c r="P17" i="1" s="1"/>
  <c r="N16" i="1"/>
  <c r="P16" i="1" s="1"/>
  <c r="N15" i="1"/>
  <c r="P15" i="1" s="1"/>
  <c r="N14" i="1"/>
  <c r="P14" i="1" s="1"/>
  <c r="N13" i="1"/>
  <c r="P13" i="1" s="1"/>
  <c r="N12" i="1"/>
  <c r="P12" i="1" s="1"/>
  <c r="N11" i="1"/>
  <c r="P11" i="1" s="1"/>
  <c r="N10" i="1"/>
  <c r="P10" i="1" s="1"/>
  <c r="N8" i="1"/>
  <c r="N7" i="1"/>
  <c r="P7" i="1" s="1"/>
  <c r="N6" i="1"/>
  <c r="P6" i="1" s="1"/>
  <c r="N3" i="1"/>
  <c r="P3" i="1" s="1"/>
  <c r="N2" i="1"/>
  <c r="P2" i="1" s="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2" i="1"/>
  <c r="K23" i="1" s="1"/>
  <c r="K21" i="1"/>
  <c r="K20" i="1"/>
  <c r="K19" i="1"/>
  <c r="K18" i="1"/>
  <c r="K17" i="1"/>
  <c r="K16" i="1"/>
  <c r="K15" i="1"/>
  <c r="K14" i="1"/>
  <c r="K13" i="1"/>
  <c r="K12" i="1"/>
  <c r="K11" i="1"/>
  <c r="K10" i="1"/>
  <c r="K8" i="1"/>
  <c r="K9" i="1" s="1"/>
  <c r="L9" i="1" s="1"/>
  <c r="K7" i="1"/>
  <c r="K6" i="1"/>
  <c r="K3" i="1"/>
  <c r="K2" i="1"/>
  <c r="I9" i="1"/>
  <c r="N9" i="1" l="1"/>
  <c r="P9" i="1" s="1"/>
  <c r="P8" i="1"/>
  <c r="N23" i="1"/>
  <c r="P23" i="1" s="1"/>
  <c r="P22" i="1"/>
  <c r="K4" i="1"/>
  <c r="L4" i="1" s="1"/>
  <c r="N4" i="1"/>
  <c r="P4" i="1" s="1"/>
  <c r="L23" i="1"/>
  <c r="I23" i="1"/>
  <c r="N5" i="1" l="1"/>
  <c r="P5" i="1" s="1"/>
  <c r="K5" i="1"/>
  <c r="L5" i="1" s="1"/>
  <c r="O30" i="3"/>
  <c r="O29" i="3"/>
  <c r="O28" i="3"/>
  <c r="O27" i="3"/>
  <c r="O26" i="3"/>
  <c r="O25" i="3"/>
  <c r="O24" i="3"/>
  <c r="O23" i="3"/>
  <c r="O21" i="3"/>
  <c r="O20" i="3"/>
  <c r="O19" i="3"/>
  <c r="O18" i="3"/>
  <c r="O17" i="3"/>
  <c r="O16" i="3"/>
  <c r="O15" i="3"/>
  <c r="O13" i="3"/>
  <c r="O12" i="3"/>
  <c r="O11" i="3"/>
  <c r="O10" i="3"/>
  <c r="O9" i="3"/>
  <c r="O8" i="3"/>
  <c r="O6" i="3"/>
  <c r="O5" i="3"/>
  <c r="O4" i="3"/>
  <c r="O3" i="3"/>
  <c r="O2" i="3"/>
  <c r="D17" i="3" l="1"/>
  <c r="S23" i="3" l="1"/>
  <c r="S24" i="3" s="1"/>
  <c r="S25" i="3" s="1"/>
  <c r="S15" i="3"/>
  <c r="S16" i="3" s="1"/>
  <c r="S8" i="3"/>
  <c r="S9" i="3" s="1"/>
  <c r="S10" i="3" l="1"/>
  <c r="S26" i="3"/>
  <c r="S17" i="3"/>
  <c r="S11" i="3" l="1"/>
  <c r="S27" i="3"/>
  <c r="S18" i="3"/>
  <c r="S12" i="3" l="1"/>
  <c r="S28" i="3"/>
  <c r="S19" i="3"/>
  <c r="S13" i="3" l="1"/>
  <c r="S29" i="3"/>
  <c r="S20" i="3"/>
  <c r="S30" i="3" l="1"/>
  <c r="S21" i="3"/>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51" i="3"/>
  <c r="S2" i="3" l="1"/>
  <c r="D2" i="3"/>
  <c r="D3" i="3"/>
  <c r="D4" i="3"/>
  <c r="D5" i="3"/>
  <c r="D6" i="3"/>
  <c r="D7" i="3"/>
  <c r="D8" i="3"/>
  <c r="D9" i="3"/>
  <c r="D10" i="3"/>
  <c r="D11" i="3"/>
  <c r="D12" i="3"/>
  <c r="D13" i="3"/>
  <c r="D14" i="3"/>
  <c r="D15" i="3"/>
  <c r="D16" i="3"/>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S3" i="3" l="1"/>
  <c r="L2" i="3"/>
  <c r="S4" i="3" l="1"/>
  <c r="L3" i="3"/>
  <c r="S5" i="3" l="1"/>
  <c r="L4" i="3"/>
  <c r="S6" i="3" l="1"/>
  <c r="L5" i="3"/>
  <c r="L6" i="3" l="1"/>
  <c r="L7" i="3" l="1"/>
  <c r="L8" i="3" l="1"/>
  <c r="L9" i="3" l="1"/>
  <c r="L10" i="3" l="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2" i="1"/>
  <c r="I21" i="1"/>
  <c r="I20" i="1"/>
  <c r="I19" i="1"/>
  <c r="I18" i="1"/>
  <c r="I17" i="1"/>
  <c r="I16" i="1"/>
  <c r="I15" i="1"/>
  <c r="I14" i="1"/>
  <c r="I13" i="1"/>
  <c r="I12" i="1"/>
  <c r="I11" i="1"/>
  <c r="I10" i="1"/>
  <c r="I8" i="1"/>
  <c r="I7" i="1"/>
  <c r="I6" i="1"/>
  <c r="I3" i="1"/>
  <c r="I2" i="1"/>
  <c r="L11" i="3" l="1"/>
  <c r="L30" i="1"/>
  <c r="L50" i="1"/>
  <c r="L51" i="1"/>
  <c r="L55" i="1"/>
  <c r="L54" i="1"/>
  <c r="L53" i="1"/>
  <c r="L52" i="1"/>
  <c r="L49" i="1"/>
  <c r="L47" i="1"/>
  <c r="L46" i="1"/>
  <c r="L45" i="1"/>
  <c r="L44" i="1"/>
  <c r="L43" i="1"/>
  <c r="L42" i="1"/>
  <c r="L41" i="1"/>
  <c r="L40" i="1"/>
  <c r="L39" i="1"/>
  <c r="L38" i="1"/>
  <c r="L37" i="1"/>
  <c r="L36" i="1"/>
  <c r="L35" i="1"/>
  <c r="L34" i="1"/>
  <c r="L33" i="1"/>
  <c r="L48" i="1"/>
  <c r="L32" i="1"/>
  <c r="L31" i="1"/>
  <c r="L12" i="3" l="1"/>
  <c r="L18" i="1"/>
  <c r="L13" i="3" l="1"/>
  <c r="L17" i="1"/>
  <c r="L14" i="3" l="1"/>
  <c r="L15" i="3" l="1"/>
  <c r="L28" i="1"/>
  <c r="L26" i="1"/>
  <c r="L25" i="1"/>
  <c r="L24" i="1"/>
  <c r="L22" i="1"/>
  <c r="L29" i="1"/>
  <c r="L27" i="1"/>
  <c r="L16" i="3" l="1"/>
  <c r="Z2" i="2"/>
  <c r="Y2" i="2"/>
  <c r="X2" i="2"/>
  <c r="S2" i="2"/>
  <c r="R2" i="2"/>
  <c r="Q2" i="2"/>
  <c r="D2" i="2"/>
  <c r="E2" i="2"/>
  <c r="L17" i="3" l="1"/>
  <c r="L21" i="1"/>
  <c r="L20" i="1"/>
  <c r="L19" i="1"/>
  <c r="L16" i="1"/>
  <c r="L15" i="1"/>
  <c r="L14" i="1"/>
  <c r="L13" i="1"/>
  <c r="L12" i="1"/>
  <c r="L11" i="1"/>
  <c r="L10" i="1"/>
  <c r="L8" i="1"/>
  <c r="L7" i="1"/>
  <c r="L6" i="1"/>
  <c r="L3" i="1"/>
  <c r="L2" i="1"/>
  <c r="L18" i="3" l="1"/>
  <c r="F2" i="2"/>
  <c r="G2" i="2"/>
  <c r="C3" i="3"/>
  <c r="C4" i="3" s="1"/>
  <c r="C5" i="3" s="1"/>
  <c r="C6" i="3" s="1"/>
  <c r="C7" i="3" s="1"/>
  <c r="C8" i="3" s="1"/>
  <c r="C9" i="3" s="1"/>
  <c r="C10" i="3" s="1"/>
  <c r="C11" i="3" s="1"/>
  <c r="C12" i="3" s="1"/>
  <c r="C13" i="3" s="1"/>
  <c r="C14" i="3" s="1"/>
  <c r="C15" i="3" s="1"/>
  <c r="C16" i="3" s="1"/>
  <c r="L19" i="3" l="1"/>
  <c r="M19" i="3" s="1"/>
  <c r="C17" i="3"/>
  <c r="T8" i="3"/>
  <c r="T16" i="3"/>
  <c r="T15" i="3"/>
  <c r="T25" i="3"/>
  <c r="T9" i="3"/>
  <c r="T24" i="3"/>
  <c r="T23" i="3"/>
  <c r="T17" i="3"/>
  <c r="T10" i="3"/>
  <c r="T26" i="3"/>
  <c r="T11" i="3"/>
  <c r="T18" i="3"/>
  <c r="T27" i="3"/>
  <c r="T12" i="3"/>
  <c r="T28" i="3"/>
  <c r="T19" i="3"/>
  <c r="T29" i="3"/>
  <c r="T20" i="3"/>
  <c r="T13" i="3"/>
  <c r="T21" i="3"/>
  <c r="T30" i="3"/>
  <c r="T2" i="3"/>
  <c r="T3" i="3"/>
  <c r="T4" i="3"/>
  <c r="T5" i="3"/>
  <c r="T6" i="3"/>
  <c r="M2" i="3"/>
  <c r="M13" i="3"/>
  <c r="M5" i="3"/>
  <c r="M15" i="3"/>
  <c r="M4" i="3"/>
  <c r="M12" i="3"/>
  <c r="M11" i="3"/>
  <c r="M16" i="3"/>
  <c r="M18" i="3"/>
  <c r="M10" i="3"/>
  <c r="M17" i="3"/>
  <c r="M8" i="3"/>
  <c r="M7" i="3"/>
  <c r="M3" i="3"/>
  <c r="M6" i="3"/>
  <c r="M14" i="3"/>
  <c r="M9" i="3"/>
  <c r="L20" i="3" l="1"/>
  <c r="L21" i="3" l="1"/>
  <c r="M20" i="3"/>
  <c r="L22" i="3" l="1"/>
  <c r="M21" i="3"/>
  <c r="L23" i="3" l="1"/>
  <c r="M22" i="3"/>
  <c r="L24" i="3" l="1"/>
  <c r="M23" i="3"/>
  <c r="L25" i="3" l="1"/>
  <c r="M24" i="3"/>
  <c r="L26" i="3" l="1"/>
  <c r="M25" i="3"/>
  <c r="L27" i="3" l="1"/>
  <c r="M26" i="3"/>
  <c r="L28" i="3" l="1"/>
  <c r="M27" i="3"/>
  <c r="L29" i="3" l="1"/>
  <c r="M28" i="3"/>
  <c r="L30" i="3" l="1"/>
  <c r="M29" i="3"/>
  <c r="L31" i="3" l="1"/>
  <c r="M30" i="3"/>
  <c r="L32" i="3" l="1"/>
  <c r="M31" i="3"/>
  <c r="L33" i="3" l="1"/>
  <c r="M32" i="3"/>
  <c r="L34" i="3" l="1"/>
  <c r="M33" i="3"/>
  <c r="L35" i="3" l="1"/>
  <c r="M34" i="3"/>
  <c r="L36" i="3" l="1"/>
  <c r="M35" i="3"/>
  <c r="L37" i="3" l="1"/>
  <c r="M36" i="3"/>
  <c r="L38" i="3" l="1"/>
  <c r="M37" i="3"/>
  <c r="L39" i="3" l="1"/>
  <c r="M38" i="3"/>
  <c r="L40" i="3" l="1"/>
  <c r="M39" i="3"/>
  <c r="L41" i="3" l="1"/>
  <c r="M40" i="3"/>
  <c r="L42" i="3" l="1"/>
  <c r="M41" i="3"/>
  <c r="L43" i="3" l="1"/>
  <c r="M42" i="3"/>
  <c r="L44" i="3" l="1"/>
  <c r="M43" i="3"/>
  <c r="L45" i="3" l="1"/>
  <c r="M44" i="3"/>
  <c r="L46" i="3" l="1"/>
  <c r="M45" i="3"/>
  <c r="L47" i="3" l="1"/>
  <c r="M46" i="3"/>
  <c r="L48" i="3" l="1"/>
  <c r="M47" i="3"/>
  <c r="L49" i="3" l="1"/>
  <c r="M48" i="3"/>
  <c r="L50" i="3" l="1"/>
  <c r="M49" i="3"/>
  <c r="L51" i="3" l="1"/>
  <c r="M50" i="3"/>
  <c r="M51" i="3" l="1"/>
  <c r="L2" i="2" l="1"/>
  <c r="J2" i="2"/>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883D56E7-5F0D-4880-AA97-01A21E9046D1}">
      <text>
        <r>
          <rPr>
            <sz val="9"/>
            <color indexed="81"/>
            <rFont val="돋움"/>
            <family val="3"/>
            <charset val="129"/>
          </rPr>
          <t>어드레서블로</t>
        </r>
        <r>
          <rPr>
            <sz val="9"/>
            <color indexed="81"/>
            <rFont val="Tahoma"/>
            <family val="2"/>
          </rPr>
          <t xml:space="preserve"> </t>
        </r>
        <r>
          <rPr>
            <sz val="9"/>
            <color indexed="81"/>
            <rFont val="돋움"/>
            <family val="3"/>
            <charset val="129"/>
          </rPr>
          <t>읽을거라서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파일명과</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된다고</t>
        </r>
        <r>
          <rPr>
            <sz val="9"/>
            <color indexed="81"/>
            <rFont val="Tahoma"/>
            <family val="2"/>
          </rPr>
          <t xml:space="preserve"> </t>
        </r>
        <r>
          <rPr>
            <sz val="9"/>
            <color indexed="81"/>
            <rFont val="돋움"/>
            <family val="3"/>
            <charset val="129"/>
          </rPr>
          <t>한다</t>
        </r>
      </text>
    </comment>
    <comment ref="S1" authorId="0" shapeId="0" xr:uid="{639077CD-2F1B-4A24-9F85-4D2BBA7F9B3E}">
      <text>
        <r>
          <rPr>
            <sz val="9"/>
            <color indexed="81"/>
            <rFont val="돋움"/>
            <family val="3"/>
            <charset val="129"/>
          </rPr>
          <t>로딩할</t>
        </r>
        <r>
          <rPr>
            <sz val="9"/>
            <color indexed="81"/>
            <rFont val="Tahoma"/>
            <family val="2"/>
          </rPr>
          <t xml:space="preserve"> </t>
        </r>
        <r>
          <rPr>
            <sz val="9"/>
            <color indexed="81"/>
            <rFont val="돋움"/>
            <family val="3"/>
            <charset val="129"/>
          </rPr>
          <t>이펙트를</t>
        </r>
        <r>
          <rPr>
            <sz val="9"/>
            <color indexed="81"/>
            <rFont val="Tahoma"/>
            <family val="2"/>
          </rPr>
          <t xml:space="preserve"> </t>
        </r>
        <r>
          <rPr>
            <sz val="9"/>
            <color indexed="81"/>
            <rFont val="돋움"/>
            <family val="3"/>
            <charset val="129"/>
          </rPr>
          <t>여기서</t>
        </r>
        <r>
          <rPr>
            <sz val="9"/>
            <color indexed="81"/>
            <rFont val="Tahoma"/>
            <family val="2"/>
          </rPr>
          <t xml:space="preserve"> </t>
        </r>
        <r>
          <rPr>
            <sz val="9"/>
            <color indexed="81"/>
            <rFont val="돋움"/>
            <family val="3"/>
            <charset val="129"/>
          </rPr>
          <t>명시한다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1677FF12-04CE-47E7-85F3-68D2D6F5F67D}">
      <text>
        <r>
          <rPr>
            <sz val="9"/>
            <color indexed="81"/>
            <rFont val="Tahoma"/>
            <family val="2"/>
          </rPr>
          <t xml:space="preserve">1 </t>
        </r>
        <r>
          <rPr>
            <sz val="9"/>
            <color indexed="81"/>
            <rFont val="돋움"/>
            <family val="3"/>
            <charset val="129"/>
          </rPr>
          <t>초과하여</t>
        </r>
        <r>
          <rPr>
            <sz val="9"/>
            <color indexed="81"/>
            <rFont val="Tahoma"/>
            <family val="2"/>
          </rPr>
          <t xml:space="preserve"> </t>
        </r>
        <r>
          <rPr>
            <sz val="9"/>
            <color indexed="81"/>
            <rFont val="돋움"/>
            <family val="3"/>
            <charset val="129"/>
          </rPr>
          <t>적어야</t>
        </r>
        <r>
          <rPr>
            <sz val="9"/>
            <color indexed="81"/>
            <rFont val="Tahoma"/>
            <family val="2"/>
          </rPr>
          <t xml:space="preserve"> </t>
        </r>
        <r>
          <rPr>
            <sz val="9"/>
            <color indexed="81"/>
            <rFont val="돋움"/>
            <family val="3"/>
            <charset val="129"/>
          </rPr>
          <t>한다</t>
        </r>
      </text>
    </comment>
  </commentList>
</comments>
</file>

<file path=xl/sharedStrings.xml><?xml version="1.0" encoding="utf-8"?>
<sst xmlns="http://schemas.openxmlformats.org/spreadsheetml/2006/main" count="198" uniqueCount="157">
  <si>
    <t>levelPackId|String</t>
    <phoneticPr fontId="1" type="noConversion"/>
  </si>
  <si>
    <t>level|Int</t>
    <phoneticPr fontId="1" type="noConversion"/>
  </si>
  <si>
    <t>nameId|String</t>
    <phoneticPr fontId="1" type="noConversion"/>
  </si>
  <si>
    <t>descriptionId|String</t>
    <phoneticPr fontId="1" type="noConversion"/>
  </si>
  <si>
    <t>parameter|String!</t>
    <phoneticPr fontId="1" type="noConversion"/>
  </si>
  <si>
    <t>affectorValueId|String!</t>
    <phoneticPr fontId="1" type="noConversion"/>
  </si>
  <si>
    <t>이름참고</t>
    <phoneticPr fontId="1" type="noConversion"/>
  </si>
  <si>
    <t>설명참고</t>
    <phoneticPr fontId="1" type="noConversion"/>
  </si>
  <si>
    <t>fValue1|Float</t>
    <phoneticPr fontId="1" type="noConversion"/>
  </si>
  <si>
    <t>iValue1|Int</t>
    <phoneticPr fontId="1" type="noConversion"/>
  </si>
  <si>
    <t>sValue1|String</t>
    <phoneticPr fontId="1" type="noConversion"/>
  </si>
  <si>
    <t>추가작업First</t>
    <phoneticPr fontId="1" type="noConversion"/>
  </si>
  <si>
    <t>추가작업Second</t>
    <phoneticPr fontId="1" type="noConversion"/>
  </si>
  <si>
    <t>추가작업Third</t>
    <phoneticPr fontId="1" type="noConversion"/>
  </si>
  <si>
    <t>어펙터밸류참고</t>
    <phoneticPr fontId="1" type="noConversion"/>
  </si>
  <si>
    <t>어펙터밸류4개검증</t>
    <phoneticPr fontId="1" type="noConversion"/>
  </si>
  <si>
    <t>입력어펙터밸류1</t>
  </si>
  <si>
    <t>입력어펙터밸류2</t>
  </si>
  <si>
    <t>입력어펙터밸류3</t>
  </si>
  <si>
    <t>exclusive|Bool</t>
    <phoneticPr fontId="1" type="noConversion"/>
  </si>
  <si>
    <t>dropWeight|Float</t>
    <phoneticPr fontId="1" type="noConversion"/>
  </si>
  <si>
    <t>requiredExp|Int</t>
    <phoneticPr fontId="1" type="noConversion"/>
  </si>
  <si>
    <t>requiredAccumulatedExp|Int</t>
    <phoneticPr fontId="1" type="noConversion"/>
  </si>
  <si>
    <t>AtkLow</t>
  </si>
  <si>
    <t>Actor001</t>
    <phoneticPr fontId="1" type="noConversion"/>
  </si>
  <si>
    <t>useAffectorValueIdOverriding|Bool</t>
  </si>
  <si>
    <t>max|Int</t>
    <phoneticPr fontId="1" type="noConversion"/>
  </si>
  <si>
    <t>이 행은 수식보존을 위한 더미</t>
    <phoneticPr fontId="1" type="noConversion"/>
  </si>
  <si>
    <t>effectAddress|String!</t>
    <phoneticPr fontId="1" type="noConversion"/>
  </si>
  <si>
    <t>Actor003</t>
    <phoneticPr fontId="1" type="noConversion"/>
  </si>
  <si>
    <t>Atk</t>
  </si>
  <si>
    <t>FlatSkill2_5_NoBG_Gray</t>
  </si>
  <si>
    <t>AtkBetter</t>
  </si>
  <si>
    <t>AtkBest</t>
  </si>
  <si>
    <t>FlatSkill2_140_NoBG_Gray</t>
  </si>
  <si>
    <t>AtkSpeed</t>
  </si>
  <si>
    <t>FlatArrow_6_NoBG_D_Gray</t>
  </si>
  <si>
    <t>AtkSpeedBetter</t>
  </si>
  <si>
    <t>AtkSpeedBest</t>
  </si>
  <si>
    <t>FlatArrow_5_NoBG_Gray</t>
  </si>
  <si>
    <t>Crit</t>
  </si>
  <si>
    <t>FlatIcon_198_NoBG_Gray</t>
  </si>
  <si>
    <t>CritBetter</t>
  </si>
  <si>
    <t>CritBest</t>
  </si>
  <si>
    <t>FlatSkill2_144_NoBG_Gray</t>
  </si>
  <si>
    <t>MaxHp</t>
  </si>
  <si>
    <t>FlatArmor_7_NoBG_Gray</t>
  </si>
  <si>
    <t>MaxHpBetter</t>
  </si>
  <si>
    <t>MaxHpBest</t>
  </si>
  <si>
    <t>FlatArmor_9_NoBG_D2_Gray</t>
  </si>
  <si>
    <t>ReduceDmgProjectile</t>
  </si>
  <si>
    <t>FlatSkill2_16_NoBG_Gray</t>
  </si>
  <si>
    <t>ReduceDmgClose</t>
  </si>
  <si>
    <t>FlatSkill2_3_NoBG_Gray</t>
  </si>
  <si>
    <t>ExtraGold</t>
  </si>
  <si>
    <t>LootIcon_9_noBG_Gray</t>
  </si>
  <si>
    <t>ItemChanceBoost</t>
  </si>
  <si>
    <t>LootIcon_14_noBG_Gray</t>
  </si>
  <si>
    <t>HealChanceBoost</t>
  </si>
  <si>
    <t>FlatSkill2_166_NoBG_Gray</t>
  </si>
  <si>
    <t>MonsterThrough</t>
  </si>
  <si>
    <t>FlatIcon_76_NoBG_Gray</t>
  </si>
  <si>
    <t>Ricochet</t>
  </si>
  <si>
    <t>Shamanskill_25_nobg_Gray</t>
  </si>
  <si>
    <t>BounceWallQuad</t>
  </si>
  <si>
    <t>FlatSkill2_82_NoBG_Gray</t>
  </si>
  <si>
    <t>Parallel</t>
  </si>
  <si>
    <t>FlatSkill2_163_NoBG_D2_Gray</t>
  </si>
  <si>
    <t>DiagonalNwayGenerator</t>
  </si>
  <si>
    <t>FlatSkill2_163_NoBG_D4_Gray</t>
  </si>
  <si>
    <t>LeftRightNwayGenerator</t>
  </si>
  <si>
    <t>FlatSkill2_163_NoBG_Side2_Gray</t>
  </si>
  <si>
    <t>BackNwayGenerator</t>
  </si>
  <si>
    <t>FlatSkill2_163_NoBG_Back_Gray</t>
  </si>
  <si>
    <t>Repeat</t>
  </si>
  <si>
    <t>HealOnKill</t>
  </si>
  <si>
    <t>FlatSkill2_92_NoBG_D_Gray</t>
  </si>
  <si>
    <t>HealOnKillBetter</t>
  </si>
  <si>
    <t>HealAreaOnEncounter</t>
  </si>
  <si>
    <t>FlatIcon_91_NoBG_D_Gray</t>
  </si>
  <si>
    <t>AtkSpeedUpOnEncounter</t>
  </si>
  <si>
    <t>FlatSkill2_78_NoBG_D_Gray</t>
  </si>
  <si>
    <t>AtkSpeedUpOnEncounterBetter</t>
  </si>
  <si>
    <t>VampireOnAttack</t>
  </si>
  <si>
    <t>FlatIcon_46_NoBG_Gray</t>
  </si>
  <si>
    <t>VampireOnAttackBetter</t>
  </si>
  <si>
    <t>RecoverOnAttacked</t>
  </si>
  <si>
    <t>FlatSkill2_178_NoBG_G_Gray</t>
  </si>
  <si>
    <t>ReflectOnAttacked</t>
  </si>
  <si>
    <t>FlatSkill2_171_NoBG_Gray</t>
  </si>
  <si>
    <t>ReflectOnAttackedBetter</t>
  </si>
  <si>
    <t>AtkUpOnLowerHp</t>
  </si>
  <si>
    <t>FlatSkill2_14_NoBG_Gray</t>
  </si>
  <si>
    <t>AtkUpOnLowerHpBetter</t>
  </si>
  <si>
    <t>CritDmgUpOnLowerHp</t>
  </si>
  <si>
    <t>FlatIcon_17_NoBG_Gray</t>
  </si>
  <si>
    <t>CritDmgUpOnLowerHpBetter</t>
  </si>
  <si>
    <t>InstantKill</t>
  </si>
  <si>
    <t>FlatSkill2_103_NoBG_Gray</t>
  </si>
  <si>
    <t>InstantKillBetter</t>
  </si>
  <si>
    <t>ImmortalWill</t>
  </si>
  <si>
    <t>FlatSkill2_77_NoBG_Gray</t>
  </si>
  <si>
    <t>ImmortalWillBetter</t>
  </si>
  <si>
    <t>MoveSpeedUpOnAttacked</t>
  </si>
  <si>
    <t>FlatSkill2_55_NoBG_Gray</t>
  </si>
  <si>
    <t>Paralyze</t>
  </si>
  <si>
    <t>FlatSkill2_48_NoBG_Gray</t>
  </si>
  <si>
    <t>Hold</t>
  </si>
  <si>
    <t>Transport</t>
  </si>
  <si>
    <t>FlatSkill2_35_NoBG_Gray</t>
  </si>
  <si>
    <t>SummonShield</t>
  </si>
  <si>
    <t>FlatSkill2_17_NoBG_Gray</t>
  </si>
  <si>
    <t>SlowHitObject</t>
  </si>
  <si>
    <t>FlatIcon_143_NoBG_Gray</t>
  </si>
  <si>
    <t>FlatIcon_97_NoBG_Gray</t>
  </si>
  <si>
    <t>Priestskill_37_D_nobg_Gray</t>
    <phoneticPr fontId="1" type="noConversion"/>
  </si>
  <si>
    <t>Warriorskill_21_D5_nobg_Gray</t>
    <phoneticPr fontId="1" type="noConversion"/>
  </si>
  <si>
    <t>Effect27_D</t>
    <phoneticPr fontId="1" type="noConversion"/>
  </si>
  <si>
    <t>Magic_circle_11_D</t>
    <phoneticPr fontId="1" type="noConversion"/>
  </si>
  <si>
    <t>Magic_shield_2_D</t>
    <phoneticPr fontId="1" type="noConversion"/>
  </si>
  <si>
    <t>HealAreaHitObjectInfo</t>
    <phoneticPr fontId="1" type="noConversion"/>
  </si>
  <si>
    <t>P_AMFX03_shockwave</t>
    <phoneticPr fontId="1" type="noConversion"/>
  </si>
  <si>
    <t>MineHitObjectInfo</t>
    <phoneticPr fontId="1" type="noConversion"/>
  </si>
  <si>
    <t>MineOnMove</t>
    <phoneticPr fontId="1" type="noConversion"/>
  </si>
  <si>
    <t>스테이지예시</t>
    <phoneticPr fontId="1" type="noConversion"/>
  </si>
  <si>
    <t>보스Exp평균</t>
    <phoneticPr fontId="1" type="noConversion"/>
  </si>
  <si>
    <t>잔몹몹수평균</t>
    <phoneticPr fontId="1" type="noConversion"/>
  </si>
  <si>
    <t>Exp획득평균</t>
    <phoneticPr fontId="1" type="noConversion"/>
  </si>
  <si>
    <t>잔몹당Exp평균</t>
    <phoneticPr fontId="1" type="noConversion"/>
  </si>
  <si>
    <t>보스몹수평균</t>
    <phoneticPr fontId="1" type="noConversion"/>
  </si>
  <si>
    <t>누적평균</t>
    <phoneticPr fontId="1" type="noConversion"/>
  </si>
  <si>
    <t>역레벨</t>
    <phoneticPr fontId="1" type="noConversion"/>
  </si>
  <si>
    <t>클리어후레벨</t>
    <phoneticPr fontId="1" type="noConversion"/>
  </si>
  <si>
    <t>보스스테이지예시</t>
    <phoneticPr fontId="1" type="noConversion"/>
  </si>
  <si>
    <t>iconAddress|String</t>
    <phoneticPr fontId="1" type="noConversion"/>
  </si>
  <si>
    <t>잔몹몹배수</t>
    <phoneticPr fontId="1" type="noConversion"/>
  </si>
  <si>
    <t>Effect6_Collision_D, Effect6_Collision_D2, MagicSphere_12_D</t>
    <phoneticPr fontId="1" type="noConversion"/>
  </si>
  <si>
    <t>챕터</t>
    <phoneticPr fontId="1" type="noConversion"/>
  </si>
  <si>
    <t>아이디</t>
    <phoneticPr fontId="1" type="noConversion"/>
  </si>
  <si>
    <t>MonsterThroughForGanfaul</t>
    <phoneticPr fontId="1" type="noConversion"/>
  </si>
  <si>
    <t>배리여부참고</t>
    <phoneticPr fontId="1" type="noConversion"/>
  </si>
  <si>
    <t>noHit|Bool</t>
  </si>
  <si>
    <t>colored|Bool</t>
  </si>
  <si>
    <t>actorId|String</t>
    <phoneticPr fontId="1" type="noConversion"/>
  </si>
  <si>
    <t>levelPack|String</t>
    <phoneticPr fontId="1" type="noConversion"/>
  </si>
  <si>
    <t>levelPack검증</t>
    <phoneticPr fontId="1" type="noConversion"/>
  </si>
  <si>
    <t>Actor004</t>
    <phoneticPr fontId="1" type="noConversion"/>
  </si>
  <si>
    <t>AtkBetterForBei</t>
    <phoneticPr fontId="1" type="noConversion"/>
  </si>
  <si>
    <t>공용팩확률참고</t>
    <phoneticPr fontId="1" type="noConversion"/>
  </si>
  <si>
    <t>노히트팩확률참고</t>
    <phoneticPr fontId="1" type="noConversion"/>
  </si>
  <si>
    <t>AtkBetterForBei</t>
    <phoneticPr fontId="1" type="noConversion"/>
  </si>
  <si>
    <t>AtkSpeedBetterForBigBatSuccubus</t>
    <phoneticPr fontId="1" type="noConversion"/>
  </si>
  <si>
    <t>AtkBetterForGanfaul</t>
    <phoneticPr fontId="1" type="noConversion"/>
  </si>
  <si>
    <t>AtkBetterForGanfaul</t>
    <phoneticPr fontId="1" type="noConversion"/>
  </si>
  <si>
    <t>AtkSpeedBetterForBigBatSuccubus</t>
    <phoneticPr fontId="1" type="noConversion"/>
  </si>
  <si>
    <t>샷</t>
    <phoneticPr fontId="1" type="noConversion"/>
  </si>
  <si>
    <t>수치검증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</si>
</sst>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1">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NormalAttack01</v>
          </cell>
        </row>
        <row r="3">
          <cell r="A3" t="str">
            <v>NormalAttackGanfaul</v>
          </cell>
        </row>
        <row r="4">
          <cell r="A4" t="str">
            <v>UltimatePositionBuffGanfaul</v>
          </cell>
        </row>
        <row r="5">
          <cell r="A5" t="str">
            <v>UltimateAttackGanfaul</v>
          </cell>
        </row>
        <row r="6">
          <cell r="A6" t="str">
            <v>NormalAttackKeepSeries</v>
          </cell>
        </row>
        <row r="7">
          <cell r="A7" t="str">
            <v>UltimateRemoveKeepSeries</v>
          </cell>
        </row>
        <row r="8">
          <cell r="A8" t="str">
            <v>UltimateCreateKeepSeries</v>
          </cell>
        </row>
        <row r="9">
          <cell r="A9" t="str">
            <v>UltimateAttackKeepSeries</v>
          </cell>
        </row>
        <row r="10">
          <cell r="A10" t="str">
            <v>NormalAttackBigBatSuccubus</v>
          </cell>
        </row>
        <row r="11">
          <cell r="A11" t="str">
            <v>NormalAttackBei</v>
          </cell>
        </row>
        <row r="12">
          <cell r="A12" t="str">
            <v>NormalAttackJellyFishGirl</v>
          </cell>
        </row>
        <row r="13">
          <cell r="A13" t="str">
            <v>NormalAttackEarthMage</v>
          </cell>
        </row>
        <row r="14">
          <cell r="A14" t="str">
            <v>NormalAttackDynaMob</v>
          </cell>
        </row>
        <row r="15">
          <cell r="A15" t="str">
            <v>NormalAttackSciFiWarrior</v>
          </cell>
        </row>
        <row r="16">
          <cell r="A16" t="str">
            <v>NormalAttackChaosElemental</v>
          </cell>
        </row>
        <row r="17">
          <cell r="A17" t="str">
            <v>NormalAttackSuperHero</v>
          </cell>
        </row>
        <row r="18">
          <cell r="A18" t="str">
            <v>NormalAttackMeryl</v>
          </cell>
        </row>
        <row r="19">
          <cell r="A19" t="str">
            <v>NormalAttackGreekWarrior</v>
          </cell>
        </row>
        <row r="20">
          <cell r="A20" t="str">
            <v>NormalAttackAkai</v>
          </cell>
        </row>
        <row r="21">
          <cell r="A21" t="str">
            <v>NormalAttackYuka</v>
          </cell>
        </row>
        <row r="22">
          <cell r="A22" t="str">
            <v>NormalAttackSteampunkRobot</v>
          </cell>
        </row>
        <row r="23">
          <cell r="A23" t="str">
            <v>NormalAttackKachujin</v>
          </cell>
        </row>
        <row r="24">
          <cell r="A24" t="str">
            <v>NormalAttackMedea</v>
          </cell>
        </row>
        <row r="25">
          <cell r="A25" t="str">
            <v>NormalAttackLola</v>
          </cell>
        </row>
        <row r="26">
          <cell r="A26" t="str">
            <v>NormalAttackRockElemental</v>
          </cell>
        </row>
        <row r="27">
          <cell r="A27" t="str">
            <v>NormalAttackSoldier</v>
          </cell>
        </row>
        <row r="28">
          <cell r="A28" t="str">
            <v>NormalAttackDualWarrior</v>
          </cell>
        </row>
        <row r="29">
          <cell r="A29" t="str">
            <v>NormalAttackGloryArmor</v>
          </cell>
        </row>
        <row r="30">
          <cell r="A30" t="str">
            <v>NormalAttackRpgKnight</v>
          </cell>
        </row>
        <row r="31">
          <cell r="A31" t="str">
            <v>NormalAttackDemonHuntress</v>
          </cell>
        </row>
        <row r="32">
          <cell r="A32" t="str">
            <v>NormalAttackMobileFemale</v>
          </cell>
        </row>
        <row r="33">
          <cell r="A33" t="str">
            <v>NormalAttackCyborgCharacter</v>
          </cell>
        </row>
        <row r="34">
          <cell r="A34" t="str">
            <v>NormalAttackSandWarrior</v>
          </cell>
        </row>
        <row r="35">
          <cell r="A35" t="str">
            <v>NormalAttackBladeFanDancer</v>
          </cell>
        </row>
        <row r="36">
          <cell r="A36" t="str">
            <v>NormalAttackSyria</v>
          </cell>
        </row>
        <row r="37">
          <cell r="A37" t="str">
            <v>NormalAttackLinhi</v>
          </cell>
        </row>
        <row r="38">
          <cell r="A38" t="str">
            <v>NormalAttackNecromancerFour</v>
          </cell>
        </row>
        <row r="39">
          <cell r="A39" t="str">
            <v>NormalAttackGirlWarrior</v>
          </cell>
        </row>
        <row r="40">
          <cell r="A40" t="str">
            <v>NormalAttackGirlArcher</v>
          </cell>
        </row>
        <row r="41">
          <cell r="A41" t="str">
            <v>NormalAttackEnergyShieldRobot</v>
          </cell>
        </row>
        <row r="42">
          <cell r="A42" t="str">
            <v>NormalAttackIceMagician</v>
          </cell>
        </row>
        <row r="43">
          <cell r="A43" t="str">
            <v>NormalAttackAngelicWarrior</v>
          </cell>
        </row>
        <row r="44">
          <cell r="A44" t="str">
            <v>CallInvincibleTortoise</v>
          </cell>
        </row>
        <row r="45">
          <cell r="A45" t="str">
            <v>InvincibleTortoise</v>
          </cell>
        </row>
        <row r="46">
          <cell r="A46" t="str">
            <v>CountBarrier5Times</v>
          </cell>
        </row>
        <row r="47">
          <cell r="A47" t="str">
            <v>CallBurrowNinjaAssassin</v>
          </cell>
        </row>
        <row r="48">
          <cell r="A48" t="str">
            <v>BurrowNinjaAssassin</v>
          </cell>
        </row>
        <row r="49">
          <cell r="A49" t="str">
            <v>LP_Atk</v>
          </cell>
        </row>
        <row r="50">
          <cell r="A50" t="str">
            <v>LP_AtkBetter</v>
          </cell>
        </row>
        <row r="51">
          <cell r="A51" t="str">
            <v>LP_AtkBest</v>
          </cell>
        </row>
        <row r="52">
          <cell r="A52" t="str">
            <v>LP_AtkSpeed</v>
          </cell>
        </row>
        <row r="53">
          <cell r="A53" t="str">
            <v>LP_AtkSpeedBetter</v>
          </cell>
        </row>
        <row r="54">
          <cell r="A54" t="str">
            <v>LP_AtkSpeedBest</v>
          </cell>
        </row>
        <row r="55">
          <cell r="A55" t="str">
            <v>LP_Crit</v>
          </cell>
        </row>
        <row r="56">
          <cell r="A56" t="str">
            <v>LP_CritBetter</v>
          </cell>
        </row>
        <row r="57">
          <cell r="A57" t="str">
            <v>LP_CritBest</v>
          </cell>
        </row>
        <row r="58">
          <cell r="A58" t="str">
            <v>LP_MaxHp</v>
          </cell>
        </row>
        <row r="59">
          <cell r="A59" t="str">
            <v>LP_MaxHpBetter</v>
          </cell>
        </row>
        <row r="60">
          <cell r="A60" t="str">
            <v>LP_MaxHpBest</v>
          </cell>
        </row>
        <row r="61">
          <cell r="A61" t="str">
            <v>LP_ReduceDmgProjectile</v>
          </cell>
        </row>
        <row r="62">
          <cell r="A62" t="str">
            <v>LP_ReduceDmgClose</v>
          </cell>
        </row>
        <row r="63">
          <cell r="A63" t="str">
            <v>LP_ExtraGold</v>
          </cell>
        </row>
        <row r="64">
          <cell r="A64" t="str">
            <v>LP_ItemChanceBoost</v>
          </cell>
        </row>
        <row r="65">
          <cell r="A65" t="str">
            <v>LP_HealChanceBoost</v>
          </cell>
        </row>
        <row r="66">
          <cell r="A66" t="str">
            <v>LP_MonsterThrough</v>
          </cell>
        </row>
        <row r="67">
          <cell r="A67" t="str">
            <v>LP_Ricochet</v>
          </cell>
        </row>
        <row r="68">
          <cell r="A68" t="str">
            <v>LP_BounceWallQuad</v>
          </cell>
        </row>
        <row r="69">
          <cell r="A69" t="str">
            <v>LP_Parallel</v>
          </cell>
        </row>
        <row r="70">
          <cell r="A70" t="str">
            <v>LP_DiagonalNwayGenerator</v>
          </cell>
        </row>
        <row r="71">
          <cell r="A71" t="str">
            <v>LP_LeftRightNwayGenerator</v>
          </cell>
        </row>
        <row r="72">
          <cell r="A72" t="str">
            <v>LP_BackNwayGenerator</v>
          </cell>
        </row>
        <row r="73">
          <cell r="A73" t="str">
            <v>LP_Repeat</v>
          </cell>
        </row>
        <row r="74">
          <cell r="A74" t="str">
            <v>LP_HealOnKill</v>
          </cell>
        </row>
        <row r="75">
          <cell r="A75" t="str">
            <v>LP_HealOnKill_Heal</v>
          </cell>
        </row>
        <row r="76">
          <cell r="A76" t="str">
            <v>LP_HealOnKillBetter</v>
          </cell>
        </row>
        <row r="77">
          <cell r="A77" t="str">
            <v>LP_HealOnKillBetter_Heal</v>
          </cell>
        </row>
        <row r="78">
          <cell r="A78" t="str">
            <v>LP_AtkSpeedUpOnEncounter</v>
          </cell>
        </row>
        <row r="79">
          <cell r="A79" t="str">
            <v>LP_AtkSpeedUpOnEncounter_Spd</v>
          </cell>
        </row>
        <row r="80">
          <cell r="A80" t="str">
            <v>LP_AtkSpeedUpOnEncounterBetter</v>
          </cell>
        </row>
        <row r="81">
          <cell r="A81" t="str">
            <v>LP_AtkSpeedUpOnEncounterBetter_Spd</v>
          </cell>
        </row>
        <row r="82">
          <cell r="A82" t="str">
            <v>LP_VampireOnAttack</v>
          </cell>
        </row>
        <row r="83">
          <cell r="A83" t="str">
            <v>LP_VampireOnAttack_Heal</v>
          </cell>
        </row>
        <row r="84">
          <cell r="A84" t="str">
            <v>LP_VampireOnAttackBetter</v>
          </cell>
        </row>
        <row r="85">
          <cell r="A85" t="str">
            <v>LP_VampireOnAttackBetter_Heal</v>
          </cell>
        </row>
        <row r="86">
          <cell r="A86" t="str">
            <v>LP_RecoverOnAttacked</v>
          </cell>
        </row>
        <row r="87">
          <cell r="A87" t="str">
            <v>LP_RecoverOnAttacked_Heal</v>
          </cell>
        </row>
        <row r="88">
          <cell r="A88" t="str">
            <v>LP_ReflectOnAttacked</v>
          </cell>
        </row>
        <row r="89">
          <cell r="A89" t="str">
            <v>LP_ReflectOnAttackedBetter</v>
          </cell>
        </row>
        <row r="90">
          <cell r="A90" t="str">
            <v>LP_AtkUpOnLowerHp</v>
          </cell>
        </row>
        <row r="91">
          <cell r="A91" t="str">
            <v>LP_AtkUpOnLowerHpBetter</v>
          </cell>
        </row>
        <row r="92">
          <cell r="A92" t="str">
            <v>LP_CritDmgUpOnLowerHp</v>
          </cell>
        </row>
        <row r="93">
          <cell r="A93" t="str">
            <v>LP_CritDmgUpOnLowerHpBetter</v>
          </cell>
        </row>
        <row r="94">
          <cell r="A94" t="str">
            <v>LP_InstantKill</v>
          </cell>
        </row>
        <row r="95">
          <cell r="A95" t="str">
            <v>LP_InstantKillBetter</v>
          </cell>
        </row>
        <row r="96">
          <cell r="A96" t="str">
            <v>LP_ImmortalWill</v>
          </cell>
        </row>
        <row r="97">
          <cell r="A97" t="str">
            <v>LP_ImmortalWillBetter</v>
          </cell>
        </row>
        <row r="98">
          <cell r="A98" t="str">
            <v>LP_HealAreaOnEncounter</v>
          </cell>
        </row>
        <row r="99">
          <cell r="A99" t="str">
            <v>LP_HealAreaOnEncounter_CreateHit</v>
          </cell>
        </row>
        <row r="100">
          <cell r="A100" t="str">
            <v>LP_HealAreaOnEncounter_CH_Heal</v>
          </cell>
        </row>
        <row r="101">
          <cell r="A101" t="str">
            <v>LP_MoveSpeedUpOnAttacked</v>
          </cell>
        </row>
        <row r="102">
          <cell r="A102" t="str">
            <v>LP_MoveSpeedUpOnAttacked_Move</v>
          </cell>
        </row>
        <row r="103">
          <cell r="A103" t="str">
            <v>LP_MineOnMove</v>
          </cell>
        </row>
        <row r="104">
          <cell r="A104" t="str">
            <v>LP_MineOnMove_Damage</v>
          </cell>
        </row>
        <row r="105">
          <cell r="A105" t="str">
            <v>LP_SlowHitObject</v>
          </cell>
        </row>
        <row r="106">
          <cell r="A106" t="str">
            <v>LP_Paralyze</v>
          </cell>
        </row>
        <row r="107">
          <cell r="A107" t="str">
            <v>LP_Paralyze_CannotAction</v>
          </cell>
        </row>
        <row r="108">
          <cell r="A108" t="str">
            <v>LP_Hold</v>
          </cell>
        </row>
        <row r="109">
          <cell r="A109" t="str">
            <v>LP_Hold_CannotMove</v>
          </cell>
        </row>
        <row r="110">
          <cell r="A110" t="str">
            <v>LP_Transport</v>
          </cell>
        </row>
        <row r="111">
          <cell r="A111" t="str">
            <v>LP_Transport_Teleported</v>
          </cell>
        </row>
        <row r="112">
          <cell r="A112" t="str">
            <v>LP_SummonShield</v>
          </cell>
        </row>
        <row r="113">
          <cell r="A113" t="str">
            <v>PN_Magic2Times</v>
          </cell>
        </row>
        <row r="114">
          <cell r="A114" t="str">
            <v>PN_Machine2Times</v>
          </cell>
        </row>
        <row r="115">
          <cell r="A115" t="str">
            <v>PN_Nature2Times</v>
          </cell>
        </row>
        <row r="116">
          <cell r="A116"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HealOverTime</v>
          </cell>
          <cell r="F2" t="str">
            <v>리젠 힐</v>
          </cell>
          <cell r="G2"/>
          <cell r="H2"/>
          <cell r="I2" t="str">
            <v>지속시간
무제한은 -1</v>
          </cell>
          <cell r="J2" t="str">
            <v>틱. 최초 쉬었다가 발동</v>
          </cell>
          <cell r="K2" t="str">
            <v>피격자 MaxHP 비례 힐 비율</v>
          </cell>
          <cell r="L2" t="str">
            <v>대미지 비례 힐 비율</v>
          </cell>
          <cell r="M2" t="str">
            <v/>
          </cell>
          <cell r="N2" t="str">
            <v/>
          </cell>
          <cell r="O2" t="str">
            <v/>
          </cell>
          <cell r="P2" t="str">
            <v/>
          </cell>
          <cell r="Q2" t="str">
            <v/>
          </cell>
          <cell r="R2" t="str">
            <v/>
          </cell>
          <cell r="S2" t="str">
            <v/>
          </cell>
          <cell r="T2" t="str">
            <v/>
          </cell>
          <cell r="U2" t="str">
            <v/>
          </cell>
          <cell r="V2" t="str">
            <v/>
          </cell>
          <cell r="W2" t="str">
            <v/>
          </cell>
          <cell r="Y2" t="str">
            <v>MaxHp</v>
          </cell>
          <cell r="Z2">
            <v>0</v>
          </cell>
          <cell r="AB2" t="str">
            <v>OnStartStage</v>
          </cell>
          <cell r="AC2">
            <v>1</v>
          </cell>
        </row>
        <row r="3">
          <cell r="A3" t="str">
            <v>NormalAttack01_01</v>
          </cell>
          <cell r="B3" t="str">
            <v>NormalAttack01</v>
          </cell>
          <cell r="C3" t="str">
            <v/>
          </cell>
          <cell r="D3">
            <v>1</v>
          </cell>
          <cell r="E3" t="str">
            <v>BaseDamage</v>
          </cell>
          <cell r="H3" t="str">
            <v/>
          </cell>
          <cell r="I3">
            <v>1</v>
          </cell>
          <cell r="O3" t="str">
            <v/>
          </cell>
          <cell r="S3" t="str">
            <v/>
          </cell>
          <cell r="Y3" t="str">
            <v>Attack</v>
          </cell>
          <cell r="Z3">
            <v>1</v>
          </cell>
          <cell r="AB3" t="str">
            <v>OnDie</v>
          </cell>
          <cell r="AC3">
            <v>2</v>
          </cell>
        </row>
        <row r="4">
          <cell r="A4" t="str">
            <v>NormalAttackGanfaul_01</v>
          </cell>
          <cell r="B4" t="str">
            <v>NormalAttackGanfaul</v>
          </cell>
          <cell r="C4" t="str">
            <v/>
          </cell>
          <cell r="D4">
            <v>1</v>
          </cell>
          <cell r="E4" t="str">
            <v>BaseDamage</v>
          </cell>
          <cell r="H4" t="str">
            <v/>
          </cell>
          <cell r="I4">
            <v>1</v>
          </cell>
          <cell r="O4" t="str">
            <v/>
          </cell>
          <cell r="S4" t="str">
            <v/>
          </cell>
          <cell r="Y4" t="str">
            <v>AttackDelay</v>
          </cell>
          <cell r="Z4">
            <v>2</v>
          </cell>
          <cell r="AB4" t="str">
            <v>HpRate</v>
          </cell>
          <cell r="AC4">
            <v>3</v>
          </cell>
        </row>
        <row r="5">
          <cell r="A5" t="str">
            <v>UltimatePositionBuffGanfaul_01</v>
          </cell>
          <cell r="B5" t="str">
            <v>UltimatePositionBuffGanfaul</v>
          </cell>
          <cell r="C5" t="str">
            <v/>
          </cell>
          <cell r="D5">
            <v>1</v>
          </cell>
          <cell r="E5" t="str">
            <v>PositionBuff</v>
          </cell>
          <cell r="H5" t="str">
            <v/>
          </cell>
          <cell r="I5">
            <v>4.8</v>
          </cell>
          <cell r="J5">
            <v>2</v>
          </cell>
          <cell r="K5">
            <v>-0.05</v>
          </cell>
          <cell r="N5">
            <v>5</v>
          </cell>
          <cell r="O5">
            <v>5</v>
          </cell>
          <cell r="S5" t="str">
            <v/>
          </cell>
          <cell r="V5" t="str">
            <v>Magic shield 1_D</v>
          </cell>
          <cell r="Y5" t="str">
            <v>AttackSpeedAddRate</v>
          </cell>
          <cell r="Z5">
            <v>3</v>
          </cell>
          <cell r="AB5" t="str">
            <v>OnDamage</v>
          </cell>
          <cell r="AC5">
            <v>4</v>
          </cell>
        </row>
        <row r="6">
          <cell r="A6" t="str">
            <v>UltimateAttackGanfaul_01</v>
          </cell>
          <cell r="B6" t="str">
            <v>UltimateAttackGanfaul</v>
          </cell>
          <cell r="C6" t="str">
            <v/>
          </cell>
          <cell r="D6">
            <v>1</v>
          </cell>
          <cell r="E6" t="str">
            <v>BaseDamage</v>
          </cell>
          <cell r="H6" t="str">
            <v/>
          </cell>
          <cell r="I6">
            <v>4</v>
          </cell>
          <cell r="O6" t="str">
            <v/>
          </cell>
          <cell r="S6" t="str">
            <v/>
          </cell>
          <cell r="Y6" t="str">
            <v>EvadeRate</v>
          </cell>
          <cell r="Z6">
            <v>4</v>
          </cell>
          <cell r="AB6" t="str">
            <v>OnHit</v>
          </cell>
          <cell r="AC6">
            <v>5</v>
          </cell>
        </row>
        <row r="7">
          <cell r="A7" t="str">
            <v>NormalAttackKeepSeries_01</v>
          </cell>
          <cell r="B7" t="str">
            <v>NormalAttackKeepSeries</v>
          </cell>
          <cell r="C7" t="str">
            <v/>
          </cell>
          <cell r="D7">
            <v>1</v>
          </cell>
          <cell r="E7" t="str">
            <v>BaseDamage</v>
          </cell>
          <cell r="H7" t="str">
            <v/>
          </cell>
          <cell r="I7">
            <v>0.5625</v>
          </cell>
          <cell r="O7" t="str">
            <v/>
          </cell>
          <cell r="S7" t="str">
            <v/>
          </cell>
          <cell r="Y7" t="str">
            <v>MoveSpeed</v>
          </cell>
          <cell r="Z7">
            <v>5</v>
          </cell>
          <cell r="AB7" t="str">
            <v>OnKill</v>
          </cell>
          <cell r="AC7">
            <v>6</v>
          </cell>
        </row>
        <row r="8">
          <cell r="A8" t="str">
            <v>UltimateRemoveKeepSeries_01</v>
          </cell>
          <cell r="B8" t="str">
            <v>UltimateRemoveKeepSeries</v>
          </cell>
          <cell r="C8" t="str">
            <v/>
          </cell>
          <cell r="D8">
            <v>1</v>
          </cell>
          <cell r="E8" t="str">
            <v>RemoveColliderHitObjectAffector</v>
          </cell>
          <cell r="H8" t="str">
            <v/>
          </cell>
          <cell r="I8">
            <v>0.9</v>
          </cell>
          <cell r="J8">
            <v>2.2000000000000002</v>
          </cell>
          <cell r="O8" t="str">
            <v/>
          </cell>
          <cell r="R8">
            <v>0</v>
          </cell>
          <cell r="S8">
            <v>0</v>
          </cell>
          <cell r="W8" t="str">
            <v>Eff3_Left_D</v>
          </cell>
          <cell r="Y8" t="str">
            <v>MaxSp</v>
          </cell>
          <cell r="Z8">
            <v>6</v>
          </cell>
        </row>
        <row r="9">
          <cell r="A9" t="str">
            <v>UltimateCreateKeepSeries_01</v>
          </cell>
          <cell r="B9" t="str">
            <v>UltimateCreateKeepSeries</v>
          </cell>
          <cell r="C9" t="str">
            <v/>
          </cell>
          <cell r="D9">
            <v>1</v>
          </cell>
          <cell r="E9" t="str">
            <v>CreateHitObject</v>
          </cell>
          <cell r="H9" t="str">
            <v/>
          </cell>
          <cell r="O9" t="str">
            <v/>
          </cell>
          <cell r="S9" t="str">
            <v/>
          </cell>
          <cell r="T9" t="str">
            <v>UltimateHitObjectInfo</v>
          </cell>
          <cell r="Y9" t="str">
            <v>SpGainAddRate</v>
          </cell>
          <cell r="Z9">
            <v>7</v>
          </cell>
        </row>
        <row r="10">
          <cell r="A10" t="str">
            <v>UltimateAttackKeepSeries_01</v>
          </cell>
          <cell r="B10" t="str">
            <v>UltimateAttackKeepSeries</v>
          </cell>
          <cell r="C10" t="str">
            <v/>
          </cell>
          <cell r="D10">
            <v>1</v>
          </cell>
          <cell r="E10" t="str">
            <v>BaseDamage</v>
          </cell>
          <cell r="H10" t="str">
            <v/>
          </cell>
          <cell r="I10">
            <v>0.84375</v>
          </cell>
          <cell r="O10" t="str">
            <v/>
          </cell>
          <cell r="S10" t="str">
            <v/>
          </cell>
          <cell r="Y10" t="str">
            <v>CriticalRate</v>
          </cell>
          <cell r="Z10">
            <v>8</v>
          </cell>
        </row>
        <row r="11">
          <cell r="A11" t="str">
            <v>NormalAttackBigBatSuccubus_01</v>
          </cell>
          <cell r="B11" t="str">
            <v>NormalAttackBigBatSuccubus</v>
          </cell>
          <cell r="C11" t="str">
            <v/>
          </cell>
          <cell r="D11">
            <v>1</v>
          </cell>
          <cell r="E11" t="str">
            <v>BaseDamage</v>
          </cell>
          <cell r="H11" t="str">
            <v/>
          </cell>
          <cell r="I11">
            <v>0.47</v>
          </cell>
          <cell r="O11" t="str">
            <v/>
          </cell>
          <cell r="S11" t="str">
            <v/>
          </cell>
          <cell r="Y11" t="str">
            <v>CriticalDamageAddRate</v>
          </cell>
          <cell r="Z11">
            <v>9</v>
          </cell>
        </row>
        <row r="12">
          <cell r="A12" t="str">
            <v>NormalAttackBei_01</v>
          </cell>
          <cell r="B12" t="str">
            <v>NormalAttackBei</v>
          </cell>
          <cell r="C12" t="str">
            <v/>
          </cell>
          <cell r="D12">
            <v>1</v>
          </cell>
          <cell r="E12" t="str">
            <v>BaseDamage</v>
          </cell>
          <cell r="H12" t="str">
            <v/>
          </cell>
          <cell r="I12">
            <v>0.3</v>
          </cell>
          <cell r="O12" t="str">
            <v/>
          </cell>
          <cell r="S12" t="str">
            <v/>
          </cell>
          <cell r="Y12" t="str">
            <v>MoveSpeedAddRate</v>
          </cell>
          <cell r="Z12">
            <v>10</v>
          </cell>
        </row>
        <row r="13">
          <cell r="A13" t="str">
            <v>NormalAttackJellyFishGirl_01</v>
          </cell>
          <cell r="B13" t="str">
            <v>NormalAttackJellyFishGirl</v>
          </cell>
          <cell r="C13" t="str">
            <v/>
          </cell>
          <cell r="D13">
            <v>1</v>
          </cell>
          <cell r="E13" t="str">
            <v>BaseDamage</v>
          </cell>
          <cell r="H13" t="str">
            <v/>
          </cell>
          <cell r="I13">
            <v>0.55000000000000004</v>
          </cell>
          <cell r="O13" t="str">
            <v/>
          </cell>
          <cell r="S13" t="str">
            <v/>
          </cell>
          <cell r="Y13" t="str">
            <v>NormalMonsterDamageIncreaseAddRate</v>
          </cell>
          <cell r="Z13">
            <v>11</v>
          </cell>
        </row>
        <row r="14">
          <cell r="A14" t="str">
            <v>NormalAttackEarthMage_01</v>
          </cell>
          <cell r="B14" t="str">
            <v>NormalAttackEarthMage</v>
          </cell>
          <cell r="C14" t="str">
            <v/>
          </cell>
          <cell r="D14">
            <v>1</v>
          </cell>
          <cell r="E14" t="str">
            <v>BaseDamage</v>
          </cell>
          <cell r="H14" t="str">
            <v/>
          </cell>
          <cell r="I14">
            <v>0.55000000000000004</v>
          </cell>
          <cell r="O14" t="str">
            <v/>
          </cell>
          <cell r="S14" t="str">
            <v/>
          </cell>
          <cell r="Y14" t="str">
            <v>NormalMonsterDamageDecreaseAddRate</v>
          </cell>
          <cell r="Z14">
            <v>12</v>
          </cell>
        </row>
        <row r="15">
          <cell r="A15" t="str">
            <v>NormalAttackDynaMob_01</v>
          </cell>
          <cell r="B15" t="str">
            <v>NormalAttackDynaMob</v>
          </cell>
          <cell r="C15" t="str">
            <v/>
          </cell>
          <cell r="D15">
            <v>1</v>
          </cell>
          <cell r="E15" t="str">
            <v>BaseDamage</v>
          </cell>
          <cell r="H15" t="str">
            <v/>
          </cell>
          <cell r="I15">
            <v>0.55000000000000004</v>
          </cell>
          <cell r="O15" t="str">
            <v/>
          </cell>
          <cell r="S15" t="str">
            <v/>
          </cell>
          <cell r="Y15" t="str">
            <v>BossMonsterDamageIncreaseAddRate</v>
          </cell>
          <cell r="Z15">
            <v>13</v>
          </cell>
        </row>
        <row r="16">
          <cell r="A16" t="str">
            <v>NormalAttackSciFiWarrior_01</v>
          </cell>
          <cell r="B16" t="str">
            <v>NormalAttackSciFiWarrior</v>
          </cell>
          <cell r="C16" t="str">
            <v/>
          </cell>
          <cell r="D16">
            <v>1</v>
          </cell>
          <cell r="E16" t="str">
            <v>BaseDamage</v>
          </cell>
          <cell r="H16" t="str">
            <v/>
          </cell>
          <cell r="I16">
            <v>0.55000000000000004</v>
          </cell>
          <cell r="O16" t="str">
            <v/>
          </cell>
          <cell r="S16" t="str">
            <v/>
          </cell>
          <cell r="Y16" t="str">
            <v>BossMonsterDamageDecreaseAddRate</v>
          </cell>
          <cell r="Z16">
            <v>14</v>
          </cell>
        </row>
        <row r="17">
          <cell r="A17" t="str">
            <v>NormalAttackChaosElemental_01</v>
          </cell>
          <cell r="B17" t="str">
            <v>NormalAttackChaosElemental</v>
          </cell>
          <cell r="C17" t="str">
            <v/>
          </cell>
          <cell r="D17">
            <v>1</v>
          </cell>
          <cell r="E17" t="str">
            <v>BaseDamage</v>
          </cell>
          <cell r="H17" t="str">
            <v/>
          </cell>
          <cell r="I17">
            <v>0.55000000000000004</v>
          </cell>
          <cell r="O17" t="str">
            <v/>
          </cell>
          <cell r="S17" t="str">
            <v/>
          </cell>
          <cell r="Y17" t="str">
            <v>PowerSourceHealAddRate</v>
          </cell>
          <cell r="Z17">
            <v>15</v>
          </cell>
        </row>
        <row r="18">
          <cell r="A18" t="str">
            <v>NormalAttackSuperHero_01</v>
          </cell>
          <cell r="B18" t="str">
            <v>NormalAttackSuperHero</v>
          </cell>
          <cell r="C18" t="str">
            <v/>
          </cell>
          <cell r="D18">
            <v>1</v>
          </cell>
          <cell r="E18" t="str">
            <v>BaseDamage</v>
          </cell>
          <cell r="H18" t="str">
            <v/>
          </cell>
          <cell r="I18">
            <v>0.55000000000000004</v>
          </cell>
          <cell r="O18" t="str">
            <v/>
          </cell>
          <cell r="S18" t="str">
            <v/>
          </cell>
          <cell r="Y18" t="str">
            <v>SwapHealAddRate</v>
          </cell>
          <cell r="Z18">
            <v>16</v>
          </cell>
        </row>
        <row r="19">
          <cell r="A19" t="str">
            <v>NormalAttackMeryl_01</v>
          </cell>
          <cell r="B19" t="str">
            <v>NormalAttackMeryl</v>
          </cell>
          <cell r="C19" t="str">
            <v/>
          </cell>
          <cell r="D19">
            <v>1</v>
          </cell>
          <cell r="E19" t="str">
            <v>BaseDamage</v>
          </cell>
          <cell r="H19" t="str">
            <v/>
          </cell>
          <cell r="I19">
            <v>0.55000000000000004</v>
          </cell>
          <cell r="O19" t="str">
            <v/>
          </cell>
          <cell r="S19" t="str">
            <v/>
          </cell>
          <cell r="Y19" t="str">
            <v>LevelUpHealRate</v>
          </cell>
          <cell r="Z19">
            <v>17</v>
          </cell>
        </row>
        <row r="20">
          <cell r="A20" t="str">
            <v>NormalAttackGreekWarrior_01</v>
          </cell>
          <cell r="B20" t="str">
            <v>NormalAttackGreekWarrior</v>
          </cell>
          <cell r="C20" t="str">
            <v/>
          </cell>
          <cell r="D20">
            <v>1</v>
          </cell>
          <cell r="E20" t="str">
            <v>BaseDamage</v>
          </cell>
          <cell r="H20" t="str">
            <v/>
          </cell>
          <cell r="I20">
            <v>0.55000000000000004</v>
          </cell>
          <cell r="O20" t="str">
            <v/>
          </cell>
          <cell r="S20" t="str">
            <v/>
          </cell>
          <cell r="Y20" t="str">
            <v>MaxHpAddRate</v>
          </cell>
          <cell r="Z20">
            <v>18</v>
          </cell>
        </row>
        <row r="21">
          <cell r="A21" t="str">
            <v>NormalAttackAkai_01</v>
          </cell>
          <cell r="B21" t="str">
            <v>NormalAttackAkai</v>
          </cell>
          <cell r="C21" t="str">
            <v/>
          </cell>
          <cell r="D21">
            <v>1</v>
          </cell>
          <cell r="E21" t="str">
            <v>BaseDamage</v>
          </cell>
          <cell r="H21" t="str">
            <v/>
          </cell>
          <cell r="I21">
            <v>0.55000000000000004</v>
          </cell>
          <cell r="O21" t="str">
            <v/>
          </cell>
          <cell r="S21" t="str">
            <v/>
          </cell>
          <cell r="Y21" t="str">
            <v>AttackAddRate</v>
          </cell>
          <cell r="Z21">
            <v>19</v>
          </cell>
        </row>
        <row r="22">
          <cell r="A22" t="str">
            <v>NormalAttackYuka_01</v>
          </cell>
          <cell r="B22" t="str">
            <v>NormalAttackYuka</v>
          </cell>
          <cell r="C22" t="str">
            <v/>
          </cell>
          <cell r="D22">
            <v>1</v>
          </cell>
          <cell r="E22" t="str">
            <v>BaseDamage</v>
          </cell>
          <cell r="H22" t="str">
            <v/>
          </cell>
          <cell r="I22">
            <v>0.55000000000000004</v>
          </cell>
          <cell r="O22" t="str">
            <v/>
          </cell>
          <cell r="S22" t="str">
            <v/>
          </cell>
        </row>
        <row r="23">
          <cell r="A23" t="str">
            <v>NormalAttackSteampunkRobot_01</v>
          </cell>
          <cell r="B23" t="str">
            <v>NormalAttackSteampunkRobot</v>
          </cell>
          <cell r="C23" t="str">
            <v/>
          </cell>
          <cell r="D23">
            <v>1</v>
          </cell>
          <cell r="E23" t="str">
            <v>BaseDamage</v>
          </cell>
          <cell r="H23" t="str">
            <v/>
          </cell>
          <cell r="I23">
            <v>0.55000000000000004</v>
          </cell>
          <cell r="O23" t="str">
            <v/>
          </cell>
          <cell r="S23" t="str">
            <v/>
          </cell>
        </row>
        <row r="24">
          <cell r="A24" t="str">
            <v>NormalAttackKachujin_01</v>
          </cell>
          <cell r="B24" t="str">
            <v>NormalAttackKachujin</v>
          </cell>
          <cell r="C24" t="str">
            <v/>
          </cell>
          <cell r="D24">
            <v>1</v>
          </cell>
          <cell r="E24" t="str">
            <v>BaseDamage</v>
          </cell>
          <cell r="H24" t="str">
            <v/>
          </cell>
          <cell r="I24">
            <v>0.55000000000000004</v>
          </cell>
          <cell r="O24" t="str">
            <v/>
          </cell>
          <cell r="S24" t="str">
            <v/>
          </cell>
        </row>
        <row r="25">
          <cell r="A25" t="str">
            <v>NormalAttackMedea_01</v>
          </cell>
          <cell r="B25" t="str">
            <v>NormalAttackMedea</v>
          </cell>
          <cell r="C25" t="str">
            <v/>
          </cell>
          <cell r="D25">
            <v>1</v>
          </cell>
          <cell r="E25" t="str">
            <v>BaseDamage</v>
          </cell>
          <cell r="H25" t="str">
            <v/>
          </cell>
          <cell r="I25">
            <v>0.55000000000000004</v>
          </cell>
          <cell r="O25" t="str">
            <v/>
          </cell>
          <cell r="S25" t="str">
            <v/>
          </cell>
        </row>
        <row r="26">
          <cell r="A26" t="str">
            <v>NormalAttackLola_01</v>
          </cell>
          <cell r="B26" t="str">
            <v>NormalAttackLola</v>
          </cell>
          <cell r="C26" t="str">
            <v/>
          </cell>
          <cell r="D26">
            <v>1</v>
          </cell>
          <cell r="E26" t="str">
            <v>BaseDamage</v>
          </cell>
          <cell r="H26" t="str">
            <v/>
          </cell>
          <cell r="I26">
            <v>0.55000000000000004</v>
          </cell>
          <cell r="O26" t="str">
            <v/>
          </cell>
          <cell r="S26" t="str">
            <v/>
          </cell>
        </row>
        <row r="27">
          <cell r="A27" t="str">
            <v>NormalAttackRockElemental_01</v>
          </cell>
          <cell r="B27" t="str">
            <v>NormalAttackRockElemental</v>
          </cell>
          <cell r="C27" t="str">
            <v/>
          </cell>
          <cell r="D27">
            <v>1</v>
          </cell>
          <cell r="E27" t="str">
            <v>BaseDamage</v>
          </cell>
          <cell r="H27" t="str">
            <v/>
          </cell>
          <cell r="I27">
            <v>0.55000000000000004</v>
          </cell>
          <cell r="O27" t="str">
            <v/>
          </cell>
          <cell r="S27" t="str">
            <v/>
          </cell>
        </row>
        <row r="28">
          <cell r="A28" t="str">
            <v>NormalAttackSoldier_01</v>
          </cell>
          <cell r="B28" t="str">
            <v>NormalAttackSoldier</v>
          </cell>
          <cell r="C28" t="str">
            <v/>
          </cell>
          <cell r="D28">
            <v>1</v>
          </cell>
          <cell r="E28" t="str">
            <v>BaseDamage</v>
          </cell>
          <cell r="H28" t="str">
            <v/>
          </cell>
          <cell r="I28">
            <v>0.55000000000000004</v>
          </cell>
          <cell r="O28" t="str">
            <v/>
          </cell>
          <cell r="S28" t="str">
            <v/>
          </cell>
        </row>
        <row r="29">
          <cell r="A29" t="str">
            <v>NormalAttackDualWarrior_01</v>
          </cell>
          <cell r="B29" t="str">
            <v>NormalAttackDualWarrior</v>
          </cell>
          <cell r="C29" t="str">
            <v/>
          </cell>
          <cell r="D29">
            <v>1</v>
          </cell>
          <cell r="E29" t="str">
            <v>BaseDamage</v>
          </cell>
          <cell r="H29" t="str">
            <v/>
          </cell>
          <cell r="I29">
            <v>0.55000000000000004</v>
          </cell>
          <cell r="O29" t="str">
            <v/>
          </cell>
          <cell r="S29" t="str">
            <v/>
          </cell>
        </row>
        <row r="30">
          <cell r="A30" t="str">
            <v>NormalAttackGloryArmor_01</v>
          </cell>
          <cell r="B30" t="str">
            <v>NormalAttackGloryArmor</v>
          </cell>
          <cell r="C30" t="str">
            <v/>
          </cell>
          <cell r="D30">
            <v>1</v>
          </cell>
          <cell r="E30" t="str">
            <v>BaseDamage</v>
          </cell>
          <cell r="H30" t="str">
            <v/>
          </cell>
          <cell r="I30">
            <v>0.55000000000000004</v>
          </cell>
          <cell r="O30" t="str">
            <v/>
          </cell>
          <cell r="S30" t="str">
            <v/>
          </cell>
        </row>
        <row r="31">
          <cell r="A31" t="str">
            <v>NormalAttackRpgKnight_01</v>
          </cell>
          <cell r="B31" t="str">
            <v>NormalAttackRpgKnight</v>
          </cell>
          <cell r="C31" t="str">
            <v/>
          </cell>
          <cell r="D31">
            <v>1</v>
          </cell>
          <cell r="E31" t="str">
            <v>BaseDamage</v>
          </cell>
          <cell r="H31" t="str">
            <v/>
          </cell>
          <cell r="I31">
            <v>0.55000000000000004</v>
          </cell>
          <cell r="O31" t="str">
            <v/>
          </cell>
          <cell r="S31" t="str">
            <v/>
          </cell>
        </row>
        <row r="32">
          <cell r="A32" t="str">
            <v>NormalAttackDemonHuntress_01</v>
          </cell>
          <cell r="B32" t="str">
            <v>NormalAttackDemonHuntress</v>
          </cell>
          <cell r="C32" t="str">
            <v/>
          </cell>
          <cell r="D32">
            <v>1</v>
          </cell>
          <cell r="E32" t="str">
            <v>BaseDamage</v>
          </cell>
          <cell r="H32" t="str">
            <v/>
          </cell>
          <cell r="I32">
            <v>0.55000000000000004</v>
          </cell>
          <cell r="O32" t="str">
            <v/>
          </cell>
          <cell r="S32" t="str">
            <v/>
          </cell>
        </row>
        <row r="33">
          <cell r="A33" t="str">
            <v>NormalAttackMobileFemale_01</v>
          </cell>
          <cell r="B33" t="str">
            <v>NormalAttackMobileFemale</v>
          </cell>
          <cell r="C33" t="str">
            <v/>
          </cell>
          <cell r="D33">
            <v>1</v>
          </cell>
          <cell r="E33" t="str">
            <v>BaseDamage</v>
          </cell>
          <cell r="H33" t="str">
            <v/>
          </cell>
          <cell r="I33">
            <v>0.55000000000000004</v>
          </cell>
          <cell r="O33" t="str">
            <v/>
          </cell>
          <cell r="S33" t="str">
            <v/>
          </cell>
        </row>
        <row r="34">
          <cell r="A34" t="str">
            <v>NormalAttackCyborgCharacter_01</v>
          </cell>
          <cell r="B34" t="str">
            <v>NormalAttackCyborgCharacter</v>
          </cell>
          <cell r="C34" t="str">
            <v/>
          </cell>
          <cell r="D34">
            <v>1</v>
          </cell>
          <cell r="E34" t="str">
            <v>BaseDamage</v>
          </cell>
          <cell r="H34" t="str">
            <v/>
          </cell>
          <cell r="I34">
            <v>0.55000000000000004</v>
          </cell>
          <cell r="O34" t="str">
            <v/>
          </cell>
          <cell r="S34" t="str">
            <v/>
          </cell>
        </row>
        <row r="35">
          <cell r="A35" t="str">
            <v>NormalAttackSandWarrior_01</v>
          </cell>
          <cell r="B35" t="str">
            <v>NormalAttackSandWarrior</v>
          </cell>
          <cell r="C35" t="str">
            <v/>
          </cell>
          <cell r="D35">
            <v>1</v>
          </cell>
          <cell r="E35" t="str">
            <v>BaseDamage</v>
          </cell>
          <cell r="H35" t="str">
            <v/>
          </cell>
          <cell r="I35">
            <v>0.55000000000000004</v>
          </cell>
          <cell r="O35" t="str">
            <v/>
          </cell>
          <cell r="S35" t="str">
            <v/>
          </cell>
        </row>
        <row r="36">
          <cell r="A36" t="str">
            <v>NormalAttackBladeFanDancer_01</v>
          </cell>
          <cell r="B36" t="str">
            <v>NormalAttackBladeFanDancer</v>
          </cell>
          <cell r="C36" t="str">
            <v/>
          </cell>
          <cell r="D36">
            <v>1</v>
          </cell>
          <cell r="E36" t="str">
            <v>BaseDamage</v>
          </cell>
          <cell r="H36" t="str">
            <v/>
          </cell>
          <cell r="I36">
            <v>0.55000000000000004</v>
          </cell>
          <cell r="O36" t="str">
            <v/>
          </cell>
          <cell r="S36" t="str">
            <v/>
          </cell>
        </row>
        <row r="37">
          <cell r="A37" t="str">
            <v>NormalAttackSyria_01</v>
          </cell>
          <cell r="B37" t="str">
            <v>NormalAttackSyria</v>
          </cell>
          <cell r="C37" t="str">
            <v/>
          </cell>
          <cell r="D37">
            <v>1</v>
          </cell>
          <cell r="E37" t="str">
            <v>BaseDamage</v>
          </cell>
          <cell r="H37" t="str">
            <v/>
          </cell>
          <cell r="I37">
            <v>0.55000000000000004</v>
          </cell>
          <cell r="O37" t="str">
            <v/>
          </cell>
          <cell r="S37" t="str">
            <v/>
          </cell>
        </row>
        <row r="38">
          <cell r="A38" t="str">
            <v>NormalAttackLinhi_01</v>
          </cell>
          <cell r="B38" t="str">
            <v>NormalAttackLinhi</v>
          </cell>
          <cell r="C38" t="str">
            <v/>
          </cell>
          <cell r="D38">
            <v>1</v>
          </cell>
          <cell r="E38" t="str">
            <v>BaseDamage</v>
          </cell>
          <cell r="H38" t="str">
            <v/>
          </cell>
          <cell r="I38">
            <v>0.55000000000000004</v>
          </cell>
          <cell r="O38" t="str">
            <v/>
          </cell>
          <cell r="S38" t="str">
            <v/>
          </cell>
        </row>
        <row r="39">
          <cell r="A39" t="str">
            <v>NormalAttackNecromancerFour_01</v>
          </cell>
          <cell r="B39" t="str">
            <v>NormalAttackNecromancerFour</v>
          </cell>
          <cell r="C39" t="str">
            <v/>
          </cell>
          <cell r="D39">
            <v>1</v>
          </cell>
          <cell r="E39" t="str">
            <v>BaseDamage</v>
          </cell>
          <cell r="H39" t="str">
            <v/>
          </cell>
          <cell r="I39">
            <v>0.55000000000000004</v>
          </cell>
          <cell r="O39" t="str">
            <v/>
          </cell>
          <cell r="S39" t="str">
            <v/>
          </cell>
        </row>
        <row r="40">
          <cell r="A40" t="str">
            <v>NormalAttackGirlWarrior_01</v>
          </cell>
          <cell r="B40" t="str">
            <v>NormalAttackGirlWarrior</v>
          </cell>
          <cell r="C40" t="str">
            <v/>
          </cell>
          <cell r="D40">
            <v>1</v>
          </cell>
          <cell r="E40" t="str">
            <v>BaseDamage</v>
          </cell>
          <cell r="H40" t="str">
            <v/>
          </cell>
          <cell r="I40">
            <v>0.55000000000000004</v>
          </cell>
          <cell r="O40" t="str">
            <v/>
          </cell>
          <cell r="S40" t="str">
            <v/>
          </cell>
        </row>
        <row r="41">
          <cell r="A41" t="str">
            <v>NormalAttackGirlArcher_01</v>
          </cell>
          <cell r="B41" t="str">
            <v>NormalAttackGirlArcher</v>
          </cell>
          <cell r="C41" t="str">
            <v/>
          </cell>
          <cell r="D41">
            <v>1</v>
          </cell>
          <cell r="E41" t="str">
            <v>BaseDamage</v>
          </cell>
          <cell r="H41" t="str">
            <v/>
          </cell>
          <cell r="I41">
            <v>0.55000000000000004</v>
          </cell>
          <cell r="O41" t="str">
            <v/>
          </cell>
          <cell r="S41" t="str">
            <v/>
          </cell>
        </row>
        <row r="42">
          <cell r="A42" t="str">
            <v>NormalAttackEnergyShieldRobot_01</v>
          </cell>
          <cell r="B42" t="str">
            <v>NormalAttackEnergyShieldRobot</v>
          </cell>
          <cell r="C42" t="str">
            <v/>
          </cell>
          <cell r="D42">
            <v>1</v>
          </cell>
          <cell r="E42" t="str">
            <v>BaseDamage</v>
          </cell>
          <cell r="H42" t="str">
            <v/>
          </cell>
          <cell r="I42">
            <v>0.55000000000000004</v>
          </cell>
          <cell r="O42" t="str">
            <v/>
          </cell>
          <cell r="S42" t="str">
            <v/>
          </cell>
        </row>
        <row r="43">
          <cell r="A43" t="str">
            <v>NormalAttackIceMagician_01</v>
          </cell>
          <cell r="B43" t="str">
            <v>NormalAttackIceMagician</v>
          </cell>
          <cell r="C43" t="str">
            <v/>
          </cell>
          <cell r="D43">
            <v>1</v>
          </cell>
          <cell r="E43" t="str">
            <v>BaseDamage</v>
          </cell>
          <cell r="H43" t="str">
            <v/>
          </cell>
          <cell r="I43">
            <v>0.55000000000000004</v>
          </cell>
          <cell r="O43" t="str">
            <v/>
          </cell>
          <cell r="S43" t="str">
            <v/>
          </cell>
        </row>
        <row r="44">
          <cell r="A44" t="str">
            <v>NormalAttackAngelicWarrior_01</v>
          </cell>
          <cell r="B44" t="str">
            <v>NormalAttackAngelicWarrior</v>
          </cell>
          <cell r="C44" t="str">
            <v/>
          </cell>
          <cell r="D44">
            <v>1</v>
          </cell>
          <cell r="E44" t="str">
            <v>BaseDamage</v>
          </cell>
          <cell r="H44" t="str">
            <v/>
          </cell>
          <cell r="I44">
            <v>0.55000000000000004</v>
          </cell>
          <cell r="O44" t="str">
            <v/>
          </cell>
          <cell r="S44" t="str">
            <v/>
          </cell>
        </row>
        <row r="45">
          <cell r="A45" t="str">
            <v>CallInvincibleTortoise_01</v>
          </cell>
          <cell r="B45" t="str">
            <v>CallInvincibleTortoise</v>
          </cell>
          <cell r="C45" t="str">
            <v/>
          </cell>
          <cell r="D45">
            <v>1</v>
          </cell>
          <cell r="E45" t="str">
            <v>CallAffectorValue</v>
          </cell>
          <cell r="H45" t="str">
            <v/>
          </cell>
          <cell r="I45">
            <v>-1</v>
          </cell>
          <cell r="O45" t="str">
            <v/>
          </cell>
          <cell r="Q45" t="str">
            <v>OnDamage</v>
          </cell>
          <cell r="S45">
            <v>4</v>
          </cell>
          <cell r="U45" t="str">
            <v>InvincibleTortoise</v>
          </cell>
        </row>
        <row r="46">
          <cell r="A46" t="str">
            <v>InvincibleTortoise_01</v>
          </cell>
          <cell r="B46" t="str">
            <v>InvincibleTortoise</v>
          </cell>
          <cell r="C46" t="str">
            <v/>
          </cell>
          <cell r="D46">
            <v>1</v>
          </cell>
          <cell r="E46" t="str">
            <v>InvincibleTortoise</v>
          </cell>
          <cell r="H46" t="str">
            <v/>
          </cell>
          <cell r="I46">
            <v>3</v>
          </cell>
          <cell r="O46" t="str">
            <v/>
          </cell>
          <cell r="S46" t="str">
            <v/>
          </cell>
          <cell r="T46" t="str">
            <v>GuardStart</v>
          </cell>
          <cell r="U46" t="str">
            <v>GuardEnd</v>
          </cell>
        </row>
        <row r="47">
          <cell r="A47" t="str">
            <v>CountBarrier5Times_01</v>
          </cell>
          <cell r="B47" t="str">
            <v>CountBarrier5Times</v>
          </cell>
          <cell r="C47" t="str">
            <v/>
          </cell>
          <cell r="D47">
            <v>1</v>
          </cell>
          <cell r="E47" t="str">
            <v>CountBarrier</v>
          </cell>
          <cell r="H47" t="str">
            <v/>
          </cell>
          <cell r="I47">
            <v>-1</v>
          </cell>
          <cell r="O47" t="str">
            <v/>
          </cell>
          <cell r="P47">
            <v>5</v>
          </cell>
          <cell r="S47" t="str">
            <v/>
          </cell>
          <cell r="V47" t="str">
            <v>Effect29_D</v>
          </cell>
        </row>
        <row r="48">
          <cell r="A48" t="str">
            <v>CallBurrowNinjaAssassin_01</v>
          </cell>
          <cell r="B48" t="str">
            <v>CallBurrowNinjaAssassin</v>
          </cell>
          <cell r="C48" t="str">
            <v/>
          </cell>
          <cell r="D48">
            <v>1</v>
          </cell>
          <cell r="E48" t="str">
            <v>CallAffectorValue</v>
          </cell>
          <cell r="H48" t="str">
            <v/>
          </cell>
          <cell r="I48">
            <v>-1</v>
          </cell>
          <cell r="O48" t="str">
            <v/>
          </cell>
          <cell r="Q48" t="str">
            <v>OnDamage</v>
          </cell>
          <cell r="S48">
            <v>4</v>
          </cell>
          <cell r="U48" t="str">
            <v>BurrowNinjaAssassin</v>
          </cell>
        </row>
        <row r="49">
          <cell r="A49" t="str">
            <v>BurrowNinjaAssassin_01</v>
          </cell>
          <cell r="B49" t="str">
            <v>BurrowNinjaAssassin</v>
          </cell>
          <cell r="C49" t="str">
            <v/>
          </cell>
          <cell r="D49">
            <v>1</v>
          </cell>
          <cell r="E49" t="str">
            <v>Burrow</v>
          </cell>
          <cell r="H49" t="str">
            <v/>
          </cell>
          <cell r="I49">
            <v>3</v>
          </cell>
          <cell r="K49">
            <v>0.5</v>
          </cell>
          <cell r="L49">
            <v>1</v>
          </cell>
          <cell r="O49" t="str">
            <v/>
          </cell>
          <cell r="P49">
            <v>2</v>
          </cell>
          <cell r="S49" t="str">
            <v/>
          </cell>
          <cell r="T49" t="str">
            <v>BurrowStart</v>
          </cell>
          <cell r="U49" t="str">
            <v>BurrowEnd</v>
          </cell>
          <cell r="V49" t="str">
            <v>BurrowScrollObject</v>
          </cell>
          <cell r="W49" t="str">
            <v>BurrowAttack</v>
          </cell>
        </row>
        <row r="50">
          <cell r="A50" t="str">
            <v>LP_Atk_01</v>
          </cell>
          <cell r="B50" t="str">
            <v>LP_Atk</v>
          </cell>
          <cell r="C50" t="str">
            <v/>
          </cell>
          <cell r="D50">
            <v>1</v>
          </cell>
          <cell r="E50" t="str">
            <v>ChangeActorStatus</v>
          </cell>
          <cell r="H50" t="str">
            <v/>
          </cell>
          <cell r="I50">
            <v>-1</v>
          </cell>
          <cell r="J50">
            <v>0.2</v>
          </cell>
          <cell r="M50" t="str">
            <v>AttackAddRate</v>
          </cell>
          <cell r="O50">
            <v>19</v>
          </cell>
          <cell r="S50" t="str">
            <v/>
          </cell>
        </row>
        <row r="51">
          <cell r="A51" t="str">
            <v>LP_Atk_02</v>
          </cell>
          <cell r="B51" t="str">
            <v>LP_Atk</v>
          </cell>
          <cell r="C51" t="str">
            <v/>
          </cell>
          <cell r="D51">
            <v>2</v>
          </cell>
          <cell r="E51" t="str">
            <v>ChangeActorStatus</v>
          </cell>
          <cell r="H51" t="str">
            <v/>
          </cell>
          <cell r="I51">
            <v>-1</v>
          </cell>
          <cell r="J51">
            <v>0.4</v>
          </cell>
          <cell r="M51" t="str">
            <v>AttackAddRate</v>
          </cell>
          <cell r="O51">
            <v>19</v>
          </cell>
          <cell r="S51" t="str">
            <v/>
          </cell>
        </row>
        <row r="52">
          <cell r="A52" t="str">
            <v>LP_Atk_03</v>
          </cell>
          <cell r="B52" t="str">
            <v>LP_Atk</v>
          </cell>
          <cell r="C52" t="str">
            <v/>
          </cell>
          <cell r="D52">
            <v>3</v>
          </cell>
          <cell r="E52" t="str">
            <v>ChangeActorStatus</v>
          </cell>
          <cell r="H52" t="str">
            <v/>
          </cell>
          <cell r="I52">
            <v>-1</v>
          </cell>
          <cell r="J52">
            <v>0.60000000000000009</v>
          </cell>
          <cell r="M52" t="str">
            <v>AttackAddRate</v>
          </cell>
          <cell r="N52"/>
          <cell r="O52">
            <v>19</v>
          </cell>
          <cell r="S52" t="str">
            <v/>
          </cell>
        </row>
        <row r="53">
          <cell r="A53" t="str">
            <v>LP_Atk_04</v>
          </cell>
          <cell r="B53" t="str">
            <v>LP_Atk</v>
          </cell>
          <cell r="C53" t="str">
            <v/>
          </cell>
          <cell r="D53">
            <v>4</v>
          </cell>
          <cell r="E53" t="str">
            <v>ChangeActorStatus</v>
          </cell>
          <cell r="H53" t="str">
            <v/>
          </cell>
          <cell r="I53">
            <v>-1</v>
          </cell>
          <cell r="J53">
            <v>0.8</v>
          </cell>
          <cell r="M53" t="str">
            <v>AttackAddRate</v>
          </cell>
          <cell r="O53">
            <v>19</v>
          </cell>
          <cell r="S53" t="str">
            <v/>
          </cell>
        </row>
        <row r="54">
          <cell r="A54" t="str">
            <v>LP_Atk_05</v>
          </cell>
          <cell r="B54" t="str">
            <v>LP_Atk</v>
          </cell>
          <cell r="C54" t="str">
            <v/>
          </cell>
          <cell r="D54">
            <v>5</v>
          </cell>
          <cell r="E54" t="str">
            <v>ChangeActorStatus</v>
          </cell>
          <cell r="H54" t="str">
            <v/>
          </cell>
          <cell r="I54">
            <v>-1</v>
          </cell>
          <cell r="J54">
            <v>1</v>
          </cell>
          <cell r="M54" t="str">
            <v>AttackAddRate</v>
          </cell>
          <cell r="O54">
            <v>19</v>
          </cell>
          <cell r="S54" t="str">
            <v/>
          </cell>
        </row>
        <row r="55">
          <cell r="A55" t="str">
            <v>LP_Atk_06</v>
          </cell>
          <cell r="B55" t="str">
            <v>LP_Atk</v>
          </cell>
          <cell r="C55" t="str">
            <v/>
          </cell>
          <cell r="D55">
            <v>6</v>
          </cell>
          <cell r="E55" t="str">
            <v>ChangeActorStatus</v>
          </cell>
          <cell r="H55" t="str">
            <v/>
          </cell>
          <cell r="I55">
            <v>-1</v>
          </cell>
          <cell r="J55">
            <v>1.2</v>
          </cell>
          <cell r="M55" t="str">
            <v>AttackAddRate</v>
          </cell>
          <cell r="O55">
            <v>19</v>
          </cell>
          <cell r="S55" t="str">
            <v/>
          </cell>
        </row>
        <row r="56">
          <cell r="A56" t="str">
            <v>LP_Atk_07</v>
          </cell>
          <cell r="B56" t="str">
            <v>LP_Atk</v>
          </cell>
          <cell r="C56" t="str">
            <v/>
          </cell>
          <cell r="D56">
            <v>7</v>
          </cell>
          <cell r="E56" t="str">
            <v>ChangeActorStatus</v>
          </cell>
          <cell r="H56" t="str">
            <v/>
          </cell>
          <cell r="I56">
            <v>-1</v>
          </cell>
          <cell r="J56">
            <v>1.4</v>
          </cell>
          <cell r="M56" t="str">
            <v>AttackAddRate</v>
          </cell>
          <cell r="O56">
            <v>19</v>
          </cell>
          <cell r="S56" t="str">
            <v/>
          </cell>
        </row>
        <row r="57">
          <cell r="A57" t="str">
            <v>LP_Atk_08</v>
          </cell>
          <cell r="B57" t="str">
            <v>LP_Atk</v>
          </cell>
          <cell r="C57" t="str">
            <v/>
          </cell>
          <cell r="D57">
            <v>8</v>
          </cell>
          <cell r="E57" t="str">
            <v>ChangeActorStatus</v>
          </cell>
          <cell r="H57" t="str">
            <v/>
          </cell>
          <cell r="I57">
            <v>-1</v>
          </cell>
          <cell r="J57">
            <v>1.5999999999999999</v>
          </cell>
          <cell r="M57" t="str">
            <v>AttackAddRate</v>
          </cell>
          <cell r="O57">
            <v>19</v>
          </cell>
          <cell r="S57" t="str">
            <v/>
          </cell>
        </row>
        <row r="58">
          <cell r="A58" t="str">
            <v>LP_Atk_09</v>
          </cell>
          <cell r="B58" t="str">
            <v>LP_Atk</v>
          </cell>
          <cell r="C58" t="str">
            <v/>
          </cell>
          <cell r="D58">
            <v>9</v>
          </cell>
          <cell r="E58" t="str">
            <v>ChangeActorStatus</v>
          </cell>
          <cell r="H58" t="str">
            <v/>
          </cell>
          <cell r="I58">
            <v>-1</v>
          </cell>
          <cell r="J58">
            <v>1.7999999999999998</v>
          </cell>
          <cell r="M58" t="str">
            <v>AttackAddRate</v>
          </cell>
          <cell r="O58">
            <v>19</v>
          </cell>
          <cell r="S58" t="str">
            <v/>
          </cell>
        </row>
        <row r="59">
          <cell r="A59" t="str">
            <v>LP_AtkBetter_01</v>
          </cell>
          <cell r="B59" t="str">
            <v>LP_AtkBetter</v>
          </cell>
          <cell r="C59" t="str">
            <v/>
          </cell>
          <cell r="D59">
            <v>1</v>
          </cell>
          <cell r="E59" t="str">
            <v>ChangeActorStatus</v>
          </cell>
          <cell r="H59" t="str">
            <v/>
          </cell>
          <cell r="I59">
            <v>-1</v>
          </cell>
          <cell r="J59">
            <v>0.35</v>
          </cell>
          <cell r="M59" t="str">
            <v>AttackAddRate</v>
          </cell>
          <cell r="O59">
            <v>19</v>
          </cell>
          <cell r="S59" t="str">
            <v/>
          </cell>
        </row>
        <row r="60">
          <cell r="A60" t="str">
            <v>LP_AtkBetter_02</v>
          </cell>
          <cell r="B60" t="str">
            <v>LP_AtkBetter</v>
          </cell>
          <cell r="C60" t="str">
            <v/>
          </cell>
          <cell r="D60">
            <v>2</v>
          </cell>
          <cell r="E60" t="str">
            <v>ChangeActorStatus</v>
          </cell>
          <cell r="H60" t="str">
            <v/>
          </cell>
          <cell r="I60">
            <v>-1</v>
          </cell>
          <cell r="J60">
            <v>0.7</v>
          </cell>
          <cell r="M60" t="str">
            <v>AttackAddRate</v>
          </cell>
          <cell r="O60">
            <v>19</v>
          </cell>
          <cell r="S60" t="str">
            <v/>
          </cell>
        </row>
        <row r="61">
          <cell r="A61" t="str">
            <v>LP_AtkBetter_03</v>
          </cell>
          <cell r="B61" t="str">
            <v>LP_AtkBetter</v>
          </cell>
          <cell r="C61" t="str">
            <v/>
          </cell>
          <cell r="D61">
            <v>3</v>
          </cell>
          <cell r="E61" t="str">
            <v>ChangeActorStatus</v>
          </cell>
          <cell r="H61" t="str">
            <v/>
          </cell>
          <cell r="I61">
            <v>-1</v>
          </cell>
          <cell r="J61">
            <v>1.05</v>
          </cell>
          <cell r="M61" t="str">
            <v>AttackAddRate</v>
          </cell>
          <cell r="O61">
            <v>19</v>
          </cell>
          <cell r="S61" t="str">
            <v/>
          </cell>
        </row>
        <row r="62">
          <cell r="A62" t="str">
            <v>LP_AtkBetter_04</v>
          </cell>
          <cell r="B62" t="str">
            <v>LP_AtkBetter</v>
          </cell>
          <cell r="C62" t="str">
            <v/>
          </cell>
          <cell r="D62">
            <v>4</v>
          </cell>
          <cell r="E62" t="str">
            <v>ChangeActorStatus</v>
          </cell>
          <cell r="H62" t="str">
            <v/>
          </cell>
          <cell r="I62">
            <v>-1</v>
          </cell>
          <cell r="J62">
            <v>1.4</v>
          </cell>
          <cell r="M62" t="str">
            <v>AttackAddRate</v>
          </cell>
          <cell r="O62">
            <v>19</v>
          </cell>
          <cell r="S62" t="str">
            <v/>
          </cell>
        </row>
        <row r="63">
          <cell r="A63" t="str">
            <v>LP_AtkBetter_05</v>
          </cell>
          <cell r="B63" t="str">
            <v>LP_AtkBetter</v>
          </cell>
          <cell r="C63" t="str">
            <v/>
          </cell>
          <cell r="D63">
            <v>5</v>
          </cell>
          <cell r="E63" t="str">
            <v>ChangeActorStatus</v>
          </cell>
          <cell r="H63" t="str">
            <v/>
          </cell>
          <cell r="I63">
            <v>-1</v>
          </cell>
          <cell r="J63">
            <v>1.75</v>
          </cell>
          <cell r="M63" t="str">
            <v>AttackAddRate</v>
          </cell>
          <cell r="O63">
            <v>19</v>
          </cell>
          <cell r="S63" t="str">
            <v/>
          </cell>
        </row>
        <row r="64">
          <cell r="A64" t="str">
            <v>LP_AtkBetter_06</v>
          </cell>
          <cell r="B64" t="str">
            <v>LP_AtkBetter</v>
          </cell>
          <cell r="C64" t="str">
            <v/>
          </cell>
          <cell r="D64">
            <v>6</v>
          </cell>
          <cell r="E64" t="str">
            <v>ChangeActorStatus</v>
          </cell>
          <cell r="H64" t="str">
            <v/>
          </cell>
          <cell r="I64">
            <v>-1</v>
          </cell>
          <cell r="J64">
            <v>2.1</v>
          </cell>
          <cell r="M64" t="str">
            <v>AttackAddRate</v>
          </cell>
          <cell r="O64">
            <v>19</v>
          </cell>
          <cell r="S64" t="str">
            <v/>
          </cell>
        </row>
        <row r="65">
          <cell r="A65" t="str">
            <v>LP_AtkBetter_07</v>
          </cell>
          <cell r="B65" t="str">
            <v>LP_AtkBetter</v>
          </cell>
          <cell r="C65" t="str">
            <v/>
          </cell>
          <cell r="D65">
            <v>7</v>
          </cell>
          <cell r="E65" t="str">
            <v>ChangeActorStatus</v>
          </cell>
          <cell r="H65" t="str">
            <v/>
          </cell>
          <cell r="I65">
            <v>-1</v>
          </cell>
          <cell r="J65">
            <v>2.4500000000000002</v>
          </cell>
          <cell r="M65" t="str">
            <v>AttackAddRate</v>
          </cell>
          <cell r="O65">
            <v>19</v>
          </cell>
          <cell r="S65" t="str">
            <v/>
          </cell>
        </row>
        <row r="66">
          <cell r="A66" t="str">
            <v>LP_AtkBetter_08</v>
          </cell>
          <cell r="B66" t="str">
            <v>LP_AtkBetter</v>
          </cell>
          <cell r="C66" t="str">
            <v/>
          </cell>
          <cell r="D66">
            <v>8</v>
          </cell>
          <cell r="E66" t="str">
            <v>ChangeActorStatus</v>
          </cell>
          <cell r="H66" t="str">
            <v/>
          </cell>
          <cell r="I66">
            <v>-1</v>
          </cell>
          <cell r="J66">
            <v>2.8</v>
          </cell>
          <cell r="M66" t="str">
            <v>AttackAddRate</v>
          </cell>
          <cell r="O66">
            <v>19</v>
          </cell>
          <cell r="S66" t="str">
            <v/>
          </cell>
        </row>
        <row r="67">
          <cell r="A67" t="str">
            <v>LP_AtkBetter_09</v>
          </cell>
          <cell r="B67" t="str">
            <v>LP_AtkBetter</v>
          </cell>
          <cell r="C67" t="str">
            <v/>
          </cell>
          <cell r="D67">
            <v>9</v>
          </cell>
          <cell r="E67" t="str">
            <v>ChangeActorStatus</v>
          </cell>
          <cell r="H67" t="str">
            <v/>
          </cell>
          <cell r="I67">
            <v>-1</v>
          </cell>
          <cell r="J67">
            <v>3.15</v>
          </cell>
          <cell r="M67" t="str">
            <v>AttackAddRate</v>
          </cell>
          <cell r="O67">
            <v>19</v>
          </cell>
          <cell r="S67" t="str">
            <v/>
          </cell>
        </row>
        <row r="68">
          <cell r="A68" t="str">
            <v>LP_AtkBest_01</v>
          </cell>
          <cell r="B68" t="str">
            <v>LP_AtkBest</v>
          </cell>
          <cell r="C68" t="str">
            <v/>
          </cell>
          <cell r="D68">
            <v>1</v>
          </cell>
          <cell r="E68" t="str">
            <v>ChangeActorStatus</v>
          </cell>
          <cell r="H68" t="str">
            <v/>
          </cell>
          <cell r="I68">
            <v>-1</v>
          </cell>
          <cell r="J68">
            <v>0.5</v>
          </cell>
          <cell r="M68" t="str">
            <v>AttackAddRate</v>
          </cell>
          <cell r="O68">
            <v>19</v>
          </cell>
          <cell r="S68" t="str">
            <v/>
          </cell>
        </row>
        <row r="69">
          <cell r="A69" t="str">
            <v>LP_AtkBest_02</v>
          </cell>
          <cell r="B69" t="str">
            <v>LP_AtkBest</v>
          </cell>
          <cell r="C69" t="str">
            <v/>
          </cell>
          <cell r="D69">
            <v>2</v>
          </cell>
          <cell r="E69" t="str">
            <v>ChangeActorStatus</v>
          </cell>
          <cell r="H69" t="str">
            <v/>
          </cell>
          <cell r="I69">
            <v>-1</v>
          </cell>
          <cell r="J69">
            <v>1</v>
          </cell>
          <cell r="M69" t="str">
            <v>AttackAddRate</v>
          </cell>
          <cell r="O69">
            <v>19</v>
          </cell>
          <cell r="S69" t="str">
            <v/>
          </cell>
        </row>
        <row r="70">
          <cell r="A70" t="str">
            <v>LP_AtkBest_03</v>
          </cell>
          <cell r="B70" t="str">
            <v>LP_AtkBest</v>
          </cell>
          <cell r="C70" t="str">
            <v/>
          </cell>
          <cell r="D70">
            <v>3</v>
          </cell>
          <cell r="E70" t="str">
            <v>ChangeActorStatus</v>
          </cell>
          <cell r="H70" t="str">
            <v/>
          </cell>
          <cell r="I70">
            <v>-1</v>
          </cell>
          <cell r="J70">
            <v>1.5</v>
          </cell>
          <cell r="M70" t="str">
            <v>AttackAddRate</v>
          </cell>
          <cell r="O70">
            <v>19</v>
          </cell>
          <cell r="S70" t="str">
            <v/>
          </cell>
        </row>
        <row r="71">
          <cell r="A71" t="str">
            <v>LP_AtkSpeed_01</v>
          </cell>
          <cell r="B71" t="str">
            <v>LP_AtkSpeed</v>
          </cell>
          <cell r="C71" t="str">
            <v/>
          </cell>
          <cell r="D71">
            <v>1</v>
          </cell>
          <cell r="E71" t="str">
            <v>ChangeActorStatus</v>
          </cell>
          <cell r="H71" t="str">
            <v/>
          </cell>
          <cell r="I71">
            <v>-1</v>
          </cell>
          <cell r="J71">
            <v>7.6000000000000012E-2</v>
          </cell>
          <cell r="M71" t="str">
            <v>AttackSpeedAddRate</v>
          </cell>
          <cell r="O71">
            <v>3</v>
          </cell>
          <cell r="S71" t="str">
            <v/>
          </cell>
        </row>
        <row r="72">
          <cell r="A72" t="str">
            <v>LP_AtkSpeed_02</v>
          </cell>
          <cell r="B72" t="str">
            <v>LP_AtkSpeed</v>
          </cell>
          <cell r="C72" t="str">
            <v/>
          </cell>
          <cell r="D72">
            <v>2</v>
          </cell>
          <cell r="E72" t="str">
            <v>ChangeActorStatus</v>
          </cell>
          <cell r="H72" t="str">
            <v/>
          </cell>
          <cell r="I72">
            <v>-1</v>
          </cell>
          <cell r="J72">
            <v>0.15800000000000003</v>
          </cell>
          <cell r="M72" t="str">
            <v>AttackSpeedAddRate</v>
          </cell>
          <cell r="O72">
            <v>3</v>
          </cell>
          <cell r="S72" t="str">
            <v/>
          </cell>
        </row>
        <row r="73">
          <cell r="A73" t="str">
            <v>LP_AtkSpeed_03</v>
          </cell>
          <cell r="B73" t="str">
            <v>LP_AtkSpeed</v>
          </cell>
          <cell r="C73" t="str">
            <v/>
          </cell>
          <cell r="D73">
            <v>3</v>
          </cell>
          <cell r="E73" t="str">
            <v>ChangeActorStatus</v>
          </cell>
          <cell r="H73" t="str">
            <v/>
          </cell>
          <cell r="I73">
            <v>-1</v>
          </cell>
          <cell r="J73">
            <v>0.24600000000000005</v>
          </cell>
          <cell r="M73" t="str">
            <v>AttackSpeedAddRate</v>
          </cell>
          <cell r="O73">
            <v>3</v>
          </cell>
          <cell r="S73" t="str">
            <v/>
          </cell>
        </row>
        <row r="74">
          <cell r="A74" t="str">
            <v>LP_AtkSpeed_04</v>
          </cell>
          <cell r="B74" t="str">
            <v>LP_AtkSpeed</v>
          </cell>
          <cell r="C74" t="str">
            <v/>
          </cell>
          <cell r="D74">
            <v>4</v>
          </cell>
          <cell r="E74" t="str">
            <v>ChangeActorStatus</v>
          </cell>
          <cell r="H74" t="str">
            <v/>
          </cell>
          <cell r="I74">
            <v>-1</v>
          </cell>
          <cell r="J74">
            <v>0.34</v>
          </cell>
          <cell r="M74" t="str">
            <v>AttackSpeedAddRate</v>
          </cell>
          <cell r="O74">
            <v>3</v>
          </cell>
          <cell r="S74" t="str">
            <v/>
          </cell>
        </row>
        <row r="75">
          <cell r="A75" t="str">
            <v>LP_AtkSpeed_05</v>
          </cell>
          <cell r="B75" t="str">
            <v>LP_AtkSpeed</v>
          </cell>
          <cell r="C75" t="str">
            <v/>
          </cell>
          <cell r="D75">
            <v>5</v>
          </cell>
          <cell r="E75" t="str">
            <v>ChangeActorStatus</v>
          </cell>
          <cell r="H75" t="str">
            <v/>
          </cell>
          <cell r="I75">
            <v>-1</v>
          </cell>
          <cell r="J75">
            <v>0.44</v>
          </cell>
          <cell r="M75" t="str">
            <v>AttackSpeedAddRate</v>
          </cell>
          <cell r="O75">
            <v>3</v>
          </cell>
          <cell r="S75" t="str">
            <v/>
          </cell>
        </row>
        <row r="76">
          <cell r="A76" t="str">
            <v>LP_AtkSpeed_06</v>
          </cell>
          <cell r="B76" t="str">
            <v>LP_AtkSpeed</v>
          </cell>
          <cell r="C76" t="str">
            <v/>
          </cell>
          <cell r="D76">
            <v>6</v>
          </cell>
          <cell r="E76" t="str">
            <v>ChangeActorStatus</v>
          </cell>
          <cell r="H76" t="str">
            <v/>
          </cell>
          <cell r="I76">
            <v>-1</v>
          </cell>
          <cell r="J76">
            <v>0.54600000000000004</v>
          </cell>
          <cell r="M76" t="str">
            <v>AttackSpeedAddRate</v>
          </cell>
          <cell r="O76">
            <v>3</v>
          </cell>
          <cell r="S76" t="str">
            <v/>
          </cell>
        </row>
        <row r="77">
          <cell r="A77" t="str">
            <v>LP_AtkSpeed_07</v>
          </cell>
          <cell r="B77" t="str">
            <v>LP_AtkSpeed</v>
          </cell>
          <cell r="C77" t="str">
            <v/>
          </cell>
          <cell r="D77">
            <v>7</v>
          </cell>
          <cell r="E77" t="str">
            <v>ChangeActorStatus</v>
          </cell>
          <cell r="H77" t="str">
            <v/>
          </cell>
          <cell r="I77">
            <v>-1</v>
          </cell>
          <cell r="J77">
            <v>0.65799999999999992</v>
          </cell>
          <cell r="M77" t="str">
            <v>AttackSpeedAddRate</v>
          </cell>
          <cell r="O77">
            <v>3</v>
          </cell>
          <cell r="S77" t="str">
            <v/>
          </cell>
        </row>
        <row r="78">
          <cell r="A78" t="str">
            <v>LP_AtkSpeed_08</v>
          </cell>
          <cell r="B78" t="str">
            <v>LP_AtkSpeed</v>
          </cell>
          <cell r="C78" t="str">
            <v/>
          </cell>
          <cell r="D78">
            <v>8</v>
          </cell>
          <cell r="E78" t="str">
            <v>ChangeActorStatus</v>
          </cell>
          <cell r="H78" t="str">
            <v/>
          </cell>
          <cell r="I78">
            <v>-1</v>
          </cell>
          <cell r="J78">
            <v>0.77599999999999991</v>
          </cell>
          <cell r="M78" t="str">
            <v>AttackSpeedAddRate</v>
          </cell>
          <cell r="O78">
            <v>3</v>
          </cell>
          <cell r="S78" t="str">
            <v/>
          </cell>
        </row>
        <row r="79">
          <cell r="A79" t="str">
            <v>LP_AtkSpeed_09</v>
          </cell>
          <cell r="B79" t="str">
            <v>LP_AtkSpeed</v>
          </cell>
          <cell r="C79" t="str">
            <v/>
          </cell>
          <cell r="D79">
            <v>9</v>
          </cell>
          <cell r="E79" t="str">
            <v>ChangeActorStatus</v>
          </cell>
          <cell r="H79" t="str">
            <v/>
          </cell>
          <cell r="I79">
            <v>-1</v>
          </cell>
          <cell r="J79">
            <v>0.89999999999999991</v>
          </cell>
          <cell r="M79" t="str">
            <v>AttackSpeedAddRate</v>
          </cell>
          <cell r="O79">
            <v>3</v>
          </cell>
          <cell r="S79" t="str">
            <v/>
          </cell>
        </row>
        <row r="80">
          <cell r="A80" t="str">
            <v>LP_AtkSpeedBetter_01</v>
          </cell>
          <cell r="B80" t="str">
            <v>LP_AtkSpeedBetter</v>
          </cell>
          <cell r="C80" t="str">
            <v/>
          </cell>
          <cell r="D80">
            <v>1</v>
          </cell>
          <cell r="E80" t="str">
            <v>ChangeActorStatus</v>
          </cell>
          <cell r="H80" t="str">
            <v/>
          </cell>
          <cell r="I80">
            <v>-1</v>
          </cell>
          <cell r="J80">
            <v>0.13299999999999998</v>
          </cell>
          <cell r="M80" t="str">
            <v>AttackSpeedAddRate</v>
          </cell>
          <cell r="O80">
            <v>3</v>
          </cell>
          <cell r="S80" t="str">
            <v/>
          </cell>
        </row>
        <row r="81">
          <cell r="A81" t="str">
            <v>LP_AtkSpeedBetter_02</v>
          </cell>
          <cell r="B81" t="str">
            <v>LP_AtkSpeedBetter</v>
          </cell>
          <cell r="C81" t="str">
            <v/>
          </cell>
          <cell r="D81">
            <v>2</v>
          </cell>
          <cell r="E81" t="str">
            <v>ChangeActorStatus</v>
          </cell>
          <cell r="H81" t="str">
            <v/>
          </cell>
          <cell r="I81">
            <v>-1</v>
          </cell>
          <cell r="J81">
            <v>0.27649999999999997</v>
          </cell>
          <cell r="M81" t="str">
            <v>AttackSpeedAddRate</v>
          </cell>
          <cell r="O81">
            <v>3</v>
          </cell>
          <cell r="S81" t="str">
            <v/>
          </cell>
        </row>
        <row r="82">
          <cell r="A82" t="str">
            <v>LP_AtkSpeedBetter_03</v>
          </cell>
          <cell r="B82" t="str">
            <v>LP_AtkSpeedBetter</v>
          </cell>
          <cell r="C82" t="str">
            <v/>
          </cell>
          <cell r="D82">
            <v>3</v>
          </cell>
          <cell r="E82" t="str">
            <v>ChangeActorStatus</v>
          </cell>
          <cell r="H82" t="str">
            <v/>
          </cell>
          <cell r="I82">
            <v>-1</v>
          </cell>
          <cell r="J82">
            <v>0.43050000000000005</v>
          </cell>
          <cell r="M82" t="str">
            <v>AttackSpeedAddRate</v>
          </cell>
          <cell r="O82">
            <v>3</v>
          </cell>
          <cell r="S82" t="str">
            <v/>
          </cell>
        </row>
        <row r="83">
          <cell r="A83" t="str">
            <v>LP_AtkSpeedBetter_04</v>
          </cell>
          <cell r="B83" t="str">
            <v>LP_AtkSpeedBetter</v>
          </cell>
          <cell r="C83" t="str">
            <v/>
          </cell>
          <cell r="D83">
            <v>4</v>
          </cell>
          <cell r="E83" t="str">
            <v>ChangeActorStatus</v>
          </cell>
          <cell r="H83" t="str">
            <v/>
          </cell>
          <cell r="I83">
            <v>-1</v>
          </cell>
          <cell r="J83">
            <v>0.59499999999999997</v>
          </cell>
          <cell r="M83" t="str">
            <v>AttackSpeedAddRate</v>
          </cell>
          <cell r="O83">
            <v>3</v>
          </cell>
          <cell r="S83" t="str">
            <v/>
          </cell>
        </row>
        <row r="84">
          <cell r="A84" t="str">
            <v>LP_AtkSpeedBetter_05</v>
          </cell>
          <cell r="B84" t="str">
            <v>LP_AtkSpeedBetter</v>
          </cell>
          <cell r="C84" t="str">
            <v/>
          </cell>
          <cell r="D84">
            <v>5</v>
          </cell>
          <cell r="E84" t="str">
            <v>ChangeActorStatus</v>
          </cell>
          <cell r="H84" t="str">
            <v/>
          </cell>
          <cell r="I84">
            <v>-1</v>
          </cell>
          <cell r="J84">
            <v>0.77</v>
          </cell>
          <cell r="M84" t="str">
            <v>AttackSpeedAddRate</v>
          </cell>
          <cell r="O84">
            <v>3</v>
          </cell>
          <cell r="S84" t="str">
            <v/>
          </cell>
        </row>
        <row r="85">
          <cell r="A85" t="str">
            <v>LP_AtkSpeedBetter_06</v>
          </cell>
          <cell r="B85" t="str">
            <v>LP_AtkSpeedBetter</v>
          </cell>
          <cell r="C85" t="str">
            <v/>
          </cell>
          <cell r="D85">
            <v>6</v>
          </cell>
          <cell r="E85" t="str">
            <v>ChangeActorStatus</v>
          </cell>
          <cell r="H85" t="str">
            <v/>
          </cell>
          <cell r="I85">
            <v>-1</v>
          </cell>
          <cell r="J85">
            <v>0.95550000000000013</v>
          </cell>
          <cell r="M85" t="str">
            <v>AttackSpeedAddRate</v>
          </cell>
          <cell r="O85">
            <v>3</v>
          </cell>
          <cell r="S85" t="str">
            <v/>
          </cell>
        </row>
        <row r="86">
          <cell r="A86" t="str">
            <v>LP_AtkSpeedBetter_07</v>
          </cell>
          <cell r="B86" t="str">
            <v>LP_AtkSpeedBetter</v>
          </cell>
          <cell r="C86" t="str">
            <v/>
          </cell>
          <cell r="D86">
            <v>7</v>
          </cell>
          <cell r="E86" t="str">
            <v>ChangeActorStatus</v>
          </cell>
          <cell r="H86" t="str">
            <v/>
          </cell>
          <cell r="I86">
            <v>-1</v>
          </cell>
          <cell r="J86">
            <v>1.1515</v>
          </cell>
          <cell r="M86" t="str">
            <v>AttackSpeedAddRate</v>
          </cell>
          <cell r="O86">
            <v>3</v>
          </cell>
          <cell r="S86" t="str">
            <v/>
          </cell>
        </row>
        <row r="87">
          <cell r="A87" t="str">
            <v>LP_AtkSpeedBetter_08</v>
          </cell>
          <cell r="B87" t="str">
            <v>LP_AtkSpeedBetter</v>
          </cell>
          <cell r="C87" t="str">
            <v/>
          </cell>
          <cell r="D87">
            <v>8</v>
          </cell>
          <cell r="E87" t="str">
            <v>ChangeActorStatus</v>
          </cell>
          <cell r="H87" t="str">
            <v/>
          </cell>
          <cell r="I87">
            <v>-1</v>
          </cell>
          <cell r="J87">
            <v>1.3579999999999999</v>
          </cell>
          <cell r="M87" t="str">
            <v>AttackSpeedAddRate</v>
          </cell>
          <cell r="O87">
            <v>3</v>
          </cell>
          <cell r="S87" t="str">
            <v/>
          </cell>
        </row>
        <row r="88">
          <cell r="A88" t="str">
            <v>LP_AtkSpeedBetter_09</v>
          </cell>
          <cell r="B88" t="str">
            <v>LP_AtkSpeedBetter</v>
          </cell>
          <cell r="C88" t="str">
            <v/>
          </cell>
          <cell r="D88">
            <v>9</v>
          </cell>
          <cell r="E88" t="str">
            <v>ChangeActorStatus</v>
          </cell>
          <cell r="H88" t="str">
            <v/>
          </cell>
          <cell r="I88">
            <v>-1</v>
          </cell>
          <cell r="J88">
            <v>1.575</v>
          </cell>
          <cell r="M88" t="str">
            <v>AttackSpeedAddRate</v>
          </cell>
          <cell r="O88">
            <v>3</v>
          </cell>
          <cell r="S88" t="str">
            <v/>
          </cell>
        </row>
        <row r="89">
          <cell r="A89" t="str">
            <v>LP_AtkSpeedBest_01</v>
          </cell>
          <cell r="B89" t="str">
            <v>LP_AtkSpeedBest</v>
          </cell>
          <cell r="C89" t="str">
            <v/>
          </cell>
          <cell r="D89">
            <v>1</v>
          </cell>
          <cell r="E89" t="str">
            <v>ChangeActorStatus</v>
          </cell>
          <cell r="H89" t="str">
            <v/>
          </cell>
          <cell r="I89">
            <v>-1</v>
          </cell>
          <cell r="J89">
            <v>0.19</v>
          </cell>
          <cell r="M89" t="str">
            <v>AttackSpeedAddRate</v>
          </cell>
          <cell r="O89">
            <v>3</v>
          </cell>
          <cell r="S89" t="str">
            <v/>
          </cell>
        </row>
        <row r="90">
          <cell r="A90" t="str">
            <v>LP_Crit_01</v>
          </cell>
          <cell r="B90" t="str">
            <v>LP_Crit</v>
          </cell>
          <cell r="C90" t="str">
            <v/>
          </cell>
          <cell r="D90">
            <v>1</v>
          </cell>
          <cell r="E90" t="str">
            <v>ChangeActorStatus</v>
          </cell>
          <cell r="H90" t="str">
            <v/>
          </cell>
          <cell r="I90">
            <v>-1</v>
          </cell>
          <cell r="J90">
            <v>0.15</v>
          </cell>
          <cell r="M90" t="str">
            <v>CriticalRate</v>
          </cell>
          <cell r="O90">
            <v>8</v>
          </cell>
          <cell r="S90" t="str">
            <v/>
          </cell>
        </row>
        <row r="91">
          <cell r="A91" t="str">
            <v>LP_Crit_02</v>
          </cell>
          <cell r="B91" t="str">
            <v>LP_Crit</v>
          </cell>
          <cell r="C91" t="str">
            <v/>
          </cell>
          <cell r="D91">
            <v>2</v>
          </cell>
          <cell r="E91" t="str">
            <v>ChangeActorStatus</v>
          </cell>
          <cell r="H91" t="str">
            <v/>
          </cell>
          <cell r="I91">
            <v>-1</v>
          </cell>
          <cell r="J91">
            <v>0.3</v>
          </cell>
          <cell r="M91" t="str">
            <v>CriticalRate</v>
          </cell>
          <cell r="O91">
            <v>8</v>
          </cell>
          <cell r="S91" t="str">
            <v/>
          </cell>
        </row>
        <row r="92">
          <cell r="A92" t="str">
            <v>LP_Crit_03</v>
          </cell>
          <cell r="B92" t="str">
            <v>LP_Crit</v>
          </cell>
          <cell r="C92" t="str">
            <v/>
          </cell>
          <cell r="D92">
            <v>3</v>
          </cell>
          <cell r="E92" t="str">
            <v>ChangeActorStatus</v>
          </cell>
          <cell r="H92" t="str">
            <v/>
          </cell>
          <cell r="I92">
            <v>-1</v>
          </cell>
          <cell r="J92">
            <v>0.45</v>
          </cell>
          <cell r="M92" t="str">
            <v>CriticalRate</v>
          </cell>
          <cell r="O92">
            <v>8</v>
          </cell>
          <cell r="S92" t="str">
            <v/>
          </cell>
        </row>
        <row r="93">
          <cell r="A93" t="str">
            <v>LP_Crit_04</v>
          </cell>
          <cell r="B93" t="str">
            <v>LP_Crit</v>
          </cell>
          <cell r="C93" t="str">
            <v/>
          </cell>
          <cell r="D93">
            <v>4</v>
          </cell>
          <cell r="E93" t="str">
            <v>ChangeActorStatus</v>
          </cell>
          <cell r="H93" t="str">
            <v/>
          </cell>
          <cell r="I93">
            <v>-1</v>
          </cell>
          <cell r="J93">
            <v>0.6</v>
          </cell>
          <cell r="M93" t="str">
            <v>CriticalRate</v>
          </cell>
          <cell r="O93">
            <v>8</v>
          </cell>
          <cell r="S93" t="str">
            <v/>
          </cell>
        </row>
        <row r="94">
          <cell r="A94" t="str">
            <v>LP_Crit_05</v>
          </cell>
          <cell r="B94" t="str">
            <v>LP_Crit</v>
          </cell>
          <cell r="C94" t="str">
            <v/>
          </cell>
          <cell r="D94">
            <v>5</v>
          </cell>
          <cell r="E94" t="str">
            <v>ChangeActorStatus</v>
          </cell>
          <cell r="H94" t="str">
            <v/>
          </cell>
          <cell r="I94">
            <v>-1</v>
          </cell>
          <cell r="J94">
            <v>0.75</v>
          </cell>
          <cell r="M94" t="str">
            <v>CriticalRate</v>
          </cell>
          <cell r="O94">
            <v>8</v>
          </cell>
          <cell r="S94" t="str">
            <v/>
          </cell>
        </row>
        <row r="95">
          <cell r="A95" t="str">
            <v>LP_Crit_06</v>
          </cell>
          <cell r="B95" t="str">
            <v>LP_Crit</v>
          </cell>
          <cell r="C95" t="str">
            <v/>
          </cell>
          <cell r="D95">
            <v>6</v>
          </cell>
          <cell r="E95" t="str">
            <v>ChangeActorStatus</v>
          </cell>
          <cell r="H95" t="str">
            <v/>
          </cell>
          <cell r="I95">
            <v>-1</v>
          </cell>
          <cell r="J95">
            <v>0.9</v>
          </cell>
          <cell r="M95" t="str">
            <v>CriticalRate</v>
          </cell>
          <cell r="O95">
            <v>8</v>
          </cell>
          <cell r="S95" t="str">
            <v/>
          </cell>
        </row>
        <row r="96">
          <cell r="A96" t="str">
            <v>LP_CritBetter_01</v>
          </cell>
          <cell r="B96" t="str">
            <v>LP_CritBetter</v>
          </cell>
          <cell r="C96" t="str">
            <v/>
          </cell>
          <cell r="D96">
            <v>1</v>
          </cell>
          <cell r="E96" t="str">
            <v>ChangeActorStatus</v>
          </cell>
          <cell r="H96" t="str">
            <v/>
          </cell>
          <cell r="I96">
            <v>-1</v>
          </cell>
          <cell r="J96">
            <v>0.3</v>
          </cell>
          <cell r="M96" t="str">
            <v>CriticalRate</v>
          </cell>
          <cell r="O96">
            <v>8</v>
          </cell>
          <cell r="S96" t="str">
            <v/>
          </cell>
        </row>
        <row r="97">
          <cell r="A97" t="str">
            <v>LP_CritBetter_02</v>
          </cell>
          <cell r="B97" t="str">
            <v>LP_CritBetter</v>
          </cell>
          <cell r="C97" t="str">
            <v/>
          </cell>
          <cell r="D97">
            <v>2</v>
          </cell>
          <cell r="E97" t="str">
            <v>ChangeActorStatus</v>
          </cell>
          <cell r="H97" t="str">
            <v/>
          </cell>
          <cell r="I97">
            <v>-1</v>
          </cell>
          <cell r="J97">
            <v>0.6</v>
          </cell>
          <cell r="M97" t="str">
            <v>CriticalRate</v>
          </cell>
          <cell r="O97">
            <v>8</v>
          </cell>
          <cell r="S97" t="str">
            <v/>
          </cell>
        </row>
        <row r="98">
          <cell r="A98" t="str">
            <v>LP_CritBetter_03</v>
          </cell>
          <cell r="B98" t="str">
            <v>LP_CritBetter</v>
          </cell>
          <cell r="C98" t="str">
            <v/>
          </cell>
          <cell r="D98">
            <v>3</v>
          </cell>
          <cell r="E98" t="str">
            <v>ChangeActorStatus</v>
          </cell>
          <cell r="H98" t="str">
            <v/>
          </cell>
          <cell r="I98">
            <v>-1</v>
          </cell>
          <cell r="J98">
            <v>0.9</v>
          </cell>
          <cell r="M98" t="str">
            <v>CriticalRate</v>
          </cell>
          <cell r="O98">
            <v>8</v>
          </cell>
          <cell r="S98" t="str">
            <v/>
          </cell>
        </row>
        <row r="99">
          <cell r="A99" t="str">
            <v>LP_CritBest_01</v>
          </cell>
          <cell r="B99" t="str">
            <v>LP_CritBest</v>
          </cell>
          <cell r="C99" t="str">
            <v/>
          </cell>
          <cell r="D99">
            <v>1</v>
          </cell>
          <cell r="E99" t="str">
            <v>ChangeActorStatus</v>
          </cell>
          <cell r="H99" t="str">
            <v/>
          </cell>
          <cell r="I99">
            <v>-1</v>
          </cell>
          <cell r="J99">
            <v>0.75</v>
          </cell>
          <cell r="M99" t="str">
            <v>CriticalRate</v>
          </cell>
          <cell r="O99">
            <v>8</v>
          </cell>
          <cell r="S99" t="str">
            <v/>
          </cell>
        </row>
        <row r="100">
          <cell r="A100" t="str">
            <v>LP_MaxHp_01</v>
          </cell>
          <cell r="B100" t="str">
            <v>LP_MaxHp</v>
          </cell>
          <cell r="C100" t="str">
            <v/>
          </cell>
          <cell r="D100">
            <v>1</v>
          </cell>
          <cell r="E100" t="str">
            <v>ChangeActorStatus</v>
          </cell>
          <cell r="H100" t="str">
            <v/>
          </cell>
          <cell r="I100">
            <v>-1</v>
          </cell>
          <cell r="J100">
            <v>0.1</v>
          </cell>
          <cell r="M100" t="str">
            <v>MaxHpAddRate</v>
          </cell>
          <cell r="O100">
            <v>18</v>
          </cell>
          <cell r="S100" t="str">
            <v/>
          </cell>
        </row>
        <row r="101">
          <cell r="A101" t="str">
            <v>LP_MaxHp_02</v>
          </cell>
          <cell r="B101" t="str">
            <v>LP_MaxHp</v>
          </cell>
          <cell r="C101" t="str">
            <v/>
          </cell>
          <cell r="D101">
            <v>2</v>
          </cell>
          <cell r="E101" t="str">
            <v>ChangeActorStatus</v>
          </cell>
          <cell r="H101" t="str">
            <v/>
          </cell>
          <cell r="I101">
            <v>-1</v>
          </cell>
          <cell r="J101">
            <v>0.2</v>
          </cell>
          <cell r="M101" t="str">
            <v>MaxHpAddRate</v>
          </cell>
          <cell r="O101">
            <v>18</v>
          </cell>
          <cell r="S101" t="str">
            <v/>
          </cell>
        </row>
        <row r="102">
          <cell r="A102" t="str">
            <v>LP_MaxHp_03</v>
          </cell>
          <cell r="B102" t="str">
            <v>LP_MaxHp</v>
          </cell>
          <cell r="C102" t="str">
            <v/>
          </cell>
          <cell r="D102">
            <v>3</v>
          </cell>
          <cell r="E102" t="str">
            <v>ChangeActorStatus</v>
          </cell>
          <cell r="H102" t="str">
            <v/>
          </cell>
          <cell r="I102">
            <v>-1</v>
          </cell>
          <cell r="J102">
            <v>0.3</v>
          </cell>
          <cell r="M102" t="str">
            <v>MaxHpAddRate</v>
          </cell>
          <cell r="O102">
            <v>18</v>
          </cell>
          <cell r="S102" t="str">
            <v/>
          </cell>
        </row>
        <row r="103">
          <cell r="A103" t="str">
            <v>LP_MaxHp_04</v>
          </cell>
          <cell r="B103" t="str">
            <v>LP_MaxHp</v>
          </cell>
          <cell r="C103" t="str">
            <v/>
          </cell>
          <cell r="D103">
            <v>4</v>
          </cell>
          <cell r="E103" t="str">
            <v>ChangeActorStatus</v>
          </cell>
          <cell r="H103" t="str">
            <v/>
          </cell>
          <cell r="I103">
            <v>-1</v>
          </cell>
          <cell r="J103">
            <v>0.4</v>
          </cell>
          <cell r="M103" t="str">
            <v>MaxHpAddRate</v>
          </cell>
          <cell r="O103">
            <v>18</v>
          </cell>
          <cell r="S103" t="str">
            <v/>
          </cell>
        </row>
        <row r="104">
          <cell r="A104" t="str">
            <v>LP_MaxHp_05</v>
          </cell>
          <cell r="B104" t="str">
            <v>LP_MaxHp</v>
          </cell>
          <cell r="C104" t="str">
            <v/>
          </cell>
          <cell r="D104">
            <v>5</v>
          </cell>
          <cell r="E104" t="str">
            <v>ChangeActorStatus</v>
          </cell>
          <cell r="H104" t="str">
            <v/>
          </cell>
          <cell r="I104">
            <v>-1</v>
          </cell>
          <cell r="J104">
            <v>0.5</v>
          </cell>
          <cell r="M104" t="str">
            <v>MaxHpAddRate</v>
          </cell>
          <cell r="O104">
            <v>18</v>
          </cell>
          <cell r="S104" t="str">
            <v/>
          </cell>
        </row>
        <row r="105">
          <cell r="A105" t="str">
            <v>LP_MaxHp_06</v>
          </cell>
          <cell r="B105" t="str">
            <v>LP_MaxHp</v>
          </cell>
          <cell r="C105" t="str">
            <v/>
          </cell>
          <cell r="D105">
            <v>6</v>
          </cell>
          <cell r="E105" t="str">
            <v>ChangeActorStatus</v>
          </cell>
          <cell r="H105" t="str">
            <v/>
          </cell>
          <cell r="I105">
            <v>-1</v>
          </cell>
          <cell r="J105">
            <v>0.6</v>
          </cell>
          <cell r="M105" t="str">
            <v>MaxHpAddRate</v>
          </cell>
          <cell r="O105">
            <v>18</v>
          </cell>
          <cell r="S105" t="str">
            <v/>
          </cell>
        </row>
        <row r="106">
          <cell r="A106" t="str">
            <v>LP_MaxHp_07</v>
          </cell>
          <cell r="B106" t="str">
            <v>LP_MaxHp</v>
          </cell>
          <cell r="C106" t="str">
            <v/>
          </cell>
          <cell r="D106">
            <v>7</v>
          </cell>
          <cell r="E106" t="str">
            <v>ChangeActorStatus</v>
          </cell>
          <cell r="H106" t="str">
            <v/>
          </cell>
          <cell r="I106">
            <v>-1</v>
          </cell>
          <cell r="J106">
            <v>0.7</v>
          </cell>
          <cell r="M106" t="str">
            <v>MaxHpAddRate</v>
          </cell>
          <cell r="O106">
            <v>18</v>
          </cell>
          <cell r="S106" t="str">
            <v/>
          </cell>
        </row>
        <row r="107">
          <cell r="A107" t="str">
            <v>LP_MaxHp_08</v>
          </cell>
          <cell r="B107" t="str">
            <v>LP_MaxHp</v>
          </cell>
          <cell r="C107" t="str">
            <v/>
          </cell>
          <cell r="D107">
            <v>8</v>
          </cell>
          <cell r="E107" t="str">
            <v>ChangeActorStatus</v>
          </cell>
          <cell r="H107" t="str">
            <v/>
          </cell>
          <cell r="I107">
            <v>-1</v>
          </cell>
          <cell r="J107">
            <v>0.8</v>
          </cell>
          <cell r="M107" t="str">
            <v>MaxHpAddRate</v>
          </cell>
          <cell r="O107">
            <v>18</v>
          </cell>
          <cell r="S107" t="str">
            <v/>
          </cell>
        </row>
        <row r="108">
          <cell r="A108" t="str">
            <v>LP_MaxHp_09</v>
          </cell>
          <cell r="B108" t="str">
            <v>LP_MaxHp</v>
          </cell>
          <cell r="C108" t="str">
            <v/>
          </cell>
          <cell r="D108">
            <v>9</v>
          </cell>
          <cell r="E108" t="str">
            <v>ChangeActorStatus</v>
          </cell>
          <cell r="H108" t="str">
            <v/>
          </cell>
          <cell r="I108">
            <v>-1</v>
          </cell>
          <cell r="J108">
            <v>0.9</v>
          </cell>
          <cell r="M108" t="str">
            <v>MaxHpAddRate</v>
          </cell>
          <cell r="O108">
            <v>18</v>
          </cell>
          <cell r="S108" t="str">
            <v/>
          </cell>
        </row>
        <row r="109">
          <cell r="A109" t="str">
            <v>LP_MaxHpBetter_01</v>
          </cell>
          <cell r="B109" t="str">
            <v>LP_MaxHpBetter</v>
          </cell>
          <cell r="C109" t="str">
            <v/>
          </cell>
          <cell r="D109">
            <v>1</v>
          </cell>
          <cell r="E109" t="str">
            <v>ChangeActorStatus</v>
          </cell>
          <cell r="H109" t="str">
            <v/>
          </cell>
          <cell r="I109">
            <v>-1</v>
          </cell>
          <cell r="J109">
            <v>0.15</v>
          </cell>
          <cell r="M109" t="str">
            <v>MaxHpAddRate</v>
          </cell>
          <cell r="O109">
            <v>18</v>
          </cell>
          <cell r="S109" t="str">
            <v/>
          </cell>
        </row>
        <row r="110">
          <cell r="A110" t="str">
            <v>LP_MaxHpBetter_02</v>
          </cell>
          <cell r="B110" t="str">
            <v>LP_MaxHpBetter</v>
          </cell>
          <cell r="C110" t="str">
            <v/>
          </cell>
          <cell r="D110">
            <v>2</v>
          </cell>
          <cell r="E110" t="str">
            <v>ChangeActorStatus</v>
          </cell>
          <cell r="H110" t="str">
            <v/>
          </cell>
          <cell r="I110">
            <v>-1</v>
          </cell>
          <cell r="J110">
            <v>0.3</v>
          </cell>
          <cell r="M110" t="str">
            <v>MaxHpAddRate</v>
          </cell>
          <cell r="O110">
            <v>18</v>
          </cell>
          <cell r="S110" t="str">
            <v/>
          </cell>
        </row>
        <row r="111">
          <cell r="A111" t="str">
            <v>LP_MaxHpBetter_03</v>
          </cell>
          <cell r="B111" t="str">
            <v>LP_MaxHpBetter</v>
          </cell>
          <cell r="C111" t="str">
            <v/>
          </cell>
          <cell r="D111">
            <v>3</v>
          </cell>
          <cell r="E111" t="str">
            <v>ChangeActorStatus</v>
          </cell>
          <cell r="H111" t="str">
            <v/>
          </cell>
          <cell r="I111">
            <v>-1</v>
          </cell>
          <cell r="J111">
            <v>0.45</v>
          </cell>
          <cell r="M111" t="str">
            <v>MaxHpAddRate</v>
          </cell>
          <cell r="O111">
            <v>18</v>
          </cell>
          <cell r="S111" t="str">
            <v/>
          </cell>
        </row>
        <row r="112">
          <cell r="A112" t="str">
            <v>LP_MaxHpBetter_04</v>
          </cell>
          <cell r="B112" t="str">
            <v>LP_MaxHpBetter</v>
          </cell>
          <cell r="C112" t="str">
            <v/>
          </cell>
          <cell r="D112">
            <v>4</v>
          </cell>
          <cell r="E112" t="str">
            <v>ChangeActorStatus</v>
          </cell>
          <cell r="H112" t="str">
            <v/>
          </cell>
          <cell r="I112">
            <v>-1</v>
          </cell>
          <cell r="J112">
            <v>0.6</v>
          </cell>
          <cell r="M112" t="str">
            <v>MaxHpAddRate</v>
          </cell>
          <cell r="O112">
            <v>18</v>
          </cell>
          <cell r="S112" t="str">
            <v/>
          </cell>
        </row>
        <row r="113">
          <cell r="A113" t="str">
            <v>LP_MaxHpBetter_05</v>
          </cell>
          <cell r="B113" t="str">
            <v>LP_MaxHpBetter</v>
          </cell>
          <cell r="C113" t="str">
            <v/>
          </cell>
          <cell r="D113">
            <v>5</v>
          </cell>
          <cell r="E113" t="str">
            <v>ChangeActorStatus</v>
          </cell>
          <cell r="H113" t="str">
            <v/>
          </cell>
          <cell r="I113">
            <v>-1</v>
          </cell>
          <cell r="J113">
            <v>0.75</v>
          </cell>
          <cell r="M113" t="str">
            <v>MaxHpAddRate</v>
          </cell>
          <cell r="O113">
            <v>18</v>
          </cell>
          <cell r="S113" t="str">
            <v/>
          </cell>
        </row>
        <row r="114">
          <cell r="A114" t="str">
            <v>LP_MaxHpBetter_06</v>
          </cell>
          <cell r="B114" t="str">
            <v>LP_MaxHpBetter</v>
          </cell>
          <cell r="C114" t="str">
            <v/>
          </cell>
          <cell r="D114">
            <v>6</v>
          </cell>
          <cell r="E114" t="str">
            <v>ChangeActorStatus</v>
          </cell>
          <cell r="H114" t="str">
            <v/>
          </cell>
          <cell r="I114">
            <v>-1</v>
          </cell>
          <cell r="J114">
            <v>0.9</v>
          </cell>
          <cell r="M114" t="str">
            <v>MaxHpAddRate</v>
          </cell>
          <cell r="O114">
            <v>18</v>
          </cell>
          <cell r="S114" t="str">
            <v/>
          </cell>
        </row>
        <row r="115">
          <cell r="A115" t="str">
            <v>LP_MaxHpBetter_07</v>
          </cell>
          <cell r="B115" t="str">
            <v>LP_MaxHpBetter</v>
          </cell>
          <cell r="C115" t="str">
            <v/>
          </cell>
          <cell r="D115">
            <v>7</v>
          </cell>
          <cell r="E115" t="str">
            <v>ChangeActorStatus</v>
          </cell>
          <cell r="H115" t="str">
            <v/>
          </cell>
          <cell r="I115">
            <v>-1</v>
          </cell>
          <cell r="J115">
            <v>1.05</v>
          </cell>
          <cell r="M115" t="str">
            <v>MaxHpAddRate</v>
          </cell>
          <cell r="O115">
            <v>18</v>
          </cell>
          <cell r="S115" t="str">
            <v/>
          </cell>
        </row>
        <row r="116">
          <cell r="A116" t="str">
            <v>LP_MaxHpBetter_08</v>
          </cell>
          <cell r="B116" t="str">
            <v>LP_MaxHpBetter</v>
          </cell>
          <cell r="C116" t="str">
            <v/>
          </cell>
          <cell r="D116">
            <v>8</v>
          </cell>
          <cell r="E116" t="str">
            <v>ChangeActorStatus</v>
          </cell>
          <cell r="H116" t="str">
            <v/>
          </cell>
          <cell r="I116">
            <v>-1</v>
          </cell>
          <cell r="J116">
            <v>1.2</v>
          </cell>
          <cell r="M116" t="str">
            <v>MaxHpAddRate</v>
          </cell>
          <cell r="O116">
            <v>18</v>
          </cell>
          <cell r="S116" t="str">
            <v/>
          </cell>
        </row>
        <row r="117">
          <cell r="A117" t="str">
            <v>LP_MaxHpBetter_09</v>
          </cell>
          <cell r="B117" t="str">
            <v>LP_MaxHpBetter</v>
          </cell>
          <cell r="C117" t="str">
            <v/>
          </cell>
          <cell r="D117">
            <v>9</v>
          </cell>
          <cell r="E117" t="str">
            <v>ChangeActorStatus</v>
          </cell>
          <cell r="H117" t="str">
            <v/>
          </cell>
          <cell r="I117">
            <v>-1</v>
          </cell>
          <cell r="J117">
            <v>1.35</v>
          </cell>
          <cell r="M117" t="str">
            <v>MaxHpAddRate</v>
          </cell>
          <cell r="O117">
            <v>18</v>
          </cell>
          <cell r="S117" t="str">
            <v/>
          </cell>
        </row>
        <row r="118">
          <cell r="A118" t="str">
            <v>LP_MaxHpBest_01</v>
          </cell>
          <cell r="B118" t="str">
            <v>LP_MaxHpBest</v>
          </cell>
          <cell r="C118" t="str">
            <v/>
          </cell>
          <cell r="D118">
            <v>1</v>
          </cell>
          <cell r="E118" t="str">
            <v>ChangeActorStatus</v>
          </cell>
          <cell r="H118" t="str">
            <v/>
          </cell>
          <cell r="I118">
            <v>-1</v>
          </cell>
          <cell r="J118">
            <v>0.2</v>
          </cell>
          <cell r="M118" t="str">
            <v>MaxHpAddRate</v>
          </cell>
          <cell r="O118">
            <v>18</v>
          </cell>
          <cell r="S118" t="str">
            <v/>
          </cell>
        </row>
        <row r="119">
          <cell r="A119" t="str">
            <v>LP_MaxHpBest_02</v>
          </cell>
          <cell r="B119" t="str">
            <v>LP_MaxHpBest</v>
          </cell>
          <cell r="C119" t="str">
            <v/>
          </cell>
          <cell r="D119">
            <v>2</v>
          </cell>
          <cell r="E119" t="str">
            <v>ChangeActorStatus</v>
          </cell>
          <cell r="H119" t="str">
            <v/>
          </cell>
          <cell r="I119">
            <v>-1</v>
          </cell>
          <cell r="J119">
            <v>0.4</v>
          </cell>
          <cell r="M119" t="str">
            <v>MaxHpAddRate</v>
          </cell>
          <cell r="O119">
            <v>18</v>
          </cell>
          <cell r="S119" t="str">
            <v/>
          </cell>
        </row>
        <row r="120">
          <cell r="A120" t="str">
            <v>LP_MaxHpBest_03</v>
          </cell>
          <cell r="B120" t="str">
            <v>LP_MaxHpBest</v>
          </cell>
          <cell r="C120" t="str">
            <v/>
          </cell>
          <cell r="D120">
            <v>3</v>
          </cell>
          <cell r="E120" t="str">
            <v>ChangeActorStatus</v>
          </cell>
          <cell r="H120" t="str">
            <v/>
          </cell>
          <cell r="I120">
            <v>-1</v>
          </cell>
          <cell r="J120">
            <v>0.6</v>
          </cell>
          <cell r="M120" t="str">
            <v>MaxHpAddRate</v>
          </cell>
          <cell r="O120">
            <v>18</v>
          </cell>
          <cell r="S120" t="str">
            <v/>
          </cell>
        </row>
        <row r="121">
          <cell r="A121" t="str">
            <v>LP_MaxHpBest_04</v>
          </cell>
          <cell r="B121" t="str">
            <v>LP_MaxHpBest</v>
          </cell>
          <cell r="C121" t="str">
            <v/>
          </cell>
          <cell r="D121">
            <v>4</v>
          </cell>
          <cell r="E121" t="str">
            <v>ChangeActorStatus</v>
          </cell>
          <cell r="H121" t="str">
            <v/>
          </cell>
          <cell r="I121">
            <v>-1</v>
          </cell>
          <cell r="J121">
            <v>0.8</v>
          </cell>
          <cell r="M121" t="str">
            <v>MaxHpAddRate</v>
          </cell>
          <cell r="O121">
            <v>18</v>
          </cell>
          <cell r="S121" t="str">
            <v/>
          </cell>
        </row>
        <row r="122">
          <cell r="A122" t="str">
            <v>LP_MaxHpBest_05</v>
          </cell>
          <cell r="B122" t="str">
            <v>LP_MaxHpBest</v>
          </cell>
          <cell r="C122" t="str">
            <v/>
          </cell>
          <cell r="D122">
            <v>5</v>
          </cell>
          <cell r="E122" t="str">
            <v>ChangeActorStatus</v>
          </cell>
          <cell r="H122" t="str">
            <v/>
          </cell>
          <cell r="I122">
            <v>-1</v>
          </cell>
          <cell r="J122">
            <v>1</v>
          </cell>
          <cell r="M122" t="str">
            <v>MaxHpAddRate</v>
          </cell>
          <cell r="O122">
            <v>18</v>
          </cell>
          <cell r="S122" t="str">
            <v/>
          </cell>
        </row>
        <row r="123">
          <cell r="A123" t="str">
            <v>LP_ReduceDmgProjectile_01</v>
          </cell>
          <cell r="B123" t="str">
            <v>LP_ReduceDmgProjectile</v>
          </cell>
          <cell r="C123" t="str">
            <v/>
          </cell>
          <cell r="D123">
            <v>1</v>
          </cell>
          <cell r="E123" t="str">
            <v>ReduceDamage</v>
          </cell>
          <cell r="H123" t="str">
            <v/>
          </cell>
          <cell r="I123">
            <v>-1</v>
          </cell>
          <cell r="J123">
            <v>0.15</v>
          </cell>
          <cell r="O123" t="str">
            <v/>
          </cell>
          <cell r="S123" t="str">
            <v/>
          </cell>
        </row>
        <row r="124">
          <cell r="A124" t="str">
            <v>LP_ReduceDmgProjectile_02</v>
          </cell>
          <cell r="B124" t="str">
            <v>LP_ReduceDmgProjectile</v>
          </cell>
          <cell r="C124" t="str">
            <v/>
          </cell>
          <cell r="D124">
            <v>2</v>
          </cell>
          <cell r="E124" t="str">
            <v>ReduceDamage</v>
          </cell>
          <cell r="H124" t="str">
            <v/>
          </cell>
          <cell r="I124">
            <v>-1</v>
          </cell>
          <cell r="J124">
            <v>0.33</v>
          </cell>
          <cell r="O124" t="str">
            <v/>
          </cell>
          <cell r="S124" t="str">
            <v/>
          </cell>
        </row>
        <row r="125">
          <cell r="A125" t="str">
            <v>LP_ReduceDmgProjectile_03</v>
          </cell>
          <cell r="B125" t="str">
            <v>LP_ReduceDmgProjectile</v>
          </cell>
          <cell r="C125" t="str">
            <v/>
          </cell>
          <cell r="D125">
            <v>3</v>
          </cell>
          <cell r="E125" t="str">
            <v>ReduceDamage</v>
          </cell>
          <cell r="H125" t="str">
            <v/>
          </cell>
          <cell r="I125">
            <v>-1</v>
          </cell>
          <cell r="J125">
            <v>0.54</v>
          </cell>
          <cell r="O125" t="str">
            <v/>
          </cell>
          <cell r="S125" t="str">
            <v/>
          </cell>
        </row>
        <row r="126">
          <cell r="A126" t="str">
            <v>LP_ReduceDmgProjectile_04</v>
          </cell>
          <cell r="B126" t="str">
            <v>LP_ReduceDmgProjectile</v>
          </cell>
          <cell r="C126" t="str">
            <v/>
          </cell>
          <cell r="D126">
            <v>4</v>
          </cell>
          <cell r="E126" t="str">
            <v>ReduceDamage</v>
          </cell>
          <cell r="H126" t="str">
            <v/>
          </cell>
          <cell r="I126">
            <v>-1</v>
          </cell>
          <cell r="J126">
            <v>0.78</v>
          </cell>
          <cell r="O126" t="str">
            <v/>
          </cell>
          <cell r="S126" t="str">
            <v/>
          </cell>
        </row>
        <row r="127">
          <cell r="A127" t="str">
            <v>LP_ReduceDmgProjectile_05</v>
          </cell>
          <cell r="B127" t="str">
            <v>LP_ReduceDmgProjectile</v>
          </cell>
          <cell r="C127" t="str">
            <v/>
          </cell>
          <cell r="D127">
            <v>5</v>
          </cell>
          <cell r="E127" t="str">
            <v>ReduceDamage</v>
          </cell>
          <cell r="H127" t="str">
            <v/>
          </cell>
          <cell r="I127">
            <v>-1</v>
          </cell>
          <cell r="J127">
            <v>1.0499999999999998</v>
          </cell>
          <cell r="O127" t="str">
            <v/>
          </cell>
          <cell r="S127" t="str">
            <v/>
          </cell>
        </row>
        <row r="128">
          <cell r="A128" t="str">
            <v>LP_ReduceDmgProjectile_06</v>
          </cell>
          <cell r="B128" t="str">
            <v>LP_ReduceDmgProjectile</v>
          </cell>
          <cell r="C128" t="str">
            <v/>
          </cell>
          <cell r="D128">
            <v>6</v>
          </cell>
          <cell r="E128" t="str">
            <v>ReduceDamage</v>
          </cell>
          <cell r="H128" t="str">
            <v/>
          </cell>
          <cell r="I128">
            <v>-1</v>
          </cell>
          <cell r="J128">
            <v>1.35</v>
          </cell>
          <cell r="O128" t="str">
            <v/>
          </cell>
          <cell r="S128" t="str">
            <v/>
          </cell>
        </row>
        <row r="129">
          <cell r="A129" t="str">
            <v>LP_ReduceDmgProjectile_07</v>
          </cell>
          <cell r="B129" t="str">
            <v>LP_ReduceDmgProjectile</v>
          </cell>
          <cell r="C129" t="str">
            <v/>
          </cell>
          <cell r="D129">
            <v>7</v>
          </cell>
          <cell r="E129" t="str">
            <v>ReduceDamage</v>
          </cell>
          <cell r="H129" t="str">
            <v/>
          </cell>
          <cell r="I129">
            <v>-1</v>
          </cell>
          <cell r="J129">
            <v>1.6800000000000002</v>
          </cell>
          <cell r="O129" t="str">
            <v/>
          </cell>
          <cell r="S129" t="str">
            <v/>
          </cell>
        </row>
        <row r="130">
          <cell r="A130" t="str">
            <v>LP_ReduceDmgProjectile_08</v>
          </cell>
          <cell r="B130" t="str">
            <v>LP_ReduceDmgProjectile</v>
          </cell>
          <cell r="C130" t="str">
            <v/>
          </cell>
          <cell r="D130">
            <v>8</v>
          </cell>
          <cell r="E130" t="str">
            <v>ReduceDamage</v>
          </cell>
          <cell r="H130" t="str">
            <v/>
          </cell>
          <cell r="I130">
            <v>-1</v>
          </cell>
          <cell r="J130">
            <v>2.04</v>
          </cell>
          <cell r="O130" t="str">
            <v/>
          </cell>
          <cell r="S130" t="str">
            <v/>
          </cell>
        </row>
        <row r="131">
          <cell r="A131" t="str">
            <v>LP_ReduceDmgProjectile_09</v>
          </cell>
          <cell r="B131" t="str">
            <v>LP_ReduceDmgProjectile</v>
          </cell>
          <cell r="C131" t="str">
            <v/>
          </cell>
          <cell r="D131">
            <v>9</v>
          </cell>
          <cell r="E131" t="str">
            <v>ReduceDamage</v>
          </cell>
          <cell r="H131" t="str">
            <v/>
          </cell>
          <cell r="I131">
            <v>-1</v>
          </cell>
          <cell r="J131">
            <v>2.4300000000000002</v>
          </cell>
          <cell r="O131" t="str">
            <v/>
          </cell>
          <cell r="S131" t="str">
            <v/>
          </cell>
        </row>
        <row r="132">
          <cell r="A132" t="str">
            <v>LP_ReduceDmgClose_01</v>
          </cell>
          <cell r="B132" t="str">
            <v>LP_ReduceDmgClose</v>
          </cell>
          <cell r="C132" t="str">
            <v/>
          </cell>
          <cell r="D132">
            <v>1</v>
          </cell>
          <cell r="E132" t="str">
            <v>ReduceDamage</v>
          </cell>
          <cell r="H132" t="str">
            <v/>
          </cell>
          <cell r="I132">
            <v>-1</v>
          </cell>
          <cell r="K132">
            <v>0.2</v>
          </cell>
          <cell r="O132" t="str">
            <v/>
          </cell>
          <cell r="S132" t="str">
            <v/>
          </cell>
        </row>
        <row r="133">
          <cell r="A133" t="str">
            <v>LP_ReduceDmgClose_02</v>
          </cell>
          <cell r="B133" t="str">
            <v>LP_ReduceDmgClose</v>
          </cell>
          <cell r="C133" t="str">
            <v/>
          </cell>
          <cell r="D133">
            <v>2</v>
          </cell>
          <cell r="E133" t="str">
            <v>ReduceDamage</v>
          </cell>
          <cell r="H133" t="str">
            <v/>
          </cell>
          <cell r="I133">
            <v>-1</v>
          </cell>
          <cell r="K133">
            <v>0.44000000000000006</v>
          </cell>
          <cell r="O133" t="str">
            <v/>
          </cell>
          <cell r="S133" t="str">
            <v/>
          </cell>
        </row>
        <row r="134">
          <cell r="A134" t="str">
            <v>LP_ReduceDmgClose_03</v>
          </cell>
          <cell r="B134" t="str">
            <v>LP_ReduceDmgClose</v>
          </cell>
          <cell r="C134" t="str">
            <v/>
          </cell>
          <cell r="D134">
            <v>3</v>
          </cell>
          <cell r="E134" t="str">
            <v>ReduceDamage</v>
          </cell>
          <cell r="H134" t="str">
            <v/>
          </cell>
          <cell r="I134">
            <v>-1</v>
          </cell>
          <cell r="K134">
            <v>0.72</v>
          </cell>
          <cell r="O134" t="str">
            <v/>
          </cell>
          <cell r="S134" t="str">
            <v/>
          </cell>
        </row>
        <row r="135">
          <cell r="A135" t="str">
            <v>LP_ReduceDmgClose_04</v>
          </cell>
          <cell r="B135" t="str">
            <v>LP_ReduceDmgClose</v>
          </cell>
          <cell r="C135" t="str">
            <v/>
          </cell>
          <cell r="D135">
            <v>4</v>
          </cell>
          <cell r="E135" t="str">
            <v>ReduceDamage</v>
          </cell>
          <cell r="H135" t="str">
            <v/>
          </cell>
          <cell r="I135">
            <v>-1</v>
          </cell>
          <cell r="K135">
            <v>1.04</v>
          </cell>
          <cell r="O135" t="str">
            <v/>
          </cell>
          <cell r="S135" t="str">
            <v/>
          </cell>
        </row>
        <row r="136">
          <cell r="A136" t="str">
            <v>LP_ReduceDmgClose_05</v>
          </cell>
          <cell r="B136" t="str">
            <v>LP_ReduceDmgClose</v>
          </cell>
          <cell r="C136" t="str">
            <v/>
          </cell>
          <cell r="D136">
            <v>5</v>
          </cell>
          <cell r="E136" t="str">
            <v>ReduceDamage</v>
          </cell>
          <cell r="H136" t="str">
            <v/>
          </cell>
          <cell r="I136">
            <v>-1</v>
          </cell>
          <cell r="K136">
            <v>1.4</v>
          </cell>
          <cell r="O136" t="str">
            <v/>
          </cell>
          <cell r="S136" t="str">
            <v/>
          </cell>
        </row>
        <row r="137">
          <cell r="A137" t="str">
            <v>LP_ReduceDmgClose_06</v>
          </cell>
          <cell r="B137" t="str">
            <v>LP_ReduceDmgClose</v>
          </cell>
          <cell r="C137" t="str">
            <v/>
          </cell>
          <cell r="D137">
            <v>6</v>
          </cell>
          <cell r="E137" t="str">
            <v>ReduceDamage</v>
          </cell>
          <cell r="H137" t="str">
            <v/>
          </cell>
          <cell r="I137">
            <v>-1</v>
          </cell>
          <cell r="K137">
            <v>1.7999999999999998</v>
          </cell>
          <cell r="O137" t="str">
            <v/>
          </cell>
          <cell r="S137" t="str">
            <v/>
          </cell>
        </row>
        <row r="138">
          <cell r="A138" t="str">
            <v>LP_ReduceDmgClose_07</v>
          </cell>
          <cell r="B138" t="str">
            <v>LP_ReduceDmgClose</v>
          </cell>
          <cell r="C138" t="str">
            <v/>
          </cell>
          <cell r="D138">
            <v>7</v>
          </cell>
          <cell r="E138" t="str">
            <v>ReduceDamage</v>
          </cell>
          <cell r="H138" t="str">
            <v/>
          </cell>
          <cell r="I138">
            <v>-1</v>
          </cell>
          <cell r="K138">
            <v>2.2399999999999998</v>
          </cell>
          <cell r="O138" t="str">
            <v/>
          </cell>
          <cell r="S138" t="str">
            <v/>
          </cell>
        </row>
        <row r="139">
          <cell r="A139" t="str">
            <v>LP_ReduceDmgClose_08</v>
          </cell>
          <cell r="B139" t="str">
            <v>LP_ReduceDmgClose</v>
          </cell>
          <cell r="C139" t="str">
            <v/>
          </cell>
          <cell r="D139">
            <v>8</v>
          </cell>
          <cell r="E139" t="str">
            <v>ReduceDamage</v>
          </cell>
          <cell r="H139" t="str">
            <v/>
          </cell>
          <cell r="I139">
            <v>-1</v>
          </cell>
          <cell r="K139">
            <v>2.72</v>
          </cell>
          <cell r="O139" t="str">
            <v/>
          </cell>
          <cell r="S139" t="str">
            <v/>
          </cell>
        </row>
        <row r="140">
          <cell r="A140" t="str">
            <v>LP_ReduceDmgClose_09</v>
          </cell>
          <cell r="B140" t="str">
            <v>LP_ReduceDmgClose</v>
          </cell>
          <cell r="C140" t="str">
            <v/>
          </cell>
          <cell r="D140">
            <v>9</v>
          </cell>
          <cell r="E140" t="str">
            <v>ReduceDamage</v>
          </cell>
          <cell r="H140" t="str">
            <v/>
          </cell>
          <cell r="I140">
            <v>-1</v>
          </cell>
          <cell r="K140">
            <v>3.24</v>
          </cell>
          <cell r="O140" t="str">
            <v/>
          </cell>
          <cell r="S140" t="str">
            <v/>
          </cell>
        </row>
        <row r="141">
          <cell r="A141" t="str">
            <v>LP_ExtraGold_01</v>
          </cell>
          <cell r="B141" t="str">
            <v>LP_ExtraGold</v>
          </cell>
          <cell r="C141" t="str">
            <v/>
          </cell>
          <cell r="D141">
            <v>1</v>
          </cell>
          <cell r="E141" t="str">
            <v>DropAdjust</v>
          </cell>
          <cell r="H141" t="str">
            <v/>
          </cell>
          <cell r="J141">
            <v>0.1</v>
          </cell>
          <cell r="O141" t="str">
            <v/>
          </cell>
          <cell r="S141" t="str">
            <v/>
          </cell>
        </row>
        <row r="142">
          <cell r="A142" t="str">
            <v>LP_ExtraGold_02</v>
          </cell>
          <cell r="B142" t="str">
            <v>LP_ExtraGold</v>
          </cell>
          <cell r="C142" t="str">
            <v/>
          </cell>
          <cell r="D142">
            <v>2</v>
          </cell>
          <cell r="E142" t="str">
            <v>DropAdjust</v>
          </cell>
          <cell r="H142" t="str">
            <v/>
          </cell>
          <cell r="J142">
            <v>0.25</v>
          </cell>
          <cell r="O142" t="str">
            <v/>
          </cell>
          <cell r="S142" t="str">
            <v/>
          </cell>
        </row>
        <row r="143">
          <cell r="A143" t="str">
            <v>LP_ExtraGold_03</v>
          </cell>
          <cell r="B143" t="str">
            <v>LP_ExtraGold</v>
          </cell>
          <cell r="C143" t="str">
            <v/>
          </cell>
          <cell r="D143">
            <v>3</v>
          </cell>
          <cell r="E143" t="str">
            <v>DropAdjust</v>
          </cell>
          <cell r="H143" t="str">
            <v/>
          </cell>
          <cell r="J143">
            <v>0.45</v>
          </cell>
          <cell r="O143" t="str">
            <v/>
          </cell>
          <cell r="S143" t="str">
            <v/>
          </cell>
        </row>
        <row r="144">
          <cell r="A144" t="str">
            <v>LP_ItemChanceBoost_01</v>
          </cell>
          <cell r="B144" t="str">
            <v>LP_ItemChanceBoost</v>
          </cell>
          <cell r="C144" t="str">
            <v/>
          </cell>
          <cell r="D144">
            <v>1</v>
          </cell>
          <cell r="E144" t="str">
            <v>DropAdjust</v>
          </cell>
          <cell r="H144" t="str">
            <v/>
          </cell>
          <cell r="K144">
            <v>0.05</v>
          </cell>
          <cell r="O144" t="str">
            <v/>
          </cell>
          <cell r="S144" t="str">
            <v/>
          </cell>
        </row>
        <row r="145">
          <cell r="A145" t="str">
            <v>LP_ItemChanceBoost_02</v>
          </cell>
          <cell r="B145" t="str">
            <v>LP_ItemChanceBoost</v>
          </cell>
          <cell r="C145" t="str">
            <v/>
          </cell>
          <cell r="D145">
            <v>2</v>
          </cell>
          <cell r="E145" t="str">
            <v>DropAdjust</v>
          </cell>
          <cell r="H145" t="str">
            <v/>
          </cell>
          <cell r="K145">
            <v>0.1</v>
          </cell>
          <cell r="O145" t="str">
            <v/>
          </cell>
          <cell r="S145" t="str">
            <v/>
          </cell>
        </row>
        <row r="146">
          <cell r="A146" t="str">
            <v>LP_ItemChanceBoost_03</v>
          </cell>
          <cell r="B146" t="str">
            <v>LP_ItemChanceBoost</v>
          </cell>
          <cell r="C146" t="str">
            <v/>
          </cell>
          <cell r="D146">
            <v>3</v>
          </cell>
          <cell r="E146" t="str">
            <v>DropAdjust</v>
          </cell>
          <cell r="H146" t="str">
            <v/>
          </cell>
          <cell r="K146">
            <v>0.2</v>
          </cell>
          <cell r="O146" t="str">
            <v/>
          </cell>
          <cell r="S146" t="str">
            <v/>
          </cell>
        </row>
        <row r="147">
          <cell r="A147" t="str">
            <v>LP_HealChanceBoost_01</v>
          </cell>
          <cell r="B147" t="str">
            <v>LP_HealChanceBoost</v>
          </cell>
          <cell r="C147" t="str">
            <v/>
          </cell>
          <cell r="D147">
            <v>1</v>
          </cell>
          <cell r="E147" t="str">
            <v>DropAdjust</v>
          </cell>
          <cell r="H147" t="str">
            <v/>
          </cell>
          <cell r="L147">
            <v>0.33333299999999999</v>
          </cell>
          <cell r="O147" t="str">
            <v/>
          </cell>
          <cell r="S147" t="str">
            <v/>
          </cell>
        </row>
        <row r="148">
          <cell r="A148" t="str">
            <v>LP_HealChanceBoost_02</v>
          </cell>
          <cell r="B148" t="str">
            <v>LP_HealChanceBoost</v>
          </cell>
          <cell r="C148" t="str">
            <v/>
          </cell>
          <cell r="D148">
            <v>2</v>
          </cell>
          <cell r="E148" t="str">
            <v>DropAdjust</v>
          </cell>
          <cell r="H148" t="str">
            <v/>
          </cell>
          <cell r="L148">
            <v>0.66666599999999998</v>
          </cell>
          <cell r="O148" t="str">
            <v/>
          </cell>
          <cell r="S148" t="str">
            <v/>
          </cell>
        </row>
        <row r="149">
          <cell r="A149" t="str">
            <v>LP_HealChanceBoost_03</v>
          </cell>
          <cell r="B149" t="str">
            <v>LP_HealChanceBoost</v>
          </cell>
          <cell r="C149" t="str">
            <v/>
          </cell>
          <cell r="D149">
            <v>3</v>
          </cell>
          <cell r="E149" t="str">
            <v>DropAdjust</v>
          </cell>
          <cell r="H149" t="str">
            <v/>
          </cell>
          <cell r="L149">
            <v>1</v>
          </cell>
          <cell r="O149" t="str">
            <v/>
          </cell>
          <cell r="S149" t="str">
            <v/>
          </cell>
        </row>
        <row r="150">
          <cell r="A150" t="str">
            <v>LP_MonsterThrough_01</v>
          </cell>
          <cell r="B150" t="str">
            <v>LP_MonsterThrough</v>
          </cell>
          <cell r="C150" t="str">
            <v/>
          </cell>
          <cell r="D150">
            <v>1</v>
          </cell>
          <cell r="E150" t="str">
            <v>MonsterThroughHitObject</v>
          </cell>
          <cell r="H150" t="str">
            <v/>
          </cell>
          <cell r="N150">
            <v>1</v>
          </cell>
          <cell r="O150">
            <v>1</v>
          </cell>
          <cell r="S150" t="str">
            <v/>
          </cell>
        </row>
        <row r="151">
          <cell r="A151" t="str">
            <v>LP_MonsterThrough_02</v>
          </cell>
          <cell r="B151" t="str">
            <v>LP_MonsterThrough</v>
          </cell>
          <cell r="C151" t="str">
            <v/>
          </cell>
          <cell r="D151">
            <v>2</v>
          </cell>
          <cell r="E151" t="str">
            <v>MonsterThroughHitObject</v>
          </cell>
          <cell r="H151" t="str">
            <v/>
          </cell>
          <cell r="N151">
            <v>2</v>
          </cell>
          <cell r="O151">
            <v>2</v>
          </cell>
          <cell r="S151" t="str">
            <v/>
          </cell>
        </row>
        <row r="152">
          <cell r="A152" t="str">
            <v>LP_Ricochet_01</v>
          </cell>
          <cell r="B152" t="str">
            <v>LP_Ricochet</v>
          </cell>
          <cell r="C152" t="str">
            <v/>
          </cell>
          <cell r="D152">
            <v>1</v>
          </cell>
          <cell r="E152" t="str">
            <v>RicochetHitObject</v>
          </cell>
          <cell r="H152" t="str">
            <v/>
          </cell>
          <cell r="N152">
            <v>1</v>
          </cell>
          <cell r="O152">
            <v>1</v>
          </cell>
          <cell r="S152" t="str">
            <v/>
          </cell>
        </row>
        <row r="153">
          <cell r="A153" t="str">
            <v>LP_Ricochet_02</v>
          </cell>
          <cell r="B153" t="str">
            <v>LP_Ricochet</v>
          </cell>
          <cell r="C153" t="str">
            <v/>
          </cell>
          <cell r="D153">
            <v>2</v>
          </cell>
          <cell r="E153" t="str">
            <v>RicochetHitObject</v>
          </cell>
          <cell r="H153" t="str">
            <v/>
          </cell>
          <cell r="N153">
            <v>2</v>
          </cell>
          <cell r="O153">
            <v>2</v>
          </cell>
          <cell r="S153" t="str">
            <v/>
          </cell>
        </row>
        <row r="154">
          <cell r="A154" t="str">
            <v>LP_BounceWallQuad_01</v>
          </cell>
          <cell r="B154" t="str">
            <v>LP_BounceWallQuad</v>
          </cell>
          <cell r="C154" t="str">
            <v/>
          </cell>
          <cell r="D154">
            <v>1</v>
          </cell>
          <cell r="E154" t="str">
            <v>BounceWallQuadHitObject</v>
          </cell>
          <cell r="H154" t="str">
            <v/>
          </cell>
          <cell r="N154">
            <v>1</v>
          </cell>
          <cell r="O154">
            <v>1</v>
          </cell>
          <cell r="S154" t="str">
            <v/>
          </cell>
        </row>
        <row r="155">
          <cell r="A155" t="str">
            <v>LP_BounceWallQuad_02</v>
          </cell>
          <cell r="B155" t="str">
            <v>LP_BounceWallQuad</v>
          </cell>
          <cell r="C155" t="str">
            <v/>
          </cell>
          <cell r="D155">
            <v>2</v>
          </cell>
          <cell r="E155" t="str">
            <v>BounceWallQuadHitObject</v>
          </cell>
          <cell r="H155" t="str">
            <v/>
          </cell>
          <cell r="N155">
            <v>2</v>
          </cell>
          <cell r="O155">
            <v>2</v>
          </cell>
          <cell r="S155" t="str">
            <v/>
          </cell>
        </row>
        <row r="156">
          <cell r="A156" t="str">
            <v>LP_Parallel_01</v>
          </cell>
          <cell r="B156" t="str">
            <v>LP_Parallel</v>
          </cell>
          <cell r="C156" t="str">
            <v/>
          </cell>
          <cell r="D156">
            <v>1</v>
          </cell>
          <cell r="E156" t="str">
            <v>ParallelHitObject</v>
          </cell>
          <cell r="H156" t="str">
            <v/>
          </cell>
          <cell r="J156">
            <v>0.6</v>
          </cell>
          <cell r="N156">
            <v>2</v>
          </cell>
          <cell r="O156">
            <v>2</v>
          </cell>
          <cell r="S156" t="str">
            <v/>
          </cell>
        </row>
        <row r="157">
          <cell r="A157" t="str">
            <v>LP_Parallel_02</v>
          </cell>
          <cell r="B157" t="str">
            <v>LP_Parallel</v>
          </cell>
          <cell r="C157" t="str">
            <v/>
          </cell>
          <cell r="D157">
            <v>2</v>
          </cell>
          <cell r="E157" t="str">
            <v>ParallelHitObject</v>
          </cell>
          <cell r="H157" t="str">
            <v/>
          </cell>
          <cell r="J157">
            <v>0.6</v>
          </cell>
          <cell r="N157">
            <v>3</v>
          </cell>
          <cell r="O157">
            <v>3</v>
          </cell>
          <cell r="S157" t="str">
            <v/>
          </cell>
        </row>
        <row r="158">
          <cell r="A158" t="str">
            <v>LP_DiagonalNwayGenerator_01</v>
          </cell>
          <cell r="B158" t="str">
            <v>LP_DiagonalNwayGenerator</v>
          </cell>
          <cell r="C158" t="str">
            <v/>
          </cell>
          <cell r="D158">
            <v>1</v>
          </cell>
          <cell r="E158" t="str">
            <v>DiagonalNwayGenerator</v>
          </cell>
          <cell r="H158" t="str">
            <v/>
          </cell>
          <cell r="N158">
            <v>1</v>
          </cell>
          <cell r="O158">
            <v>1</v>
          </cell>
          <cell r="S158" t="str">
            <v/>
          </cell>
        </row>
        <row r="159">
          <cell r="A159" t="str">
            <v>LP_DiagonalNwayGenerator_02</v>
          </cell>
          <cell r="B159" t="str">
            <v>LP_DiagonalNwayGenerator</v>
          </cell>
          <cell r="C159" t="str">
            <v/>
          </cell>
          <cell r="D159">
            <v>2</v>
          </cell>
          <cell r="E159" t="str">
            <v>DiagonalNwayGenerator</v>
          </cell>
          <cell r="H159" t="str">
            <v/>
          </cell>
          <cell r="N159">
            <v>2</v>
          </cell>
          <cell r="O159">
            <v>2</v>
          </cell>
          <cell r="S159" t="str">
            <v/>
          </cell>
        </row>
        <row r="160">
          <cell r="A160" t="str">
            <v>LP_LeftRightNwayGenerator_01</v>
          </cell>
          <cell r="B160" t="str">
            <v>LP_LeftRightNwayGenerator</v>
          </cell>
          <cell r="C160" t="str">
            <v/>
          </cell>
          <cell r="D160">
            <v>1</v>
          </cell>
          <cell r="E160" t="str">
            <v>LeftRightNwayGenerator</v>
          </cell>
          <cell r="H160" t="str">
            <v/>
          </cell>
          <cell r="N160">
            <v>1</v>
          </cell>
          <cell r="O160">
            <v>1</v>
          </cell>
          <cell r="S160" t="str">
            <v/>
          </cell>
        </row>
        <row r="161">
          <cell r="A161" t="str">
            <v>LP_LeftRightNwayGenerator_02</v>
          </cell>
          <cell r="B161" t="str">
            <v>LP_LeftRightNwayGenerator</v>
          </cell>
          <cell r="C161" t="str">
            <v/>
          </cell>
          <cell r="D161">
            <v>2</v>
          </cell>
          <cell r="E161" t="str">
            <v>LeftRightNwayGenerator</v>
          </cell>
          <cell r="H161" t="str">
            <v/>
          </cell>
          <cell r="N161">
            <v>2</v>
          </cell>
          <cell r="O161">
            <v>2</v>
          </cell>
          <cell r="S161" t="str">
            <v/>
          </cell>
        </row>
        <row r="162">
          <cell r="A162" t="str">
            <v>LP_BackNwayGenerator_01</v>
          </cell>
          <cell r="B162" t="str">
            <v>LP_BackNwayGenerator</v>
          </cell>
          <cell r="C162" t="str">
            <v/>
          </cell>
          <cell r="D162">
            <v>1</v>
          </cell>
          <cell r="E162" t="str">
            <v>BackNwayGenerator</v>
          </cell>
          <cell r="H162" t="str">
            <v/>
          </cell>
          <cell r="N162">
            <v>1</v>
          </cell>
          <cell r="O162">
            <v>1</v>
          </cell>
          <cell r="S162" t="str">
            <v/>
          </cell>
        </row>
        <row r="163">
          <cell r="A163" t="str">
            <v>LP_BackNwayGenerator_02</v>
          </cell>
          <cell r="B163" t="str">
            <v>LP_BackNwayGenerator</v>
          </cell>
          <cell r="C163" t="str">
            <v/>
          </cell>
          <cell r="D163">
            <v>2</v>
          </cell>
          <cell r="E163" t="str">
            <v>BackNwayGenerator</v>
          </cell>
          <cell r="H163" t="str">
            <v/>
          </cell>
          <cell r="N163">
            <v>2</v>
          </cell>
          <cell r="O163">
            <v>2</v>
          </cell>
          <cell r="S163" t="str">
            <v/>
          </cell>
        </row>
        <row r="164">
          <cell r="A164" t="str">
            <v>LP_Repeat_01</v>
          </cell>
          <cell r="B164" t="str">
            <v>LP_Repeat</v>
          </cell>
          <cell r="C164" t="str">
            <v/>
          </cell>
          <cell r="D164">
            <v>1</v>
          </cell>
          <cell r="E164" t="str">
            <v>RepeatHitObject</v>
          </cell>
          <cell r="H164" t="str">
            <v/>
          </cell>
          <cell r="J164">
            <v>0.5</v>
          </cell>
          <cell r="N164">
            <v>1</v>
          </cell>
          <cell r="O164">
            <v>1</v>
          </cell>
          <cell r="S164" t="str">
            <v/>
          </cell>
        </row>
        <row r="165">
          <cell r="A165" t="str">
            <v>LP_Repeat_02</v>
          </cell>
          <cell r="B165" t="str">
            <v>LP_Repeat</v>
          </cell>
          <cell r="C165" t="str">
            <v/>
          </cell>
          <cell r="D165">
            <v>2</v>
          </cell>
          <cell r="E165" t="str">
            <v>RepeatHitObject</v>
          </cell>
          <cell r="H165" t="str">
            <v/>
          </cell>
          <cell r="J165">
            <v>0.5</v>
          </cell>
          <cell r="N165">
            <v>2</v>
          </cell>
          <cell r="O165">
            <v>2</v>
          </cell>
          <cell r="S165" t="str">
            <v/>
          </cell>
        </row>
        <row r="166">
          <cell r="A166" t="str">
            <v>LP_HealOnKill_01</v>
          </cell>
          <cell r="B166" t="str">
            <v>LP_HealOnKill</v>
          </cell>
          <cell r="C166" t="str">
            <v/>
          </cell>
          <cell r="D166">
            <v>1</v>
          </cell>
          <cell r="E166" t="str">
            <v>CallAffectorValue</v>
          </cell>
          <cell r="H166" t="str">
            <v/>
          </cell>
          <cell r="I166">
            <v>-1</v>
          </cell>
          <cell r="O166" t="str">
            <v/>
          </cell>
          <cell r="Q166" t="str">
            <v>OnKill</v>
          </cell>
          <cell r="S166">
            <v>6</v>
          </cell>
          <cell r="U166" t="str">
            <v>LP_HealOnKill_Heal</v>
          </cell>
        </row>
        <row r="167">
          <cell r="A167" t="str">
            <v>LP_HealOnKill_02</v>
          </cell>
          <cell r="B167" t="str">
            <v>LP_HealOnKill</v>
          </cell>
          <cell r="C167" t="str">
            <v/>
          </cell>
          <cell r="D167">
            <v>2</v>
          </cell>
          <cell r="E167" t="str">
            <v>CallAffectorValue</v>
          </cell>
          <cell r="H167" t="str">
            <v/>
          </cell>
          <cell r="I167">
            <v>-1</v>
          </cell>
          <cell r="O167" t="str">
            <v/>
          </cell>
          <cell r="Q167" t="str">
            <v>OnKill</v>
          </cell>
          <cell r="S167">
            <v>6</v>
          </cell>
          <cell r="U167" t="str">
            <v>LP_HealOnKill_Heal</v>
          </cell>
        </row>
        <row r="168">
          <cell r="A168" t="str">
            <v>LP_HealOnKill_03</v>
          </cell>
          <cell r="B168" t="str">
            <v>LP_HealOnKill</v>
          </cell>
          <cell r="C168" t="str">
            <v/>
          </cell>
          <cell r="D168">
            <v>3</v>
          </cell>
          <cell r="E168" t="str">
            <v>CallAffectorValue</v>
          </cell>
          <cell r="H168" t="str">
            <v/>
          </cell>
          <cell r="I168">
            <v>-1</v>
          </cell>
          <cell r="O168" t="str">
            <v/>
          </cell>
          <cell r="Q168" t="str">
            <v>OnKill</v>
          </cell>
          <cell r="S168">
            <v>6</v>
          </cell>
          <cell r="U168" t="str">
            <v>LP_HealOnKill_Heal</v>
          </cell>
        </row>
        <row r="169">
          <cell r="A169" t="str">
            <v>LP_HealOnKill_04</v>
          </cell>
          <cell r="B169" t="str">
            <v>LP_HealOnKill</v>
          </cell>
          <cell r="C169" t="str">
            <v/>
          </cell>
          <cell r="D169">
            <v>4</v>
          </cell>
          <cell r="E169" t="str">
            <v>CallAffectorValue</v>
          </cell>
          <cell r="H169" t="str">
            <v/>
          </cell>
          <cell r="I169">
            <v>-1</v>
          </cell>
          <cell r="O169" t="str">
            <v/>
          </cell>
          <cell r="Q169" t="str">
            <v>OnKill</v>
          </cell>
          <cell r="S169">
            <v>6</v>
          </cell>
          <cell r="U169" t="str">
            <v>LP_HealOnKill_Heal</v>
          </cell>
        </row>
        <row r="170">
          <cell r="A170" t="str">
            <v>LP_HealOnKill_05</v>
          </cell>
          <cell r="B170" t="str">
            <v>LP_HealOnKill</v>
          </cell>
          <cell r="C170" t="str">
            <v/>
          </cell>
          <cell r="D170">
            <v>5</v>
          </cell>
          <cell r="E170" t="str">
            <v>CallAffectorValue</v>
          </cell>
          <cell r="H170" t="str">
            <v/>
          </cell>
          <cell r="I170">
            <v>-1</v>
          </cell>
          <cell r="O170" t="str">
            <v/>
          </cell>
          <cell r="Q170" t="str">
            <v>OnKill</v>
          </cell>
          <cell r="S170">
            <v>6</v>
          </cell>
          <cell r="U170" t="str">
            <v>LP_HealOnKill_Heal</v>
          </cell>
        </row>
        <row r="171">
          <cell r="A171" t="str">
            <v>LP_HealOnKill_Heal_01</v>
          </cell>
          <cell r="B171" t="str">
            <v>LP_HealOnKill_Heal</v>
          </cell>
          <cell r="C171" t="str">
            <v/>
          </cell>
          <cell r="D171">
            <v>1</v>
          </cell>
          <cell r="E171" t="str">
            <v>Heal</v>
          </cell>
          <cell r="H171" t="str">
            <v/>
          </cell>
          <cell r="K171">
            <v>6.6666666666666654E-3</v>
          </cell>
          <cell r="O171" t="str">
            <v/>
          </cell>
          <cell r="S171" t="str">
            <v/>
          </cell>
        </row>
        <row r="172">
          <cell r="A172" t="str">
            <v>LP_HealOnKill_Heal_02</v>
          </cell>
          <cell r="B172" t="str">
            <v>LP_HealOnKill_Heal</v>
          </cell>
          <cell r="C172" t="str">
            <v/>
          </cell>
          <cell r="D172">
            <v>2</v>
          </cell>
          <cell r="E172" t="str">
            <v>Heal</v>
          </cell>
          <cell r="H172" t="str">
            <v/>
          </cell>
          <cell r="K172">
            <v>1.1428571428571429E-2</v>
          </cell>
          <cell r="O172" t="str">
            <v/>
          </cell>
          <cell r="S172" t="str">
            <v/>
          </cell>
        </row>
        <row r="173">
          <cell r="A173" t="str">
            <v>LP_HealOnKill_Heal_03</v>
          </cell>
          <cell r="B173" t="str">
            <v>LP_HealOnKill_Heal</v>
          </cell>
          <cell r="C173" t="str">
            <v/>
          </cell>
          <cell r="D173">
            <v>3</v>
          </cell>
          <cell r="E173" t="str">
            <v>Heal</v>
          </cell>
          <cell r="H173" t="str">
            <v/>
          </cell>
          <cell r="K173">
            <v>1.4999999999999999E-2</v>
          </cell>
          <cell r="O173" t="str">
            <v/>
          </cell>
          <cell r="S173" t="str">
            <v/>
          </cell>
        </row>
        <row r="174">
          <cell r="A174" t="str">
            <v>LP_HealOnKill_Heal_04</v>
          </cell>
          <cell r="B174" t="str">
            <v>LP_HealOnKill_Heal</v>
          </cell>
          <cell r="C174" t="str">
            <v/>
          </cell>
          <cell r="D174">
            <v>4</v>
          </cell>
          <cell r="E174" t="str">
            <v>Heal</v>
          </cell>
          <cell r="H174" t="str">
            <v/>
          </cell>
          <cell r="K174">
            <v>1.7777777777777778E-2</v>
          </cell>
          <cell r="O174" t="str">
            <v/>
          </cell>
          <cell r="S174" t="str">
            <v/>
          </cell>
        </row>
        <row r="175">
          <cell r="A175" t="str">
            <v>LP_HealOnKill_Heal_05</v>
          </cell>
          <cell r="B175" t="str">
            <v>LP_HealOnKill_Heal</v>
          </cell>
          <cell r="C175" t="str">
            <v/>
          </cell>
          <cell r="D175">
            <v>5</v>
          </cell>
          <cell r="E175" t="str">
            <v>Heal</v>
          </cell>
          <cell r="H175" t="str">
            <v/>
          </cell>
          <cell r="K175">
            <v>0.02</v>
          </cell>
          <cell r="O175" t="str">
            <v/>
          </cell>
          <cell r="S175" t="str">
            <v/>
          </cell>
        </row>
        <row r="176">
          <cell r="A176" t="str">
            <v>LP_HealOnKillBetter_01</v>
          </cell>
          <cell r="B176" t="str">
            <v>LP_HealOnKillBetter</v>
          </cell>
          <cell r="C176" t="str">
            <v/>
          </cell>
          <cell r="D176">
            <v>1</v>
          </cell>
          <cell r="E176" t="str">
            <v>CallAffectorValue</v>
          </cell>
          <cell r="H176" t="str">
            <v/>
          </cell>
          <cell r="I176">
            <v>-1</v>
          </cell>
          <cell r="O176" t="str">
            <v/>
          </cell>
          <cell r="Q176" t="str">
            <v>OnKill</v>
          </cell>
          <cell r="S176">
            <v>6</v>
          </cell>
          <cell r="U176" t="str">
            <v>LP_HealOnKillBetter_Heal</v>
          </cell>
        </row>
        <row r="177">
          <cell r="A177" t="str">
            <v>LP_HealOnKillBetter_02</v>
          </cell>
          <cell r="B177" t="str">
            <v>LP_HealOnKillBetter</v>
          </cell>
          <cell r="C177" t="str">
            <v/>
          </cell>
          <cell r="D177">
            <v>2</v>
          </cell>
          <cell r="E177" t="str">
            <v>CallAffectorValue</v>
          </cell>
          <cell r="H177" t="str">
            <v/>
          </cell>
          <cell r="I177">
            <v>-1</v>
          </cell>
          <cell r="O177" t="str">
            <v/>
          </cell>
          <cell r="Q177" t="str">
            <v>OnKill</v>
          </cell>
          <cell r="S177">
            <v>6</v>
          </cell>
          <cell r="U177" t="str">
            <v>LP_HealOnKillBetter_Heal</v>
          </cell>
        </row>
        <row r="178">
          <cell r="A178" t="str">
            <v>LP_HealOnKillBetter_03</v>
          </cell>
          <cell r="B178" t="str">
            <v>LP_HealOnKillBetter</v>
          </cell>
          <cell r="C178" t="str">
            <v/>
          </cell>
          <cell r="D178">
            <v>3</v>
          </cell>
          <cell r="E178" t="str">
            <v>CallAffectorValue</v>
          </cell>
          <cell r="H178" t="str">
            <v/>
          </cell>
          <cell r="I178">
            <v>-1</v>
          </cell>
          <cell r="O178" t="str">
            <v/>
          </cell>
          <cell r="Q178" t="str">
            <v>OnKill</v>
          </cell>
          <cell r="S178">
            <v>6</v>
          </cell>
          <cell r="U178" t="str">
            <v>LP_HealOnKillBetter_Heal</v>
          </cell>
        </row>
        <row r="179">
          <cell r="A179" t="str">
            <v>LP_HealOnKillBetter_04</v>
          </cell>
          <cell r="B179" t="str">
            <v>LP_HealOnKillBetter</v>
          </cell>
          <cell r="C179" t="str">
            <v/>
          </cell>
          <cell r="D179">
            <v>4</v>
          </cell>
          <cell r="E179" t="str">
            <v>CallAffectorValue</v>
          </cell>
          <cell r="H179" t="str">
            <v/>
          </cell>
          <cell r="I179">
            <v>-1</v>
          </cell>
          <cell r="O179" t="str">
            <v/>
          </cell>
          <cell r="Q179" t="str">
            <v>OnKill</v>
          </cell>
          <cell r="S179">
            <v>6</v>
          </cell>
          <cell r="U179" t="str">
            <v>LP_HealOnKillBetter_Heal</v>
          </cell>
        </row>
        <row r="180">
          <cell r="A180" t="str">
            <v>LP_HealOnKillBetter_05</v>
          </cell>
          <cell r="B180" t="str">
            <v>LP_HealOnKillBetter</v>
          </cell>
          <cell r="C180" t="str">
            <v/>
          </cell>
          <cell r="D180">
            <v>5</v>
          </cell>
          <cell r="E180" t="str">
            <v>CallAffectorValue</v>
          </cell>
          <cell r="H180" t="str">
            <v/>
          </cell>
          <cell r="I180">
            <v>-1</v>
          </cell>
          <cell r="O180" t="str">
            <v/>
          </cell>
          <cell r="Q180" t="str">
            <v>OnKill</v>
          </cell>
          <cell r="S180">
            <v>6</v>
          </cell>
          <cell r="U180" t="str">
            <v>LP_HealOnKillBetter_Heal</v>
          </cell>
        </row>
        <row r="181">
          <cell r="A181" t="str">
            <v>LP_HealOnKillBetter_Heal_01</v>
          </cell>
          <cell r="B181" t="str">
            <v>LP_HealOnKillBetter_Heal</v>
          </cell>
          <cell r="C181" t="str">
            <v/>
          </cell>
          <cell r="D181">
            <v>1</v>
          </cell>
          <cell r="E181" t="str">
            <v>Heal</v>
          </cell>
          <cell r="H181" t="str">
            <v/>
          </cell>
          <cell r="K181">
            <v>1.1428571428571429E-2</v>
          </cell>
          <cell r="O181" t="str">
            <v/>
          </cell>
          <cell r="S181" t="str">
            <v/>
          </cell>
        </row>
        <row r="182">
          <cell r="A182" t="str">
            <v>LP_HealOnKillBetter_Heal_02</v>
          </cell>
          <cell r="B182" t="str">
            <v>LP_HealOnKillBetter_Heal</v>
          </cell>
          <cell r="C182" t="str">
            <v/>
          </cell>
          <cell r="D182">
            <v>2</v>
          </cell>
          <cell r="E182" t="str">
            <v>Heal</v>
          </cell>
          <cell r="H182" t="str">
            <v/>
          </cell>
          <cell r="K182">
            <v>1.7777777777777778E-2</v>
          </cell>
          <cell r="O182" t="str">
            <v/>
          </cell>
          <cell r="S182" t="str">
            <v/>
          </cell>
        </row>
        <row r="183">
          <cell r="A183" t="str">
            <v>LP_HealOnKillBetter_Heal_03</v>
          </cell>
          <cell r="B183" t="str">
            <v>LP_HealOnKillBetter_Heal</v>
          </cell>
          <cell r="C183" t="str">
            <v/>
          </cell>
          <cell r="D183">
            <v>3</v>
          </cell>
          <cell r="E183" t="str">
            <v>Heal</v>
          </cell>
          <cell r="H183" t="str">
            <v/>
          </cell>
          <cell r="K183">
            <v>2.1818181818181816E-2</v>
          </cell>
          <cell r="O183" t="str">
            <v/>
          </cell>
          <cell r="S183" t="str">
            <v/>
          </cell>
        </row>
        <row r="184">
          <cell r="A184" t="str">
            <v>LP_HealOnKillBetter_Heal_04</v>
          </cell>
          <cell r="B184" t="str">
            <v>LP_HealOnKillBetter_Heal</v>
          </cell>
          <cell r="C184" t="str">
            <v/>
          </cell>
          <cell r="D184">
            <v>4</v>
          </cell>
          <cell r="E184" t="str">
            <v>Heal</v>
          </cell>
          <cell r="H184" t="str">
            <v/>
          </cell>
          <cell r="K184">
            <v>2.4615384615384615E-2</v>
          </cell>
          <cell r="O184" t="str">
            <v/>
          </cell>
          <cell r="S184" t="str">
            <v/>
          </cell>
        </row>
        <row r="185">
          <cell r="A185" t="str">
            <v>LP_HealOnKillBetter_Heal_05</v>
          </cell>
          <cell r="B185" t="str">
            <v>LP_HealOnKillBetter_Heal</v>
          </cell>
          <cell r="C185" t="str">
            <v/>
          </cell>
          <cell r="D185">
            <v>5</v>
          </cell>
          <cell r="E185" t="str">
            <v>Heal</v>
          </cell>
          <cell r="H185" t="str">
            <v/>
          </cell>
          <cell r="K185">
            <v>2.6666666666666668E-2</v>
          </cell>
          <cell r="O185" t="str">
            <v/>
          </cell>
          <cell r="S185" t="str">
            <v/>
          </cell>
        </row>
        <row r="186">
          <cell r="A186" t="str">
            <v>LP_AtkSpeedUpOnEncounter_01</v>
          </cell>
          <cell r="B186" t="str">
            <v>LP_AtkSpeedUpOnEncounter</v>
          </cell>
          <cell r="C186" t="str">
            <v/>
          </cell>
          <cell r="D186">
            <v>1</v>
          </cell>
          <cell r="E186" t="str">
            <v>CallAffectorValue</v>
          </cell>
          <cell r="H186" t="str">
            <v/>
          </cell>
          <cell r="I186">
            <v>-1</v>
          </cell>
          <cell r="O186" t="str">
            <v/>
          </cell>
          <cell r="Q186" t="str">
            <v>OnStartStage</v>
          </cell>
          <cell r="S186">
            <v>1</v>
          </cell>
          <cell r="U186" t="str">
            <v>LP_AtkSpeedUpOnEncounter_Spd</v>
          </cell>
        </row>
        <row r="187">
          <cell r="A187" t="str">
            <v>LP_AtkSpeedUpOnEncounter_02</v>
          </cell>
          <cell r="B187" t="str">
            <v>LP_AtkSpeedUpOnEncounter</v>
          </cell>
          <cell r="C187" t="str">
            <v/>
          </cell>
          <cell r="D187">
            <v>2</v>
          </cell>
          <cell r="E187" t="str">
            <v>CallAffectorValue</v>
          </cell>
          <cell r="H187" t="str">
            <v/>
          </cell>
          <cell r="I187">
            <v>-1</v>
          </cell>
          <cell r="O187" t="str">
            <v/>
          </cell>
          <cell r="Q187" t="str">
            <v>OnStartStage</v>
          </cell>
          <cell r="S187">
            <v>1</v>
          </cell>
          <cell r="U187" t="str">
            <v>LP_AtkSpeedUpOnEncounter_Spd</v>
          </cell>
        </row>
        <row r="188">
          <cell r="A188" t="str">
            <v>LP_AtkSpeedUpOnEncounter_03</v>
          </cell>
          <cell r="B188" t="str">
            <v>LP_AtkSpeedUpOnEncounter</v>
          </cell>
          <cell r="C188" t="str">
            <v/>
          </cell>
          <cell r="D188">
            <v>3</v>
          </cell>
          <cell r="E188" t="str">
            <v>CallAffectorValue</v>
          </cell>
          <cell r="H188" t="str">
            <v/>
          </cell>
          <cell r="I188">
            <v>-1</v>
          </cell>
          <cell r="O188" t="str">
            <v/>
          </cell>
          <cell r="Q188" t="str">
            <v>OnStartStage</v>
          </cell>
          <cell r="S188">
            <v>1</v>
          </cell>
          <cell r="U188" t="str">
            <v>LP_AtkSpeedUpOnEncounter_Spd</v>
          </cell>
        </row>
        <row r="189">
          <cell r="A189" t="str">
            <v>LP_AtkSpeedUpOnEncounter_04</v>
          </cell>
          <cell r="B189" t="str">
            <v>LP_AtkSpeedUpOnEncounter</v>
          </cell>
          <cell r="C189" t="str">
            <v/>
          </cell>
          <cell r="D189">
            <v>4</v>
          </cell>
          <cell r="E189" t="str">
            <v>CallAffectorValue</v>
          </cell>
          <cell r="H189" t="str">
            <v/>
          </cell>
          <cell r="I189">
            <v>-1</v>
          </cell>
          <cell r="O189" t="str">
            <v/>
          </cell>
          <cell r="Q189" t="str">
            <v>OnStartStage</v>
          </cell>
          <cell r="S189">
            <v>1</v>
          </cell>
          <cell r="U189" t="str">
            <v>LP_AtkSpeedUpOnEncounter_Spd</v>
          </cell>
        </row>
        <row r="190">
          <cell r="A190" t="str">
            <v>LP_AtkSpeedUpOnEncounter_05</v>
          </cell>
          <cell r="B190" t="str">
            <v>LP_AtkSpeedUpOnEncounter</v>
          </cell>
          <cell r="C190" t="str">
            <v/>
          </cell>
          <cell r="D190">
            <v>5</v>
          </cell>
          <cell r="E190" t="str">
            <v>CallAffectorValue</v>
          </cell>
          <cell r="H190" t="str">
            <v/>
          </cell>
          <cell r="I190">
            <v>-1</v>
          </cell>
          <cell r="O190" t="str">
            <v/>
          </cell>
          <cell r="Q190" t="str">
            <v>OnStartStage</v>
          </cell>
          <cell r="S190">
            <v>1</v>
          </cell>
          <cell r="U190" t="str">
            <v>LP_AtkSpeedUpOnEncounter_Spd</v>
          </cell>
        </row>
        <row r="191">
          <cell r="A191" t="str">
            <v>LP_AtkSpeedUpOnEncounter_06</v>
          </cell>
          <cell r="B191" t="str">
            <v>LP_AtkSpeedUpOnEncounter</v>
          </cell>
          <cell r="C191" t="str">
            <v/>
          </cell>
          <cell r="D191">
            <v>6</v>
          </cell>
          <cell r="E191" t="str">
            <v>CallAffectorValue</v>
          </cell>
          <cell r="H191" t="str">
            <v/>
          </cell>
          <cell r="I191">
            <v>-1</v>
          </cell>
          <cell r="O191" t="str">
            <v/>
          </cell>
          <cell r="Q191" t="str">
            <v>OnStartStage</v>
          </cell>
          <cell r="S191">
            <v>1</v>
          </cell>
          <cell r="U191" t="str">
            <v>LP_AtkSpeedUpOnEncounter_Spd</v>
          </cell>
        </row>
        <row r="192">
          <cell r="A192" t="str">
            <v>LP_AtkSpeedUpOnEncounter_07</v>
          </cell>
          <cell r="B192" t="str">
            <v>LP_AtkSpeedUpOnEncounter</v>
          </cell>
          <cell r="C192" t="str">
            <v/>
          </cell>
          <cell r="D192">
            <v>7</v>
          </cell>
          <cell r="E192" t="str">
            <v>CallAffectorValue</v>
          </cell>
          <cell r="H192" t="str">
            <v/>
          </cell>
          <cell r="I192">
            <v>-1</v>
          </cell>
          <cell r="O192" t="str">
            <v/>
          </cell>
          <cell r="Q192" t="str">
            <v>OnStartStage</v>
          </cell>
          <cell r="S192">
            <v>1</v>
          </cell>
          <cell r="U192" t="str">
            <v>LP_AtkSpeedUpOnEncounter_Spd</v>
          </cell>
        </row>
        <row r="193">
          <cell r="A193" t="str">
            <v>LP_AtkSpeedUpOnEncounter_08</v>
          </cell>
          <cell r="B193" t="str">
            <v>LP_AtkSpeedUpOnEncounter</v>
          </cell>
          <cell r="C193" t="str">
            <v/>
          </cell>
          <cell r="D193">
            <v>8</v>
          </cell>
          <cell r="E193" t="str">
            <v>CallAffectorValue</v>
          </cell>
          <cell r="H193" t="str">
            <v/>
          </cell>
          <cell r="I193">
            <v>-1</v>
          </cell>
          <cell r="O193" t="str">
            <v/>
          </cell>
          <cell r="Q193" t="str">
            <v>OnStartStage</v>
          </cell>
          <cell r="S193">
            <v>1</v>
          </cell>
          <cell r="U193" t="str">
            <v>LP_AtkSpeedUpOnEncounter_Spd</v>
          </cell>
        </row>
        <row r="194">
          <cell r="A194" t="str">
            <v>LP_AtkSpeedUpOnEncounter_09</v>
          </cell>
          <cell r="B194" t="str">
            <v>LP_AtkSpeedUpOnEncounter</v>
          </cell>
          <cell r="C194" t="str">
            <v/>
          </cell>
          <cell r="D194">
            <v>9</v>
          </cell>
          <cell r="E194" t="str">
            <v>CallAffectorValue</v>
          </cell>
          <cell r="H194" t="str">
            <v/>
          </cell>
          <cell r="I194">
            <v>-1</v>
          </cell>
          <cell r="O194" t="str">
            <v/>
          </cell>
          <cell r="Q194" t="str">
            <v>OnStartStage</v>
          </cell>
          <cell r="S194">
            <v>1</v>
          </cell>
          <cell r="U194" t="str">
            <v>LP_AtkSpeedUpOnEncounter_Spd</v>
          </cell>
        </row>
        <row r="195">
          <cell r="A195" t="str">
            <v>LP_AtkSpeedUpOnEncounter_Spd_01</v>
          </cell>
          <cell r="B195" t="str">
            <v>LP_AtkSpeedUpOnEncounter_Spd</v>
          </cell>
          <cell r="C195" t="str">
            <v/>
          </cell>
          <cell r="D195">
            <v>1</v>
          </cell>
          <cell r="E195" t="str">
            <v>ChangeActorStatus</v>
          </cell>
          <cell r="H195" t="str">
            <v/>
          </cell>
          <cell r="I195">
            <v>4.5</v>
          </cell>
          <cell r="J195">
            <v>0.25</v>
          </cell>
          <cell r="M195" t="str">
            <v>AttackSpeedAddRate</v>
          </cell>
          <cell r="O195">
            <v>3</v>
          </cell>
          <cell r="R195">
            <v>1</v>
          </cell>
          <cell r="S195">
            <v>1</v>
          </cell>
          <cell r="W195" t="str">
            <v>Magic_circle_11_D</v>
          </cell>
        </row>
        <row r="196">
          <cell r="A196" t="str">
            <v>LP_AtkSpeedUpOnEncounter_Spd_02</v>
          </cell>
          <cell r="B196" t="str">
            <v>LP_AtkSpeedUpOnEncounter_Spd</v>
          </cell>
          <cell r="C196" t="str">
            <v/>
          </cell>
          <cell r="D196">
            <v>2</v>
          </cell>
          <cell r="E196" t="str">
            <v>ChangeActorStatus</v>
          </cell>
          <cell r="H196" t="str">
            <v/>
          </cell>
          <cell r="I196">
            <v>5</v>
          </cell>
          <cell r="J196">
            <v>0.5</v>
          </cell>
          <cell r="M196" t="str">
            <v>AttackSpeedAddRate</v>
          </cell>
          <cell r="O196">
            <v>3</v>
          </cell>
          <cell r="R196">
            <v>1</v>
          </cell>
          <cell r="S196">
            <v>1</v>
          </cell>
          <cell r="W196" t="str">
            <v>Magic_circle_11_D</v>
          </cell>
        </row>
        <row r="197">
          <cell r="A197" t="str">
            <v>LP_AtkSpeedUpOnEncounter_Spd_03</v>
          </cell>
          <cell r="B197" t="str">
            <v>LP_AtkSpeedUpOnEncounter_Spd</v>
          </cell>
          <cell r="C197" t="str">
            <v/>
          </cell>
          <cell r="D197">
            <v>3</v>
          </cell>
          <cell r="E197" t="str">
            <v>ChangeActorStatus</v>
          </cell>
          <cell r="H197" t="str">
            <v/>
          </cell>
          <cell r="I197">
            <v>5.5</v>
          </cell>
          <cell r="J197">
            <v>0.75</v>
          </cell>
          <cell r="M197" t="str">
            <v>AttackSpeedAddRate</v>
          </cell>
          <cell r="O197">
            <v>3</v>
          </cell>
          <cell r="R197">
            <v>1</v>
          </cell>
          <cell r="S197">
            <v>1</v>
          </cell>
          <cell r="W197" t="str">
            <v>Magic_circle_11_D</v>
          </cell>
        </row>
        <row r="198">
          <cell r="A198" t="str">
            <v>LP_AtkSpeedUpOnEncounter_Spd_04</v>
          </cell>
          <cell r="B198" t="str">
            <v>LP_AtkSpeedUpOnEncounter_Spd</v>
          </cell>
          <cell r="C198" t="str">
            <v/>
          </cell>
          <cell r="D198">
            <v>4</v>
          </cell>
          <cell r="E198" t="str">
            <v>ChangeActorStatus</v>
          </cell>
          <cell r="H198" t="str">
            <v/>
          </cell>
          <cell r="I198">
            <v>6</v>
          </cell>
          <cell r="J198">
            <v>1</v>
          </cell>
          <cell r="M198" t="str">
            <v>AttackSpeedAddRate</v>
          </cell>
          <cell r="O198">
            <v>3</v>
          </cell>
          <cell r="R198">
            <v>1</v>
          </cell>
          <cell r="S198">
            <v>1</v>
          </cell>
          <cell r="W198" t="str">
            <v>Magic_circle_11_D</v>
          </cell>
        </row>
        <row r="199">
          <cell r="A199" t="str">
            <v>LP_AtkSpeedUpOnEncounter_Spd_05</v>
          </cell>
          <cell r="B199" t="str">
            <v>LP_AtkSpeedUpOnEncounter_Spd</v>
          </cell>
          <cell r="C199" t="str">
            <v/>
          </cell>
          <cell r="D199">
            <v>5</v>
          </cell>
          <cell r="E199" t="str">
            <v>ChangeActorStatus</v>
          </cell>
          <cell r="H199" t="str">
            <v/>
          </cell>
          <cell r="I199">
            <v>6.5</v>
          </cell>
          <cell r="J199">
            <v>1.25</v>
          </cell>
          <cell r="M199" t="str">
            <v>AttackSpeedAddRate</v>
          </cell>
          <cell r="O199">
            <v>3</v>
          </cell>
          <cell r="R199">
            <v>1</v>
          </cell>
          <cell r="S199">
            <v>1</v>
          </cell>
          <cell r="W199" t="str">
            <v>Magic_circle_11_D</v>
          </cell>
        </row>
        <row r="200">
          <cell r="A200" t="str">
            <v>LP_AtkSpeedUpOnEncounter_Spd_06</v>
          </cell>
          <cell r="B200" t="str">
            <v>LP_AtkSpeedUpOnEncounter_Spd</v>
          </cell>
          <cell r="C200" t="str">
            <v/>
          </cell>
          <cell r="D200">
            <v>6</v>
          </cell>
          <cell r="E200" t="str">
            <v>ChangeActorStatus</v>
          </cell>
          <cell r="H200" t="str">
            <v/>
          </cell>
          <cell r="I200">
            <v>7</v>
          </cell>
          <cell r="J200">
            <v>1.5</v>
          </cell>
          <cell r="M200" t="str">
            <v>AttackSpeedAddRate</v>
          </cell>
          <cell r="O200">
            <v>3</v>
          </cell>
          <cell r="R200">
            <v>1</v>
          </cell>
          <cell r="S200">
            <v>1</v>
          </cell>
          <cell r="W200" t="str">
            <v>Magic_circle_11_D</v>
          </cell>
        </row>
        <row r="201">
          <cell r="A201" t="str">
            <v>LP_AtkSpeedUpOnEncounter_Spd_07</v>
          </cell>
          <cell r="B201" t="str">
            <v>LP_AtkSpeedUpOnEncounter_Spd</v>
          </cell>
          <cell r="C201" t="str">
            <v/>
          </cell>
          <cell r="D201">
            <v>7</v>
          </cell>
          <cell r="E201" t="str">
            <v>ChangeActorStatus</v>
          </cell>
          <cell r="H201" t="str">
            <v/>
          </cell>
          <cell r="I201">
            <v>7.5</v>
          </cell>
          <cell r="J201">
            <v>1.75</v>
          </cell>
          <cell r="M201" t="str">
            <v>AttackSpeedAddRate</v>
          </cell>
          <cell r="O201">
            <v>3</v>
          </cell>
          <cell r="R201">
            <v>1</v>
          </cell>
          <cell r="S201">
            <v>1</v>
          </cell>
          <cell r="W201" t="str">
            <v>Magic_circle_11_D</v>
          </cell>
        </row>
        <row r="202">
          <cell r="A202" t="str">
            <v>LP_AtkSpeedUpOnEncounter_Spd_08</v>
          </cell>
          <cell r="B202" t="str">
            <v>LP_AtkSpeedUpOnEncounter_Spd</v>
          </cell>
          <cell r="C202" t="str">
            <v/>
          </cell>
          <cell r="D202">
            <v>8</v>
          </cell>
          <cell r="E202" t="str">
            <v>ChangeActorStatus</v>
          </cell>
          <cell r="H202" t="str">
            <v/>
          </cell>
          <cell r="I202">
            <v>8</v>
          </cell>
          <cell r="J202">
            <v>2</v>
          </cell>
          <cell r="M202" t="str">
            <v>AttackSpeedAddRate</v>
          </cell>
          <cell r="O202">
            <v>3</v>
          </cell>
          <cell r="R202">
            <v>1</v>
          </cell>
          <cell r="S202">
            <v>1</v>
          </cell>
          <cell r="W202" t="str">
            <v>Magic_circle_11_D</v>
          </cell>
        </row>
        <row r="203">
          <cell r="A203" t="str">
            <v>LP_AtkSpeedUpOnEncounter_Spd_09</v>
          </cell>
          <cell r="B203" t="str">
            <v>LP_AtkSpeedUpOnEncounter_Spd</v>
          </cell>
          <cell r="C203" t="str">
            <v/>
          </cell>
          <cell r="D203">
            <v>9</v>
          </cell>
          <cell r="E203" t="str">
            <v>ChangeActorStatus</v>
          </cell>
          <cell r="H203" t="str">
            <v/>
          </cell>
          <cell r="I203">
            <v>8.5</v>
          </cell>
          <cell r="J203">
            <v>2.25</v>
          </cell>
          <cell r="M203" t="str">
            <v>AttackSpeedAddRate</v>
          </cell>
          <cell r="O203">
            <v>3</v>
          </cell>
          <cell r="R203">
            <v>1</v>
          </cell>
          <cell r="S203">
            <v>1</v>
          </cell>
          <cell r="W203" t="str">
            <v>Magic_circle_11_D</v>
          </cell>
        </row>
        <row r="204">
          <cell r="A204" t="str">
            <v>LP_AtkSpeedUpOnEncounterBetter_01</v>
          </cell>
          <cell r="B204" t="str">
            <v>LP_AtkSpeedUpOnEncounterBetter</v>
          </cell>
          <cell r="C204" t="str">
            <v/>
          </cell>
          <cell r="D204">
            <v>1</v>
          </cell>
          <cell r="E204" t="str">
            <v>CallAffectorValue</v>
          </cell>
          <cell r="H204" t="str">
            <v/>
          </cell>
          <cell r="I204">
            <v>-1</v>
          </cell>
          <cell r="O204" t="str">
            <v/>
          </cell>
          <cell r="Q204" t="str">
            <v>OnStartStage</v>
          </cell>
          <cell r="S204">
            <v>1</v>
          </cell>
          <cell r="U204" t="str">
            <v>LP_AtkSpeedUpOnEncounterBetter_Spd</v>
          </cell>
        </row>
        <row r="205">
          <cell r="A205" t="str">
            <v>LP_AtkSpeedUpOnEncounterBetter_02</v>
          </cell>
          <cell r="B205" t="str">
            <v>LP_AtkSpeedUpOnEncounterBetter</v>
          </cell>
          <cell r="C205" t="str">
            <v/>
          </cell>
          <cell r="D205">
            <v>2</v>
          </cell>
          <cell r="E205" t="str">
            <v>CallAffectorValue</v>
          </cell>
          <cell r="H205" t="str">
            <v/>
          </cell>
          <cell r="I205">
            <v>-1</v>
          </cell>
          <cell r="O205" t="str">
            <v/>
          </cell>
          <cell r="Q205" t="str">
            <v>OnStartStage</v>
          </cell>
          <cell r="S205">
            <v>1</v>
          </cell>
          <cell r="U205" t="str">
            <v>LP_AtkSpeedUpOnEncounterBetter_Spd</v>
          </cell>
        </row>
        <row r="206">
          <cell r="A206" t="str">
            <v>LP_AtkSpeedUpOnEncounterBetter_03</v>
          </cell>
          <cell r="B206" t="str">
            <v>LP_AtkSpeedUpOnEncounterBetter</v>
          </cell>
          <cell r="C206" t="str">
            <v/>
          </cell>
          <cell r="D206">
            <v>3</v>
          </cell>
          <cell r="E206" t="str">
            <v>CallAffectorValue</v>
          </cell>
          <cell r="H206" t="str">
            <v/>
          </cell>
          <cell r="I206">
            <v>-1</v>
          </cell>
          <cell r="O206" t="str">
            <v/>
          </cell>
          <cell r="Q206" t="str">
            <v>OnStartStage</v>
          </cell>
          <cell r="S206">
            <v>1</v>
          </cell>
          <cell r="U206" t="str">
            <v>LP_AtkSpeedUpOnEncounterBetter_Spd</v>
          </cell>
        </row>
        <row r="207">
          <cell r="A207" t="str">
            <v>LP_AtkSpeedUpOnEncounterBetter_04</v>
          </cell>
          <cell r="B207" t="str">
            <v>LP_AtkSpeedUpOnEncounterBetter</v>
          </cell>
          <cell r="C207" t="str">
            <v/>
          </cell>
          <cell r="D207">
            <v>4</v>
          </cell>
          <cell r="E207" t="str">
            <v>CallAffectorValue</v>
          </cell>
          <cell r="H207" t="str">
            <v/>
          </cell>
          <cell r="I207">
            <v>-1</v>
          </cell>
          <cell r="O207" t="str">
            <v/>
          </cell>
          <cell r="Q207" t="str">
            <v>OnStartStage</v>
          </cell>
          <cell r="S207">
            <v>1</v>
          </cell>
          <cell r="U207" t="str">
            <v>LP_AtkSpeedUpOnEncounterBetter_Spd</v>
          </cell>
        </row>
        <row r="208">
          <cell r="A208" t="str">
            <v>LP_AtkSpeedUpOnEncounterBetter_05</v>
          </cell>
          <cell r="B208" t="str">
            <v>LP_AtkSpeedUpOnEncounterBetter</v>
          </cell>
          <cell r="C208" t="str">
            <v/>
          </cell>
          <cell r="D208">
            <v>5</v>
          </cell>
          <cell r="E208" t="str">
            <v>CallAffectorValue</v>
          </cell>
          <cell r="H208" t="str">
            <v/>
          </cell>
          <cell r="I208">
            <v>-1</v>
          </cell>
          <cell r="O208" t="str">
            <v/>
          </cell>
          <cell r="Q208" t="str">
            <v>OnStartStage</v>
          </cell>
          <cell r="S208">
            <v>1</v>
          </cell>
          <cell r="U208" t="str">
            <v>LP_AtkSpeedUpOnEncounterBetter_Spd</v>
          </cell>
        </row>
        <row r="209">
          <cell r="A209" t="str">
            <v>LP_AtkSpeedUpOnEncounterBetter_Spd_01</v>
          </cell>
          <cell r="B209" t="str">
            <v>LP_AtkSpeedUpOnEncounterBetter_Spd</v>
          </cell>
          <cell r="C209" t="str">
            <v/>
          </cell>
          <cell r="D209">
            <v>1</v>
          </cell>
          <cell r="E209" t="str">
            <v>ChangeActorStatus</v>
          </cell>
          <cell r="H209" t="str">
            <v/>
          </cell>
          <cell r="I209">
            <v>5</v>
          </cell>
          <cell r="J209">
            <v>0.35</v>
          </cell>
          <cell r="M209" t="str">
            <v>AttackSpeedAddRate</v>
          </cell>
          <cell r="O209">
            <v>3</v>
          </cell>
          <cell r="R209">
            <v>1</v>
          </cell>
          <cell r="S209">
            <v>1</v>
          </cell>
          <cell r="W209" t="str">
            <v>Magic_circle_11_D</v>
          </cell>
        </row>
        <row r="210">
          <cell r="A210" t="str">
            <v>LP_AtkSpeedUpOnEncounterBetter_Spd_02</v>
          </cell>
          <cell r="B210" t="str">
            <v>LP_AtkSpeedUpOnEncounterBetter_Spd</v>
          </cell>
          <cell r="C210" t="str">
            <v/>
          </cell>
          <cell r="D210">
            <v>2</v>
          </cell>
          <cell r="E210" t="str">
            <v>ChangeActorStatus</v>
          </cell>
          <cell r="H210" t="str">
            <v/>
          </cell>
          <cell r="I210">
            <v>6</v>
          </cell>
          <cell r="J210">
            <v>0.7</v>
          </cell>
          <cell r="M210" t="str">
            <v>AttackSpeedAddRate</v>
          </cell>
          <cell r="O210">
            <v>3</v>
          </cell>
          <cell r="R210">
            <v>1</v>
          </cell>
          <cell r="S210">
            <v>1</v>
          </cell>
          <cell r="W210" t="str">
            <v>Magic_circle_11_D</v>
          </cell>
        </row>
        <row r="211">
          <cell r="A211" t="str">
            <v>LP_AtkSpeedUpOnEncounterBetter_Spd_03</v>
          </cell>
          <cell r="B211" t="str">
            <v>LP_AtkSpeedUpOnEncounterBetter_Spd</v>
          </cell>
          <cell r="C211" t="str">
            <v/>
          </cell>
          <cell r="D211">
            <v>3</v>
          </cell>
          <cell r="E211" t="str">
            <v>ChangeActorStatus</v>
          </cell>
          <cell r="H211" t="str">
            <v/>
          </cell>
          <cell r="I211">
            <v>7</v>
          </cell>
          <cell r="J211">
            <v>1.05</v>
          </cell>
          <cell r="M211" t="str">
            <v>AttackSpeedAddRate</v>
          </cell>
          <cell r="O211">
            <v>3</v>
          </cell>
          <cell r="R211">
            <v>1</v>
          </cell>
          <cell r="S211">
            <v>1</v>
          </cell>
          <cell r="W211" t="str">
            <v>Magic_circle_11_D</v>
          </cell>
        </row>
        <row r="212">
          <cell r="A212" t="str">
            <v>LP_AtkSpeedUpOnEncounterBetter_Spd_04</v>
          </cell>
          <cell r="B212" t="str">
            <v>LP_AtkSpeedUpOnEncounterBetter_Spd</v>
          </cell>
          <cell r="C212" t="str">
            <v/>
          </cell>
          <cell r="D212">
            <v>4</v>
          </cell>
          <cell r="E212" t="str">
            <v>ChangeActorStatus</v>
          </cell>
          <cell r="H212" t="str">
            <v/>
          </cell>
          <cell r="I212">
            <v>8</v>
          </cell>
          <cell r="J212">
            <v>1.4</v>
          </cell>
          <cell r="M212" t="str">
            <v>AttackSpeedAddRate</v>
          </cell>
          <cell r="O212">
            <v>3</v>
          </cell>
          <cell r="R212">
            <v>1</v>
          </cell>
          <cell r="S212">
            <v>1</v>
          </cell>
          <cell r="W212" t="str">
            <v>Magic_circle_11_D</v>
          </cell>
        </row>
        <row r="213">
          <cell r="A213" t="str">
            <v>LP_AtkSpeedUpOnEncounterBetter_Spd_05</v>
          </cell>
          <cell r="B213" t="str">
            <v>LP_AtkSpeedUpOnEncounterBetter_Spd</v>
          </cell>
          <cell r="C213" t="str">
            <v/>
          </cell>
          <cell r="D213">
            <v>5</v>
          </cell>
          <cell r="E213" t="str">
            <v>ChangeActorStatus</v>
          </cell>
          <cell r="H213" t="str">
            <v/>
          </cell>
          <cell r="I213">
            <v>9</v>
          </cell>
          <cell r="J213">
            <v>1.75</v>
          </cell>
          <cell r="M213" t="str">
            <v>AttackSpeedAddRate</v>
          </cell>
          <cell r="O213">
            <v>3</v>
          </cell>
          <cell r="R213">
            <v>1</v>
          </cell>
          <cell r="S213">
            <v>1</v>
          </cell>
          <cell r="W213" t="str">
            <v>Magic_circle_11_D</v>
          </cell>
        </row>
        <row r="214">
          <cell r="A214" t="str">
            <v>LP_VampireOnAttack_01</v>
          </cell>
          <cell r="B214" t="str">
            <v>LP_VampireOnAttack</v>
          </cell>
          <cell r="C214" t="str">
            <v/>
          </cell>
          <cell r="D214">
            <v>1</v>
          </cell>
          <cell r="E214" t="str">
            <v>CallAffectorValue</v>
          </cell>
          <cell r="H214" t="str">
            <v/>
          </cell>
          <cell r="I214">
            <v>-1</v>
          </cell>
          <cell r="O214" t="str">
            <v/>
          </cell>
          <cell r="Q214" t="str">
            <v>OnHit</v>
          </cell>
          <cell r="S214">
            <v>5</v>
          </cell>
          <cell r="U214" t="str">
            <v>LP_VampireOnAttack_Heal</v>
          </cell>
        </row>
        <row r="215">
          <cell r="A215" t="str">
            <v>LP_VampireOnAttack_02</v>
          </cell>
          <cell r="B215" t="str">
            <v>LP_VampireOnAttack</v>
          </cell>
          <cell r="C215" t="str">
            <v/>
          </cell>
          <cell r="D215">
            <v>2</v>
          </cell>
          <cell r="E215" t="str">
            <v>CallAffectorValue</v>
          </cell>
          <cell r="H215" t="str">
            <v/>
          </cell>
          <cell r="I215">
            <v>-1</v>
          </cell>
          <cell r="O215" t="str">
            <v/>
          </cell>
          <cell r="Q215" t="str">
            <v>OnHit</v>
          </cell>
          <cell r="S215">
            <v>5</v>
          </cell>
          <cell r="U215" t="str">
            <v>LP_VampireOnAttack_Heal</v>
          </cell>
        </row>
        <row r="216">
          <cell r="A216" t="str">
            <v>LP_VampireOnAttack_03</v>
          </cell>
          <cell r="B216" t="str">
            <v>LP_VampireOnAttack</v>
          </cell>
          <cell r="C216" t="str">
            <v/>
          </cell>
          <cell r="D216">
            <v>3</v>
          </cell>
          <cell r="E216" t="str">
            <v>CallAffectorValue</v>
          </cell>
          <cell r="H216" t="str">
            <v/>
          </cell>
          <cell r="I216">
            <v>-1</v>
          </cell>
          <cell r="O216" t="str">
            <v/>
          </cell>
          <cell r="Q216" t="str">
            <v>OnHit</v>
          </cell>
          <cell r="S216">
            <v>5</v>
          </cell>
          <cell r="U216" t="str">
            <v>LP_VampireOnAttack_Heal</v>
          </cell>
        </row>
        <row r="217">
          <cell r="A217" t="str">
            <v>LP_VampireOnAttack_04</v>
          </cell>
          <cell r="B217" t="str">
            <v>LP_VampireOnAttack</v>
          </cell>
          <cell r="C217" t="str">
            <v/>
          </cell>
          <cell r="D217">
            <v>4</v>
          </cell>
          <cell r="E217" t="str">
            <v>CallAffectorValue</v>
          </cell>
          <cell r="H217" t="str">
            <v/>
          </cell>
          <cell r="I217">
            <v>-1</v>
          </cell>
          <cell r="O217" t="str">
            <v/>
          </cell>
          <cell r="Q217" t="str">
            <v>OnHit</v>
          </cell>
          <cell r="S217">
            <v>5</v>
          </cell>
          <cell r="U217" t="str">
            <v>LP_VampireOnAttack_Heal</v>
          </cell>
        </row>
        <row r="218">
          <cell r="A218" t="str">
            <v>LP_VampireOnAttack_05</v>
          </cell>
          <cell r="B218" t="str">
            <v>LP_VampireOnAttack</v>
          </cell>
          <cell r="C218" t="str">
            <v/>
          </cell>
          <cell r="D218">
            <v>5</v>
          </cell>
          <cell r="E218" t="str">
            <v>CallAffectorValue</v>
          </cell>
          <cell r="H218" t="str">
            <v/>
          </cell>
          <cell r="I218">
            <v>-1</v>
          </cell>
          <cell r="O218" t="str">
            <v/>
          </cell>
          <cell r="Q218" t="str">
            <v>OnHit</v>
          </cell>
          <cell r="S218">
            <v>5</v>
          </cell>
          <cell r="U218" t="str">
            <v>LP_VampireOnAttack_Heal</v>
          </cell>
        </row>
        <row r="219">
          <cell r="A219" t="str">
            <v>LP_VampireOnAttack_Heal_01</v>
          </cell>
          <cell r="B219" t="str">
            <v>LP_VampireOnAttack_Heal</v>
          </cell>
          <cell r="C219" t="str">
            <v/>
          </cell>
          <cell r="D219">
            <v>1</v>
          </cell>
          <cell r="E219" t="str">
            <v>Heal</v>
          </cell>
          <cell r="H219" t="str">
            <v/>
          </cell>
          <cell r="L219">
            <v>5.555555555555554E-3</v>
          </cell>
          <cell r="O219" t="str">
            <v/>
          </cell>
          <cell r="S219" t="str">
            <v/>
          </cell>
        </row>
        <row r="220">
          <cell r="A220" t="str">
            <v>LP_VampireOnAttack_Heal_02</v>
          </cell>
          <cell r="B220" t="str">
            <v>LP_VampireOnAttack_Heal</v>
          </cell>
          <cell r="C220" t="str">
            <v/>
          </cell>
          <cell r="D220">
            <v>2</v>
          </cell>
          <cell r="E220" t="str">
            <v>Heal</v>
          </cell>
          <cell r="H220" t="str">
            <v/>
          </cell>
          <cell r="L220">
            <v>9.5238095238095229E-3</v>
          </cell>
          <cell r="O220" t="str">
            <v/>
          </cell>
          <cell r="S220" t="str">
            <v/>
          </cell>
        </row>
        <row r="221">
          <cell r="A221" t="str">
            <v>LP_VampireOnAttack_Heal_03</v>
          </cell>
          <cell r="B221" t="str">
            <v>LP_VampireOnAttack_Heal</v>
          </cell>
          <cell r="C221" t="str">
            <v/>
          </cell>
          <cell r="D221">
            <v>3</v>
          </cell>
          <cell r="E221" t="str">
            <v>Heal</v>
          </cell>
          <cell r="H221" t="str">
            <v/>
          </cell>
          <cell r="L221">
            <v>1.2500000000000001E-2</v>
          </cell>
          <cell r="O221" t="str">
            <v/>
          </cell>
          <cell r="S221" t="str">
            <v/>
          </cell>
        </row>
        <row r="222">
          <cell r="A222" t="str">
            <v>LP_VampireOnAttack_Heal_04</v>
          </cell>
          <cell r="B222" t="str">
            <v>LP_VampireOnAttack_Heal</v>
          </cell>
          <cell r="C222" t="str">
            <v/>
          </cell>
          <cell r="D222">
            <v>4</v>
          </cell>
          <cell r="E222" t="str">
            <v>Heal</v>
          </cell>
          <cell r="H222" t="str">
            <v/>
          </cell>
          <cell r="L222">
            <v>1.4814814814814814E-2</v>
          </cell>
          <cell r="O222" t="str">
            <v/>
          </cell>
          <cell r="S222" t="str">
            <v/>
          </cell>
        </row>
        <row r="223">
          <cell r="A223" t="str">
            <v>LP_VampireOnAttack_Heal_05</v>
          </cell>
          <cell r="B223" t="str">
            <v>LP_VampireOnAttack_Heal</v>
          </cell>
          <cell r="C223" t="str">
            <v/>
          </cell>
          <cell r="D223">
            <v>5</v>
          </cell>
          <cell r="E223" t="str">
            <v>Heal</v>
          </cell>
          <cell r="H223" t="str">
            <v/>
          </cell>
          <cell r="L223">
            <v>1.6666666666666666E-2</v>
          </cell>
          <cell r="O223" t="str">
            <v/>
          </cell>
          <cell r="S223" t="str">
            <v/>
          </cell>
        </row>
        <row r="224">
          <cell r="A224" t="str">
            <v>LP_VampireOnAttackBetter_01</v>
          </cell>
          <cell r="B224" t="str">
            <v>LP_VampireOnAttackBetter</v>
          </cell>
          <cell r="C224" t="str">
            <v/>
          </cell>
          <cell r="D224">
            <v>1</v>
          </cell>
          <cell r="E224" t="str">
            <v>CallAffectorValue</v>
          </cell>
          <cell r="H224" t="str">
            <v/>
          </cell>
          <cell r="I224">
            <v>-1</v>
          </cell>
          <cell r="O224" t="str">
            <v/>
          </cell>
          <cell r="Q224" t="str">
            <v>OnHit</v>
          </cell>
          <cell r="S224">
            <v>5</v>
          </cell>
          <cell r="U224" t="str">
            <v>LP_VampireOnAttackBetter_Heal</v>
          </cell>
        </row>
        <row r="225">
          <cell r="A225" t="str">
            <v>LP_VampireOnAttackBetter_02</v>
          </cell>
          <cell r="B225" t="str">
            <v>LP_VampireOnAttackBetter</v>
          </cell>
          <cell r="C225" t="str">
            <v/>
          </cell>
          <cell r="D225">
            <v>2</v>
          </cell>
          <cell r="E225" t="str">
            <v>CallAffectorValue</v>
          </cell>
          <cell r="H225" t="str">
            <v/>
          </cell>
          <cell r="I225">
            <v>-1</v>
          </cell>
          <cell r="O225" t="str">
            <v/>
          </cell>
          <cell r="Q225" t="str">
            <v>OnHit</v>
          </cell>
          <cell r="S225">
            <v>5</v>
          </cell>
          <cell r="U225" t="str">
            <v>LP_VampireOnAttackBetter_Heal</v>
          </cell>
        </row>
        <row r="226">
          <cell r="A226" t="str">
            <v>LP_VampireOnAttackBetter_03</v>
          </cell>
          <cell r="B226" t="str">
            <v>LP_VampireOnAttackBetter</v>
          </cell>
          <cell r="C226" t="str">
            <v/>
          </cell>
          <cell r="D226">
            <v>3</v>
          </cell>
          <cell r="E226" t="str">
            <v>CallAffectorValue</v>
          </cell>
          <cell r="H226" t="str">
            <v/>
          </cell>
          <cell r="I226">
            <v>-1</v>
          </cell>
          <cell r="O226" t="str">
            <v/>
          </cell>
          <cell r="Q226" t="str">
            <v>OnHit</v>
          </cell>
          <cell r="S226">
            <v>5</v>
          </cell>
          <cell r="U226" t="str">
            <v>LP_VampireOnAttackBetter_Heal</v>
          </cell>
        </row>
        <row r="227">
          <cell r="A227" t="str">
            <v>LP_VampireOnAttackBetter_04</v>
          </cell>
          <cell r="B227" t="str">
            <v>LP_VampireOnAttackBetter</v>
          </cell>
          <cell r="C227" t="str">
            <v/>
          </cell>
          <cell r="D227">
            <v>4</v>
          </cell>
          <cell r="E227" t="str">
            <v>CallAffectorValue</v>
          </cell>
          <cell r="H227" t="str">
            <v/>
          </cell>
          <cell r="I227">
            <v>-1</v>
          </cell>
          <cell r="O227" t="str">
            <v/>
          </cell>
          <cell r="Q227" t="str">
            <v>OnHit</v>
          </cell>
          <cell r="S227">
            <v>5</v>
          </cell>
          <cell r="U227" t="str">
            <v>LP_VampireOnAttackBetter_Heal</v>
          </cell>
        </row>
        <row r="228">
          <cell r="A228" t="str">
            <v>LP_VampireOnAttackBetter_05</v>
          </cell>
          <cell r="B228" t="str">
            <v>LP_VampireOnAttackBetter</v>
          </cell>
          <cell r="C228" t="str">
            <v/>
          </cell>
          <cell r="D228">
            <v>5</v>
          </cell>
          <cell r="E228" t="str">
            <v>CallAffectorValue</v>
          </cell>
          <cell r="H228" t="str">
            <v/>
          </cell>
          <cell r="I228">
            <v>-1</v>
          </cell>
          <cell r="O228" t="str">
            <v/>
          </cell>
          <cell r="Q228" t="str">
            <v>OnHit</v>
          </cell>
          <cell r="S228">
            <v>5</v>
          </cell>
          <cell r="U228" t="str">
            <v>LP_VampireOnAttackBetter_Heal</v>
          </cell>
        </row>
        <row r="229">
          <cell r="A229" t="str">
            <v>LP_VampireOnAttackBetter_Heal_01</v>
          </cell>
          <cell r="B229" t="str">
            <v>LP_VampireOnAttackBetter_Heal</v>
          </cell>
          <cell r="C229" t="str">
            <v/>
          </cell>
          <cell r="D229">
            <v>1</v>
          </cell>
          <cell r="E229" t="str">
            <v>Heal</v>
          </cell>
          <cell r="H229" t="str">
            <v/>
          </cell>
          <cell r="L229">
            <v>9.5238095238095229E-3</v>
          </cell>
          <cell r="O229" t="str">
            <v/>
          </cell>
          <cell r="S229" t="str">
            <v/>
          </cell>
        </row>
        <row r="230">
          <cell r="A230" t="str">
            <v>LP_VampireOnAttackBetter_Heal_02</v>
          </cell>
          <cell r="B230" t="str">
            <v>LP_VampireOnAttackBetter_Heal</v>
          </cell>
          <cell r="C230" t="str">
            <v/>
          </cell>
          <cell r="D230">
            <v>2</v>
          </cell>
          <cell r="E230" t="str">
            <v>Heal</v>
          </cell>
          <cell r="H230" t="str">
            <v/>
          </cell>
          <cell r="L230">
            <v>1.4814814814814814E-2</v>
          </cell>
          <cell r="O230" t="str">
            <v/>
          </cell>
          <cell r="S230" t="str">
            <v/>
          </cell>
        </row>
        <row r="231">
          <cell r="A231" t="str">
            <v>LP_VampireOnAttackBetter_Heal_03</v>
          </cell>
          <cell r="B231" t="str">
            <v>LP_VampireOnAttackBetter_Heal</v>
          </cell>
          <cell r="C231" t="str">
            <v/>
          </cell>
          <cell r="D231">
            <v>3</v>
          </cell>
          <cell r="E231" t="str">
            <v>Heal</v>
          </cell>
          <cell r="H231" t="str">
            <v/>
          </cell>
          <cell r="L231">
            <v>1.8181818181818181E-2</v>
          </cell>
          <cell r="O231" t="str">
            <v/>
          </cell>
          <cell r="S231" t="str">
            <v/>
          </cell>
        </row>
        <row r="232">
          <cell r="A232" t="str">
            <v>LP_VampireOnAttackBetter_Heal_04</v>
          </cell>
          <cell r="B232" t="str">
            <v>LP_VampireOnAttackBetter_Heal</v>
          </cell>
          <cell r="C232" t="str">
            <v/>
          </cell>
          <cell r="D232">
            <v>4</v>
          </cell>
          <cell r="E232" t="str">
            <v>Heal</v>
          </cell>
          <cell r="H232" t="str">
            <v/>
          </cell>
          <cell r="L232">
            <v>2.0512820512820513E-2</v>
          </cell>
          <cell r="O232" t="str">
            <v/>
          </cell>
          <cell r="S232" t="str">
            <v/>
          </cell>
        </row>
        <row r="233">
          <cell r="A233" t="str">
            <v>LP_VampireOnAttackBetter_Heal_05</v>
          </cell>
          <cell r="B233" t="str">
            <v>LP_VampireOnAttackBetter_Heal</v>
          </cell>
          <cell r="C233" t="str">
            <v/>
          </cell>
          <cell r="D233">
            <v>5</v>
          </cell>
          <cell r="E233" t="str">
            <v>Heal</v>
          </cell>
          <cell r="H233" t="str">
            <v/>
          </cell>
          <cell r="L233">
            <v>2.2222222222222223E-2</v>
          </cell>
          <cell r="O233" t="str">
            <v/>
          </cell>
          <cell r="S233" t="str">
            <v/>
          </cell>
        </row>
        <row r="234">
          <cell r="A234" t="str">
            <v>LP_RecoverOnAttacked_01</v>
          </cell>
          <cell r="B234" t="str">
            <v>LP_RecoverOnAttacked</v>
          </cell>
          <cell r="C234" t="str">
            <v/>
          </cell>
          <cell r="D234">
            <v>1</v>
          </cell>
          <cell r="E234" t="str">
            <v>CallAffectorValue</v>
          </cell>
          <cell r="H234" t="str">
            <v/>
          </cell>
          <cell r="I234">
            <v>-1</v>
          </cell>
          <cell r="O234" t="str">
            <v/>
          </cell>
          <cell r="Q234" t="str">
            <v>OnDamage</v>
          </cell>
          <cell r="S234">
            <v>4</v>
          </cell>
          <cell r="U234" t="str">
            <v>LP_RecoverOnAttacked_Heal</v>
          </cell>
        </row>
        <row r="235">
          <cell r="A235" t="str">
            <v>LP_RecoverOnAttacked_02</v>
          </cell>
          <cell r="B235" t="str">
            <v>LP_RecoverOnAttacked</v>
          </cell>
          <cell r="C235" t="str">
            <v/>
          </cell>
          <cell r="D235">
            <v>2</v>
          </cell>
          <cell r="E235" t="str">
            <v>CallAffectorValue</v>
          </cell>
          <cell r="H235" t="str">
            <v/>
          </cell>
          <cell r="I235">
            <v>-1</v>
          </cell>
          <cell r="O235" t="str">
            <v/>
          </cell>
          <cell r="Q235" t="str">
            <v>OnDamage</v>
          </cell>
          <cell r="S235">
            <v>4</v>
          </cell>
          <cell r="U235" t="str">
            <v>LP_RecoverOnAttacked_Heal</v>
          </cell>
        </row>
        <row r="236">
          <cell r="A236" t="str">
            <v>LP_RecoverOnAttacked_03</v>
          </cell>
          <cell r="B236" t="str">
            <v>LP_RecoverOnAttacked</v>
          </cell>
          <cell r="C236" t="str">
            <v/>
          </cell>
          <cell r="D236">
            <v>3</v>
          </cell>
          <cell r="E236" t="str">
            <v>CallAffectorValue</v>
          </cell>
          <cell r="H236" t="str">
            <v/>
          </cell>
          <cell r="I236">
            <v>-1</v>
          </cell>
          <cell r="O236" t="str">
            <v/>
          </cell>
          <cell r="Q236" t="str">
            <v>OnDamage</v>
          </cell>
          <cell r="S236">
            <v>4</v>
          </cell>
          <cell r="U236" t="str">
            <v>LP_RecoverOnAttacked_Heal</v>
          </cell>
        </row>
        <row r="237">
          <cell r="A237" t="str">
            <v>LP_RecoverOnAttacked_04</v>
          </cell>
          <cell r="B237" t="str">
            <v>LP_RecoverOnAttacked</v>
          </cell>
          <cell r="C237" t="str">
            <v/>
          </cell>
          <cell r="D237">
            <v>4</v>
          </cell>
          <cell r="E237" t="str">
            <v>CallAffectorValue</v>
          </cell>
          <cell r="H237" t="str">
            <v/>
          </cell>
          <cell r="I237">
            <v>-1</v>
          </cell>
          <cell r="O237" t="str">
            <v/>
          </cell>
          <cell r="Q237" t="str">
            <v>OnDamage</v>
          </cell>
          <cell r="S237">
            <v>4</v>
          </cell>
          <cell r="U237" t="str">
            <v>LP_RecoverOnAttacked_Heal</v>
          </cell>
        </row>
        <row r="238">
          <cell r="A238" t="str">
            <v>LP_RecoverOnAttacked_05</v>
          </cell>
          <cell r="B238" t="str">
            <v>LP_RecoverOnAttacked</v>
          </cell>
          <cell r="C238" t="str">
            <v/>
          </cell>
          <cell r="D238">
            <v>5</v>
          </cell>
          <cell r="E238" t="str">
            <v>CallAffectorValue</v>
          </cell>
          <cell r="H238" t="str">
            <v/>
          </cell>
          <cell r="I238">
            <v>-1</v>
          </cell>
          <cell r="O238" t="str">
            <v/>
          </cell>
          <cell r="Q238" t="str">
            <v>OnDamage</v>
          </cell>
          <cell r="S238">
            <v>4</v>
          </cell>
          <cell r="U238" t="str">
            <v>LP_RecoverOnAttacked_Heal</v>
          </cell>
        </row>
        <row r="239">
          <cell r="A239" t="str">
            <v>LP_RecoverOnAttacked_06</v>
          </cell>
          <cell r="B239" t="str">
            <v>LP_RecoverOnAttacked</v>
          </cell>
          <cell r="C239" t="str">
            <v/>
          </cell>
          <cell r="D239">
            <v>6</v>
          </cell>
          <cell r="E239" t="str">
            <v>CallAffectorValue</v>
          </cell>
          <cell r="H239" t="str">
            <v/>
          </cell>
          <cell r="I239">
            <v>-1</v>
          </cell>
          <cell r="O239" t="str">
            <v/>
          </cell>
          <cell r="Q239" t="str">
            <v>OnDamage</v>
          </cell>
          <cell r="S239">
            <v>4</v>
          </cell>
          <cell r="U239" t="str">
            <v>LP_RecoverOnAttacked_Heal</v>
          </cell>
        </row>
        <row r="240">
          <cell r="A240" t="str">
            <v>LP_RecoverOnAttacked_07</v>
          </cell>
          <cell r="B240" t="str">
            <v>LP_RecoverOnAttacked</v>
          </cell>
          <cell r="C240" t="str">
            <v/>
          </cell>
          <cell r="D240">
            <v>7</v>
          </cell>
          <cell r="E240" t="str">
            <v>CallAffectorValue</v>
          </cell>
          <cell r="H240" t="str">
            <v/>
          </cell>
          <cell r="I240">
            <v>-1</v>
          </cell>
          <cell r="O240" t="str">
            <v/>
          </cell>
          <cell r="Q240" t="str">
            <v>OnDamage</v>
          </cell>
          <cell r="S240">
            <v>4</v>
          </cell>
          <cell r="U240" t="str">
            <v>LP_RecoverOnAttacked_Heal</v>
          </cell>
        </row>
        <row r="241">
          <cell r="A241" t="str">
            <v>LP_RecoverOnAttacked_08</v>
          </cell>
          <cell r="B241" t="str">
            <v>LP_RecoverOnAttacked</v>
          </cell>
          <cell r="C241" t="str">
            <v/>
          </cell>
          <cell r="D241">
            <v>8</v>
          </cell>
          <cell r="E241" t="str">
            <v>CallAffectorValue</v>
          </cell>
          <cell r="H241" t="str">
            <v/>
          </cell>
          <cell r="I241">
            <v>-1</v>
          </cell>
          <cell r="O241" t="str">
            <v/>
          </cell>
          <cell r="Q241" t="str">
            <v>OnDamage</v>
          </cell>
          <cell r="S241">
            <v>4</v>
          </cell>
          <cell r="U241" t="str">
            <v>LP_RecoverOnAttacked_Heal</v>
          </cell>
        </row>
        <row r="242">
          <cell r="A242" t="str">
            <v>LP_RecoverOnAttacked_09</v>
          </cell>
          <cell r="B242" t="str">
            <v>LP_RecoverOnAttacked</v>
          </cell>
          <cell r="C242" t="str">
            <v/>
          </cell>
          <cell r="D242">
            <v>9</v>
          </cell>
          <cell r="E242" t="str">
            <v>CallAffectorValue</v>
          </cell>
          <cell r="H242" t="str">
            <v/>
          </cell>
          <cell r="I242">
            <v>-1</v>
          </cell>
          <cell r="O242" t="str">
            <v/>
          </cell>
          <cell r="Q242" t="str">
            <v>OnDamage</v>
          </cell>
          <cell r="S242">
            <v>4</v>
          </cell>
          <cell r="U242" t="str">
            <v>LP_RecoverOnAttacked_Heal</v>
          </cell>
        </row>
        <row r="243">
          <cell r="A243" t="str">
            <v>LP_RecoverOnAttacked_Heal_01</v>
          </cell>
          <cell r="B243" t="str">
            <v>LP_RecoverOnAttacked_Heal</v>
          </cell>
          <cell r="C243" t="str">
            <v/>
          </cell>
          <cell r="D243">
            <v>1</v>
          </cell>
          <cell r="E243" t="str">
            <v>HealOverTime</v>
          </cell>
          <cell r="H243" t="str">
            <v/>
          </cell>
          <cell r="I243">
            <v>5.0999999999999996</v>
          </cell>
          <cell r="J243">
            <v>1</v>
          </cell>
          <cell r="L243">
            <v>0.11111</v>
          </cell>
          <cell r="O243" t="str">
            <v/>
          </cell>
          <cell r="S243" t="str">
            <v/>
          </cell>
        </row>
        <row r="244">
          <cell r="A244" t="str">
            <v>LP_RecoverOnAttacked_Heal_02</v>
          </cell>
          <cell r="B244" t="str">
            <v>LP_RecoverOnAttacked_Heal</v>
          </cell>
          <cell r="C244" t="str">
            <v/>
          </cell>
          <cell r="D244">
            <v>2</v>
          </cell>
          <cell r="E244" t="str">
            <v>HealOverTime</v>
          </cell>
          <cell r="H244" t="str">
            <v/>
          </cell>
          <cell r="I244">
            <v>4.8499999999999996</v>
          </cell>
          <cell r="J244">
            <v>0.95</v>
          </cell>
          <cell r="L244">
            <v>0.14285999999999999</v>
          </cell>
          <cell r="O244" t="str">
            <v/>
          </cell>
          <cell r="S244" t="str">
            <v/>
          </cell>
        </row>
        <row r="245">
          <cell r="A245" t="str">
            <v>LP_RecoverOnAttacked_Heal_03</v>
          </cell>
          <cell r="B245" t="str">
            <v>LP_RecoverOnAttacked_Heal</v>
          </cell>
          <cell r="C245" t="str">
            <v/>
          </cell>
          <cell r="D245">
            <v>3</v>
          </cell>
          <cell r="E245" t="str">
            <v>HealOverTime</v>
          </cell>
          <cell r="H245" t="str">
            <v/>
          </cell>
          <cell r="I245">
            <v>4.5999999999999996</v>
          </cell>
          <cell r="J245">
            <v>0.89999999999999991</v>
          </cell>
          <cell r="L245">
            <v>0.15789</v>
          </cell>
          <cell r="O245" t="str">
            <v/>
          </cell>
          <cell r="S245" t="str">
            <v/>
          </cell>
        </row>
        <row r="246">
          <cell r="A246" t="str">
            <v>LP_RecoverOnAttacked_Heal_04</v>
          </cell>
          <cell r="B246" t="str">
            <v>LP_RecoverOnAttacked_Heal</v>
          </cell>
          <cell r="C246" t="str">
            <v/>
          </cell>
          <cell r="D246">
            <v>4</v>
          </cell>
          <cell r="E246" t="str">
            <v>HealOverTime</v>
          </cell>
          <cell r="H246" t="str">
            <v/>
          </cell>
          <cell r="I246">
            <v>4.3499999999999988</v>
          </cell>
          <cell r="J246">
            <v>0.84999999999999987</v>
          </cell>
          <cell r="L246">
            <v>0.16667000000000001</v>
          </cell>
          <cell r="O246" t="str">
            <v/>
          </cell>
          <cell r="S246" t="str">
            <v/>
          </cell>
        </row>
        <row r="247">
          <cell r="A247" t="str">
            <v>LP_RecoverOnAttacked_Heal_05</v>
          </cell>
          <cell r="B247" t="str">
            <v>LP_RecoverOnAttacked_Heal</v>
          </cell>
          <cell r="C247" t="str">
            <v/>
          </cell>
          <cell r="D247">
            <v>5</v>
          </cell>
          <cell r="E247" t="str">
            <v>HealOverTime</v>
          </cell>
          <cell r="H247" t="str">
            <v/>
          </cell>
          <cell r="I247">
            <v>4.0999999999999988</v>
          </cell>
          <cell r="J247">
            <v>0.79999999999999982</v>
          </cell>
          <cell r="L247">
            <v>0.17241000000000001</v>
          </cell>
          <cell r="O247" t="str">
            <v/>
          </cell>
          <cell r="S247" t="str">
            <v/>
          </cell>
        </row>
        <row r="248">
          <cell r="A248" t="str">
            <v>LP_RecoverOnAttacked_Heal_06</v>
          </cell>
          <cell r="B248" t="str">
            <v>LP_RecoverOnAttacked_Heal</v>
          </cell>
          <cell r="C248" t="str">
            <v/>
          </cell>
          <cell r="D248">
            <v>6</v>
          </cell>
          <cell r="E248" t="str">
            <v>HealOverTime</v>
          </cell>
          <cell r="H248" t="str">
            <v/>
          </cell>
          <cell r="I248">
            <v>3.8499999999999992</v>
          </cell>
          <cell r="J248">
            <v>0.74999999999999978</v>
          </cell>
          <cell r="L248">
            <v>0.17646999999999999</v>
          </cell>
          <cell r="O248" t="str">
            <v/>
          </cell>
          <cell r="S248" t="str">
            <v/>
          </cell>
        </row>
        <row r="249">
          <cell r="A249" t="str">
            <v>LP_RecoverOnAttacked_Heal_07</v>
          </cell>
          <cell r="B249" t="str">
            <v>LP_RecoverOnAttacked_Heal</v>
          </cell>
          <cell r="C249" t="str">
            <v/>
          </cell>
          <cell r="D249">
            <v>7</v>
          </cell>
          <cell r="E249" t="str">
            <v>HealOverTime</v>
          </cell>
          <cell r="H249" t="str">
            <v/>
          </cell>
          <cell r="I249">
            <v>3.5999999999999988</v>
          </cell>
          <cell r="J249">
            <v>0.69999999999999973</v>
          </cell>
          <cell r="L249">
            <v>0.17949000000000001</v>
          </cell>
          <cell r="O249" t="str">
            <v/>
          </cell>
          <cell r="S249" t="str">
            <v/>
          </cell>
        </row>
        <row r="250">
          <cell r="A250" t="str">
            <v>LP_RecoverOnAttacked_Heal_08</v>
          </cell>
          <cell r="B250" t="str">
            <v>LP_RecoverOnAttacked_Heal</v>
          </cell>
          <cell r="C250" t="str">
            <v/>
          </cell>
          <cell r="D250">
            <v>8</v>
          </cell>
          <cell r="E250" t="str">
            <v>HealOverTime</v>
          </cell>
          <cell r="H250" t="str">
            <v/>
          </cell>
          <cell r="I250">
            <v>3.3499999999999983</v>
          </cell>
          <cell r="J250">
            <v>0.64999999999999969</v>
          </cell>
          <cell r="L250">
            <v>0.18182000000000001</v>
          </cell>
          <cell r="O250" t="str">
            <v/>
          </cell>
          <cell r="S250" t="str">
            <v/>
          </cell>
        </row>
        <row r="251">
          <cell r="A251" t="str">
            <v>LP_RecoverOnAttacked_Heal_09</v>
          </cell>
          <cell r="B251" t="str">
            <v>LP_RecoverOnAttacked_Heal</v>
          </cell>
          <cell r="C251" t="str">
            <v/>
          </cell>
          <cell r="D251">
            <v>9</v>
          </cell>
          <cell r="E251" t="str">
            <v>HealOverTime</v>
          </cell>
          <cell r="H251" t="str">
            <v/>
          </cell>
          <cell r="I251">
            <v>3.0999999999999983</v>
          </cell>
          <cell r="J251">
            <v>0.59999999999999964</v>
          </cell>
          <cell r="L251">
            <v>0.18367</v>
          </cell>
          <cell r="O251" t="str">
            <v/>
          </cell>
          <cell r="S251" t="str">
            <v/>
          </cell>
        </row>
        <row r="252">
          <cell r="A252" t="str">
            <v>LP_ReflectOnAttacked_01</v>
          </cell>
          <cell r="B252" t="str">
            <v>LP_ReflectOnAttacked</v>
          </cell>
          <cell r="C252" t="str">
            <v/>
          </cell>
          <cell r="D252">
            <v>1</v>
          </cell>
          <cell r="E252" t="str">
            <v>ReflectDamage</v>
          </cell>
          <cell r="H252" t="str">
            <v/>
          </cell>
          <cell r="I252">
            <v>-1</v>
          </cell>
          <cell r="J252">
            <v>1</v>
          </cell>
          <cell r="O252" t="str">
            <v/>
          </cell>
          <cell r="S252" t="str">
            <v/>
          </cell>
        </row>
        <row r="253">
          <cell r="A253" t="str">
            <v>LP_ReflectOnAttacked_02</v>
          </cell>
          <cell r="B253" t="str">
            <v>LP_ReflectOnAttacked</v>
          </cell>
          <cell r="C253" t="str">
            <v/>
          </cell>
          <cell r="D253">
            <v>2</v>
          </cell>
          <cell r="E253" t="str">
            <v>ReflectDamage</v>
          </cell>
          <cell r="H253" t="str">
            <v/>
          </cell>
          <cell r="I253">
            <v>-1</v>
          </cell>
          <cell r="J253">
            <v>2.2000000000000002</v>
          </cell>
          <cell r="O253" t="str">
            <v/>
          </cell>
          <cell r="S253" t="str">
            <v/>
          </cell>
        </row>
        <row r="254">
          <cell r="A254" t="str">
            <v>LP_ReflectOnAttacked_03</v>
          </cell>
          <cell r="B254" t="str">
            <v>LP_ReflectOnAttacked</v>
          </cell>
          <cell r="C254" t="str">
            <v/>
          </cell>
          <cell r="D254">
            <v>3</v>
          </cell>
          <cell r="E254" t="str">
            <v>ReflectDamage</v>
          </cell>
          <cell r="H254" t="str">
            <v/>
          </cell>
          <cell r="I254">
            <v>-1</v>
          </cell>
          <cell r="J254">
            <v>3.5999999999999996</v>
          </cell>
          <cell r="O254" t="str">
            <v/>
          </cell>
          <cell r="S254" t="str">
            <v/>
          </cell>
        </row>
        <row r="255">
          <cell r="A255" t="str">
            <v>LP_ReflectOnAttacked_04</v>
          </cell>
          <cell r="B255" t="str">
            <v>LP_ReflectOnAttacked</v>
          </cell>
          <cell r="C255" t="str">
            <v/>
          </cell>
          <cell r="D255">
            <v>4</v>
          </cell>
          <cell r="E255" t="str">
            <v>ReflectDamage</v>
          </cell>
          <cell r="H255" t="str">
            <v/>
          </cell>
          <cell r="I255">
            <v>-1</v>
          </cell>
          <cell r="J255">
            <v>5.2</v>
          </cell>
          <cell r="O255" t="str">
            <v/>
          </cell>
          <cell r="S255" t="str">
            <v/>
          </cell>
        </row>
        <row r="256">
          <cell r="A256" t="str">
            <v>LP_ReflectOnAttacked_05</v>
          </cell>
          <cell r="B256" t="str">
            <v>LP_ReflectOnAttacked</v>
          </cell>
          <cell r="C256" t="str">
            <v/>
          </cell>
          <cell r="D256">
            <v>5</v>
          </cell>
          <cell r="E256" t="str">
            <v>ReflectDamage</v>
          </cell>
          <cell r="H256" t="str">
            <v/>
          </cell>
          <cell r="I256">
            <v>-1</v>
          </cell>
          <cell r="J256">
            <v>7</v>
          </cell>
          <cell r="O256" t="str">
            <v/>
          </cell>
          <cell r="S256" t="str">
            <v/>
          </cell>
        </row>
        <row r="257">
          <cell r="A257" t="str">
            <v>LP_ReflectOnAttackedBetter_01</v>
          </cell>
          <cell r="B257" t="str">
            <v>LP_ReflectOnAttackedBetter</v>
          </cell>
          <cell r="C257" t="str">
            <v/>
          </cell>
          <cell r="D257">
            <v>1</v>
          </cell>
          <cell r="E257" t="str">
            <v>ReflectDamage</v>
          </cell>
          <cell r="H257" t="str">
            <v/>
          </cell>
          <cell r="I257">
            <v>-1</v>
          </cell>
          <cell r="J257">
            <v>1.5</v>
          </cell>
          <cell r="O257" t="str">
            <v/>
          </cell>
          <cell r="S257" t="str">
            <v/>
          </cell>
        </row>
        <row r="258">
          <cell r="A258" t="str">
            <v>LP_ReflectOnAttackedBetter_02</v>
          </cell>
          <cell r="B258" t="str">
            <v>LP_ReflectOnAttackedBetter</v>
          </cell>
          <cell r="C258" t="str">
            <v/>
          </cell>
          <cell r="D258">
            <v>2</v>
          </cell>
          <cell r="E258" t="str">
            <v>ReflectDamage</v>
          </cell>
          <cell r="H258" t="str">
            <v/>
          </cell>
          <cell r="I258">
            <v>-1</v>
          </cell>
          <cell r="J258">
            <v>3.3000000000000003</v>
          </cell>
          <cell r="O258" t="str">
            <v/>
          </cell>
          <cell r="S258" t="str">
            <v/>
          </cell>
        </row>
        <row r="259">
          <cell r="A259" t="str">
            <v>LP_ReflectOnAttackedBetter_03</v>
          </cell>
          <cell r="B259" t="str">
            <v>LP_ReflectOnAttackedBetter</v>
          </cell>
          <cell r="C259" t="str">
            <v/>
          </cell>
          <cell r="D259">
            <v>3</v>
          </cell>
          <cell r="E259" t="str">
            <v>ReflectDamage</v>
          </cell>
          <cell r="H259" t="str">
            <v/>
          </cell>
          <cell r="I259">
            <v>-1</v>
          </cell>
          <cell r="J259">
            <v>5.3999999999999995</v>
          </cell>
          <cell r="O259" t="str">
            <v/>
          </cell>
          <cell r="S259" t="str">
            <v/>
          </cell>
        </row>
        <row r="260">
          <cell r="A260" t="str">
            <v>LP_ReflectOnAttackedBetter_04</v>
          </cell>
          <cell r="B260" t="str">
            <v>LP_ReflectOnAttackedBetter</v>
          </cell>
          <cell r="C260" t="str">
            <v/>
          </cell>
          <cell r="D260">
            <v>4</v>
          </cell>
          <cell r="E260" t="str">
            <v>ReflectDamage</v>
          </cell>
          <cell r="H260" t="str">
            <v/>
          </cell>
          <cell r="I260">
            <v>-1</v>
          </cell>
          <cell r="J260">
            <v>7.8000000000000007</v>
          </cell>
          <cell r="O260" t="str">
            <v/>
          </cell>
          <cell r="S260" t="str">
            <v/>
          </cell>
        </row>
        <row r="261">
          <cell r="A261" t="str">
            <v>LP_ReflectOnAttackedBetter_05</v>
          </cell>
          <cell r="B261" t="str">
            <v>LP_ReflectOnAttackedBetter</v>
          </cell>
          <cell r="C261" t="str">
            <v/>
          </cell>
          <cell r="D261">
            <v>5</v>
          </cell>
          <cell r="E261" t="str">
            <v>ReflectDamage</v>
          </cell>
          <cell r="H261" t="str">
            <v/>
          </cell>
          <cell r="I261">
            <v>-1</v>
          </cell>
          <cell r="J261">
            <v>10.5</v>
          </cell>
          <cell r="O261" t="str">
            <v/>
          </cell>
          <cell r="S261" t="str">
            <v/>
          </cell>
        </row>
        <row r="262">
          <cell r="A262" t="str">
            <v>LP_AtkUpOnLowerHp_01</v>
          </cell>
          <cell r="B262" t="str">
            <v>LP_AtkUpOnLowerHp</v>
          </cell>
          <cell r="C262" t="str">
            <v/>
          </cell>
          <cell r="D262">
            <v>1</v>
          </cell>
          <cell r="E262" t="str">
            <v>AddAttackByHp</v>
          </cell>
          <cell r="H262" t="str">
            <v/>
          </cell>
          <cell r="I262">
            <v>-1</v>
          </cell>
          <cell r="J262">
            <v>0.5</v>
          </cell>
          <cell r="O262" t="str">
            <v/>
          </cell>
          <cell r="S262" t="str">
            <v/>
          </cell>
        </row>
        <row r="263">
          <cell r="A263" t="str">
            <v>LP_AtkUpOnLowerHp_02</v>
          </cell>
          <cell r="B263" t="str">
            <v>LP_AtkUpOnLowerHp</v>
          </cell>
          <cell r="C263" t="str">
            <v/>
          </cell>
          <cell r="D263">
            <v>2</v>
          </cell>
          <cell r="E263" t="str">
            <v>AddAttackByHp</v>
          </cell>
          <cell r="H263" t="str">
            <v/>
          </cell>
          <cell r="I263">
            <v>-1</v>
          </cell>
          <cell r="J263">
            <v>1</v>
          </cell>
          <cell r="O263" t="str">
            <v/>
          </cell>
          <cell r="S263" t="str">
            <v/>
          </cell>
        </row>
        <row r="264">
          <cell r="A264" t="str">
            <v>LP_AtkUpOnLowerHp_03</v>
          </cell>
          <cell r="B264" t="str">
            <v>LP_AtkUpOnLowerHp</v>
          </cell>
          <cell r="C264" t="str">
            <v/>
          </cell>
          <cell r="D264">
            <v>3</v>
          </cell>
          <cell r="E264" t="str">
            <v>AddAttackByHp</v>
          </cell>
          <cell r="H264" t="str">
            <v/>
          </cell>
          <cell r="I264">
            <v>-1</v>
          </cell>
          <cell r="J264">
            <v>1.5</v>
          </cell>
          <cell r="O264" t="str">
            <v/>
          </cell>
          <cell r="S264" t="str">
            <v/>
          </cell>
        </row>
        <row r="265">
          <cell r="A265" t="str">
            <v>LP_AtkUpOnLowerHp_04</v>
          </cell>
          <cell r="B265" t="str">
            <v>LP_AtkUpOnLowerHp</v>
          </cell>
          <cell r="C265" t="str">
            <v/>
          </cell>
          <cell r="D265">
            <v>4</v>
          </cell>
          <cell r="E265" t="str">
            <v>AddAttackByHp</v>
          </cell>
          <cell r="H265" t="str">
            <v/>
          </cell>
          <cell r="I265">
            <v>-1</v>
          </cell>
          <cell r="J265">
            <v>2</v>
          </cell>
          <cell r="O265" t="str">
            <v/>
          </cell>
          <cell r="S265" t="str">
            <v/>
          </cell>
        </row>
        <row r="266">
          <cell r="A266" t="str">
            <v>LP_AtkUpOnLowerHp_05</v>
          </cell>
          <cell r="B266" t="str">
            <v>LP_AtkUpOnLowerHp</v>
          </cell>
          <cell r="C266" t="str">
            <v/>
          </cell>
          <cell r="D266">
            <v>5</v>
          </cell>
          <cell r="E266" t="str">
            <v>AddAttackByHp</v>
          </cell>
          <cell r="H266" t="str">
            <v/>
          </cell>
          <cell r="I266">
            <v>-1</v>
          </cell>
          <cell r="J266">
            <v>2.5</v>
          </cell>
          <cell r="O266" t="str">
            <v/>
          </cell>
          <cell r="S266" t="str">
            <v/>
          </cell>
        </row>
        <row r="267">
          <cell r="A267" t="str">
            <v>LP_AtkUpOnLowerHpBetter_01</v>
          </cell>
          <cell r="B267" t="str">
            <v>LP_AtkUpOnLowerHpBetter</v>
          </cell>
          <cell r="C267" t="str">
            <v/>
          </cell>
          <cell r="D267">
            <v>1</v>
          </cell>
          <cell r="E267" t="str">
            <v>AddAttackByHp</v>
          </cell>
          <cell r="H267" t="str">
            <v/>
          </cell>
          <cell r="I267">
            <v>-1</v>
          </cell>
          <cell r="J267">
            <v>0.75</v>
          </cell>
          <cell r="O267" t="str">
            <v/>
          </cell>
          <cell r="S267" t="str">
            <v/>
          </cell>
        </row>
        <row r="268">
          <cell r="A268" t="str">
            <v>LP_AtkUpOnLowerHpBetter_02</v>
          </cell>
          <cell r="B268" t="str">
            <v>LP_AtkUpOnLowerHpBetter</v>
          </cell>
          <cell r="C268" t="str">
            <v/>
          </cell>
          <cell r="D268">
            <v>2</v>
          </cell>
          <cell r="E268" t="str">
            <v>AddAttackByHp</v>
          </cell>
          <cell r="H268" t="str">
            <v/>
          </cell>
          <cell r="I268">
            <v>-1</v>
          </cell>
          <cell r="J268">
            <v>1</v>
          </cell>
          <cell r="O268" t="str">
            <v/>
          </cell>
          <cell r="S268" t="str">
            <v/>
          </cell>
        </row>
        <row r="269">
          <cell r="A269" t="str">
            <v>LP_AtkUpOnLowerHpBetter_03</v>
          </cell>
          <cell r="B269" t="str">
            <v>LP_AtkUpOnLowerHpBetter</v>
          </cell>
          <cell r="C269" t="str">
            <v/>
          </cell>
          <cell r="D269">
            <v>3</v>
          </cell>
          <cell r="E269" t="str">
            <v>AddAttackByHp</v>
          </cell>
          <cell r="H269" t="str">
            <v/>
          </cell>
          <cell r="I269">
            <v>-1</v>
          </cell>
          <cell r="J269">
            <v>1.25</v>
          </cell>
          <cell r="O269" t="str">
            <v/>
          </cell>
          <cell r="S269" t="str">
            <v/>
          </cell>
        </row>
        <row r="270">
          <cell r="A270" t="str">
            <v>LP_CritDmgUpOnLowerHp_01</v>
          </cell>
          <cell r="B270" t="str">
            <v>LP_CritDmgUpOnLowerHp</v>
          </cell>
          <cell r="C270" t="str">
            <v/>
          </cell>
          <cell r="D270">
            <v>1</v>
          </cell>
          <cell r="E270" t="str">
            <v>AddCriticalDamageByTargetHp</v>
          </cell>
          <cell r="H270" t="str">
            <v/>
          </cell>
          <cell r="I270">
            <v>-1</v>
          </cell>
          <cell r="J270">
            <v>0.5</v>
          </cell>
          <cell r="O270" t="str">
            <v/>
          </cell>
          <cell r="S270" t="str">
            <v/>
          </cell>
        </row>
        <row r="271">
          <cell r="A271" t="str">
            <v>LP_CritDmgUpOnLowerHp_02</v>
          </cell>
          <cell r="B271" t="str">
            <v>LP_CritDmgUpOnLowerHp</v>
          </cell>
          <cell r="C271" t="str">
            <v/>
          </cell>
          <cell r="D271">
            <v>2</v>
          </cell>
          <cell r="E271" t="str">
            <v>AddCriticalDamageByTargetHp</v>
          </cell>
          <cell r="H271" t="str">
            <v/>
          </cell>
          <cell r="I271">
            <v>-1</v>
          </cell>
          <cell r="J271">
            <v>1</v>
          </cell>
          <cell r="O271" t="str">
            <v/>
          </cell>
          <cell r="S271" t="str">
            <v/>
          </cell>
        </row>
        <row r="272">
          <cell r="A272" t="str">
            <v>LP_CritDmgUpOnLowerHp_03</v>
          </cell>
          <cell r="B272" t="str">
            <v>LP_CritDmgUpOnLowerHp</v>
          </cell>
          <cell r="C272" t="str">
            <v/>
          </cell>
          <cell r="D272">
            <v>3</v>
          </cell>
          <cell r="E272" t="str">
            <v>AddCriticalDamageByTargetHp</v>
          </cell>
          <cell r="H272" t="str">
            <v/>
          </cell>
          <cell r="I272">
            <v>-1</v>
          </cell>
          <cell r="J272">
            <v>1.5</v>
          </cell>
          <cell r="O272" t="str">
            <v/>
          </cell>
          <cell r="S272" t="str">
            <v/>
          </cell>
        </row>
        <row r="273">
          <cell r="A273" t="str">
            <v>LP_CritDmgUpOnLowerHpBetter_01</v>
          </cell>
          <cell r="B273" t="str">
            <v>LP_CritDmgUpOnLowerHpBetter</v>
          </cell>
          <cell r="C273" t="str">
            <v/>
          </cell>
          <cell r="D273">
            <v>1</v>
          </cell>
          <cell r="E273" t="str">
            <v>AddCriticalDamageByTargetHp</v>
          </cell>
          <cell r="H273" t="str">
            <v/>
          </cell>
          <cell r="I273">
            <v>-1</v>
          </cell>
          <cell r="J273">
            <v>1</v>
          </cell>
          <cell r="O273" t="str">
            <v/>
          </cell>
          <cell r="S273" t="str">
            <v/>
          </cell>
        </row>
        <row r="274">
          <cell r="A274" t="str">
            <v>LP_InstantKill_01</v>
          </cell>
          <cell r="B274" t="str">
            <v>LP_InstantKill</v>
          </cell>
          <cell r="C274" t="str">
            <v/>
          </cell>
          <cell r="D274">
            <v>1</v>
          </cell>
          <cell r="E274" t="str">
            <v>InstantDeath</v>
          </cell>
          <cell r="H274" t="str">
            <v/>
          </cell>
          <cell r="I274">
            <v>-1</v>
          </cell>
          <cell r="J274">
            <v>7.4999999999999997E-2</v>
          </cell>
          <cell r="O274" t="str">
            <v/>
          </cell>
          <cell r="S274" t="str">
            <v/>
          </cell>
        </row>
        <row r="275">
          <cell r="A275" t="str">
            <v>LP_InstantKill_02</v>
          </cell>
          <cell r="B275" t="str">
            <v>LP_InstantKill</v>
          </cell>
          <cell r="C275" t="str">
            <v/>
          </cell>
          <cell r="D275">
            <v>2</v>
          </cell>
          <cell r="E275" t="str">
            <v>InstantDeath</v>
          </cell>
          <cell r="H275" t="str">
            <v/>
          </cell>
          <cell r="I275">
            <v>-1</v>
          </cell>
          <cell r="J275">
            <v>0.15</v>
          </cell>
          <cell r="O275" t="str">
            <v/>
          </cell>
          <cell r="S275" t="str">
            <v/>
          </cell>
        </row>
        <row r="276">
          <cell r="A276" t="str">
            <v>LP_InstantKill_03</v>
          </cell>
          <cell r="B276" t="str">
            <v>LP_InstantKill</v>
          </cell>
          <cell r="C276" t="str">
            <v/>
          </cell>
          <cell r="D276">
            <v>3</v>
          </cell>
          <cell r="E276" t="str">
            <v>InstantDeath</v>
          </cell>
          <cell r="H276" t="str">
            <v/>
          </cell>
          <cell r="I276">
            <v>-1</v>
          </cell>
          <cell r="J276">
            <v>0.22500000000000001</v>
          </cell>
          <cell r="O276" t="str">
            <v/>
          </cell>
          <cell r="S276" t="str">
            <v/>
          </cell>
        </row>
        <row r="277">
          <cell r="A277" t="str">
            <v>LP_InstantKill_04</v>
          </cell>
          <cell r="B277" t="str">
            <v>LP_InstantKill</v>
          </cell>
          <cell r="C277" t="str">
            <v/>
          </cell>
          <cell r="D277">
            <v>4</v>
          </cell>
          <cell r="E277" t="str">
            <v>InstantDeath</v>
          </cell>
          <cell r="H277" t="str">
            <v/>
          </cell>
          <cell r="I277">
            <v>-1</v>
          </cell>
          <cell r="J277">
            <v>0.3</v>
          </cell>
          <cell r="O277" t="str">
            <v/>
          </cell>
          <cell r="S277" t="str">
            <v/>
          </cell>
        </row>
        <row r="278">
          <cell r="A278" t="str">
            <v>LP_InstantKill_05</v>
          </cell>
          <cell r="B278" t="str">
            <v>LP_InstantKill</v>
          </cell>
          <cell r="C278" t="str">
            <v/>
          </cell>
          <cell r="D278">
            <v>5</v>
          </cell>
          <cell r="E278" t="str">
            <v>InstantDeath</v>
          </cell>
          <cell r="H278" t="str">
            <v/>
          </cell>
          <cell r="I278">
            <v>-1</v>
          </cell>
          <cell r="J278">
            <v>0.375</v>
          </cell>
          <cell r="O278" t="str">
            <v/>
          </cell>
          <cell r="S278" t="str">
            <v/>
          </cell>
        </row>
        <row r="279">
          <cell r="A279" t="str">
            <v>LP_InstantKill_06</v>
          </cell>
          <cell r="B279" t="str">
            <v>LP_InstantKill</v>
          </cell>
          <cell r="C279" t="str">
            <v/>
          </cell>
          <cell r="D279">
            <v>6</v>
          </cell>
          <cell r="E279" t="str">
            <v>InstantDeath</v>
          </cell>
          <cell r="H279" t="str">
            <v/>
          </cell>
          <cell r="I279">
            <v>-1</v>
          </cell>
          <cell r="J279">
            <v>0.45</v>
          </cell>
          <cell r="O279" t="str">
            <v/>
          </cell>
          <cell r="S279" t="str">
            <v/>
          </cell>
        </row>
        <row r="280">
          <cell r="A280" t="str">
            <v>LP_InstantKill_07</v>
          </cell>
          <cell r="B280" t="str">
            <v>LP_InstantKill</v>
          </cell>
          <cell r="C280" t="str">
            <v/>
          </cell>
          <cell r="D280">
            <v>7</v>
          </cell>
          <cell r="E280" t="str">
            <v>InstantDeath</v>
          </cell>
          <cell r="H280" t="str">
            <v/>
          </cell>
          <cell r="I280">
            <v>-1</v>
          </cell>
          <cell r="J280">
            <v>0.52500000000000002</v>
          </cell>
          <cell r="O280" t="str">
            <v/>
          </cell>
          <cell r="S280" t="str">
            <v/>
          </cell>
        </row>
        <row r="281">
          <cell r="A281" t="str">
            <v>LP_InstantKill_08</v>
          </cell>
          <cell r="B281" t="str">
            <v>LP_InstantKill</v>
          </cell>
          <cell r="C281" t="str">
            <v/>
          </cell>
          <cell r="D281">
            <v>8</v>
          </cell>
          <cell r="E281" t="str">
            <v>InstantDeath</v>
          </cell>
          <cell r="H281" t="str">
            <v/>
          </cell>
          <cell r="I281">
            <v>-1</v>
          </cell>
          <cell r="J281">
            <v>0.6</v>
          </cell>
          <cell r="O281" t="str">
            <v/>
          </cell>
          <cell r="S281" t="str">
            <v/>
          </cell>
        </row>
        <row r="282">
          <cell r="A282" t="str">
            <v>LP_InstantKill_09</v>
          </cell>
          <cell r="B282" t="str">
            <v>LP_InstantKill</v>
          </cell>
          <cell r="C282" t="str">
            <v/>
          </cell>
          <cell r="D282">
            <v>9</v>
          </cell>
          <cell r="E282" t="str">
            <v>InstantDeath</v>
          </cell>
          <cell r="H282" t="str">
            <v/>
          </cell>
          <cell r="I282">
            <v>-1</v>
          </cell>
          <cell r="J282">
            <v>0.67500000000000004</v>
          </cell>
          <cell r="O282" t="str">
            <v/>
          </cell>
          <cell r="S282" t="str">
            <v/>
          </cell>
        </row>
        <row r="283">
          <cell r="A283" t="str">
            <v>LP_InstantKillBetter_01</v>
          </cell>
          <cell r="B283" t="str">
            <v>LP_InstantKillBetter</v>
          </cell>
          <cell r="C283" t="str">
            <v/>
          </cell>
          <cell r="D283">
            <v>1</v>
          </cell>
          <cell r="E283" t="str">
            <v>InstantDeath</v>
          </cell>
          <cell r="H283" t="str">
            <v/>
          </cell>
          <cell r="I283">
            <v>-1</v>
          </cell>
          <cell r="J283">
            <v>0.15</v>
          </cell>
          <cell r="O283" t="str">
            <v/>
          </cell>
          <cell r="S283" t="str">
            <v/>
          </cell>
        </row>
        <row r="284">
          <cell r="A284" t="str">
            <v>LP_InstantKillBetter_02</v>
          </cell>
          <cell r="B284" t="str">
            <v>LP_InstantKillBetter</v>
          </cell>
          <cell r="C284" t="str">
            <v/>
          </cell>
          <cell r="D284">
            <v>2</v>
          </cell>
          <cell r="E284" t="str">
            <v>InstantDeath</v>
          </cell>
          <cell r="H284" t="str">
            <v/>
          </cell>
          <cell r="I284">
            <v>-1</v>
          </cell>
          <cell r="J284">
            <v>0.3</v>
          </cell>
          <cell r="O284" t="str">
            <v/>
          </cell>
          <cell r="S284" t="str">
            <v/>
          </cell>
        </row>
        <row r="285">
          <cell r="A285" t="str">
            <v>LP_InstantKillBetter_03</v>
          </cell>
          <cell r="B285" t="str">
            <v>LP_InstantKillBetter</v>
          </cell>
          <cell r="C285" t="str">
            <v/>
          </cell>
          <cell r="D285">
            <v>3</v>
          </cell>
          <cell r="E285" t="str">
            <v>InstantDeath</v>
          </cell>
          <cell r="H285" t="str">
            <v/>
          </cell>
          <cell r="I285">
            <v>-1</v>
          </cell>
          <cell r="J285">
            <v>0.45</v>
          </cell>
          <cell r="O285" t="str">
            <v/>
          </cell>
          <cell r="S285" t="str">
            <v/>
          </cell>
        </row>
        <row r="286">
          <cell r="A286" t="str">
            <v>LP_InstantKillBetter_04</v>
          </cell>
          <cell r="B286" t="str">
            <v>LP_InstantKillBetter</v>
          </cell>
          <cell r="C286" t="str">
            <v/>
          </cell>
          <cell r="D286">
            <v>4</v>
          </cell>
          <cell r="E286" t="str">
            <v>InstantDeath</v>
          </cell>
          <cell r="H286" t="str">
            <v/>
          </cell>
          <cell r="I286">
            <v>-1</v>
          </cell>
          <cell r="J286">
            <v>0.6</v>
          </cell>
          <cell r="O286" t="str">
            <v/>
          </cell>
          <cell r="S286" t="str">
            <v/>
          </cell>
        </row>
        <row r="287">
          <cell r="A287" t="str">
            <v>LP_InstantKillBetter_05</v>
          </cell>
          <cell r="B287" t="str">
            <v>LP_InstantKillBetter</v>
          </cell>
          <cell r="C287" t="str">
            <v/>
          </cell>
          <cell r="D287">
            <v>5</v>
          </cell>
          <cell r="E287" t="str">
            <v>InstantDeath</v>
          </cell>
          <cell r="H287" t="str">
            <v/>
          </cell>
          <cell r="I287">
            <v>-1</v>
          </cell>
          <cell r="J287">
            <v>0.75</v>
          </cell>
          <cell r="O287" t="str">
            <v/>
          </cell>
          <cell r="S287" t="str">
            <v/>
          </cell>
        </row>
        <row r="288">
          <cell r="A288" t="str">
            <v>LP_ImmortalWill_01</v>
          </cell>
          <cell r="B288" t="str">
            <v>LP_ImmortalWill</v>
          </cell>
          <cell r="C288" t="str">
            <v/>
          </cell>
          <cell r="D288">
            <v>1</v>
          </cell>
          <cell r="E288" t="str">
            <v>ImmortalWill</v>
          </cell>
          <cell r="H288" t="str">
            <v/>
          </cell>
          <cell r="I288">
            <v>-1</v>
          </cell>
          <cell r="J288">
            <v>0.1</v>
          </cell>
          <cell r="O288" t="str">
            <v/>
          </cell>
          <cell r="S288" t="str">
            <v/>
          </cell>
        </row>
        <row r="289">
          <cell r="A289" t="str">
            <v>LP_ImmortalWill_02</v>
          </cell>
          <cell r="B289" t="str">
            <v>LP_ImmortalWill</v>
          </cell>
          <cell r="C289" t="str">
            <v/>
          </cell>
          <cell r="D289">
            <v>2</v>
          </cell>
          <cell r="E289" t="str">
            <v>ImmortalWill</v>
          </cell>
          <cell r="H289" t="str">
            <v/>
          </cell>
          <cell r="I289">
            <v>-1</v>
          </cell>
          <cell r="J289">
            <v>0.2</v>
          </cell>
          <cell r="O289" t="str">
            <v/>
          </cell>
          <cell r="S289" t="str">
            <v/>
          </cell>
        </row>
        <row r="290">
          <cell r="A290" t="str">
            <v>LP_ImmortalWill_03</v>
          </cell>
          <cell r="B290" t="str">
            <v>LP_ImmortalWill</v>
          </cell>
          <cell r="C290" t="str">
            <v/>
          </cell>
          <cell r="D290">
            <v>3</v>
          </cell>
          <cell r="E290" t="str">
            <v>ImmortalWill</v>
          </cell>
          <cell r="H290" t="str">
            <v/>
          </cell>
          <cell r="I290">
            <v>-1</v>
          </cell>
          <cell r="J290">
            <v>0.3</v>
          </cell>
          <cell r="O290" t="str">
            <v/>
          </cell>
          <cell r="S290" t="str">
            <v/>
          </cell>
        </row>
        <row r="291">
          <cell r="A291" t="str">
            <v>LP_ImmortalWill_04</v>
          </cell>
          <cell r="B291" t="str">
            <v>LP_ImmortalWill</v>
          </cell>
          <cell r="C291" t="str">
            <v/>
          </cell>
          <cell r="D291">
            <v>4</v>
          </cell>
          <cell r="E291" t="str">
            <v>ImmortalWill</v>
          </cell>
          <cell r="H291" t="str">
            <v/>
          </cell>
          <cell r="I291">
            <v>-1</v>
          </cell>
          <cell r="J291">
            <v>0.4</v>
          </cell>
          <cell r="O291" t="str">
            <v/>
          </cell>
          <cell r="S291" t="str">
            <v/>
          </cell>
        </row>
        <row r="292">
          <cell r="A292" t="str">
            <v>LP_ImmortalWill_05</v>
          </cell>
          <cell r="B292" t="str">
            <v>LP_ImmortalWill</v>
          </cell>
          <cell r="C292" t="str">
            <v/>
          </cell>
          <cell r="D292">
            <v>5</v>
          </cell>
          <cell r="E292" t="str">
            <v>ImmortalWill</v>
          </cell>
          <cell r="H292" t="str">
            <v/>
          </cell>
          <cell r="I292">
            <v>-1</v>
          </cell>
          <cell r="J292">
            <v>0.5</v>
          </cell>
          <cell r="O292" t="str">
            <v/>
          </cell>
          <cell r="S292" t="str">
            <v/>
          </cell>
        </row>
        <row r="293">
          <cell r="A293" t="str">
            <v>LP_ImmortalWill_06</v>
          </cell>
          <cell r="B293" t="str">
            <v>LP_ImmortalWill</v>
          </cell>
          <cell r="C293" t="str">
            <v/>
          </cell>
          <cell r="D293">
            <v>6</v>
          </cell>
          <cell r="E293" t="str">
            <v>ImmortalWill</v>
          </cell>
          <cell r="H293" t="str">
            <v/>
          </cell>
          <cell r="I293">
            <v>-1</v>
          </cell>
          <cell r="J293">
            <v>0.6</v>
          </cell>
          <cell r="O293" t="str">
            <v/>
          </cell>
          <cell r="S293" t="str">
            <v/>
          </cell>
        </row>
        <row r="294">
          <cell r="A294" t="str">
            <v>LP_ImmortalWill_07</v>
          </cell>
          <cell r="B294" t="str">
            <v>LP_ImmortalWill</v>
          </cell>
          <cell r="C294" t="str">
            <v/>
          </cell>
          <cell r="D294">
            <v>7</v>
          </cell>
          <cell r="E294" t="str">
            <v>ImmortalWill</v>
          </cell>
          <cell r="H294" t="str">
            <v/>
          </cell>
          <cell r="I294">
            <v>-1</v>
          </cell>
          <cell r="J294">
            <v>0.7</v>
          </cell>
          <cell r="O294" t="str">
            <v/>
          </cell>
          <cell r="S294" t="str">
            <v/>
          </cell>
        </row>
        <row r="295">
          <cell r="A295" t="str">
            <v>LP_ImmortalWill_08</v>
          </cell>
          <cell r="B295" t="str">
            <v>LP_ImmortalWill</v>
          </cell>
          <cell r="C295" t="str">
            <v/>
          </cell>
          <cell r="D295">
            <v>8</v>
          </cell>
          <cell r="E295" t="str">
            <v>ImmortalWill</v>
          </cell>
          <cell r="H295" t="str">
            <v/>
          </cell>
          <cell r="I295">
            <v>-1</v>
          </cell>
          <cell r="J295">
            <v>0.8</v>
          </cell>
          <cell r="O295" t="str">
            <v/>
          </cell>
          <cell r="S295" t="str">
            <v/>
          </cell>
        </row>
        <row r="296">
          <cell r="A296" t="str">
            <v>LP_ImmortalWill_09</v>
          </cell>
          <cell r="B296" t="str">
            <v>LP_ImmortalWill</v>
          </cell>
          <cell r="C296" t="str">
            <v/>
          </cell>
          <cell r="D296">
            <v>9</v>
          </cell>
          <cell r="E296" t="str">
            <v>ImmortalWill</v>
          </cell>
          <cell r="H296" t="str">
            <v/>
          </cell>
          <cell r="I296">
            <v>-1</v>
          </cell>
          <cell r="J296">
            <v>0.9</v>
          </cell>
          <cell r="O296" t="str">
            <v/>
          </cell>
          <cell r="S296" t="str">
            <v/>
          </cell>
        </row>
        <row r="297">
          <cell r="A297" t="str">
            <v>LP_ImmortalWillBetter_01</v>
          </cell>
          <cell r="B297" t="str">
            <v>LP_ImmortalWillBetter</v>
          </cell>
          <cell r="C297" t="str">
            <v/>
          </cell>
          <cell r="D297">
            <v>1</v>
          </cell>
          <cell r="E297" t="str">
            <v>ImmortalWill</v>
          </cell>
          <cell r="H297" t="str">
            <v/>
          </cell>
          <cell r="I297">
            <v>-1</v>
          </cell>
          <cell r="J297">
            <v>0.2</v>
          </cell>
          <cell r="O297" t="str">
            <v/>
          </cell>
          <cell r="S297" t="str">
            <v/>
          </cell>
        </row>
        <row r="298">
          <cell r="A298" t="str">
            <v>LP_ImmortalWillBetter_02</v>
          </cell>
          <cell r="B298" t="str">
            <v>LP_ImmortalWillBetter</v>
          </cell>
          <cell r="C298" t="str">
            <v/>
          </cell>
          <cell r="D298">
            <v>2</v>
          </cell>
          <cell r="E298" t="str">
            <v>ImmortalWill</v>
          </cell>
          <cell r="H298" t="str">
            <v/>
          </cell>
          <cell r="I298">
            <v>-1</v>
          </cell>
          <cell r="J298">
            <v>0.4</v>
          </cell>
          <cell r="O298" t="str">
            <v/>
          </cell>
          <cell r="S298" t="str">
            <v/>
          </cell>
        </row>
        <row r="299">
          <cell r="A299" t="str">
            <v>LP_ImmortalWillBetter_03</v>
          </cell>
          <cell r="B299" t="str">
            <v>LP_ImmortalWillBetter</v>
          </cell>
          <cell r="C299" t="str">
            <v/>
          </cell>
          <cell r="D299">
            <v>3</v>
          </cell>
          <cell r="E299" t="str">
            <v>ImmortalWill</v>
          </cell>
          <cell r="H299" t="str">
            <v/>
          </cell>
          <cell r="I299">
            <v>-1</v>
          </cell>
          <cell r="J299">
            <v>0.6</v>
          </cell>
          <cell r="O299" t="str">
            <v/>
          </cell>
          <cell r="S299" t="str">
            <v/>
          </cell>
        </row>
        <row r="300">
          <cell r="A300" t="str">
            <v>LP_ImmortalWillBetter_04</v>
          </cell>
          <cell r="B300" t="str">
            <v>LP_ImmortalWillBetter</v>
          </cell>
          <cell r="C300" t="str">
            <v/>
          </cell>
          <cell r="D300">
            <v>4</v>
          </cell>
          <cell r="E300" t="str">
            <v>ImmortalWill</v>
          </cell>
          <cell r="H300" t="str">
            <v/>
          </cell>
          <cell r="I300">
            <v>-1</v>
          </cell>
          <cell r="J300">
            <v>0.8</v>
          </cell>
          <cell r="O300" t="str">
            <v/>
          </cell>
          <cell r="S300" t="str">
            <v/>
          </cell>
        </row>
        <row r="301">
          <cell r="A301" t="str">
            <v>LP_ImmortalWillBetter_05</v>
          </cell>
          <cell r="B301" t="str">
            <v>LP_ImmortalWillBetter</v>
          </cell>
          <cell r="C301" t="str">
            <v/>
          </cell>
          <cell r="D301">
            <v>5</v>
          </cell>
          <cell r="E301" t="str">
            <v>ImmortalWill</v>
          </cell>
          <cell r="H301" t="str">
            <v/>
          </cell>
          <cell r="I301">
            <v>-1</v>
          </cell>
          <cell r="J301">
            <v>1</v>
          </cell>
          <cell r="O301" t="str">
            <v/>
          </cell>
          <cell r="S301" t="str">
            <v/>
          </cell>
        </row>
        <row r="302">
          <cell r="A302" t="str">
            <v>LP_HealAreaOnEncounter_01</v>
          </cell>
          <cell r="B302" t="str">
            <v>LP_HealAreaOnEncounter</v>
          </cell>
          <cell r="C302" t="str">
            <v/>
          </cell>
          <cell r="D302">
            <v>1</v>
          </cell>
          <cell r="E302" t="str">
            <v>CallAffectorValue</v>
          </cell>
          <cell r="H302" t="str">
            <v/>
          </cell>
          <cell r="I302">
            <v>-1</v>
          </cell>
          <cell r="O302" t="str">
            <v/>
          </cell>
          <cell r="Q302" t="str">
            <v>OnStartStage</v>
          </cell>
          <cell r="S302">
            <v>1</v>
          </cell>
          <cell r="U302" t="str">
            <v>LP_HealAreaOnEncounter_CreateHit</v>
          </cell>
        </row>
        <row r="303">
          <cell r="A303" t="str">
            <v>LP_HealAreaOnEncounter_02</v>
          </cell>
          <cell r="B303" t="str">
            <v>LP_HealAreaOnEncounter</v>
          </cell>
          <cell r="C303" t="str">
            <v/>
          </cell>
          <cell r="D303">
            <v>2</v>
          </cell>
          <cell r="E303" t="str">
            <v>CallAffectorValue</v>
          </cell>
          <cell r="H303" t="str">
            <v/>
          </cell>
          <cell r="I303">
            <v>-1</v>
          </cell>
          <cell r="O303" t="str">
            <v/>
          </cell>
          <cell r="Q303" t="str">
            <v>OnStartStage</v>
          </cell>
          <cell r="S303">
            <v>1</v>
          </cell>
          <cell r="U303" t="str">
            <v>LP_HealAreaOnEncounter_CreateHit</v>
          </cell>
        </row>
        <row r="304">
          <cell r="A304" t="str">
            <v>LP_HealAreaOnEncounter_03</v>
          </cell>
          <cell r="B304" t="str">
            <v>LP_HealAreaOnEncounter</v>
          </cell>
          <cell r="C304" t="str">
            <v/>
          </cell>
          <cell r="D304">
            <v>3</v>
          </cell>
          <cell r="E304" t="str">
            <v>CallAffectorValue</v>
          </cell>
          <cell r="H304" t="str">
            <v/>
          </cell>
          <cell r="I304">
            <v>-1</v>
          </cell>
          <cell r="O304" t="str">
            <v/>
          </cell>
          <cell r="Q304" t="str">
            <v>OnStartStage</v>
          </cell>
          <cell r="S304">
            <v>1</v>
          </cell>
          <cell r="U304" t="str">
            <v>LP_HealAreaOnEncounter_CreateHit</v>
          </cell>
        </row>
        <row r="305">
          <cell r="A305" t="str">
            <v>LP_HealAreaOnEncounter_04</v>
          </cell>
          <cell r="B305" t="str">
            <v>LP_HealAreaOnEncounter</v>
          </cell>
          <cell r="C305" t="str">
            <v/>
          </cell>
          <cell r="D305">
            <v>4</v>
          </cell>
          <cell r="E305" t="str">
            <v>CallAffectorValue</v>
          </cell>
          <cell r="H305" t="str">
            <v/>
          </cell>
          <cell r="I305">
            <v>-1</v>
          </cell>
          <cell r="O305" t="str">
            <v/>
          </cell>
          <cell r="Q305" t="str">
            <v>OnStartStage</v>
          </cell>
          <cell r="S305">
            <v>1</v>
          </cell>
          <cell r="U305" t="str">
            <v>LP_HealAreaOnEncounter_CreateHit</v>
          </cell>
        </row>
        <row r="306">
          <cell r="A306" t="str">
            <v>LP_HealAreaOnEncounter_05</v>
          </cell>
          <cell r="B306" t="str">
            <v>LP_HealAreaOnEncounter</v>
          </cell>
          <cell r="C306" t="str">
            <v/>
          </cell>
          <cell r="D306">
            <v>5</v>
          </cell>
          <cell r="E306" t="str">
            <v>CallAffectorValue</v>
          </cell>
          <cell r="H306" t="str">
            <v/>
          </cell>
          <cell r="I306">
            <v>-1</v>
          </cell>
          <cell r="O306" t="str">
            <v/>
          </cell>
          <cell r="Q306" t="str">
            <v>OnStartStage</v>
          </cell>
          <cell r="S306">
            <v>1</v>
          </cell>
          <cell r="U306" t="str">
            <v>LP_HealAreaOnEncounter_CreateHit</v>
          </cell>
        </row>
        <row r="307">
          <cell r="A307" t="str">
            <v>LP_HealAreaOnEncounter_06</v>
          </cell>
          <cell r="B307" t="str">
            <v>LP_HealAreaOnEncounter</v>
          </cell>
          <cell r="C307" t="str">
            <v/>
          </cell>
          <cell r="D307">
            <v>6</v>
          </cell>
          <cell r="E307" t="str">
            <v>CallAffectorValue</v>
          </cell>
          <cell r="H307" t="str">
            <v/>
          </cell>
          <cell r="I307">
            <v>-1</v>
          </cell>
          <cell r="O307" t="str">
            <v/>
          </cell>
          <cell r="Q307" t="str">
            <v>OnStartStage</v>
          </cell>
          <cell r="S307">
            <v>1</v>
          </cell>
          <cell r="U307" t="str">
            <v>LP_HealAreaOnEncounter_CreateHit</v>
          </cell>
        </row>
        <row r="308">
          <cell r="A308" t="str">
            <v>LP_HealAreaOnEncounter_CreateHit_01</v>
          </cell>
          <cell r="B308" t="str">
            <v>LP_HealAreaOnEncounter_CreateHit</v>
          </cell>
          <cell r="C308" t="str">
            <v/>
          </cell>
          <cell r="D308">
            <v>1</v>
          </cell>
          <cell r="E308" t="str">
            <v>CreateHitObject</v>
          </cell>
          <cell r="H308" t="str">
            <v/>
          </cell>
          <cell r="O308" t="str">
            <v/>
          </cell>
          <cell r="S308" t="str">
            <v/>
          </cell>
          <cell r="T308" t="str">
            <v>HealAreaHitObjectInfo</v>
          </cell>
        </row>
        <row r="309">
          <cell r="A309" t="str">
            <v>LP_HealAreaOnEncounter_CreateHit_02</v>
          </cell>
          <cell r="B309" t="str">
            <v>LP_HealAreaOnEncounter_CreateHit</v>
          </cell>
          <cell r="C309" t="str">
            <v/>
          </cell>
          <cell r="D309">
            <v>2</v>
          </cell>
          <cell r="E309" t="str">
            <v>CreateHitObject</v>
          </cell>
          <cell r="H309" t="str">
            <v/>
          </cell>
          <cell r="O309" t="str">
            <v/>
          </cell>
          <cell r="S309" t="str">
            <v/>
          </cell>
          <cell r="T309" t="str">
            <v>HealAreaHitObjectInfo</v>
          </cell>
        </row>
        <row r="310">
          <cell r="A310" t="str">
            <v>LP_HealAreaOnEncounter_CreateHit_03</v>
          </cell>
          <cell r="B310" t="str">
            <v>LP_HealAreaOnEncounter_CreateHit</v>
          </cell>
          <cell r="C310" t="str">
            <v/>
          </cell>
          <cell r="D310">
            <v>3</v>
          </cell>
          <cell r="E310" t="str">
            <v>CreateHitObject</v>
          </cell>
          <cell r="H310" t="str">
            <v/>
          </cell>
          <cell r="O310" t="str">
            <v/>
          </cell>
          <cell r="S310" t="str">
            <v/>
          </cell>
          <cell r="T310" t="str">
            <v>HealAreaHitObjectInfo</v>
          </cell>
        </row>
        <row r="311">
          <cell r="A311" t="str">
            <v>LP_HealAreaOnEncounter_CreateHit_04</v>
          </cell>
          <cell r="B311" t="str">
            <v>LP_HealAreaOnEncounter_CreateHit</v>
          </cell>
          <cell r="C311" t="str">
            <v/>
          </cell>
          <cell r="D311">
            <v>4</v>
          </cell>
          <cell r="E311" t="str">
            <v>CreateHitObject</v>
          </cell>
          <cell r="H311" t="str">
            <v/>
          </cell>
          <cell r="O311" t="str">
            <v/>
          </cell>
          <cell r="S311" t="str">
            <v/>
          </cell>
          <cell r="T311" t="str">
            <v>HealAreaHitObjectInfo</v>
          </cell>
        </row>
        <row r="312">
          <cell r="A312" t="str">
            <v>LP_HealAreaOnEncounter_CreateHit_05</v>
          </cell>
          <cell r="B312" t="str">
            <v>LP_HealAreaOnEncounter_CreateHit</v>
          </cell>
          <cell r="C312" t="str">
            <v/>
          </cell>
          <cell r="D312">
            <v>5</v>
          </cell>
          <cell r="E312" t="str">
            <v>CreateHitObject</v>
          </cell>
          <cell r="H312" t="str">
            <v/>
          </cell>
          <cell r="O312" t="str">
            <v/>
          </cell>
          <cell r="S312" t="str">
            <v/>
          </cell>
          <cell r="T312" t="str">
            <v>HealAreaHitObjectInfo</v>
          </cell>
        </row>
        <row r="313">
          <cell r="A313" t="str">
            <v>LP_HealAreaOnEncounter_CreateHit_06</v>
          </cell>
          <cell r="B313" t="str">
            <v>LP_HealAreaOnEncounter_CreateHit</v>
          </cell>
          <cell r="C313" t="str">
            <v/>
          </cell>
          <cell r="D313">
            <v>6</v>
          </cell>
          <cell r="E313" t="str">
            <v>CreateHitObject</v>
          </cell>
          <cell r="H313" t="str">
            <v/>
          </cell>
          <cell r="O313" t="str">
            <v/>
          </cell>
          <cell r="S313" t="str">
            <v/>
          </cell>
          <cell r="T313" t="str">
            <v>HealAreaHitObjectInfo</v>
          </cell>
        </row>
        <row r="314">
          <cell r="A314" t="str">
            <v>LP_HealAreaOnEncounter_CH_Heal_01</v>
          </cell>
          <cell r="B314" t="str">
            <v>LP_HealAreaOnEncounter_CH_Heal</v>
          </cell>
          <cell r="C314" t="str">
            <v/>
          </cell>
          <cell r="D314">
            <v>1</v>
          </cell>
          <cell r="E314" t="str">
            <v>Heal</v>
          </cell>
          <cell r="H314" t="str">
            <v/>
          </cell>
          <cell r="K314">
            <v>2.5000000000000001E-2</v>
          </cell>
          <cell r="O314" t="str">
            <v/>
          </cell>
          <cell r="S314" t="str">
            <v/>
          </cell>
        </row>
        <row r="315">
          <cell r="A315" t="str">
            <v>LP_HealAreaOnEncounter_CH_Heal_02</v>
          </cell>
          <cell r="B315" t="str">
            <v>LP_HealAreaOnEncounter_CH_Heal</v>
          </cell>
          <cell r="C315" t="str">
            <v/>
          </cell>
          <cell r="D315">
            <v>2</v>
          </cell>
          <cell r="E315" t="str">
            <v>Heal</v>
          </cell>
          <cell r="H315" t="str">
            <v/>
          </cell>
          <cell r="K315">
            <v>0.03</v>
          </cell>
          <cell r="O315" t="str">
            <v/>
          </cell>
          <cell r="S315" t="str">
            <v/>
          </cell>
        </row>
        <row r="316">
          <cell r="A316" t="str">
            <v>LP_HealAreaOnEncounter_CH_Heal_03</v>
          </cell>
          <cell r="B316" t="str">
            <v>LP_HealAreaOnEncounter_CH_Heal</v>
          </cell>
          <cell r="C316" t="str">
            <v/>
          </cell>
          <cell r="D316">
            <v>3</v>
          </cell>
          <cell r="E316" t="str">
            <v>Heal</v>
          </cell>
          <cell r="H316" t="str">
            <v/>
          </cell>
          <cell r="K316">
            <v>3.5000000000000003E-2</v>
          </cell>
          <cell r="O316" t="str">
            <v/>
          </cell>
          <cell r="S316" t="str">
            <v/>
          </cell>
        </row>
        <row r="317">
          <cell r="A317" t="str">
            <v>LP_HealAreaOnEncounter_CH_Heal_04</v>
          </cell>
          <cell r="B317" t="str">
            <v>LP_HealAreaOnEncounter_CH_Heal</v>
          </cell>
          <cell r="C317" t="str">
            <v/>
          </cell>
          <cell r="D317">
            <v>4</v>
          </cell>
          <cell r="E317" t="str">
            <v>Heal</v>
          </cell>
          <cell r="H317" t="str">
            <v/>
          </cell>
          <cell r="K317">
            <v>0.04</v>
          </cell>
          <cell r="O317" t="str">
            <v/>
          </cell>
          <cell r="S317" t="str">
            <v/>
          </cell>
        </row>
        <row r="318">
          <cell r="A318" t="str">
            <v>LP_HealAreaOnEncounter_CH_Heal_05</v>
          </cell>
          <cell r="B318" t="str">
            <v>LP_HealAreaOnEncounter_CH_Heal</v>
          </cell>
          <cell r="C318" t="str">
            <v/>
          </cell>
          <cell r="D318">
            <v>5</v>
          </cell>
          <cell r="E318" t="str">
            <v>Heal</v>
          </cell>
          <cell r="H318" t="str">
            <v/>
          </cell>
          <cell r="K318">
            <v>4.4999999999999998E-2</v>
          </cell>
          <cell r="O318" t="str">
            <v/>
          </cell>
          <cell r="S318" t="str">
            <v/>
          </cell>
        </row>
        <row r="319">
          <cell r="A319" t="str">
            <v>LP_HealAreaOnEncounter_CH_Heal_06</v>
          </cell>
          <cell r="B319" t="str">
            <v>LP_HealAreaOnEncounter_CH_Heal</v>
          </cell>
          <cell r="C319" t="str">
            <v/>
          </cell>
          <cell r="D319">
            <v>6</v>
          </cell>
          <cell r="E319" t="str">
            <v>Heal</v>
          </cell>
          <cell r="H319" t="str">
            <v/>
          </cell>
          <cell r="K319">
            <v>0.05</v>
          </cell>
          <cell r="O319" t="str">
            <v/>
          </cell>
          <cell r="S319" t="str">
            <v/>
          </cell>
        </row>
        <row r="320">
          <cell r="A320" t="str">
            <v>LP_MoveSpeedUpOnAttacked_01</v>
          </cell>
          <cell r="B320" t="str">
            <v>LP_MoveSpeedUpOnAttacked</v>
          </cell>
          <cell r="C320" t="str">
            <v/>
          </cell>
          <cell r="D320">
            <v>1</v>
          </cell>
          <cell r="E320" t="str">
            <v>CallAffectorValue</v>
          </cell>
          <cell r="H320" t="str">
            <v/>
          </cell>
          <cell r="I320">
            <v>-1</v>
          </cell>
          <cell r="O320" t="str">
            <v/>
          </cell>
          <cell r="Q320" t="str">
            <v>OnDamage</v>
          </cell>
          <cell r="S320">
            <v>4</v>
          </cell>
          <cell r="U320" t="str">
            <v>LP_MoveSpeedUpOnAttacked_Move</v>
          </cell>
        </row>
        <row r="321">
          <cell r="A321" t="str">
            <v>LP_MoveSpeedUpOnAttacked_02</v>
          </cell>
          <cell r="B321" t="str">
            <v>LP_MoveSpeedUpOnAttacked</v>
          </cell>
          <cell r="C321" t="str">
            <v/>
          </cell>
          <cell r="D321">
            <v>2</v>
          </cell>
          <cell r="E321" t="str">
            <v>CallAffectorValue</v>
          </cell>
          <cell r="H321" t="str">
            <v/>
          </cell>
          <cell r="I321">
            <v>-1</v>
          </cell>
          <cell r="O321" t="str">
            <v/>
          </cell>
          <cell r="Q321" t="str">
            <v>OnDamage</v>
          </cell>
          <cell r="S321">
            <v>4</v>
          </cell>
          <cell r="U321" t="str">
            <v>LP_MoveSpeedUpOnAttacked_Move</v>
          </cell>
        </row>
        <row r="322">
          <cell r="A322" t="str">
            <v>LP_MoveSpeedUpOnAttacked_03</v>
          </cell>
          <cell r="B322" t="str">
            <v>LP_MoveSpeedUpOnAttacked</v>
          </cell>
          <cell r="C322" t="str">
            <v/>
          </cell>
          <cell r="D322">
            <v>3</v>
          </cell>
          <cell r="E322" t="str">
            <v>CallAffectorValue</v>
          </cell>
          <cell r="H322" t="str">
            <v/>
          </cell>
          <cell r="I322">
            <v>-1</v>
          </cell>
          <cell r="O322" t="str">
            <v/>
          </cell>
          <cell r="Q322" t="str">
            <v>OnDamage</v>
          </cell>
          <cell r="S322">
            <v>4</v>
          </cell>
          <cell r="U322" t="str">
            <v>LP_MoveSpeedUpOnAttacked_Move</v>
          </cell>
        </row>
        <row r="323">
          <cell r="A323" t="str">
            <v>LP_MoveSpeedUpOnAttacked_04</v>
          </cell>
          <cell r="B323" t="str">
            <v>LP_MoveSpeedUpOnAttacked</v>
          </cell>
          <cell r="C323" t="str">
            <v/>
          </cell>
          <cell r="D323">
            <v>4</v>
          </cell>
          <cell r="E323" t="str">
            <v>CallAffectorValue</v>
          </cell>
          <cell r="H323" t="str">
            <v/>
          </cell>
          <cell r="I323">
            <v>-1</v>
          </cell>
          <cell r="O323" t="str">
            <v/>
          </cell>
          <cell r="Q323" t="str">
            <v>OnDamage</v>
          </cell>
          <cell r="S323">
            <v>4</v>
          </cell>
          <cell r="U323" t="str">
            <v>LP_MoveSpeedUpOnAttacked_Move</v>
          </cell>
        </row>
        <row r="324">
          <cell r="A324" t="str">
            <v>LP_MoveSpeedUpOnAttacked_05</v>
          </cell>
          <cell r="B324" t="str">
            <v>LP_MoveSpeedUpOnAttacked</v>
          </cell>
          <cell r="C324" t="str">
            <v/>
          </cell>
          <cell r="D324">
            <v>5</v>
          </cell>
          <cell r="E324" t="str">
            <v>CallAffectorValue</v>
          </cell>
          <cell r="H324" t="str">
            <v/>
          </cell>
          <cell r="I324">
            <v>-1</v>
          </cell>
          <cell r="O324" t="str">
            <v/>
          </cell>
          <cell r="Q324" t="str">
            <v>OnDamage</v>
          </cell>
          <cell r="S324">
            <v>4</v>
          </cell>
          <cell r="U324" t="str">
            <v>LP_MoveSpeedUpOnAttacked_Move</v>
          </cell>
        </row>
        <row r="325">
          <cell r="A325" t="str">
            <v>LP_MoveSpeedUpOnAttacked_06</v>
          </cell>
          <cell r="B325" t="str">
            <v>LP_MoveSpeedUpOnAttacked</v>
          </cell>
          <cell r="C325" t="str">
            <v/>
          </cell>
          <cell r="D325">
            <v>6</v>
          </cell>
          <cell r="E325" t="str">
            <v>CallAffectorValue</v>
          </cell>
          <cell r="H325" t="str">
            <v/>
          </cell>
          <cell r="I325">
            <v>-1</v>
          </cell>
          <cell r="O325" t="str">
            <v/>
          </cell>
          <cell r="Q325" t="str">
            <v>OnDamage</v>
          </cell>
          <cell r="S325">
            <v>4</v>
          </cell>
          <cell r="U325" t="str">
            <v>LP_MoveSpeedUpOnAttacked_Move</v>
          </cell>
        </row>
        <row r="326">
          <cell r="A326" t="str">
            <v>LP_MoveSpeedUpOnAttacked_Move_01</v>
          </cell>
          <cell r="B326" t="str">
            <v>LP_MoveSpeedUpOnAttacked_Move</v>
          </cell>
          <cell r="C326" t="str">
            <v/>
          </cell>
          <cell r="D326">
            <v>1</v>
          </cell>
          <cell r="E326" t="str">
            <v>ChangeActorStatus</v>
          </cell>
          <cell r="H326" t="str">
            <v/>
          </cell>
          <cell r="I326">
            <v>2</v>
          </cell>
          <cell r="J326">
            <v>0.25</v>
          </cell>
          <cell r="M326" t="str">
            <v>MoveSpeedAddRate</v>
          </cell>
          <cell r="O326">
            <v>10</v>
          </cell>
          <cell r="R326">
            <v>1</v>
          </cell>
          <cell r="S326">
            <v>1</v>
          </cell>
          <cell r="W326" t="str">
            <v>P_AMFX03_shockwave</v>
          </cell>
        </row>
        <row r="327">
          <cell r="A327" t="str">
            <v>LP_MoveSpeedUpOnAttacked_Move_02</v>
          </cell>
          <cell r="B327" t="str">
            <v>LP_MoveSpeedUpOnAttacked_Move</v>
          </cell>
          <cell r="C327" t="str">
            <v/>
          </cell>
          <cell r="D327">
            <v>2</v>
          </cell>
          <cell r="E327" t="str">
            <v>ChangeActorStatus</v>
          </cell>
          <cell r="H327" t="str">
            <v/>
          </cell>
          <cell r="I327">
            <v>4</v>
          </cell>
          <cell r="J327">
            <v>0.3</v>
          </cell>
          <cell r="M327" t="str">
            <v>MoveSpeedAddRate</v>
          </cell>
          <cell r="O327">
            <v>10</v>
          </cell>
          <cell r="R327">
            <v>1</v>
          </cell>
          <cell r="S327">
            <v>1</v>
          </cell>
          <cell r="W327" t="str">
            <v>P_AMFX03_shockwave</v>
          </cell>
        </row>
        <row r="328">
          <cell r="A328" t="str">
            <v>LP_MoveSpeedUpOnAttacked_Move_03</v>
          </cell>
          <cell r="B328" t="str">
            <v>LP_MoveSpeedUpOnAttacked_Move</v>
          </cell>
          <cell r="C328" t="str">
            <v/>
          </cell>
          <cell r="D328">
            <v>3</v>
          </cell>
          <cell r="E328" t="str">
            <v>ChangeActorStatus</v>
          </cell>
          <cell r="H328" t="str">
            <v/>
          </cell>
          <cell r="I328">
            <v>6</v>
          </cell>
          <cell r="J328">
            <v>0.35</v>
          </cell>
          <cell r="M328" t="str">
            <v>MoveSpeedAddRate</v>
          </cell>
          <cell r="O328">
            <v>10</v>
          </cell>
          <cell r="R328">
            <v>1</v>
          </cell>
          <cell r="S328">
            <v>1</v>
          </cell>
          <cell r="W328" t="str">
            <v>P_AMFX03_shockwave</v>
          </cell>
        </row>
        <row r="329">
          <cell r="A329" t="str">
            <v>LP_MoveSpeedUpOnAttacked_Move_04</v>
          </cell>
          <cell r="B329" t="str">
            <v>LP_MoveSpeedUpOnAttacked_Move</v>
          </cell>
          <cell r="C329" t="str">
            <v/>
          </cell>
          <cell r="D329">
            <v>4</v>
          </cell>
          <cell r="E329" t="str">
            <v>ChangeActorStatus</v>
          </cell>
          <cell r="H329" t="str">
            <v/>
          </cell>
          <cell r="I329">
            <v>8</v>
          </cell>
          <cell r="J329">
            <v>0.4</v>
          </cell>
          <cell r="M329" t="str">
            <v>MoveSpeedAddRate</v>
          </cell>
          <cell r="O329">
            <v>10</v>
          </cell>
          <cell r="R329">
            <v>1</v>
          </cell>
          <cell r="S329">
            <v>1</v>
          </cell>
          <cell r="W329" t="str">
            <v>P_AMFX03_shockwave</v>
          </cell>
        </row>
        <row r="330">
          <cell r="A330" t="str">
            <v>LP_MoveSpeedUpOnAttacked_Move_05</v>
          </cell>
          <cell r="B330" t="str">
            <v>LP_MoveSpeedUpOnAttacked_Move</v>
          </cell>
          <cell r="C330" t="str">
            <v/>
          </cell>
          <cell r="D330">
            <v>5</v>
          </cell>
          <cell r="E330" t="str">
            <v>ChangeActorStatus</v>
          </cell>
          <cell r="H330" t="str">
            <v/>
          </cell>
          <cell r="I330">
            <v>10</v>
          </cell>
          <cell r="J330">
            <v>0.45</v>
          </cell>
          <cell r="M330" t="str">
            <v>MoveSpeedAddRate</v>
          </cell>
          <cell r="O330">
            <v>10</v>
          </cell>
          <cell r="R330">
            <v>1</v>
          </cell>
          <cell r="S330">
            <v>1</v>
          </cell>
          <cell r="W330" t="str">
            <v>P_AMFX03_shockwave</v>
          </cell>
        </row>
        <row r="331">
          <cell r="A331" t="str">
            <v>LP_MoveSpeedUpOnAttacked_Move_06</v>
          </cell>
          <cell r="B331" t="str">
            <v>LP_MoveSpeedUpOnAttacked_Move</v>
          </cell>
          <cell r="C331" t="str">
            <v/>
          </cell>
          <cell r="D331">
            <v>6</v>
          </cell>
          <cell r="E331" t="str">
            <v>ChangeActorStatus</v>
          </cell>
          <cell r="H331" t="str">
            <v/>
          </cell>
          <cell r="I331">
            <v>12</v>
          </cell>
          <cell r="J331">
            <v>0.5</v>
          </cell>
          <cell r="M331" t="str">
            <v>MoveSpeedAddRate</v>
          </cell>
          <cell r="O331">
            <v>10</v>
          </cell>
          <cell r="R331">
            <v>1</v>
          </cell>
          <cell r="S331">
            <v>1</v>
          </cell>
          <cell r="W331" t="str">
            <v>P_AMFX03_shockwave</v>
          </cell>
        </row>
        <row r="332">
          <cell r="A332" t="str">
            <v>LP_MineOnMove_01</v>
          </cell>
          <cell r="B332" t="str">
            <v>LP_MineOnMove</v>
          </cell>
          <cell r="C332" t="str">
            <v/>
          </cell>
          <cell r="D332">
            <v>1</v>
          </cell>
          <cell r="E332" t="str">
            <v>CreateHitObjectMoving</v>
          </cell>
          <cell r="H332" t="str">
            <v/>
          </cell>
          <cell r="I332">
            <v>-1</v>
          </cell>
          <cell r="J332">
            <v>7</v>
          </cell>
          <cell r="O332" t="str">
            <v/>
          </cell>
          <cell r="S332" t="str">
            <v/>
          </cell>
          <cell r="T332" t="str">
            <v>MineHitObjectInfo</v>
          </cell>
        </row>
        <row r="333">
          <cell r="A333" t="str">
            <v>LP_MineOnMove_02</v>
          </cell>
          <cell r="B333" t="str">
            <v>LP_MineOnMove</v>
          </cell>
          <cell r="C333" t="str">
            <v/>
          </cell>
          <cell r="D333">
            <v>2</v>
          </cell>
          <cell r="E333" t="str">
            <v>CreateHitObjectMoving</v>
          </cell>
          <cell r="H333" t="str">
            <v/>
          </cell>
          <cell r="I333">
            <v>-1</v>
          </cell>
          <cell r="J333">
            <v>6.2</v>
          </cell>
          <cell r="O333" t="str">
            <v/>
          </cell>
          <cell r="S333" t="str">
            <v/>
          </cell>
          <cell r="T333" t="str">
            <v>MineHitObjectInfo</v>
          </cell>
        </row>
        <row r="334">
          <cell r="A334" t="str">
            <v>LP_MineOnMove_03</v>
          </cell>
          <cell r="B334" t="str">
            <v>LP_MineOnMove</v>
          </cell>
          <cell r="C334" t="str">
            <v/>
          </cell>
          <cell r="D334">
            <v>3</v>
          </cell>
          <cell r="E334" t="str">
            <v>CreateHitObjectMoving</v>
          </cell>
          <cell r="H334" t="str">
            <v/>
          </cell>
          <cell r="I334">
            <v>-1</v>
          </cell>
          <cell r="J334">
            <v>5.6</v>
          </cell>
          <cell r="O334" t="str">
            <v/>
          </cell>
          <cell r="S334" t="str">
            <v/>
          </cell>
          <cell r="T334" t="str">
            <v>MineHitObjectInfo</v>
          </cell>
        </row>
        <row r="335">
          <cell r="A335" t="str">
            <v>LP_MineOnMove_04</v>
          </cell>
          <cell r="B335" t="str">
            <v>LP_MineOnMove</v>
          </cell>
          <cell r="C335" t="str">
            <v/>
          </cell>
          <cell r="D335">
            <v>4</v>
          </cell>
          <cell r="E335" t="str">
            <v>CreateHitObjectMoving</v>
          </cell>
          <cell r="H335" t="str">
            <v/>
          </cell>
          <cell r="I335">
            <v>-1</v>
          </cell>
          <cell r="J335">
            <v>5.2</v>
          </cell>
          <cell r="O335" t="str">
            <v/>
          </cell>
          <cell r="S335" t="str">
            <v/>
          </cell>
          <cell r="T335" t="str">
            <v>MineHitObjectInfo</v>
          </cell>
        </row>
        <row r="336">
          <cell r="A336" t="str">
            <v>LP_MineOnMove_05</v>
          </cell>
          <cell r="B336" t="str">
            <v>LP_MineOnMove</v>
          </cell>
          <cell r="C336" t="str">
            <v/>
          </cell>
          <cell r="D336">
            <v>5</v>
          </cell>
          <cell r="E336" t="str">
            <v>CreateHitObjectMoving</v>
          </cell>
          <cell r="H336" t="str">
            <v/>
          </cell>
          <cell r="I336">
            <v>-1</v>
          </cell>
          <cell r="J336">
            <v>5</v>
          </cell>
          <cell r="O336" t="str">
            <v/>
          </cell>
          <cell r="S336" t="str">
            <v/>
          </cell>
          <cell r="T336" t="str">
            <v>MineHitObjectInfo</v>
          </cell>
        </row>
        <row r="337">
          <cell r="A337" t="str">
            <v>LP_MineOnMove_06</v>
          </cell>
          <cell r="B337" t="str">
            <v>LP_MineOnMove</v>
          </cell>
          <cell r="C337" t="str">
            <v/>
          </cell>
          <cell r="D337">
            <v>6</v>
          </cell>
          <cell r="E337" t="str">
            <v>CreateHitObjectMoving</v>
          </cell>
          <cell r="H337" t="str">
            <v/>
          </cell>
          <cell r="I337">
            <v>-1</v>
          </cell>
          <cell r="J337">
            <v>4.9000000000000004</v>
          </cell>
          <cell r="O337" t="str">
            <v/>
          </cell>
          <cell r="S337" t="str">
            <v/>
          </cell>
          <cell r="T337" t="str">
            <v>MineHitObjectInfo</v>
          </cell>
        </row>
        <row r="338">
          <cell r="A338" t="str">
            <v>LP_MineOnMove_Damage_01</v>
          </cell>
          <cell r="B338" t="str">
            <v>LP_MineOnMove_Damage</v>
          </cell>
          <cell r="C338" t="str">
            <v/>
          </cell>
          <cell r="D338">
            <v>1</v>
          </cell>
          <cell r="E338" t="str">
            <v>CollisionDamage</v>
          </cell>
          <cell r="H338" t="str">
            <v/>
          </cell>
          <cell r="I338">
            <v>2</v>
          </cell>
          <cell r="O338" t="str">
            <v/>
          </cell>
          <cell r="S338" t="str">
            <v/>
          </cell>
        </row>
        <row r="339">
          <cell r="A339" t="str">
            <v>LP_MineOnMove_Damage_02</v>
          </cell>
          <cell r="B339" t="str">
            <v>LP_MineOnMove_Damage</v>
          </cell>
          <cell r="C339" t="str">
            <v/>
          </cell>
          <cell r="D339">
            <v>2</v>
          </cell>
          <cell r="E339" t="str">
            <v>CollisionDamage</v>
          </cell>
          <cell r="H339" t="str">
            <v/>
          </cell>
          <cell r="I339">
            <v>4</v>
          </cell>
          <cell r="O339" t="str">
            <v/>
          </cell>
          <cell r="S339" t="str">
            <v/>
          </cell>
        </row>
        <row r="340">
          <cell r="A340" t="str">
            <v>LP_MineOnMove_Damage_03</v>
          </cell>
          <cell r="B340" t="str">
            <v>LP_MineOnMove_Damage</v>
          </cell>
          <cell r="C340" t="str">
            <v/>
          </cell>
          <cell r="D340">
            <v>3</v>
          </cell>
          <cell r="E340" t="str">
            <v>CollisionDamage</v>
          </cell>
          <cell r="H340" t="str">
            <v/>
          </cell>
          <cell r="I340">
            <v>6</v>
          </cell>
          <cell r="O340" t="str">
            <v/>
          </cell>
          <cell r="S340" t="str">
            <v/>
          </cell>
        </row>
        <row r="341">
          <cell r="A341" t="str">
            <v>LP_MineOnMove_Damage_04</v>
          </cell>
          <cell r="B341" t="str">
            <v>LP_MineOnMove_Damage</v>
          </cell>
          <cell r="C341" t="str">
            <v/>
          </cell>
          <cell r="D341">
            <v>4</v>
          </cell>
          <cell r="E341" t="str">
            <v>CollisionDamage</v>
          </cell>
          <cell r="H341" t="str">
            <v/>
          </cell>
          <cell r="I341">
            <v>8</v>
          </cell>
          <cell r="O341" t="str">
            <v/>
          </cell>
          <cell r="S341" t="str">
            <v/>
          </cell>
        </row>
        <row r="342">
          <cell r="A342" t="str">
            <v>LP_MineOnMove_Damage_05</v>
          </cell>
          <cell r="B342" t="str">
            <v>LP_MineOnMove_Damage</v>
          </cell>
          <cell r="C342" t="str">
            <v/>
          </cell>
          <cell r="D342">
            <v>5</v>
          </cell>
          <cell r="E342" t="str">
            <v>CollisionDamage</v>
          </cell>
          <cell r="H342" t="str">
            <v/>
          </cell>
          <cell r="I342">
            <v>10</v>
          </cell>
          <cell r="O342" t="str">
            <v/>
          </cell>
          <cell r="S342" t="str">
            <v/>
          </cell>
        </row>
        <row r="343">
          <cell r="A343" t="str">
            <v>LP_MineOnMove_Damage_06</v>
          </cell>
          <cell r="B343" t="str">
            <v>LP_MineOnMove_Damage</v>
          </cell>
          <cell r="C343" t="str">
            <v/>
          </cell>
          <cell r="D343">
            <v>6</v>
          </cell>
          <cell r="E343" t="str">
            <v>CollisionDamage</v>
          </cell>
          <cell r="H343" t="str">
            <v/>
          </cell>
          <cell r="I343">
            <v>12</v>
          </cell>
          <cell r="O343" t="str">
            <v/>
          </cell>
          <cell r="S343" t="str">
            <v/>
          </cell>
        </row>
        <row r="344">
          <cell r="A344" t="str">
            <v>LP_SlowHitObject_01</v>
          </cell>
          <cell r="B344" t="str">
            <v>LP_SlowHitObject</v>
          </cell>
          <cell r="C344" t="str">
            <v/>
          </cell>
          <cell r="D344">
            <v>1</v>
          </cell>
          <cell r="E344" t="str">
            <v>SlowHitObjectSpeed</v>
          </cell>
          <cell r="H344" t="str">
            <v/>
          </cell>
          <cell r="I344">
            <v>-1</v>
          </cell>
          <cell r="J344">
            <v>0.05</v>
          </cell>
          <cell r="O344" t="str">
            <v/>
          </cell>
          <cell r="S344" t="str">
            <v/>
          </cell>
        </row>
        <row r="345">
          <cell r="A345" t="str">
            <v>LP_SlowHitObject_02</v>
          </cell>
          <cell r="B345" t="str">
            <v>LP_SlowHitObject</v>
          </cell>
          <cell r="C345" t="str">
            <v/>
          </cell>
          <cell r="D345">
            <v>2</v>
          </cell>
          <cell r="E345" t="str">
            <v>SlowHitObjectSpeed</v>
          </cell>
          <cell r="H345" t="str">
            <v/>
          </cell>
          <cell r="I345">
            <v>-1</v>
          </cell>
          <cell r="J345">
            <v>0.1</v>
          </cell>
          <cell r="O345" t="str">
            <v/>
          </cell>
          <cell r="S345" t="str">
            <v/>
          </cell>
        </row>
        <row r="346">
          <cell r="A346" t="str">
            <v>LP_SlowHitObject_03</v>
          </cell>
          <cell r="B346" t="str">
            <v>LP_SlowHitObject</v>
          </cell>
          <cell r="C346" t="str">
            <v/>
          </cell>
          <cell r="D346">
            <v>3</v>
          </cell>
          <cell r="E346" t="str">
            <v>SlowHitObjectSpeed</v>
          </cell>
          <cell r="H346" t="str">
            <v/>
          </cell>
          <cell r="I346">
            <v>-1</v>
          </cell>
          <cell r="J346">
            <v>0.15</v>
          </cell>
          <cell r="O346" t="str">
            <v/>
          </cell>
          <cell r="S346" t="str">
            <v/>
          </cell>
        </row>
        <row r="347">
          <cell r="A347" t="str">
            <v>LP_SlowHitObject_04</v>
          </cell>
          <cell r="B347" t="str">
            <v>LP_SlowHitObject</v>
          </cell>
          <cell r="C347" t="str">
            <v/>
          </cell>
          <cell r="D347">
            <v>4</v>
          </cell>
          <cell r="E347" t="str">
            <v>SlowHitObjectSpeed</v>
          </cell>
          <cell r="H347" t="str">
            <v/>
          </cell>
          <cell r="I347">
            <v>-1</v>
          </cell>
          <cell r="J347">
            <v>0.2</v>
          </cell>
          <cell r="O347" t="str">
            <v/>
          </cell>
          <cell r="S347" t="str">
            <v/>
          </cell>
        </row>
        <row r="348">
          <cell r="A348" t="str">
            <v>LP_SlowHitObject_05</v>
          </cell>
          <cell r="B348" t="str">
            <v>LP_SlowHitObject</v>
          </cell>
          <cell r="C348" t="str">
            <v/>
          </cell>
          <cell r="D348">
            <v>5</v>
          </cell>
          <cell r="E348" t="str">
            <v>SlowHitObjectSpeed</v>
          </cell>
          <cell r="H348" t="str">
            <v/>
          </cell>
          <cell r="I348">
            <v>-1</v>
          </cell>
          <cell r="J348">
            <v>0.25</v>
          </cell>
          <cell r="O348" t="str">
            <v/>
          </cell>
          <cell r="S348" t="str">
            <v/>
          </cell>
        </row>
        <row r="349">
          <cell r="A349" t="str">
            <v>LP_Paralyze_01</v>
          </cell>
          <cell r="B349" t="str">
            <v>LP_Paralyze</v>
          </cell>
          <cell r="C349" t="str">
            <v/>
          </cell>
          <cell r="D349">
            <v>1</v>
          </cell>
          <cell r="E349" t="str">
            <v>CertainHpHitObject</v>
          </cell>
          <cell r="H349" t="str">
            <v/>
          </cell>
          <cell r="J349">
            <v>0.16</v>
          </cell>
          <cell r="O349" t="str">
            <v/>
          </cell>
          <cell r="P349">
            <v>1</v>
          </cell>
          <cell r="S349" t="str">
            <v/>
          </cell>
          <cell r="U349" t="str">
            <v>LP_Paralyze_CannotAction</v>
          </cell>
          <cell r="V349">
            <v>0.7</v>
          </cell>
          <cell r="W349">
            <v>0.75</v>
          </cell>
        </row>
        <row r="350">
          <cell r="A350" t="str">
            <v>LP_Paralyze_02</v>
          </cell>
          <cell r="B350" t="str">
            <v>LP_Paralyze</v>
          </cell>
          <cell r="C350" t="str">
            <v/>
          </cell>
          <cell r="D350">
            <v>2</v>
          </cell>
          <cell r="E350" t="str">
            <v>CertainHpHitObject</v>
          </cell>
          <cell r="H350" t="str">
            <v/>
          </cell>
          <cell r="J350">
            <v>0.17</v>
          </cell>
          <cell r="O350" t="str">
            <v/>
          </cell>
          <cell r="P350">
            <v>1</v>
          </cell>
          <cell r="S350" t="str">
            <v/>
          </cell>
          <cell r="U350" t="str">
            <v>LP_Paralyze_CannotAction</v>
          </cell>
          <cell r="V350">
            <v>0.7</v>
          </cell>
          <cell r="W350" t="str">
            <v>0.51, 0.84</v>
          </cell>
        </row>
        <row r="351">
          <cell r="A351" t="str">
            <v>LP_Paralyze_03</v>
          </cell>
          <cell r="B351" t="str">
            <v>LP_Paralyze</v>
          </cell>
          <cell r="C351" t="str">
            <v/>
          </cell>
          <cell r="D351">
            <v>3</v>
          </cell>
          <cell r="E351" t="str">
            <v>CertainHpHitObject</v>
          </cell>
          <cell r="H351" t="str">
            <v/>
          </cell>
          <cell r="J351">
            <v>0.18</v>
          </cell>
          <cell r="O351" t="str">
            <v/>
          </cell>
          <cell r="P351">
            <v>1</v>
          </cell>
          <cell r="S351" t="str">
            <v/>
          </cell>
          <cell r="U351" t="str">
            <v>LP_Paralyze_CannotAction</v>
          </cell>
          <cell r="V351" t="str">
            <v>0.4, 0.9</v>
          </cell>
          <cell r="W351" t="str">
            <v>0.19, 0.51, 0.75, 0.91</v>
          </cell>
        </row>
        <row r="352">
          <cell r="A352" t="str">
            <v>LP_Paralyze_04</v>
          </cell>
          <cell r="B352" t="str">
            <v>LP_Paralyze</v>
          </cell>
          <cell r="C352" t="str">
            <v/>
          </cell>
          <cell r="D352">
            <v>4</v>
          </cell>
          <cell r="E352" t="str">
            <v>CertainHpHitObject</v>
          </cell>
          <cell r="H352" t="str">
            <v/>
          </cell>
          <cell r="J352">
            <v>0.19</v>
          </cell>
          <cell r="O352" t="str">
            <v/>
          </cell>
          <cell r="P352">
            <v>1</v>
          </cell>
          <cell r="S352" t="str">
            <v/>
          </cell>
          <cell r="U352" t="str">
            <v>LP_Paralyze_CannotAction</v>
          </cell>
          <cell r="V352" t="str">
            <v>0.4, 0.7, 0.9</v>
          </cell>
          <cell r="W352" t="str">
            <v>0.19, 0.36, 0.64, 0.84, 0.96</v>
          </cell>
        </row>
        <row r="353">
          <cell r="A353" t="str">
            <v>LP_Paralyze_05</v>
          </cell>
          <cell r="B353" t="str">
            <v>LP_Paralyze</v>
          </cell>
          <cell r="C353" t="str">
            <v/>
          </cell>
          <cell r="D353">
            <v>5</v>
          </cell>
          <cell r="E353" t="str">
            <v>CertainHpHitObject</v>
          </cell>
          <cell r="H353" t="str">
            <v/>
          </cell>
          <cell r="J353">
            <v>0.2</v>
          </cell>
          <cell r="O353" t="str">
            <v/>
          </cell>
          <cell r="P353">
            <v>1</v>
          </cell>
          <cell r="S353" t="str">
            <v/>
          </cell>
          <cell r="U353" t="str">
            <v>LP_Paralyze_CannotAction</v>
          </cell>
          <cell r="V353" t="str">
            <v>0.4, 0.7, 0.9</v>
          </cell>
          <cell r="W353" t="str">
            <v>0.19, 0.36, 0.51, 0.64, 0.75, 0.84, 0.91, 0.96</v>
          </cell>
        </row>
        <row r="354">
          <cell r="A354" t="str">
            <v>LP_Paralyze_CannotAction_01</v>
          </cell>
          <cell r="B354" t="str">
            <v>LP_Paralyze_CannotAction</v>
          </cell>
          <cell r="C354" t="str">
            <v/>
          </cell>
          <cell r="D354">
            <v>1</v>
          </cell>
          <cell r="E354" t="str">
            <v>CannotAction</v>
          </cell>
          <cell r="H354" t="str">
            <v/>
          </cell>
          <cell r="I354">
            <v>1.5</v>
          </cell>
          <cell r="O354" t="str">
            <v/>
          </cell>
          <cell r="S354" t="str">
            <v/>
          </cell>
        </row>
        <row r="355">
          <cell r="A355" t="str">
            <v>LP_Paralyze_CannotAction_02</v>
          </cell>
          <cell r="B355" t="str">
            <v>LP_Paralyze_CannotAction</v>
          </cell>
          <cell r="C355" t="str">
            <v/>
          </cell>
          <cell r="D355">
            <v>2</v>
          </cell>
          <cell r="E355" t="str">
            <v>CannotAction</v>
          </cell>
          <cell r="H355" t="str">
            <v/>
          </cell>
          <cell r="I355">
            <v>1.8</v>
          </cell>
          <cell r="O355" t="str">
            <v/>
          </cell>
          <cell r="S355" t="str">
            <v/>
          </cell>
        </row>
        <row r="356">
          <cell r="A356" t="str">
            <v>LP_Paralyze_CannotAction_03</v>
          </cell>
          <cell r="B356" t="str">
            <v>LP_Paralyze_CannotAction</v>
          </cell>
          <cell r="C356" t="str">
            <v/>
          </cell>
          <cell r="D356">
            <v>3</v>
          </cell>
          <cell r="E356" t="str">
            <v>CannotAction</v>
          </cell>
          <cell r="H356" t="str">
            <v/>
          </cell>
          <cell r="I356">
            <v>2.1</v>
          </cell>
          <cell r="O356" t="str">
            <v/>
          </cell>
          <cell r="S356" t="str">
            <v/>
          </cell>
        </row>
        <row r="357">
          <cell r="A357" t="str">
            <v>LP_Paralyze_CannotAction_04</v>
          </cell>
          <cell r="B357" t="str">
            <v>LP_Paralyze_CannotAction</v>
          </cell>
          <cell r="C357" t="str">
            <v/>
          </cell>
          <cell r="D357">
            <v>4</v>
          </cell>
          <cell r="E357" t="str">
            <v>CannotAction</v>
          </cell>
          <cell r="H357" t="str">
            <v/>
          </cell>
          <cell r="I357">
            <v>2.4</v>
          </cell>
          <cell r="O357" t="str">
            <v/>
          </cell>
          <cell r="S357" t="str">
            <v/>
          </cell>
        </row>
        <row r="358">
          <cell r="A358" t="str">
            <v>LP_Paralyze_CannotAction_05</v>
          </cell>
          <cell r="B358" t="str">
            <v>LP_Paralyze_CannotAction</v>
          </cell>
          <cell r="C358" t="str">
            <v/>
          </cell>
          <cell r="D358">
            <v>5</v>
          </cell>
          <cell r="E358" t="str">
            <v>CannotAction</v>
          </cell>
          <cell r="H358" t="str">
            <v/>
          </cell>
          <cell r="I358">
            <v>2.7</v>
          </cell>
          <cell r="O358" t="str">
            <v/>
          </cell>
          <cell r="S358" t="str">
            <v/>
          </cell>
        </row>
        <row r="359">
          <cell r="A359" t="str">
            <v>LP_Hold_01</v>
          </cell>
          <cell r="B359" t="str">
            <v>LP_Hold</v>
          </cell>
          <cell r="C359" t="str">
            <v/>
          </cell>
          <cell r="D359">
            <v>1</v>
          </cell>
          <cell r="E359" t="str">
            <v>AttackWeightHitObject</v>
          </cell>
          <cell r="H359" t="str">
            <v/>
          </cell>
          <cell r="J359">
            <v>0.25</v>
          </cell>
          <cell r="K359">
            <v>0.125</v>
          </cell>
          <cell r="O359" t="str">
            <v/>
          </cell>
          <cell r="P359">
            <v>1</v>
          </cell>
          <cell r="S359" t="str">
            <v/>
          </cell>
          <cell r="U359" t="str">
            <v>LP_Hold_CannotMove</v>
          </cell>
        </row>
        <row r="360">
          <cell r="A360" t="str">
            <v>LP_Hold_02</v>
          </cell>
          <cell r="B360" t="str">
            <v>LP_Hold</v>
          </cell>
          <cell r="C360" t="str">
            <v/>
          </cell>
          <cell r="D360">
            <v>2</v>
          </cell>
          <cell r="E360" t="str">
            <v>AttackWeightHitObject</v>
          </cell>
          <cell r="H360" t="str">
            <v/>
          </cell>
          <cell r="J360">
            <v>0.4</v>
          </cell>
          <cell r="K360">
            <v>0.13</v>
          </cell>
          <cell r="O360" t="str">
            <v/>
          </cell>
          <cell r="P360">
            <v>1</v>
          </cell>
          <cell r="S360" t="str">
            <v/>
          </cell>
          <cell r="U360" t="str">
            <v>LP_Hold_CannotMove</v>
          </cell>
        </row>
        <row r="361">
          <cell r="A361" t="str">
            <v>LP_Hold_03</v>
          </cell>
          <cell r="B361" t="str">
            <v>LP_Hold</v>
          </cell>
          <cell r="C361" t="str">
            <v/>
          </cell>
          <cell r="D361">
            <v>3</v>
          </cell>
          <cell r="E361" t="str">
            <v>AttackWeightHitObject</v>
          </cell>
          <cell r="H361" t="str">
            <v/>
          </cell>
          <cell r="J361">
            <v>0.55000000000000004</v>
          </cell>
          <cell r="K361">
            <v>0.13500000000000001</v>
          </cell>
          <cell r="O361" t="str">
            <v/>
          </cell>
          <cell r="P361">
            <v>1</v>
          </cell>
          <cell r="S361" t="str">
            <v/>
          </cell>
          <cell r="U361" t="str">
            <v>LP_Hold_CannotMove</v>
          </cell>
        </row>
        <row r="362">
          <cell r="A362" t="str">
            <v>LP_Hold_04</v>
          </cell>
          <cell r="B362" t="str">
            <v>LP_Hold</v>
          </cell>
          <cell r="C362" t="str">
            <v/>
          </cell>
          <cell r="D362">
            <v>4</v>
          </cell>
          <cell r="E362" t="str">
            <v>AttackWeightHitObject</v>
          </cell>
          <cell r="H362" t="str">
            <v/>
          </cell>
          <cell r="J362">
            <v>0.70000000000000007</v>
          </cell>
          <cell r="K362">
            <v>0.14000000000000001</v>
          </cell>
          <cell r="O362" t="str">
            <v/>
          </cell>
          <cell r="P362">
            <v>1</v>
          </cell>
          <cell r="S362" t="str">
            <v/>
          </cell>
          <cell r="U362" t="str">
            <v>LP_Hold_CannotMove</v>
          </cell>
        </row>
        <row r="363">
          <cell r="A363" t="str">
            <v>LP_Hold_05</v>
          </cell>
          <cell r="B363" t="str">
            <v>LP_Hold</v>
          </cell>
          <cell r="C363" t="str">
            <v/>
          </cell>
          <cell r="D363">
            <v>5</v>
          </cell>
          <cell r="E363" t="str">
            <v>AttackWeightHitObject</v>
          </cell>
          <cell r="H363" t="str">
            <v/>
          </cell>
          <cell r="J363">
            <v>0.85000000000000009</v>
          </cell>
          <cell r="K363">
            <v>0.14500000000000002</v>
          </cell>
          <cell r="O363" t="str">
            <v/>
          </cell>
          <cell r="P363">
            <v>1</v>
          </cell>
          <cell r="S363" t="str">
            <v/>
          </cell>
          <cell r="U363" t="str">
            <v>LP_Hold_CannotMove</v>
          </cell>
        </row>
        <row r="364">
          <cell r="A364" t="str">
            <v>LP_Hold_CannotMove_01</v>
          </cell>
          <cell r="B364" t="str">
            <v>LP_Hold_CannotMove</v>
          </cell>
          <cell r="C364" t="str">
            <v/>
          </cell>
          <cell r="D364">
            <v>1</v>
          </cell>
          <cell r="E364" t="str">
            <v>CannotMove</v>
          </cell>
          <cell r="H364" t="str">
            <v/>
          </cell>
          <cell r="I364">
            <v>1.8</v>
          </cell>
          <cell r="O364" t="str">
            <v/>
          </cell>
          <cell r="S364" t="str">
            <v/>
          </cell>
          <cell r="V364" t="str">
            <v>Effect27_D</v>
          </cell>
        </row>
        <row r="365">
          <cell r="A365" t="str">
            <v>LP_Hold_CannotMove_02</v>
          </cell>
          <cell r="B365" t="str">
            <v>LP_Hold_CannotMove</v>
          </cell>
          <cell r="C365" t="str">
            <v/>
          </cell>
          <cell r="D365">
            <v>2</v>
          </cell>
          <cell r="E365" t="str">
            <v>CannotMove</v>
          </cell>
          <cell r="H365" t="str">
            <v/>
          </cell>
          <cell r="I365">
            <v>2.2000000000000002</v>
          </cell>
          <cell r="O365" t="str">
            <v/>
          </cell>
          <cell r="S365" t="str">
            <v/>
          </cell>
          <cell r="V365" t="str">
            <v>Effect27_D</v>
          </cell>
        </row>
        <row r="366">
          <cell r="A366" t="str">
            <v>LP_Hold_CannotMove_03</v>
          </cell>
          <cell r="B366" t="str">
            <v>LP_Hold_CannotMove</v>
          </cell>
          <cell r="C366" t="str">
            <v/>
          </cell>
          <cell r="D366">
            <v>3</v>
          </cell>
          <cell r="E366" t="str">
            <v>CannotMove</v>
          </cell>
          <cell r="H366" t="str">
            <v/>
          </cell>
          <cell r="I366">
            <v>2.6</v>
          </cell>
          <cell r="O366" t="str">
            <v/>
          </cell>
          <cell r="S366" t="str">
            <v/>
          </cell>
          <cell r="V366" t="str">
            <v>Effect27_D</v>
          </cell>
        </row>
        <row r="367">
          <cell r="A367" t="str">
            <v>LP_Hold_CannotMove_04</v>
          </cell>
          <cell r="B367" t="str">
            <v>LP_Hold_CannotMove</v>
          </cell>
          <cell r="C367" t="str">
            <v/>
          </cell>
          <cell r="D367">
            <v>4</v>
          </cell>
          <cell r="E367" t="str">
            <v>CannotMove</v>
          </cell>
          <cell r="H367" t="str">
            <v/>
          </cell>
          <cell r="I367">
            <v>3</v>
          </cell>
          <cell r="O367" t="str">
            <v/>
          </cell>
          <cell r="S367" t="str">
            <v/>
          </cell>
          <cell r="V367" t="str">
            <v>Effect27_D</v>
          </cell>
        </row>
        <row r="368">
          <cell r="A368" t="str">
            <v>LP_Hold_CannotMove_05</v>
          </cell>
          <cell r="B368" t="str">
            <v>LP_Hold_CannotMove</v>
          </cell>
          <cell r="C368" t="str">
            <v/>
          </cell>
          <cell r="D368">
            <v>5</v>
          </cell>
          <cell r="E368" t="str">
            <v>CannotMove</v>
          </cell>
          <cell r="H368" t="str">
            <v/>
          </cell>
          <cell r="I368">
            <v>3.4</v>
          </cell>
          <cell r="O368" t="str">
            <v/>
          </cell>
          <cell r="S368" t="str">
            <v/>
          </cell>
          <cell r="V368" t="str">
            <v>Effect27_D</v>
          </cell>
        </row>
        <row r="369">
          <cell r="A369" t="str">
            <v>LP_Transport_01</v>
          </cell>
          <cell r="B369" t="str">
            <v>LP_Transport</v>
          </cell>
          <cell r="C369" t="str">
            <v/>
          </cell>
          <cell r="D369">
            <v>1</v>
          </cell>
          <cell r="E369" t="str">
            <v>TeleportingHitObject</v>
          </cell>
          <cell r="H369" t="str">
            <v/>
          </cell>
          <cell r="J369">
            <v>0.09</v>
          </cell>
          <cell r="K369">
            <v>0.1</v>
          </cell>
          <cell r="L369">
            <v>0.1</v>
          </cell>
          <cell r="N369">
            <v>2</v>
          </cell>
          <cell r="O369">
            <v>2</v>
          </cell>
          <cell r="P369">
            <v>1</v>
          </cell>
          <cell r="R369">
            <v>0</v>
          </cell>
          <cell r="S369">
            <v>0</v>
          </cell>
          <cell r="U369" t="str">
            <v>LP_Transport_Teleported</v>
          </cell>
        </row>
        <row r="370">
          <cell r="A370" t="str">
            <v>LP_Transport_02</v>
          </cell>
          <cell r="B370" t="str">
            <v>LP_Transport</v>
          </cell>
          <cell r="C370" t="str">
            <v/>
          </cell>
          <cell r="D370">
            <v>2</v>
          </cell>
          <cell r="E370" t="str">
            <v>TeleportingHitObject</v>
          </cell>
          <cell r="H370" t="str">
            <v/>
          </cell>
          <cell r="J370">
            <v>0.18</v>
          </cell>
          <cell r="K370">
            <v>0.1</v>
          </cell>
          <cell r="L370">
            <v>0.1</v>
          </cell>
          <cell r="N370">
            <v>4</v>
          </cell>
          <cell r="O370">
            <v>4</v>
          </cell>
          <cell r="P370">
            <v>1</v>
          </cell>
          <cell r="R370">
            <v>0</v>
          </cell>
          <cell r="S370">
            <v>0</v>
          </cell>
          <cell r="U370" t="str">
            <v>LP_Transport_Teleported</v>
          </cell>
        </row>
        <row r="371">
          <cell r="A371" t="str">
            <v>LP_Transport_03</v>
          </cell>
          <cell r="B371" t="str">
            <v>LP_Transport</v>
          </cell>
          <cell r="C371" t="str">
            <v/>
          </cell>
          <cell r="D371">
            <v>3</v>
          </cell>
          <cell r="E371" t="str">
            <v>TeleportingHitObject</v>
          </cell>
          <cell r="H371" t="str">
            <v/>
          </cell>
          <cell r="J371">
            <v>0.27</v>
          </cell>
          <cell r="K371">
            <v>0.1</v>
          </cell>
          <cell r="L371">
            <v>0.1</v>
          </cell>
          <cell r="N371">
            <v>6</v>
          </cell>
          <cell r="O371">
            <v>6</v>
          </cell>
          <cell r="P371">
            <v>1</v>
          </cell>
          <cell r="R371">
            <v>1</v>
          </cell>
          <cell r="S371">
            <v>1</v>
          </cell>
          <cell r="U371" t="str">
            <v>LP_Transport_Teleported</v>
          </cell>
        </row>
        <row r="372">
          <cell r="A372" t="str">
            <v>LP_Transport_04</v>
          </cell>
          <cell r="B372" t="str">
            <v>LP_Transport</v>
          </cell>
          <cell r="C372" t="str">
            <v/>
          </cell>
          <cell r="D372">
            <v>4</v>
          </cell>
          <cell r="E372" t="str">
            <v>TeleportingHitObject</v>
          </cell>
          <cell r="H372" t="str">
            <v/>
          </cell>
          <cell r="J372">
            <v>0.36</v>
          </cell>
          <cell r="K372">
            <v>0.1</v>
          </cell>
          <cell r="L372">
            <v>0.1</v>
          </cell>
          <cell r="N372">
            <v>9</v>
          </cell>
          <cell r="O372">
            <v>9</v>
          </cell>
          <cell r="P372">
            <v>1</v>
          </cell>
          <cell r="R372">
            <v>1</v>
          </cell>
          <cell r="S372">
            <v>1</v>
          </cell>
          <cell r="U372" t="str">
            <v>LP_Transport_Teleported</v>
          </cell>
        </row>
        <row r="373">
          <cell r="A373" t="str">
            <v>LP_Transport_05</v>
          </cell>
          <cell r="B373" t="str">
            <v>LP_Transport</v>
          </cell>
          <cell r="C373" t="str">
            <v/>
          </cell>
          <cell r="D373">
            <v>5</v>
          </cell>
          <cell r="E373" t="str">
            <v>TeleportingHitObject</v>
          </cell>
          <cell r="H373" t="str">
            <v/>
          </cell>
          <cell r="J373">
            <v>0.44999999999999996</v>
          </cell>
          <cell r="K373">
            <v>0.1</v>
          </cell>
          <cell r="L373">
            <v>0.1</v>
          </cell>
          <cell r="N373">
            <v>12</v>
          </cell>
          <cell r="O373">
            <v>12</v>
          </cell>
          <cell r="P373">
            <v>1</v>
          </cell>
          <cell r="R373">
            <v>2</v>
          </cell>
          <cell r="S373">
            <v>2</v>
          </cell>
          <cell r="U373" t="str">
            <v>LP_Transport_Teleported</v>
          </cell>
        </row>
        <row r="374">
          <cell r="A374" t="str">
            <v>LP_Transport_Teleported_01</v>
          </cell>
          <cell r="B374" t="str">
            <v>LP_Transport_Teleported</v>
          </cell>
          <cell r="C374" t="str">
            <v/>
          </cell>
          <cell r="D374">
            <v>1</v>
          </cell>
          <cell r="E374" t="str">
            <v>Teleported</v>
          </cell>
          <cell r="H374" t="str">
            <v/>
          </cell>
          <cell r="I374">
            <v>10</v>
          </cell>
          <cell r="O374" t="str">
            <v/>
          </cell>
          <cell r="S374" t="str">
            <v/>
          </cell>
          <cell r="U374" t="str">
            <v>MagicSphere_12_D</v>
          </cell>
          <cell r="V374" t="str">
            <v>Effect6_Collision_D</v>
          </cell>
          <cell r="W374" t="str">
            <v>Effect6_Collision_D2</v>
          </cell>
        </row>
        <row r="375">
          <cell r="A375" t="str">
            <v>LP_Transport_Teleported_02</v>
          </cell>
          <cell r="B375" t="str">
            <v>LP_Transport_Teleported</v>
          </cell>
          <cell r="C375" t="str">
            <v/>
          </cell>
          <cell r="D375">
            <v>2</v>
          </cell>
          <cell r="E375" t="str">
            <v>Teleported</v>
          </cell>
          <cell r="H375" t="str">
            <v/>
          </cell>
          <cell r="I375">
            <v>12</v>
          </cell>
          <cell r="O375" t="str">
            <v/>
          </cell>
          <cell r="S375" t="str">
            <v/>
          </cell>
          <cell r="U375" t="str">
            <v>MagicSphere_12_D</v>
          </cell>
          <cell r="V375" t="str">
            <v>Effect6_Collision_D</v>
          </cell>
          <cell r="W375" t="str">
            <v>Effect6_Collision_D2</v>
          </cell>
        </row>
        <row r="376">
          <cell r="A376" t="str">
            <v>LP_Transport_Teleported_03</v>
          </cell>
          <cell r="B376" t="str">
            <v>LP_Transport_Teleported</v>
          </cell>
          <cell r="C376" t="str">
            <v/>
          </cell>
          <cell r="D376">
            <v>3</v>
          </cell>
          <cell r="E376" t="str">
            <v>Teleported</v>
          </cell>
          <cell r="H376" t="str">
            <v/>
          </cell>
          <cell r="I376">
            <v>14</v>
          </cell>
          <cell r="O376" t="str">
            <v/>
          </cell>
          <cell r="S376" t="str">
            <v/>
          </cell>
          <cell r="U376" t="str">
            <v>MagicSphere_12_D</v>
          </cell>
          <cell r="V376" t="str">
            <v>Effect6_Collision_D</v>
          </cell>
          <cell r="W376" t="str">
            <v>Effect6_Collision_D2</v>
          </cell>
        </row>
        <row r="377">
          <cell r="A377" t="str">
            <v>LP_Transport_Teleported_04</v>
          </cell>
          <cell r="B377" t="str">
            <v>LP_Transport_Teleported</v>
          </cell>
          <cell r="C377" t="str">
            <v/>
          </cell>
          <cell r="D377">
            <v>4</v>
          </cell>
          <cell r="E377" t="str">
            <v>Teleported</v>
          </cell>
          <cell r="H377" t="str">
            <v/>
          </cell>
          <cell r="I377">
            <v>16</v>
          </cell>
          <cell r="O377" t="str">
            <v/>
          </cell>
          <cell r="S377" t="str">
            <v/>
          </cell>
          <cell r="U377" t="str">
            <v>MagicSphere_12_D</v>
          </cell>
          <cell r="V377" t="str">
            <v>Effect6_Collision_D</v>
          </cell>
          <cell r="W377" t="str">
            <v>Effect6_Collision_D2</v>
          </cell>
        </row>
        <row r="378">
          <cell r="A378" t="str">
            <v>LP_Transport_Teleported_05</v>
          </cell>
          <cell r="B378" t="str">
            <v>LP_Transport_Teleported</v>
          </cell>
          <cell r="C378" t="str">
            <v/>
          </cell>
          <cell r="D378">
            <v>5</v>
          </cell>
          <cell r="E378" t="str">
            <v>Teleported</v>
          </cell>
          <cell r="H378" t="str">
            <v/>
          </cell>
          <cell r="I378">
            <v>18</v>
          </cell>
          <cell r="O378" t="str">
            <v/>
          </cell>
          <cell r="S378" t="str">
            <v/>
          </cell>
          <cell r="U378" t="str">
            <v>MagicSphere_12_D</v>
          </cell>
          <cell r="V378" t="str">
            <v>Effect6_Collision_D</v>
          </cell>
          <cell r="W378" t="str">
            <v>Effect6_Collision_D2</v>
          </cell>
        </row>
        <row r="379">
          <cell r="A379" t="str">
            <v>LP_SummonShield_01</v>
          </cell>
          <cell r="B379" t="str">
            <v>LP_SummonShield</v>
          </cell>
          <cell r="C379" t="str">
            <v/>
          </cell>
          <cell r="D379">
            <v>1</v>
          </cell>
          <cell r="E379" t="str">
            <v>CreateWall</v>
          </cell>
          <cell r="H379" t="str">
            <v/>
          </cell>
          <cell r="I379">
            <v>-1</v>
          </cell>
          <cell r="J379">
            <v>5</v>
          </cell>
          <cell r="K379">
            <v>3</v>
          </cell>
          <cell r="O379" t="str">
            <v/>
          </cell>
          <cell r="S379" t="str">
            <v/>
          </cell>
          <cell r="T379" t="str">
            <v>Magic_shield_2_D</v>
          </cell>
        </row>
        <row r="380">
          <cell r="A380" t="str">
            <v>LP_SummonShield_02</v>
          </cell>
          <cell r="B380" t="str">
            <v>LP_SummonShield</v>
          </cell>
          <cell r="C380" t="str">
            <v/>
          </cell>
          <cell r="D380">
            <v>2</v>
          </cell>
          <cell r="E380" t="str">
            <v>CreateWall</v>
          </cell>
          <cell r="H380" t="str">
            <v/>
          </cell>
          <cell r="I380">
            <v>-1</v>
          </cell>
          <cell r="J380">
            <v>4</v>
          </cell>
          <cell r="K380">
            <v>3</v>
          </cell>
          <cell r="O380" t="str">
            <v/>
          </cell>
          <cell r="S380" t="str">
            <v/>
          </cell>
          <cell r="T380" t="str">
            <v>Magic_shield_2_D</v>
          </cell>
        </row>
        <row r="381">
          <cell r="A381" t="str">
            <v>LP_SummonShield_03</v>
          </cell>
          <cell r="B381" t="str">
            <v>LP_SummonShield</v>
          </cell>
          <cell r="C381" t="str">
            <v/>
          </cell>
          <cell r="D381">
            <v>3</v>
          </cell>
          <cell r="E381" t="str">
            <v>CreateWall</v>
          </cell>
          <cell r="H381" t="str">
            <v/>
          </cell>
          <cell r="I381">
            <v>-1</v>
          </cell>
          <cell r="J381">
            <v>3</v>
          </cell>
          <cell r="K381">
            <v>3</v>
          </cell>
          <cell r="O381" t="str">
            <v/>
          </cell>
          <cell r="S381" t="str">
            <v/>
          </cell>
          <cell r="T381" t="str">
            <v>Magic_shield_2_D</v>
          </cell>
        </row>
        <row r="382">
          <cell r="A382" t="str">
            <v>LP_SummonShield_04</v>
          </cell>
          <cell r="B382" t="str">
            <v>LP_SummonShield</v>
          </cell>
          <cell r="C382" t="str">
            <v/>
          </cell>
          <cell r="D382">
            <v>4</v>
          </cell>
          <cell r="E382" t="str">
            <v>CreateWall</v>
          </cell>
          <cell r="H382" t="str">
            <v/>
          </cell>
          <cell r="I382">
            <v>-1</v>
          </cell>
          <cell r="J382">
            <v>2</v>
          </cell>
          <cell r="K382">
            <v>3</v>
          </cell>
          <cell r="O382" t="str">
            <v/>
          </cell>
          <cell r="S382" t="str">
            <v/>
          </cell>
          <cell r="T382" t="str">
            <v>Magic_shield_2_D</v>
          </cell>
        </row>
        <row r="383">
          <cell r="A383" t="str">
            <v>LP_SummonShield_05</v>
          </cell>
          <cell r="B383" t="str">
            <v>LP_SummonShield</v>
          </cell>
          <cell r="C383" t="str">
            <v/>
          </cell>
          <cell r="D383">
            <v>5</v>
          </cell>
          <cell r="E383" t="str">
            <v>CreateWall</v>
          </cell>
          <cell r="H383" t="str">
            <v/>
          </cell>
          <cell r="I383">
            <v>-1</v>
          </cell>
          <cell r="J383">
            <v>1</v>
          </cell>
          <cell r="K383">
            <v>3</v>
          </cell>
          <cell r="O383" t="str">
            <v/>
          </cell>
          <cell r="S383" t="str">
            <v/>
          </cell>
          <cell r="T383" t="str">
            <v>Magic_shield_2_D</v>
          </cell>
        </row>
        <row r="384">
          <cell r="A384" t="str">
            <v>PN_Magic2Times_01</v>
          </cell>
          <cell r="B384" t="str">
            <v>PN_Magic2Times</v>
          </cell>
          <cell r="C384" t="str">
            <v/>
          </cell>
          <cell r="D384">
            <v>1</v>
          </cell>
          <cell r="E384" t="str">
            <v>EnlargeDamage</v>
          </cell>
          <cell r="G384" t="str">
            <v>DefenderSource==Magic</v>
          </cell>
          <cell r="H384" t="str">
            <v/>
          </cell>
          <cell r="I384">
            <v>-1</v>
          </cell>
          <cell r="J384">
            <v>1</v>
          </cell>
          <cell r="O384" t="str">
            <v/>
          </cell>
          <cell r="S384" t="str">
            <v/>
          </cell>
        </row>
        <row r="385">
          <cell r="A385" t="str">
            <v>PN_Machine2Times_01</v>
          </cell>
          <cell r="B385" t="str">
            <v>PN_Machine2Times</v>
          </cell>
          <cell r="C385" t="str">
            <v/>
          </cell>
          <cell r="D385">
            <v>1</v>
          </cell>
          <cell r="E385" t="str">
            <v>EnlargeDamage</v>
          </cell>
          <cell r="G385" t="str">
            <v>DefenderSource==Machine</v>
          </cell>
          <cell r="H385" t="str">
            <v/>
          </cell>
          <cell r="I385">
            <v>-1</v>
          </cell>
          <cell r="J385">
            <v>1</v>
          </cell>
          <cell r="O385" t="str">
            <v/>
          </cell>
          <cell r="S385" t="str">
            <v/>
          </cell>
        </row>
        <row r="386">
          <cell r="A386" t="str">
            <v>PN_Nature2Times_01</v>
          </cell>
          <cell r="B386" t="str">
            <v>PN_Nature2Times</v>
          </cell>
          <cell r="C386" t="str">
            <v/>
          </cell>
          <cell r="D386">
            <v>1</v>
          </cell>
          <cell r="E386" t="str">
            <v>EnlargeDamage</v>
          </cell>
          <cell r="G386" t="str">
            <v>DefenderSource==Nature</v>
          </cell>
          <cell r="H386" t="str">
            <v/>
          </cell>
          <cell r="I386">
            <v>-1</v>
          </cell>
          <cell r="J386">
            <v>1</v>
          </cell>
          <cell r="O386" t="str">
            <v/>
          </cell>
          <cell r="S386" t="str">
            <v/>
          </cell>
        </row>
        <row r="387">
          <cell r="A387" t="str">
            <v>PN_Qigong2Times_01</v>
          </cell>
          <cell r="B387" t="str">
            <v>PN_Qigong2Times</v>
          </cell>
          <cell r="C387" t="str">
            <v/>
          </cell>
          <cell r="D387">
            <v>1</v>
          </cell>
          <cell r="E387" t="str">
            <v>EnlargeDamage</v>
          </cell>
          <cell r="G387" t="str">
            <v>DefenderSource==Qigong</v>
          </cell>
          <cell r="H387" t="str">
            <v/>
          </cell>
          <cell r="I387">
            <v>-1</v>
          </cell>
          <cell r="J387">
            <v>1</v>
          </cell>
          <cell r="O387" t="str">
            <v/>
          </cell>
          <cell r="S387" t="str">
            <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HEADSHOT</v>
          </cell>
        </row>
        <row r="94">
          <cell r="A94" t="str">
            <v>GameUI_ImmortalWill</v>
          </cell>
          <cell r="B94">
            <v>1</v>
          </cell>
          <cell r="C94" t="str">
            <v>불사!</v>
          </cell>
          <cell r="D94" t="str">
            <v>IMMORTAL!</v>
          </cell>
        </row>
        <row r="95">
          <cell r="A95" t="str">
            <v>TimeSpaceUI_Low</v>
          </cell>
          <cell r="B95">
            <v>1</v>
          </cell>
          <cell r="C95" t="str">
            <v>소</v>
          </cell>
          <cell r="D95" t="str">
            <v>Low</v>
          </cell>
        </row>
        <row r="96">
          <cell r="A96" t="str">
            <v>TimeSpaceUI_Medium</v>
          </cell>
          <cell r="B96">
            <v>1</v>
          </cell>
          <cell r="C96" t="str">
            <v>중</v>
          </cell>
          <cell r="D96" t="str">
            <v>Medium</v>
          </cell>
        </row>
        <row r="97">
          <cell r="A97" t="str">
            <v>TimeSpaceUI_High</v>
          </cell>
          <cell r="B97">
            <v>1</v>
          </cell>
          <cell r="C97" t="str">
            <v>대</v>
          </cell>
          <cell r="D97" t="str">
            <v>High</v>
          </cell>
        </row>
        <row r="98">
          <cell r="A98" t="str">
            <v>TimeSpaceUI_Ultra</v>
          </cell>
          <cell r="B98">
            <v>1</v>
          </cell>
          <cell r="C98" t="str">
            <v>극대</v>
          </cell>
          <cell r="D98" t="str">
            <v>Ultra</v>
          </cell>
        </row>
        <row r="99">
          <cell r="A99" t="str">
            <v>TimeSpaceUI_ExtraUltra</v>
          </cell>
          <cell r="B99">
            <v>1</v>
          </cell>
          <cell r="C99" t="str">
            <v>초극대</v>
          </cell>
          <cell r="D99" t="str">
            <v>ExtraUltra</v>
          </cell>
        </row>
        <row r="100">
          <cell r="A100" t="str">
            <v>PowerSourceUI_ComeHere</v>
          </cell>
          <cell r="B100">
            <v>1</v>
          </cell>
          <cell r="C100" t="str">
            <v>가까이 다가가 힘의 원천으로부터 축복을 받으세요</v>
          </cell>
          <cell r="D100" t="str">
            <v>Get close to be blessed from Power Source</v>
          </cell>
        </row>
        <row r="101">
          <cell r="A101" t="str">
            <v>PowerSourceUI_Heal</v>
          </cell>
          <cell r="B101">
            <v>1</v>
          </cell>
          <cell r="C101" t="str">
            <v>힘의 원천으로부터 눈부신 빛이 흘러나옵니다</v>
          </cell>
          <cell r="D101" t="str">
            <v>The bright light flows from Power Source</v>
          </cell>
        </row>
        <row r="102">
          <cell r="A102" t="str">
            <v>GameUI_Exclusive</v>
          </cell>
          <cell r="B102">
            <v>1</v>
          </cell>
          <cell r="C102" t="str">
            <v>전용</v>
          </cell>
          <cell r="D102" t="str">
            <v>Exclusive</v>
          </cell>
        </row>
        <row r="103">
          <cell r="A103" t="str">
            <v>GameUI_SelectLevelPack</v>
          </cell>
          <cell r="B103">
            <v>1</v>
          </cell>
          <cell r="C103" t="str">
            <v>전투팩을 선택하세요</v>
          </cell>
          <cell r="D103" t="str">
            <v>Choose a Battle Pack</v>
          </cell>
        </row>
        <row r="104">
          <cell r="A104" t="str">
            <v>GameUI_BossClearReward</v>
          </cell>
          <cell r="B104">
            <v>1</v>
          </cell>
          <cell r="C104" t="str">
            <v>보스 클리어 보상</v>
          </cell>
          <cell r="D104" t="str">
            <v>Boss Clear Reward</v>
          </cell>
        </row>
        <row r="105">
          <cell r="A105" t="str">
            <v>GameUI_NoHitClearReward</v>
          </cell>
          <cell r="B105">
            <v>1</v>
          </cell>
          <cell r="C105" t="str">
            <v>&lt;color=#FFC080&gt;노히트&lt;/color&gt; 클리어 보상</v>
          </cell>
          <cell r="D105" t="str">
            <v>&lt;color=#FFC080&gt;No Hit&lt;/color&gt; Clear Reward</v>
          </cell>
        </row>
        <row r="106">
          <cell r="A106" t="str">
            <v>GameUI_GetExclusiveLevelPack</v>
          </cell>
          <cell r="B106">
            <v>1</v>
          </cell>
          <cell r="C106" t="str">
            <v>{0}레벨 달성! 전용 전투팩 지급</v>
          </cell>
          <cell r="D106" t="str">
            <v>Reached level {0}! Got an exclusive Battle Pack</v>
          </cell>
        </row>
        <row r="107">
          <cell r="A107" t="str">
            <v>GameUI_LevelPack</v>
          </cell>
          <cell r="B107">
            <v>1</v>
          </cell>
          <cell r="C107" t="str">
            <v>전투팩</v>
          </cell>
          <cell r="D107" t="str">
            <v>Battle Pack</v>
          </cell>
        </row>
        <row r="108">
          <cell r="A108" t="str">
            <v>GameUI_NoHitLevelPack</v>
          </cell>
          <cell r="B108">
            <v>1</v>
          </cell>
          <cell r="C108" t="str">
            <v>&lt;color=#FFC080&gt;노히트&lt;/color&gt; 전투팩</v>
          </cell>
          <cell r="D108" t="str">
            <v>&lt;color=#FFC080&gt;No Hit&lt;/color&gt; Battle Pack</v>
          </cell>
        </row>
        <row r="109">
          <cell r="A109" t="str">
            <v>LevelPackUIName_Atk</v>
          </cell>
          <cell r="B109">
            <v>1</v>
          </cell>
          <cell r="C109" t="str">
            <v>공격력</v>
          </cell>
          <cell r="D109" t="str">
            <v>Attack Boost</v>
          </cell>
        </row>
        <row r="110">
          <cell r="A110" t="str">
            <v>LevelPackUIName_AtkBetter</v>
          </cell>
          <cell r="B110">
            <v>1</v>
          </cell>
          <cell r="C110" t="str">
            <v>&lt;color=#FFC080&gt;상급&lt;/color&gt; 공격력</v>
          </cell>
          <cell r="D110" t="str">
            <v>&lt;color=#FFC080&gt;Better&lt;/color&gt; Attack Boost</v>
          </cell>
        </row>
        <row r="111">
          <cell r="A111" t="str">
            <v>LevelPackUIName_AtkBetterForGanfaul</v>
          </cell>
          <cell r="B111">
            <v>1</v>
          </cell>
          <cell r="C111" t="str">
            <v>&lt;color=#FFC080&gt;구원자의 힘&lt;/color&gt;</v>
          </cell>
          <cell r="D111" t="str">
            <v>&lt;color=#FFC080&gt;Better&lt;/color&gt; Attack Boost</v>
          </cell>
        </row>
        <row r="112">
          <cell r="A112" t="str">
            <v>LevelPackUIName_AtkBetterForBei</v>
          </cell>
          <cell r="B112">
            <v>1</v>
          </cell>
          <cell r="C112" t="str">
            <v>&lt;color=#FFC080&gt;불꽃의 노래&lt;/color&gt;</v>
          </cell>
          <cell r="D112" t="str">
            <v>&lt;color=#FFC080&gt;Better&lt;/color&gt; Attack Boost</v>
          </cell>
        </row>
        <row r="113">
          <cell r="A113" t="str">
            <v>LevelPackUIName_AtkBest</v>
          </cell>
          <cell r="B113">
            <v>1</v>
          </cell>
          <cell r="C113" t="str">
            <v>&lt;color=#FFC080&gt;최상급&lt;/color&gt; 공격력</v>
          </cell>
          <cell r="D113" t="str">
            <v>&lt;color=#FFC080&gt;Best&lt;/color&gt; Attack Boost</v>
          </cell>
        </row>
        <row r="114">
          <cell r="A114" t="str">
            <v>LevelPackUIName_AtkSpeed</v>
          </cell>
          <cell r="B114">
            <v>1</v>
          </cell>
          <cell r="C114" t="str">
            <v>공격 속도</v>
          </cell>
          <cell r="D114" t="str">
            <v>Attack Speed Boost</v>
          </cell>
        </row>
        <row r="115">
          <cell r="A115" t="str">
            <v>LevelPackUIName_AtkSpeedBetter</v>
          </cell>
          <cell r="B115">
            <v>1</v>
          </cell>
          <cell r="C115" t="str">
            <v>&lt;color=#FFC080&gt;상급&lt;/color&gt; 공격 속도</v>
          </cell>
          <cell r="D115" t="str">
            <v>In progress of translating…(115)</v>
          </cell>
        </row>
        <row r="116">
          <cell r="A116" t="str">
            <v>LevelPackUIName_AtkSpeedBetterForBigBatSuccubus</v>
          </cell>
          <cell r="B116">
            <v>1</v>
          </cell>
          <cell r="C116" t="str">
            <v>&lt;color=#FFC080&gt;야수의 민첩함&lt;/color&gt;</v>
          </cell>
          <cell r="D116" t="str">
            <v>In progress of translating…(116)</v>
          </cell>
        </row>
        <row r="117">
          <cell r="A117" t="str">
            <v>LevelPackUIName_AtkSpeedBest</v>
          </cell>
          <cell r="B117">
            <v>1</v>
          </cell>
          <cell r="C117" t="str">
            <v>&lt;color=#FFC080&gt;최상급&lt;/color&gt; 공격 속도</v>
          </cell>
          <cell r="D117" t="str">
            <v>In progress of translating…(117)</v>
          </cell>
        </row>
        <row r="118">
          <cell r="A118" t="str">
            <v>LevelPackUIName_Crit</v>
          </cell>
          <cell r="B118">
            <v>1</v>
          </cell>
          <cell r="C118" t="str">
            <v>치명타 확률</v>
          </cell>
          <cell r="D118" t="str">
            <v>In progress of translating…(118)</v>
          </cell>
        </row>
        <row r="119">
          <cell r="A119" t="str">
            <v>LevelPackUIName_CritBetter</v>
          </cell>
          <cell r="B119">
            <v>1</v>
          </cell>
          <cell r="C119" t="str">
            <v>&lt;color=#FFC080&gt;상급&lt;/color&gt; 치명타 확률</v>
          </cell>
          <cell r="D119" t="str">
            <v>In progress of translating…(119)</v>
          </cell>
        </row>
        <row r="120">
          <cell r="A120" t="str">
            <v>LevelPackUIName_CritBest</v>
          </cell>
          <cell r="B120">
            <v>1</v>
          </cell>
          <cell r="C120" t="str">
            <v>&lt;color=#FFC080&gt;최상급&lt;/color&gt; 치명타 확률</v>
          </cell>
          <cell r="D120" t="str">
            <v>In progress of translating…(120)</v>
          </cell>
        </row>
        <row r="121">
          <cell r="A121" t="str">
            <v>LevelPackUIName_MaxHp</v>
          </cell>
          <cell r="B121">
            <v>1</v>
          </cell>
          <cell r="C121" t="str">
            <v>최대 체력</v>
          </cell>
          <cell r="D121" t="str">
            <v>In progress of translating…(121)</v>
          </cell>
        </row>
        <row r="122">
          <cell r="A122" t="str">
            <v>LevelPackUIName_MaxHpBetter</v>
          </cell>
          <cell r="B122">
            <v>1</v>
          </cell>
          <cell r="C122" t="str">
            <v>&lt;color=#FFC080&gt;상급&lt;/color&gt; 최대 체력</v>
          </cell>
          <cell r="D122" t="str">
            <v>In progress of translating…(122)</v>
          </cell>
        </row>
        <row r="123">
          <cell r="A123" t="str">
            <v>LevelPackUIName_MaxHpBest</v>
          </cell>
          <cell r="B123">
            <v>1</v>
          </cell>
          <cell r="C123" t="str">
            <v>&lt;color=#FFC080&gt;최상급&lt;/color&gt; 최대 체력</v>
          </cell>
          <cell r="D123" t="str">
            <v>In progress of translating…(123)</v>
          </cell>
        </row>
        <row r="124">
          <cell r="A124" t="str">
            <v>LevelPackUIName_ReduceDmgProjectile</v>
          </cell>
          <cell r="B124">
            <v>1</v>
          </cell>
          <cell r="C124" t="str">
            <v>발사체 대미지 감소</v>
          </cell>
          <cell r="D124" t="str">
            <v>In progress of translating…(124)</v>
          </cell>
        </row>
        <row r="125">
          <cell r="A125" t="str">
            <v>LevelPackUIName_ReduceDmgClose</v>
          </cell>
          <cell r="B125">
            <v>1</v>
          </cell>
          <cell r="C125" t="str">
            <v>충돌 대미지 감소</v>
          </cell>
          <cell r="D125" t="str">
            <v>In progress of translating…(125)</v>
          </cell>
        </row>
        <row r="126">
          <cell r="A126" t="str">
            <v>LevelPackUIName_ExtraGold</v>
          </cell>
          <cell r="B126">
            <v>1</v>
          </cell>
          <cell r="C126" t="str">
            <v>골드 획득량 증가</v>
          </cell>
          <cell r="D126" t="str">
            <v>In progress of translating…(126)</v>
          </cell>
        </row>
        <row r="127">
          <cell r="A127" t="str">
            <v>LevelPackUIName_ItemChanceBoost</v>
          </cell>
          <cell r="B127">
            <v>1</v>
          </cell>
          <cell r="C127" t="str">
            <v>아이템 확률 증가</v>
          </cell>
          <cell r="D127" t="str">
            <v>In progress of translating…(127)</v>
          </cell>
        </row>
        <row r="128">
          <cell r="A128" t="str">
            <v>LevelPackUIName_HealChanceBoost</v>
          </cell>
          <cell r="B128">
            <v>1</v>
          </cell>
          <cell r="C128" t="str">
            <v>회복구슬 확률 증가</v>
          </cell>
          <cell r="D128" t="str">
            <v>In progress of translating…(128)</v>
          </cell>
        </row>
        <row r="129">
          <cell r="A129" t="str">
            <v>LevelPackUIName_MonsterThrough</v>
          </cell>
          <cell r="B129">
            <v>1</v>
          </cell>
          <cell r="C129" t="str">
            <v>&lt;color=#FFC080&gt;몬스터 관통샷&lt;/color&gt;</v>
          </cell>
          <cell r="D129" t="str">
            <v>In progress of translating…(129)</v>
          </cell>
        </row>
        <row r="130">
          <cell r="A130" t="str">
            <v>LevelPackUIName_Ricochet</v>
          </cell>
          <cell r="B130">
            <v>1</v>
          </cell>
          <cell r="C130" t="str">
            <v>&lt;color=#FFC080&gt;체인샷&lt;/color&gt;</v>
          </cell>
          <cell r="D130" t="str">
            <v>In progress of translating…(130)</v>
          </cell>
        </row>
        <row r="131">
          <cell r="A131" t="str">
            <v>LevelPackUIName_BounceWallQuad</v>
          </cell>
          <cell r="B131">
            <v>1</v>
          </cell>
          <cell r="C131" t="str">
            <v>&lt;color=#FFC080&gt;벽 반사샷&lt;/color&gt;</v>
          </cell>
          <cell r="D131" t="str">
            <v>In progress of translating…(131)</v>
          </cell>
        </row>
        <row r="132">
          <cell r="A132" t="str">
            <v>LevelPackUIName_Parallel</v>
          </cell>
          <cell r="B132">
            <v>1</v>
          </cell>
          <cell r="C132" t="str">
            <v>&lt;color=#FFC080&gt;전방샷&lt;/color&gt;</v>
          </cell>
          <cell r="D132" t="str">
            <v>In progress of translating…(132)</v>
          </cell>
        </row>
        <row r="133">
          <cell r="A133" t="str">
            <v>LevelPackUIName_DiagonalNwayGenerator</v>
          </cell>
          <cell r="B133">
            <v>1</v>
          </cell>
          <cell r="C133" t="str">
            <v>&lt;color=#FFC080&gt;대각샷&lt;/color&gt;</v>
          </cell>
          <cell r="D133" t="str">
            <v>In progress of translating…(133)</v>
          </cell>
        </row>
        <row r="134">
          <cell r="A134" t="str">
            <v>LevelPackUIName_LeftRightNwayGenerator</v>
          </cell>
          <cell r="B134">
            <v>1</v>
          </cell>
          <cell r="C134" t="str">
            <v>&lt;color=#FFC080&gt;좌우샷&lt;/color&gt;</v>
          </cell>
          <cell r="D134" t="str">
            <v>In progress of translating…(134)</v>
          </cell>
        </row>
        <row r="135">
          <cell r="A135" t="str">
            <v>LevelPackUIName_BackNwayGenerator</v>
          </cell>
          <cell r="B135">
            <v>1</v>
          </cell>
          <cell r="C135" t="str">
            <v>&lt;color=#FFC080&gt;후방샷&lt;/color&gt;</v>
          </cell>
          <cell r="D135" t="str">
            <v>In progress of translating…(135)</v>
          </cell>
        </row>
        <row r="136">
          <cell r="A136" t="str">
            <v>LevelPackUIName_Repeat</v>
          </cell>
          <cell r="B136">
            <v>1</v>
          </cell>
          <cell r="C136" t="str">
            <v>&lt;color=#FFC080&gt;반복 공격&lt;/color&gt;</v>
          </cell>
          <cell r="D136" t="str">
            <v>In progress of translating…(136)</v>
          </cell>
        </row>
        <row r="137">
          <cell r="A137" t="str">
            <v>LevelPackUIName_HealOnKill</v>
          </cell>
          <cell r="B137">
            <v>1</v>
          </cell>
          <cell r="C137" t="str">
            <v>몬스터 킬 시 회복</v>
          </cell>
          <cell r="D137" t="str">
            <v>In progress of translating…(137)</v>
          </cell>
        </row>
        <row r="138">
          <cell r="A138" t="str">
            <v>LevelPackUIName_HealOnKillBetter</v>
          </cell>
          <cell r="B138">
            <v>1</v>
          </cell>
          <cell r="C138" t="str">
            <v>&lt;color=#FFC080&gt;상급&lt;/color&gt; 몬스터 킬 시 회복</v>
          </cell>
          <cell r="D138" t="str">
            <v>In progress of translating…(138)</v>
          </cell>
        </row>
        <row r="139">
          <cell r="A139" t="str">
            <v>LevelPackUIName_AtkSpeedUpOnEncounter</v>
          </cell>
          <cell r="B139">
            <v>1</v>
          </cell>
          <cell r="C139" t="str">
            <v>적 조우 시
공격 속도 증가</v>
          </cell>
          <cell r="D139" t="str">
            <v>In progress of translating…(139)</v>
          </cell>
        </row>
        <row r="140">
          <cell r="A140" t="str">
            <v>LevelPackUIName_AtkSpeedUpOnEncounterBetter</v>
          </cell>
          <cell r="B140">
            <v>1</v>
          </cell>
          <cell r="C140" t="str">
            <v>&lt;color=#FFC080&gt;상급&lt;/color&gt; 적 조우 시
공격 속도 증가</v>
          </cell>
          <cell r="D140" t="str">
            <v>In progress of translating…(140)</v>
          </cell>
        </row>
        <row r="141">
          <cell r="A141" t="str">
            <v>LevelPackUIName_VampireOnAttack</v>
          </cell>
          <cell r="B141">
            <v>1</v>
          </cell>
          <cell r="C141" t="str">
            <v>흡혈</v>
          </cell>
          <cell r="D141" t="str">
            <v>In progress of translating…(141)</v>
          </cell>
        </row>
        <row r="142">
          <cell r="A142" t="str">
            <v>LevelPackUIName_VampireOnAttackBetter</v>
          </cell>
          <cell r="B142">
            <v>1</v>
          </cell>
          <cell r="C142" t="str">
            <v>&lt;color=#FFC080&gt;상급&lt;/color&gt; 흡혈</v>
          </cell>
          <cell r="D142" t="str">
            <v>In progress of translating…(142)</v>
          </cell>
        </row>
        <row r="143">
          <cell r="A143" t="str">
            <v>LevelPackUIName_RecoverOnAttacked</v>
          </cell>
          <cell r="B143">
            <v>1</v>
          </cell>
          <cell r="C143" t="str">
            <v>피격 시 HP 리젠</v>
          </cell>
          <cell r="D143" t="str">
            <v>In progress of translating…(143)</v>
          </cell>
        </row>
        <row r="144">
          <cell r="A144" t="str">
            <v>LevelPackUIName_RecoverOnAttackedBetter</v>
          </cell>
          <cell r="B144">
            <v>1</v>
          </cell>
          <cell r="C144" t="str">
            <v>&lt;color=#FFC080&gt;상급&lt;/color&gt; 피격 시
HP 리젠</v>
          </cell>
          <cell r="D144" t="str">
            <v>In progress of translating…(144)</v>
          </cell>
        </row>
        <row r="145">
          <cell r="A145" t="str">
            <v>LevelPackUIName_ReflectOnAttacked</v>
          </cell>
          <cell r="B145">
            <v>1</v>
          </cell>
          <cell r="C145" t="str">
            <v>피격 시 반사</v>
          </cell>
          <cell r="D145" t="str">
            <v>In progress of translating…(145)</v>
          </cell>
        </row>
        <row r="146">
          <cell r="A146" t="str">
            <v>LevelPackUIName_ReflectOnAttackedBetter</v>
          </cell>
          <cell r="B146">
            <v>1</v>
          </cell>
          <cell r="C146" t="str">
            <v>&lt;color=#FFC080&gt;상급&lt;/color&gt; 피격 시 반사</v>
          </cell>
          <cell r="D146" t="str">
            <v>In progress of translating…(146)</v>
          </cell>
        </row>
        <row r="147">
          <cell r="A147" t="str">
            <v>LevelPackUIName_AtkUpOnLowerHp</v>
          </cell>
          <cell r="B147">
            <v>1</v>
          </cell>
          <cell r="C147" t="str">
            <v>HP 낮을수록
공격력 증가</v>
          </cell>
          <cell r="D147" t="str">
            <v>In progress of translating…(147)</v>
          </cell>
        </row>
        <row r="148">
          <cell r="A148" t="str">
            <v>LevelPackUIName_AtkUpOnLowerHpBetter</v>
          </cell>
          <cell r="B148">
            <v>1</v>
          </cell>
          <cell r="C148" t="str">
            <v>&lt;color=#FFC080&gt;상급&lt;/color&gt; HP 낮을수록
공격력 증가</v>
          </cell>
          <cell r="D148" t="str">
            <v>In progress of translating…(148)</v>
          </cell>
        </row>
        <row r="149">
          <cell r="A149" t="str">
            <v>LevelPackUIName_CritDmgUpOnLowerHp</v>
          </cell>
          <cell r="B149">
            <v>1</v>
          </cell>
          <cell r="C149" t="str">
            <v>적 HP 낮을수록
치명타 대미지 증가</v>
          </cell>
          <cell r="D149" t="str">
            <v>In progress of translating…(149)</v>
          </cell>
        </row>
        <row r="150">
          <cell r="A150" t="str">
            <v>LevelPackUIName_CritDmgUpOnLowerHpBetter</v>
          </cell>
          <cell r="B150">
            <v>1</v>
          </cell>
          <cell r="C150" t="str">
            <v>&lt;color=#FFC080&gt;상급&lt;/color&gt; 적 HP 낮을수록
치명타 대미지 증가</v>
          </cell>
          <cell r="D150" t="str">
            <v>In progress of translating…(150)</v>
          </cell>
        </row>
        <row r="151">
          <cell r="A151" t="str">
            <v>LevelPackUIName_InstantKill</v>
          </cell>
          <cell r="B151">
            <v>1</v>
          </cell>
          <cell r="C151" t="str">
            <v>일정확률로 즉사</v>
          </cell>
          <cell r="D151" t="str">
            <v>In progress of translating…(151)</v>
          </cell>
        </row>
        <row r="152">
          <cell r="A152" t="str">
            <v>LevelPackUIName_InstantKillBetter</v>
          </cell>
          <cell r="B152">
            <v>1</v>
          </cell>
          <cell r="C152" t="str">
            <v>&lt;color=#FFC080&gt;상급&lt;/color&gt; 일정확률로 즉사</v>
          </cell>
          <cell r="D152" t="str">
            <v>In progress of translating…(152)</v>
          </cell>
        </row>
        <row r="153">
          <cell r="A153" t="str">
            <v>LevelPackUIName_ImmortalWill</v>
          </cell>
          <cell r="B153">
            <v>1</v>
          </cell>
          <cell r="C153" t="str">
            <v>불사의 의지</v>
          </cell>
          <cell r="D153" t="str">
            <v>In progress of translating…(153)</v>
          </cell>
        </row>
        <row r="154">
          <cell r="A154" t="str">
            <v>LevelPackUIName_ImmortalWillBetter</v>
          </cell>
          <cell r="B154">
            <v>1</v>
          </cell>
          <cell r="C154" t="str">
            <v>&lt;color=#FFC080&gt;상급&lt;/color&gt; 불사의 의지</v>
          </cell>
          <cell r="D154" t="str">
            <v>In progress of translating…(154)</v>
          </cell>
        </row>
        <row r="155">
          <cell r="A155" t="str">
            <v>LevelPackUIName_HealAreaOnEncounter</v>
          </cell>
          <cell r="B155">
            <v>1</v>
          </cell>
          <cell r="C155" t="str">
            <v>적 조우 시 회복지대</v>
          </cell>
          <cell r="D155" t="str">
            <v>In progress of translating…(155)</v>
          </cell>
        </row>
        <row r="156">
          <cell r="A156" t="str">
            <v>LevelPackUIName_MoveSpeedUpOnAttacked</v>
          </cell>
          <cell r="B156">
            <v>1</v>
          </cell>
          <cell r="C156" t="str">
            <v>피격 시
이동 속도 증가</v>
          </cell>
          <cell r="D156" t="str">
            <v>In progress of translating…(156)</v>
          </cell>
        </row>
        <row r="157">
          <cell r="A157" t="str">
            <v>LevelPackUIName_MineOnMove</v>
          </cell>
          <cell r="B157">
            <v>1</v>
          </cell>
          <cell r="C157" t="str">
            <v>이동 중 오브 설치</v>
          </cell>
          <cell r="D157" t="str">
            <v>In progress of translating…(157)</v>
          </cell>
        </row>
        <row r="158">
          <cell r="A158" t="str">
            <v>LevelPackUIName_SlowHitObject</v>
          </cell>
          <cell r="B158">
            <v>1</v>
          </cell>
          <cell r="C158" t="str">
            <v>발사체 속도 감소</v>
          </cell>
          <cell r="D158" t="str">
            <v>In progress of translating…(158)</v>
          </cell>
        </row>
        <row r="159">
          <cell r="A159" t="str">
            <v>LevelPackUIName_Paralyze</v>
          </cell>
          <cell r="B159">
            <v>1</v>
          </cell>
          <cell r="C159" t="str">
            <v>마비 효과</v>
          </cell>
          <cell r="D159" t="str">
            <v>In progress of translating…(159)</v>
          </cell>
        </row>
        <row r="160">
          <cell r="A160" t="str">
            <v>LevelPackUIName_Hold</v>
          </cell>
          <cell r="B160">
            <v>1</v>
          </cell>
          <cell r="C160" t="str">
            <v>이동 불가 효과</v>
          </cell>
          <cell r="D160" t="str">
            <v>In progress of translating…(160)</v>
          </cell>
        </row>
        <row r="161">
          <cell r="A161" t="str">
            <v>LevelPackUIName_Transport</v>
          </cell>
          <cell r="B161">
            <v>1</v>
          </cell>
          <cell r="C161" t="str">
            <v>몬스터 전이 효과</v>
          </cell>
          <cell r="D161" t="str">
            <v>In progress of translating…(161)</v>
          </cell>
        </row>
        <row r="162">
          <cell r="A162" t="str">
            <v>LevelPackUIName_SummonShield</v>
          </cell>
          <cell r="B162">
            <v>1</v>
          </cell>
          <cell r="C162" t="str">
            <v>쉴드 소환</v>
          </cell>
          <cell r="D162" t="str">
            <v>In progress of translating…(162)</v>
          </cell>
        </row>
        <row r="163">
          <cell r="A163" t="str">
            <v>LevelPackUIDesc_Atk</v>
          </cell>
          <cell r="B163">
            <v>1</v>
          </cell>
          <cell r="C163" t="str">
            <v>공격력이 증가합니다</v>
          </cell>
          <cell r="D163" t="str">
            <v>In progress of translating…(163)</v>
          </cell>
        </row>
        <row r="164">
          <cell r="A164" t="str">
            <v>LevelPackUIDesc_AtkBetter</v>
          </cell>
          <cell r="B164">
            <v>1</v>
          </cell>
          <cell r="C164" t="str">
            <v>공격력이 많이 증가합니다</v>
          </cell>
          <cell r="D164" t="str">
            <v>In progress of translating…(164)</v>
          </cell>
        </row>
        <row r="165">
          <cell r="A165" t="str">
            <v>LevelPackUIDesc_AtkBest</v>
          </cell>
          <cell r="B165">
            <v>1</v>
          </cell>
          <cell r="C165" t="str">
            <v>공격력이 매우 많이 증가합니다</v>
          </cell>
          <cell r="D165" t="str">
            <v>In progress of translating…(165)</v>
          </cell>
        </row>
        <row r="166">
          <cell r="A166" t="str">
            <v>LevelPackUIDesc_AtkSpeed</v>
          </cell>
          <cell r="B166">
            <v>1</v>
          </cell>
          <cell r="C166" t="str">
            <v>공격 속도가 증가합니다</v>
          </cell>
          <cell r="D166" t="str">
            <v>In progress of translating…(166)</v>
          </cell>
        </row>
        <row r="167">
          <cell r="A167" t="str">
            <v>LevelPackUIDesc_AtkSpeedBetter</v>
          </cell>
          <cell r="B167">
            <v>1</v>
          </cell>
          <cell r="C167" t="str">
            <v>공격 속도가 많이 증가합니다</v>
          </cell>
          <cell r="D167" t="str">
            <v>In progress of translating…(167)</v>
          </cell>
        </row>
        <row r="168">
          <cell r="A168" t="str">
            <v>LevelPackUIDesc_AtkSpeedBest</v>
          </cell>
          <cell r="B168">
            <v>1</v>
          </cell>
          <cell r="C168" t="str">
            <v>공격 속도가 매우 많이 증가합니다</v>
          </cell>
          <cell r="D168" t="str">
            <v>In progress of translating…(168)</v>
          </cell>
        </row>
        <row r="169">
          <cell r="A169" t="str">
            <v>LevelPackUIDesc_Crit</v>
          </cell>
          <cell r="B169">
            <v>1</v>
          </cell>
          <cell r="C169" t="str">
            <v>치명타 확률이 증가합니다</v>
          </cell>
          <cell r="D169" t="str">
            <v>In progress of translating…(169)</v>
          </cell>
        </row>
        <row r="170">
          <cell r="A170" t="str">
            <v>LevelPackUIDesc_CritBetter</v>
          </cell>
          <cell r="B170">
            <v>1</v>
          </cell>
          <cell r="C170" t="str">
            <v>치명타 확률이 많이 증가합니다</v>
          </cell>
          <cell r="D170" t="str">
            <v>In progress of translating…(170)</v>
          </cell>
        </row>
        <row r="171">
          <cell r="A171" t="str">
            <v>LevelPackUIDesc_CritBest</v>
          </cell>
          <cell r="B171">
            <v>1</v>
          </cell>
          <cell r="C171" t="str">
            <v>치명타 확률이 매우 많이 증가합니다</v>
          </cell>
          <cell r="D171" t="str">
            <v>In progress of translating…(171)</v>
          </cell>
        </row>
        <row r="172">
          <cell r="A172" t="str">
            <v>LevelPackUIDesc_MaxHp</v>
          </cell>
          <cell r="B172">
            <v>1</v>
          </cell>
          <cell r="C172" t="str">
            <v>최대 체력이 증가합니다</v>
          </cell>
          <cell r="D172" t="str">
            <v>In progress of translating…(172)</v>
          </cell>
        </row>
        <row r="173">
          <cell r="A173" t="str">
            <v>LevelPackUIDesc_MaxHpBetter</v>
          </cell>
          <cell r="B173">
            <v>1</v>
          </cell>
          <cell r="C173" t="str">
            <v>최대 체력이 많이 증가합니다</v>
          </cell>
          <cell r="D173" t="str">
            <v>In progress of translating…(173)</v>
          </cell>
        </row>
        <row r="174">
          <cell r="A174" t="str">
            <v>LevelPackUIDesc_MaxHpBest</v>
          </cell>
          <cell r="B174">
            <v>1</v>
          </cell>
          <cell r="C174" t="str">
            <v>최대 체력이 매우 많이 증가합니다</v>
          </cell>
          <cell r="D174" t="str">
            <v>In progress of translating…(174)</v>
          </cell>
        </row>
        <row r="175">
          <cell r="A175" t="str">
            <v>LevelPackUIDesc_ReduceDmgProjectile</v>
          </cell>
          <cell r="B175">
            <v>1</v>
          </cell>
          <cell r="C175" t="str">
            <v>발사체의 대미지가 감소합니다</v>
          </cell>
          <cell r="D175" t="str">
            <v>In progress of translating…(175)</v>
          </cell>
        </row>
        <row r="176">
          <cell r="A176" t="str">
            <v>LevelPackUIDesc_ReduceDmgClose</v>
          </cell>
          <cell r="B176">
            <v>1</v>
          </cell>
          <cell r="C176" t="str">
            <v>몬스터와 충돌 시 대미지가 감소합니다</v>
          </cell>
          <cell r="D176" t="str">
            <v>In progress of translating…(176)</v>
          </cell>
        </row>
        <row r="177">
          <cell r="A177" t="str">
            <v>LevelPackUIDesc_ExtraGold</v>
          </cell>
          <cell r="B177">
            <v>1</v>
          </cell>
          <cell r="C177" t="str">
            <v>골드 획득량이 증가합니다</v>
          </cell>
          <cell r="D177" t="str">
            <v>In progress of translating…(177)</v>
          </cell>
        </row>
        <row r="178">
          <cell r="A178" t="str">
            <v>LevelPackUIDesc_ItemChanceBoost</v>
          </cell>
          <cell r="B178">
            <v>1</v>
          </cell>
          <cell r="C178" t="str">
            <v>아이템 획득 확률이 증가합니다</v>
          </cell>
          <cell r="D178" t="str">
            <v>In progress of translating…(178)</v>
          </cell>
        </row>
        <row r="179">
          <cell r="A179" t="str">
            <v>LevelPackUIDesc_HealChanceBoost</v>
          </cell>
          <cell r="B179">
            <v>1</v>
          </cell>
          <cell r="C179" t="str">
            <v>회복구슬 획득 확률이 증가합니다</v>
          </cell>
          <cell r="D179" t="str">
            <v>In progress of translating…(179)</v>
          </cell>
        </row>
        <row r="180">
          <cell r="A180" t="str">
            <v>LevelPackUIDesc_MonsterThrough</v>
          </cell>
          <cell r="B180">
            <v>1</v>
          </cell>
          <cell r="C180" t="str">
            <v>평타 공격이 몬스터를 관통합니다</v>
          </cell>
          <cell r="D180" t="str">
            <v>In progress of translating…(180)</v>
          </cell>
        </row>
        <row r="181">
          <cell r="A181" t="str">
            <v>LevelPackUIDesc_Ricochet</v>
          </cell>
          <cell r="B181">
            <v>1</v>
          </cell>
          <cell r="C181" t="str">
            <v>평타 공격이 몬스터 명중 후 다른 몬스터로 향해갑니다</v>
          </cell>
          <cell r="D181" t="str">
            <v>In progress of translating…(181)</v>
          </cell>
        </row>
        <row r="182">
          <cell r="A182" t="str">
            <v>LevelPackUIDesc_BounceWallQuad</v>
          </cell>
          <cell r="B182">
            <v>1</v>
          </cell>
          <cell r="C182" t="str">
            <v>평타 공격이 벽에 튕겨 날아갑니다</v>
          </cell>
          <cell r="D182" t="str">
            <v>In progress of translating…(182)</v>
          </cell>
        </row>
        <row r="183">
          <cell r="A183" t="str">
            <v>LevelPackUIDesc_Parallel</v>
          </cell>
          <cell r="B183">
            <v>1</v>
          </cell>
          <cell r="C183" t="str">
            <v>평타 공격이 전방으로 더 발사됩니다</v>
          </cell>
          <cell r="D183" t="str">
            <v>In progress of translating…(183)</v>
          </cell>
        </row>
        <row r="184">
          <cell r="A184" t="str">
            <v>LevelPackUIDesc_DiagonalNwayGenerator</v>
          </cell>
          <cell r="B184">
            <v>1</v>
          </cell>
          <cell r="C184" t="str">
            <v>평타 공격이 대각으로 더 발사됩니다</v>
          </cell>
          <cell r="D184" t="str">
            <v>In progress of translating…(184)</v>
          </cell>
        </row>
        <row r="185">
          <cell r="A185" t="str">
            <v>LevelPackUIDesc_LeftRightNwayGenerator</v>
          </cell>
          <cell r="B185">
            <v>1</v>
          </cell>
          <cell r="C185" t="str">
            <v>평타 공격이 좌우로 더 발사됩니다</v>
          </cell>
          <cell r="D185" t="str">
            <v>In progress of translating…(185)</v>
          </cell>
        </row>
        <row r="186">
          <cell r="A186" t="str">
            <v>LevelPackUIDesc_BackNwayGenerator</v>
          </cell>
          <cell r="B186">
            <v>1</v>
          </cell>
          <cell r="C186" t="str">
            <v>평타 공격이 후방으로 더 발사됩니다</v>
          </cell>
          <cell r="D186" t="str">
            <v>In progress of translating…(186)</v>
          </cell>
        </row>
        <row r="187">
          <cell r="A187" t="str">
            <v>LevelPackUIDesc_Repeat</v>
          </cell>
          <cell r="B187">
            <v>1</v>
          </cell>
          <cell r="C187" t="str">
            <v>평타 공격이 한 번 더 반복됩니다</v>
          </cell>
          <cell r="D187" t="str">
            <v>In progress of translating…(187)</v>
          </cell>
        </row>
        <row r="188">
          <cell r="A188" t="str">
            <v>LevelPackUIDesc_HealOnKill</v>
          </cell>
          <cell r="B188">
            <v>1</v>
          </cell>
          <cell r="C188" t="str">
            <v>몬스터를 죽일 때 회복합니다</v>
          </cell>
          <cell r="D188" t="str">
            <v>In progress of translating…(188)</v>
          </cell>
        </row>
        <row r="189">
          <cell r="A189" t="str">
            <v>LevelPackUIDesc_HealOnKillBetter</v>
          </cell>
          <cell r="B189">
            <v>1</v>
          </cell>
          <cell r="C189" t="str">
            <v>몬스터를 죽일 때 더 많이 회복합니다</v>
          </cell>
          <cell r="D189" t="str">
            <v>In progress of translating…(189)</v>
          </cell>
        </row>
        <row r="190">
          <cell r="A190" t="str">
            <v>LevelPackUIDesc_AtkSpeedUpOnEncounter</v>
          </cell>
          <cell r="B190">
            <v>1</v>
          </cell>
          <cell r="C190" t="str">
            <v>몬스터 조우 시 공격 속도가 증가합니다</v>
          </cell>
          <cell r="D190" t="str">
            <v>In progress of translating…(190)</v>
          </cell>
        </row>
        <row r="191">
          <cell r="A191" t="str">
            <v>LevelPackUIDesc_AtkSpeedUpOnEncounterBetter</v>
          </cell>
          <cell r="B191">
            <v>1</v>
          </cell>
          <cell r="C191" t="str">
            <v>몬스터 조우 시 공격 속도가 더 많이 증가합니다</v>
          </cell>
          <cell r="D191" t="str">
            <v>In progress of translating…(191)</v>
          </cell>
        </row>
        <row r="192">
          <cell r="A192" t="str">
            <v>LevelPackUIDesc_VampireOnAttack</v>
          </cell>
          <cell r="B192">
            <v>1</v>
          </cell>
          <cell r="C192" t="str">
            <v>몬스터 공격 시 대미지의 일부를 흡수합니다</v>
          </cell>
          <cell r="D192" t="str">
            <v>In progress of translating…(192)</v>
          </cell>
        </row>
        <row r="193">
          <cell r="A193" t="str">
            <v>LevelPackUIDesc_VampireOnAttackBetter</v>
          </cell>
          <cell r="B193">
            <v>1</v>
          </cell>
          <cell r="C193" t="str">
            <v>몬스터 공격 시 대미지의 일부를 더 많이 흡수합니다</v>
          </cell>
          <cell r="D193" t="str">
            <v>In progress of translating…(193)</v>
          </cell>
        </row>
        <row r="194">
          <cell r="A194" t="str">
            <v>LevelPackUIDesc_RecoverOnAttacked</v>
          </cell>
          <cell r="B194">
            <v>1</v>
          </cell>
          <cell r="C194" t="str">
            <v>HP를 잃을 때 대미지의 일부를 서서히 회복합니다</v>
          </cell>
          <cell r="D194" t="str">
            <v>In progress of translating…(194)</v>
          </cell>
        </row>
        <row r="195">
          <cell r="A195" t="str">
            <v>LevelPackUIDesc_RecoverOnAttackedBetter</v>
          </cell>
          <cell r="B195">
            <v>1</v>
          </cell>
          <cell r="C195" t="str">
            <v>HP를 잃을 때 대미지의 일부를 서서히 더 많이 회복합니다</v>
          </cell>
          <cell r="D195" t="str">
            <v>In progress of translating…(195)</v>
          </cell>
        </row>
        <row r="196">
          <cell r="A196" t="str">
            <v>LevelPackUIDesc_ReflectOnAttacked</v>
          </cell>
          <cell r="B196">
            <v>1</v>
          </cell>
          <cell r="C196" t="str">
            <v>몬스터에게 피격 시 대미지의 일부를 반사합니다</v>
          </cell>
          <cell r="D196" t="str">
            <v>In progress of translating…(196)</v>
          </cell>
        </row>
        <row r="197">
          <cell r="A197" t="str">
            <v>LevelPackUIDesc_ReflectOnAttackedBetter</v>
          </cell>
          <cell r="B197">
            <v>1</v>
          </cell>
          <cell r="C197" t="str">
            <v>몬스터에게 피격 시 대미지의 일부를 더 많이 반사합니다</v>
          </cell>
          <cell r="D197" t="str">
            <v>In progress of translating…(197)</v>
          </cell>
        </row>
        <row r="198">
          <cell r="A198" t="str">
            <v>LevelPackUIDesc_AtkUpOnLowerHp</v>
          </cell>
          <cell r="B198">
            <v>1</v>
          </cell>
          <cell r="C198" t="str">
            <v>HP가 낮을수록 공격력이 증가합니다</v>
          </cell>
          <cell r="D198" t="str">
            <v>In progress of translating…(198)</v>
          </cell>
        </row>
        <row r="199">
          <cell r="A199" t="str">
            <v>LevelPackUIDesc_AtkUpOnLowerHpBetter</v>
          </cell>
          <cell r="B199">
            <v>1</v>
          </cell>
          <cell r="C199" t="str">
            <v>HP가 낮을수록 공격력이 더 많이 증가합니다</v>
          </cell>
          <cell r="D199" t="str">
            <v>In progress of translating…(199)</v>
          </cell>
        </row>
        <row r="200">
          <cell r="A200" t="str">
            <v>LevelPackUIDesc_CritDmgUpOnLowerHp</v>
          </cell>
          <cell r="B200">
            <v>1</v>
          </cell>
          <cell r="C200" t="str">
            <v>상대의 HP가 낮을수록 치명타 대미지가 증가합니다</v>
          </cell>
          <cell r="D200" t="str">
            <v>In progress of translating…(200)</v>
          </cell>
        </row>
        <row r="201">
          <cell r="A201" t="str">
            <v>LevelPackUIDesc_CritDmgUpOnLowerHpBetter</v>
          </cell>
          <cell r="B201">
            <v>1</v>
          </cell>
          <cell r="C201" t="str">
            <v>상대의 HP가 낮을수록 치명타 대미지가 더 많이 증가합니다</v>
          </cell>
          <cell r="D201" t="str">
            <v>In progress of translating…(201)</v>
          </cell>
        </row>
        <row r="202">
          <cell r="A202" t="str">
            <v>LevelPackUIDesc_InstantKill</v>
          </cell>
          <cell r="B202">
            <v>1</v>
          </cell>
          <cell r="C202" t="str">
            <v>몬스터를 확률로 한 방에 죽입니다</v>
          </cell>
          <cell r="D202" t="str">
            <v>In progress of translating…(202)</v>
          </cell>
        </row>
        <row r="203">
          <cell r="A203" t="str">
            <v>LevelPackUIDesc_InstantKillBetter</v>
          </cell>
          <cell r="B203">
            <v>1</v>
          </cell>
          <cell r="C203" t="str">
            <v>몬스터를 더 높은 확률로 한 방에 죽입니다</v>
          </cell>
          <cell r="D203" t="str">
            <v>In progress of translating…(203)</v>
          </cell>
        </row>
        <row r="204">
          <cell r="A204" t="str">
            <v>LevelPackUIDesc_ImmortalWill</v>
          </cell>
          <cell r="B204">
            <v>1</v>
          </cell>
          <cell r="C204" t="str">
            <v>HP가 0 이 될 때 확률로 살아납니다</v>
          </cell>
          <cell r="D204" t="str">
            <v>In progress of translating…(204)</v>
          </cell>
        </row>
        <row r="205">
          <cell r="A205" t="str">
            <v>LevelPackUIDesc_ImmortalWillBetter</v>
          </cell>
          <cell r="B205">
            <v>1</v>
          </cell>
          <cell r="C205" t="str">
            <v>HP가 0 이 될 때 더 높은 확률로 살아납니다</v>
          </cell>
          <cell r="D205" t="str">
            <v>In progress of translating…(205)</v>
          </cell>
        </row>
        <row r="206">
          <cell r="A206" t="str">
            <v>LevelPackUIDesc_HealAreaOnEncounter</v>
          </cell>
          <cell r="B206">
            <v>1</v>
          </cell>
          <cell r="C206" t="str">
            <v>몬스터 조우 시 회복지대가 생성됩니다</v>
          </cell>
          <cell r="D206" t="str">
            <v>In progress of translating…(206)</v>
          </cell>
        </row>
        <row r="207">
          <cell r="A207" t="str">
            <v>LevelPackUIDesc_MoveSpeedUpOnAttacked</v>
          </cell>
          <cell r="B207">
            <v>1</v>
          </cell>
          <cell r="C207" t="str">
            <v>HP를 잃을 때 이동 속도가 증가합니다</v>
          </cell>
          <cell r="D207" t="str">
            <v>In progress of translating…(207)</v>
          </cell>
        </row>
        <row r="208">
          <cell r="A208" t="str">
            <v>LevelPackUIDesc_MineOnMove</v>
          </cell>
          <cell r="B208">
            <v>1</v>
          </cell>
          <cell r="C208" t="str">
            <v>이동 시 공격구체를 설치합니다</v>
          </cell>
          <cell r="D208" t="str">
            <v>In progress of translating…(208)</v>
          </cell>
        </row>
        <row r="209">
          <cell r="A209" t="str">
            <v>LevelPackUIDesc_SlowHitObject</v>
          </cell>
          <cell r="B209">
            <v>1</v>
          </cell>
          <cell r="C209" t="str">
            <v>몬스터의 발사체 속도가 줄어듭니다</v>
          </cell>
          <cell r="D209" t="str">
            <v>In progress of translating…(209)</v>
          </cell>
        </row>
        <row r="210">
          <cell r="A210" t="str">
            <v>LevelPackUIDesc_Paralyze</v>
          </cell>
          <cell r="B210">
            <v>1</v>
          </cell>
          <cell r="C210" t="str">
            <v>공격에 마비 효과를 부여합니다</v>
          </cell>
          <cell r="D210" t="str">
            <v>In progress of translating…(210)</v>
          </cell>
        </row>
        <row r="211">
          <cell r="A211" t="str">
            <v>LevelPackUIDesc_Hold</v>
          </cell>
          <cell r="B211">
            <v>1</v>
          </cell>
          <cell r="C211" t="str">
            <v>공격에 이동 불가 효과를 부여합니다</v>
          </cell>
          <cell r="D211" t="str">
            <v>In progress of translating…(211)</v>
          </cell>
        </row>
        <row r="212">
          <cell r="A212" t="str">
            <v>LevelPackUIDesc_Transport</v>
          </cell>
          <cell r="B212">
            <v>1</v>
          </cell>
          <cell r="C212" t="str">
            <v>공격에 몬스터 전이 효과를 부여합니다</v>
          </cell>
          <cell r="D212" t="str">
            <v>In progress of translating…(212)</v>
          </cell>
        </row>
        <row r="213">
          <cell r="A213" t="str">
            <v>LevelPackUIDesc_SummonShield</v>
          </cell>
          <cell r="B213">
            <v>1</v>
          </cell>
          <cell r="C213" t="str">
            <v>주기적으로 발사체를 막는 쉴드를 소환합니다</v>
          </cell>
          <cell r="D213" t="str">
            <v>In progress of translating…(213)</v>
          </cell>
        </row>
        <row r="214">
          <cell r="A214" t="str">
            <v>Chapter1Name</v>
          </cell>
          <cell r="B214">
            <v>1</v>
          </cell>
          <cell r="C214" t="str">
            <v>드넓은 평야</v>
          </cell>
          <cell r="D214" t="str">
            <v>In progress of translating…(214)</v>
          </cell>
        </row>
        <row r="215">
          <cell r="A215" t="str">
            <v>Chapter2Name</v>
          </cell>
          <cell r="B215">
            <v>1</v>
          </cell>
          <cell r="C215" t="str">
            <v>드넓은 평야2</v>
          </cell>
          <cell r="D215" t="str">
            <v>In progress of translating…(215)</v>
          </cell>
        </row>
        <row r="216">
          <cell r="A216" t="str">
            <v>Chapter3Name</v>
          </cell>
          <cell r="B216">
            <v>1</v>
          </cell>
          <cell r="C216" t="str">
            <v>드넓은 평야3</v>
          </cell>
          <cell r="D216" t="str">
            <v>In progress of translating…(216)</v>
          </cell>
        </row>
        <row r="217">
          <cell r="A217" t="str">
            <v>Chapter4Name</v>
          </cell>
          <cell r="B217">
            <v>1</v>
          </cell>
          <cell r="C217" t="str">
            <v>드넓은 평야4</v>
          </cell>
          <cell r="D217" t="str">
            <v>In progress of translating…(217)</v>
          </cell>
        </row>
        <row r="218">
          <cell r="A218" t="str">
            <v>Chapter5Name</v>
          </cell>
          <cell r="B218">
            <v>1</v>
          </cell>
          <cell r="C218" t="str">
            <v>드넓은 평야5</v>
          </cell>
          <cell r="D218" t="str">
            <v>In progress of translating…(218)</v>
          </cell>
        </row>
        <row r="219">
          <cell r="A219" t="str">
            <v>Chapter6Name</v>
          </cell>
          <cell r="B219">
            <v>1</v>
          </cell>
          <cell r="C219" t="str">
            <v>드넓은 평야6</v>
          </cell>
          <cell r="D219" t="str">
            <v>In progress of translating…(219)</v>
          </cell>
        </row>
        <row r="220">
          <cell r="A220" t="str">
            <v>Chapter7Name</v>
          </cell>
          <cell r="B220">
            <v>1</v>
          </cell>
          <cell r="C220" t="str">
            <v>드넓은 평야7</v>
          </cell>
          <cell r="D220" t="str">
            <v>In progress of translating…(220)</v>
          </cell>
        </row>
        <row r="221">
          <cell r="A221" t="str">
            <v>Chapter8Name</v>
          </cell>
          <cell r="B221">
            <v>1</v>
          </cell>
          <cell r="C221" t="str">
            <v>드넓은 평야8</v>
          </cell>
          <cell r="D221" t="str">
            <v>In progress of translating…(221)</v>
          </cell>
        </row>
        <row r="222">
          <cell r="A222" t="str">
            <v>Chapter9Name</v>
          </cell>
          <cell r="B222">
            <v>1</v>
          </cell>
          <cell r="C222" t="str">
            <v>드넓은 평야9</v>
          </cell>
          <cell r="D222" t="str">
            <v>In progress of translating…(222)</v>
          </cell>
        </row>
        <row r="223">
          <cell r="A223" t="str">
            <v>Chapter10Name</v>
          </cell>
          <cell r="B223">
            <v>1</v>
          </cell>
          <cell r="C223" t="str">
            <v>드넓은 평야10</v>
          </cell>
          <cell r="D223" t="str">
            <v>In progress of translating…(223)</v>
          </cell>
        </row>
        <row r="224">
          <cell r="A224" t="str">
            <v>Chapter11Name</v>
          </cell>
          <cell r="B224">
            <v>1</v>
          </cell>
          <cell r="C224" t="str">
            <v>드넓은 평야11</v>
          </cell>
          <cell r="D224" t="str">
            <v>In progress of translating…(224)</v>
          </cell>
        </row>
        <row r="225">
          <cell r="A225" t="str">
            <v>Chapter12Name</v>
          </cell>
          <cell r="B225">
            <v>1</v>
          </cell>
          <cell r="C225" t="str">
            <v>드넓은 평야12</v>
          </cell>
          <cell r="D225" t="str">
            <v>In progress of translating…(225)</v>
          </cell>
        </row>
        <row r="226">
          <cell r="A226" t="str">
            <v>Chapter13Name</v>
          </cell>
          <cell r="B226">
            <v>1</v>
          </cell>
          <cell r="C226" t="str">
            <v>드넓은 평야13</v>
          </cell>
          <cell r="D226" t="str">
            <v>In progress of translating…(226)</v>
          </cell>
        </row>
        <row r="227">
          <cell r="A227" t="str">
            <v>Chapter14Name</v>
          </cell>
          <cell r="B227">
            <v>1</v>
          </cell>
          <cell r="C227" t="str">
            <v>드넓은 평야14</v>
          </cell>
          <cell r="D227" t="str">
            <v>In progress of translating…(227)</v>
          </cell>
        </row>
        <row r="228">
          <cell r="A228" t="str">
            <v>Chapter15Name</v>
          </cell>
          <cell r="B228">
            <v>1</v>
          </cell>
          <cell r="C228" t="str">
            <v>드넓은 평야15</v>
          </cell>
          <cell r="D228" t="str">
            <v>In progress of translating…(228)</v>
          </cell>
        </row>
        <row r="229">
          <cell r="A229" t="str">
            <v>Chapter16Name</v>
          </cell>
          <cell r="B229">
            <v>1</v>
          </cell>
          <cell r="C229" t="str">
            <v>드넓은 평야16</v>
          </cell>
          <cell r="D229" t="str">
            <v>In progress of translating…(229)</v>
          </cell>
        </row>
        <row r="230">
          <cell r="A230" t="str">
            <v>Chapter17Name</v>
          </cell>
          <cell r="B230">
            <v>1</v>
          </cell>
          <cell r="C230" t="str">
            <v>드넓은 평야17</v>
          </cell>
          <cell r="D230" t="str">
            <v>In progress of translating…(230)</v>
          </cell>
        </row>
        <row r="231">
          <cell r="A231" t="str">
            <v>Chapter18Name</v>
          </cell>
          <cell r="B231">
            <v>1</v>
          </cell>
          <cell r="C231" t="str">
            <v>드넓은 평야18</v>
          </cell>
          <cell r="D231" t="str">
            <v>In progress of translating…(231)</v>
          </cell>
        </row>
        <row r="232">
          <cell r="A232" t="str">
            <v>Chapter19Name</v>
          </cell>
          <cell r="B232">
            <v>1</v>
          </cell>
          <cell r="C232" t="str">
            <v>드넓은 평야19</v>
          </cell>
          <cell r="D232" t="str">
            <v>In progress of translating…(232)</v>
          </cell>
        </row>
        <row r="233">
          <cell r="A233" t="str">
            <v>Chapter20Name</v>
          </cell>
          <cell r="B233">
            <v>1</v>
          </cell>
          <cell r="C233" t="str">
            <v>드넓은 평야20</v>
          </cell>
          <cell r="D233" t="str">
            <v>In progress of translating…(233)</v>
          </cell>
        </row>
        <row r="234">
          <cell r="A234" t="str">
            <v>Chapter21Name</v>
          </cell>
          <cell r="B234">
            <v>1</v>
          </cell>
          <cell r="C234" t="str">
            <v>드넓은 평야21</v>
          </cell>
          <cell r="D234" t="str">
            <v>In progress of translating…(234)</v>
          </cell>
        </row>
        <row r="235">
          <cell r="A235" t="str">
            <v>Chapter22Name</v>
          </cell>
          <cell r="B235">
            <v>1</v>
          </cell>
          <cell r="C235" t="str">
            <v>드넓은 평야22</v>
          </cell>
          <cell r="D235" t="str">
            <v>In progress of translating…(235)</v>
          </cell>
        </row>
        <row r="236">
          <cell r="A236" t="str">
            <v>Chapter23Name</v>
          </cell>
          <cell r="B236">
            <v>1</v>
          </cell>
          <cell r="C236" t="str">
            <v>드넓은 평야23</v>
          </cell>
          <cell r="D236" t="str">
            <v>In progress of translating…(236)</v>
          </cell>
        </row>
        <row r="237">
          <cell r="A237" t="str">
            <v>Chapter24Name</v>
          </cell>
          <cell r="B237">
            <v>1</v>
          </cell>
          <cell r="C237" t="str">
            <v>드넓은 평야24</v>
          </cell>
          <cell r="D237" t="str">
            <v>In progress of translating…(237)</v>
          </cell>
        </row>
        <row r="238">
          <cell r="A238" t="str">
            <v>Chapter25Name</v>
          </cell>
          <cell r="B238">
            <v>1</v>
          </cell>
          <cell r="C238" t="str">
            <v>드넓은 평야25</v>
          </cell>
          <cell r="D238" t="str">
            <v>In progress of translating…(238)</v>
          </cell>
        </row>
        <row r="239">
          <cell r="A239" t="str">
            <v>Chapter26Name</v>
          </cell>
          <cell r="B239">
            <v>1</v>
          </cell>
          <cell r="C239" t="str">
            <v>드넓은 평야26</v>
          </cell>
          <cell r="D239" t="str">
            <v>In progress of translating…(239)</v>
          </cell>
        </row>
        <row r="240">
          <cell r="A240" t="str">
            <v>Chapter27Name</v>
          </cell>
          <cell r="B240">
            <v>1</v>
          </cell>
          <cell r="C240" t="str">
            <v>드넓은 평야27</v>
          </cell>
          <cell r="D240" t="str">
            <v>In progress of translating…(240)</v>
          </cell>
        </row>
        <row r="241">
          <cell r="A241" t="str">
            <v>Chapter28Name</v>
          </cell>
          <cell r="B241">
            <v>1</v>
          </cell>
          <cell r="C241" t="str">
            <v>드넓은 평야28</v>
          </cell>
          <cell r="D241" t="str">
            <v>In progress of translating…(241)</v>
          </cell>
        </row>
        <row r="242">
          <cell r="A242" t="str">
            <v>Chapter29Name</v>
          </cell>
          <cell r="B242">
            <v>1</v>
          </cell>
          <cell r="C242" t="str">
            <v>드넓은 평야29</v>
          </cell>
          <cell r="D242" t="str">
            <v>In progress of translating…(242)</v>
          </cell>
        </row>
        <row r="243">
          <cell r="A243" t="str">
            <v>Chapter1Desc</v>
          </cell>
          <cell r="B243">
            <v>1</v>
          </cell>
          <cell r="C243" t="str">
            <v>하얀 눈보라는 휘날리는 설원입니다. 래빗 무리가 몰려오고 있으니 조심하세요!</v>
          </cell>
          <cell r="D243" t="str">
            <v>In progress of translating…(243)</v>
          </cell>
        </row>
        <row r="244">
          <cell r="A244" t="str">
            <v>Chapter2Desc</v>
          </cell>
          <cell r="B244">
            <v>1</v>
          </cell>
          <cell r="C244" t="str">
            <v>챕터2 디스크립션 {0} 등을 이용해서 저지하세요.</v>
          </cell>
          <cell r="D244" t="str">
            <v>In progress of translating…(244)</v>
          </cell>
        </row>
        <row r="245">
          <cell r="A245" t="str">
            <v>Chapter3Desc</v>
          </cell>
          <cell r="B245">
            <v>1</v>
          </cell>
          <cell r="C245" t="str">
            <v>챕터3 디스크립션 {0} 등을 이용해서 저지하세요.</v>
          </cell>
          <cell r="D245" t="str">
            <v>In progress of translating…(245)</v>
          </cell>
        </row>
        <row r="246">
          <cell r="A246" t="str">
            <v>Chapter4Desc</v>
          </cell>
          <cell r="B246">
            <v>1</v>
          </cell>
          <cell r="C246" t="str">
            <v>챕터4 디스크립션 {0} 등을 이용해서 저지하세요.</v>
          </cell>
          <cell r="D246" t="str">
            <v>In progress of translating…(246)</v>
          </cell>
        </row>
        <row r="247">
          <cell r="A247" t="str">
            <v>Chapter5Desc</v>
          </cell>
          <cell r="B247">
            <v>1</v>
          </cell>
          <cell r="C247" t="str">
            <v>챕터5 디스크립션 {0} 등을 이용해서 저지하세요.</v>
          </cell>
          <cell r="D247" t="str">
            <v>In progress of translating…(247)</v>
          </cell>
        </row>
        <row r="248">
          <cell r="A248" t="str">
            <v>Chapter6Desc</v>
          </cell>
          <cell r="B248">
            <v>1</v>
          </cell>
          <cell r="C248" t="str">
            <v>챕터6 디스크립션 {0} 등을 이용해서 저지하세요.</v>
          </cell>
          <cell r="D248" t="str">
            <v>In progress of translating…(248)</v>
          </cell>
        </row>
        <row r="249">
          <cell r="A249" t="str">
            <v>Chapter7Desc</v>
          </cell>
          <cell r="B249">
            <v>1</v>
          </cell>
          <cell r="C249" t="str">
            <v>6개의 관문을 통과해야 합니다 래빗 무리가 몰려오고 있으니 {0} 등을 이용해서 저지하세요.</v>
          </cell>
          <cell r="D249" t="str">
            <v>In progress of translating…(249)</v>
          </cell>
        </row>
        <row r="250">
          <cell r="A250" t="str">
            <v>Chapter8Desc</v>
          </cell>
          <cell r="B250">
            <v>1</v>
          </cell>
          <cell r="C250" t="str">
            <v>챕터8 디스크립션 {0} 등을 이용해서 저지하세요.</v>
          </cell>
          <cell r="D250" t="str">
            <v>In progress of translating…(250)</v>
          </cell>
        </row>
        <row r="251">
          <cell r="A251" t="str">
            <v>Chapter9Desc</v>
          </cell>
          <cell r="B251">
            <v>1</v>
          </cell>
          <cell r="C251" t="str">
            <v>챕터9 디스크립션 {0} 등을 이용해서 저지하세요.</v>
          </cell>
          <cell r="D251" t="str">
            <v>In progress of translating…(251)</v>
          </cell>
        </row>
        <row r="252">
          <cell r="A252" t="str">
            <v>Chapter10Desc</v>
          </cell>
          <cell r="B252">
            <v>1</v>
          </cell>
          <cell r="C252" t="str">
            <v>챕터10 디스크립션 {0} 등을 이용해서 저지하세요.</v>
          </cell>
          <cell r="D252" t="str">
            <v>In progress of translating…(252)</v>
          </cell>
        </row>
        <row r="253">
          <cell r="A253" t="str">
            <v>Chapter11Desc</v>
          </cell>
          <cell r="B253">
            <v>1</v>
          </cell>
          <cell r="C253" t="str">
            <v>챕터11 디스크립션 {0} 등을 이용해서 저지하세요.</v>
          </cell>
          <cell r="D253" t="str">
            <v>In progress of translating…(253)</v>
          </cell>
        </row>
        <row r="254">
          <cell r="A254" t="str">
            <v>Chapter12Desc</v>
          </cell>
          <cell r="B254">
            <v>1</v>
          </cell>
          <cell r="C254" t="str">
            <v>챕터12 디스크립션 {0} 등을 이용해서 저지하세요.</v>
          </cell>
          <cell r="D254" t="str">
            <v>In progress of translating…(254)</v>
          </cell>
        </row>
        <row r="255">
          <cell r="A255" t="str">
            <v>Chapter13Desc</v>
          </cell>
          <cell r="B255">
            <v>1</v>
          </cell>
          <cell r="C255" t="str">
            <v>챕터13 디스크립션 {0} 등을 이용해서 저지하세요.</v>
          </cell>
          <cell r="D255" t="str">
            <v>In progress of translating…(255)</v>
          </cell>
        </row>
        <row r="256">
          <cell r="A256" t="str">
            <v>Chapter14Desc</v>
          </cell>
          <cell r="B256">
            <v>1</v>
          </cell>
          <cell r="C256" t="str">
            <v>챕터14 디스크립션 {0} 등을 이용해서 저지하세요.</v>
          </cell>
          <cell r="D256" t="str">
            <v>In progress of translating…(256)</v>
          </cell>
        </row>
        <row r="257">
          <cell r="A257" t="str">
            <v>Chapter15Desc</v>
          </cell>
          <cell r="B257">
            <v>1</v>
          </cell>
          <cell r="C257" t="str">
            <v>챕터15 디스크립션 {0} 등을 이용해서 저지하세요.</v>
          </cell>
          <cell r="D257" t="str">
            <v>In progress of translating…(257)</v>
          </cell>
        </row>
        <row r="258">
          <cell r="A258" t="str">
            <v>Chapter16Desc</v>
          </cell>
          <cell r="B258">
            <v>1</v>
          </cell>
          <cell r="C258" t="str">
            <v>챕터16 디스크립션 {0} 등을 이용해서 저지하세요.</v>
          </cell>
          <cell r="D258" t="str">
            <v>In progress of translating…(258)</v>
          </cell>
        </row>
        <row r="259">
          <cell r="A259" t="str">
            <v>Chapter17Desc</v>
          </cell>
          <cell r="B259">
            <v>1</v>
          </cell>
          <cell r="C259" t="str">
            <v>챕터17 디스크립션 {0} 등을 이용해서 저지하세요.</v>
          </cell>
          <cell r="D259" t="str">
            <v>In progress of translating…(259)</v>
          </cell>
        </row>
        <row r="260">
          <cell r="A260" t="str">
            <v>Chapter18Desc</v>
          </cell>
          <cell r="B260">
            <v>1</v>
          </cell>
          <cell r="C260" t="str">
            <v>챕터18 디스크립션 {0} 등을 이용해서 저지하세요.</v>
          </cell>
          <cell r="D260" t="str">
            <v>In progress of translating…(260)</v>
          </cell>
        </row>
        <row r="261">
          <cell r="A261" t="str">
            <v>Chapter19Desc</v>
          </cell>
          <cell r="B261">
            <v>1</v>
          </cell>
          <cell r="C261" t="str">
            <v>챕터19 디스크립션 {0} 등을 이용해서 저지하세요.</v>
          </cell>
          <cell r="D261" t="str">
            <v>In progress of translating…(261)</v>
          </cell>
        </row>
        <row r="262">
          <cell r="A262" t="str">
            <v>Chapter20Desc</v>
          </cell>
          <cell r="B262">
            <v>1</v>
          </cell>
          <cell r="C262" t="str">
            <v>챕터20 디스크립션 {0} 등을 이용해서 저지하세요.</v>
          </cell>
          <cell r="D262" t="str">
            <v>In progress of translating…(262)</v>
          </cell>
        </row>
        <row r="263">
          <cell r="A263" t="str">
            <v>Chapter21Desc</v>
          </cell>
          <cell r="B263">
            <v>1</v>
          </cell>
          <cell r="C263" t="str">
            <v>챕터21 디스크립션 {0} 등을 이용해서 저지하세요.</v>
          </cell>
          <cell r="D263" t="str">
            <v>In progress of translating…(263)</v>
          </cell>
        </row>
        <row r="264">
          <cell r="A264" t="str">
            <v>Chapter22Desc</v>
          </cell>
          <cell r="B264">
            <v>1</v>
          </cell>
          <cell r="C264" t="str">
            <v>챕터22 디스크립션 {0} 등을 이용해서 저지하세요.</v>
          </cell>
          <cell r="D264" t="str">
            <v>In progress of translating…(264)</v>
          </cell>
        </row>
        <row r="265">
          <cell r="A265" t="str">
            <v>Chapter23Desc</v>
          </cell>
          <cell r="B265">
            <v>1</v>
          </cell>
          <cell r="C265" t="str">
            <v>챕터23 디스크립션 {0} 등을 이용해서 저지하세요.</v>
          </cell>
          <cell r="D265" t="str">
            <v>In progress of translating…(265)</v>
          </cell>
        </row>
        <row r="266">
          <cell r="A266" t="str">
            <v>Chapter24Desc</v>
          </cell>
          <cell r="B266">
            <v>1</v>
          </cell>
          <cell r="C266" t="str">
            <v>챕터24 디스크립션 {0} 등을 이용해서 저지하세요.</v>
          </cell>
          <cell r="D266" t="str">
            <v>In progress of translating…(266)</v>
          </cell>
        </row>
        <row r="267">
          <cell r="A267" t="str">
            <v>Chapter25Desc</v>
          </cell>
          <cell r="B267">
            <v>1</v>
          </cell>
          <cell r="C267" t="str">
            <v>챕터25 디스크립션 {0} 등을 이용해서 저지하세요.</v>
          </cell>
          <cell r="D267" t="str">
            <v>In progress of translating…(267)</v>
          </cell>
        </row>
        <row r="268">
          <cell r="A268" t="str">
            <v>Chapter26Desc</v>
          </cell>
          <cell r="B268">
            <v>1</v>
          </cell>
          <cell r="C268" t="str">
            <v>챕터26 디스크립션 {0} 등을 이용해서 저지하세요.</v>
          </cell>
          <cell r="D268" t="str">
            <v>In progress of translating…(268)</v>
          </cell>
        </row>
        <row r="269">
          <cell r="A269" t="str">
            <v>Chapter27Desc</v>
          </cell>
          <cell r="B269">
            <v>1</v>
          </cell>
          <cell r="C269" t="str">
            <v>챕터27 디스크립션 {0} 등을 이용해서 저지하세요.</v>
          </cell>
          <cell r="D269" t="str">
            <v>In progress of translating…(269)</v>
          </cell>
        </row>
        <row r="270">
          <cell r="A270" t="str">
            <v>Chapter28Desc</v>
          </cell>
          <cell r="B270">
            <v>1</v>
          </cell>
          <cell r="C270" t="str">
            <v>챕터28 디스크립션 {0} 등을 이용해서 저지하세요.</v>
          </cell>
          <cell r="D270" t="str">
            <v>In progress of translating…(270)</v>
          </cell>
        </row>
        <row r="271">
          <cell r="A271" t="str">
            <v>Chapter29Desc</v>
          </cell>
          <cell r="B271">
            <v>1</v>
          </cell>
          <cell r="C271" t="str">
            <v>챕터29 디스크립션 {0} 등을 이용해서 저지하세요.</v>
          </cell>
          <cell r="D271" t="str">
            <v>In progress of translating…(271)</v>
          </cell>
        </row>
        <row r="272">
          <cell r="A272" t="str">
            <v>CharName_Ganfaul</v>
          </cell>
          <cell r="B272">
            <v>1</v>
          </cell>
          <cell r="C272" t="str">
            <v>간파울</v>
          </cell>
          <cell r="D272" t="str">
            <v>Ganfaul</v>
          </cell>
        </row>
        <row r="273">
          <cell r="A273" t="str">
            <v>CharDesc_Ganfaul</v>
          </cell>
          <cell r="B273">
            <v>1</v>
          </cell>
          <cell r="C273"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73" t="str">
            <v>In progress of translating…(273)</v>
          </cell>
        </row>
        <row r="274">
          <cell r="A274" t="str">
            <v>CharName_KeepSeries</v>
          </cell>
          <cell r="B274">
            <v>1</v>
          </cell>
          <cell r="C274" t="str">
            <v>킵시리즈</v>
          </cell>
          <cell r="D274" t="str">
            <v>KeepSeries</v>
          </cell>
        </row>
        <row r="275">
          <cell r="A275" t="str">
            <v>CharDesc_KeepSeries</v>
          </cell>
          <cell r="B275">
            <v>1</v>
          </cell>
          <cell r="C275" t="str">
            <v>아이돌을 꿈꾸던 소녀였는데 결류자가 세상을 멸망시키려 하면서 꿈이 사라져버렸다. 간파울 아저씨가 구조한 첫번째 생존자.
간파울 아저씨가 구해온 플라즈마탄이 장착된 총을 사용한다.</v>
          </cell>
          <cell r="D275" t="str">
            <v>In progress of translating…(275)</v>
          </cell>
        </row>
        <row r="276">
          <cell r="A276" t="str">
            <v>CharName_BigBatSuccubus</v>
          </cell>
          <cell r="B276">
            <v>1</v>
          </cell>
          <cell r="C276" t="str">
            <v>빅뱃서큐버스</v>
          </cell>
          <cell r="D276" t="str">
            <v>Succubus</v>
          </cell>
        </row>
        <row r="277">
          <cell r="A277" t="str">
            <v>CharDesc_BigBatSuccubus</v>
          </cell>
          <cell r="B277">
            <v>1</v>
          </cell>
          <cell r="C277" t="str">
            <v>빅뱃서큐버스의 설명 우다다다
연타 공격을 사용한다</v>
          </cell>
          <cell r="D277" t="str">
            <v>In progress of translating…(277)</v>
          </cell>
        </row>
        <row r="278">
          <cell r="A278" t="str">
            <v>CharName_Bei</v>
          </cell>
          <cell r="B278">
            <v>1</v>
          </cell>
          <cell r="C278" t="str">
            <v>베이</v>
          </cell>
          <cell r="D278" t="str">
            <v>Bei</v>
          </cell>
        </row>
        <row r="279">
          <cell r="A279" t="str">
            <v>CharDesc_Bei</v>
          </cell>
          <cell r="B279">
            <v>1</v>
          </cell>
          <cell r="C279" t="str">
            <v>베이의 설명 우다다다
장판 공격을 사용한다</v>
          </cell>
          <cell r="D279" t="str">
            <v>In progress of translating…(279)</v>
          </cell>
        </row>
        <row r="280">
          <cell r="A280" t="str">
            <v>CharName_JellyFishGirl</v>
          </cell>
          <cell r="B280">
            <v>1</v>
          </cell>
          <cell r="C280" t="str">
            <v>젤리피쉬걸</v>
          </cell>
          <cell r="D280" t="str">
            <v>JellyFIshGirl</v>
          </cell>
        </row>
        <row r="281">
          <cell r="A281" t="str">
            <v>CharDesc_JellyFishGirl</v>
          </cell>
          <cell r="B281">
            <v>1</v>
          </cell>
          <cell r="C281" t="str">
            <v>젤리피쉬걸의 설명 우다다다
곡사로 공격한다</v>
          </cell>
          <cell r="D281" t="str">
            <v>In progress of translating…(281)</v>
          </cell>
        </row>
        <row r="282">
          <cell r="A282" t="str">
            <v>CharName_EarthMage</v>
          </cell>
          <cell r="B282">
            <v>1</v>
          </cell>
          <cell r="C282" t="str">
            <v>어스메이지</v>
          </cell>
          <cell r="D282" t="str">
            <v>EarthMage</v>
          </cell>
        </row>
        <row r="283">
          <cell r="A283" t="str">
            <v>CharDesc_EarthMage</v>
          </cell>
          <cell r="B283">
            <v>1</v>
          </cell>
          <cell r="C283" t="str">
            <v>어스메이지의 설명 우다다다
적의 미스를 무마시키는 백발백중 캐릭터</v>
          </cell>
          <cell r="D283" t="str">
            <v>In progress of translating…(283)</v>
          </cell>
        </row>
        <row r="284">
          <cell r="A284" t="str">
            <v>CharName_DynaMob</v>
          </cell>
          <cell r="B284">
            <v>1</v>
          </cell>
          <cell r="C284" t="str">
            <v>다이나몹</v>
          </cell>
          <cell r="D284" t="str">
            <v>DynaMob</v>
          </cell>
        </row>
        <row r="285">
          <cell r="A285" t="str">
            <v>CharDesc_DynaMob</v>
          </cell>
          <cell r="B285">
            <v>1</v>
          </cell>
          <cell r="C285"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5" t="str">
            <v>In progress of translating…(285)</v>
          </cell>
        </row>
        <row r="286">
          <cell r="A286" t="str">
            <v>CharName_SciFiWarrior</v>
          </cell>
          <cell r="B286">
            <v>1</v>
          </cell>
          <cell r="C286" t="str">
            <v>SF워리어</v>
          </cell>
          <cell r="D286" t="str">
            <v>SFWarrior</v>
          </cell>
        </row>
        <row r="287">
          <cell r="A287" t="str">
            <v>CharDesc_SciFiWarrior</v>
          </cell>
          <cell r="B287">
            <v>1</v>
          </cell>
          <cell r="C287" t="str">
            <v>SF워리어의 설명 우다다다
멀티타겟 프리셋으로 공격한다</v>
          </cell>
          <cell r="D287" t="str">
            <v>In progress of translating…(287)</v>
          </cell>
        </row>
        <row r="288">
          <cell r="A288" t="str">
            <v>CharName_ChaosElemental</v>
          </cell>
          <cell r="B288">
            <v>1</v>
          </cell>
          <cell r="C288" t="str">
            <v>카오스엘리멘탈</v>
          </cell>
          <cell r="D288" t="str">
            <v>ChaosElemental</v>
          </cell>
        </row>
        <row r="289">
          <cell r="A289" t="str">
            <v>CharDesc_ChaosElemental</v>
          </cell>
          <cell r="B289">
            <v>1</v>
          </cell>
          <cell r="C289" t="str">
            <v>카오스엘리멘탈의 설명 우다다다
멀티타겟 프리셋으로 공격한다</v>
          </cell>
          <cell r="D289" t="str">
            <v>In progress of translating…(289)</v>
          </cell>
        </row>
        <row r="290">
          <cell r="A290" t="str">
            <v>CharName_SuperHero</v>
          </cell>
          <cell r="B290">
            <v>1</v>
          </cell>
          <cell r="C290" t="str">
            <v>슈퍼히어로</v>
          </cell>
          <cell r="D290" t="str">
            <v>SuperHero</v>
          </cell>
        </row>
        <row r="291">
          <cell r="A291" t="str">
            <v>CharDesc_SuperHero</v>
          </cell>
          <cell r="B291">
            <v>1</v>
          </cell>
          <cell r="C291" t="str">
            <v>슈퍼히어로의 설명 우다다다
멀티타겟 프리셋으로 공격한다</v>
          </cell>
          <cell r="D291" t="str">
            <v>In progress of translating…(291)</v>
          </cell>
        </row>
        <row r="292">
          <cell r="A292" t="str">
            <v>CharName_Meryl</v>
          </cell>
          <cell r="B292">
            <v>1</v>
          </cell>
          <cell r="C292" t="str">
            <v>메릴</v>
          </cell>
          <cell r="D292" t="str">
            <v>Meryl</v>
          </cell>
        </row>
        <row r="293">
          <cell r="A293" t="str">
            <v>CharDesc_Meryl</v>
          </cell>
          <cell r="B293">
            <v>1</v>
          </cell>
          <cell r="C293" t="str">
            <v>메릴의 설명 우다다다
멀티타겟 프리셋으로 공격한다</v>
          </cell>
          <cell r="D293" t="str">
            <v>In progress of translating…(293)</v>
          </cell>
        </row>
        <row r="294">
          <cell r="A294" t="str">
            <v>CharName_GreekWarrior</v>
          </cell>
          <cell r="B294">
            <v>1</v>
          </cell>
          <cell r="C294" t="str">
            <v>그릭워리어</v>
          </cell>
          <cell r="D294" t="str">
            <v>GreekWarrior</v>
          </cell>
        </row>
        <row r="295">
          <cell r="A295" t="str">
            <v>CharDesc_GreekWarrior</v>
          </cell>
          <cell r="B295">
            <v>1</v>
          </cell>
          <cell r="C295" t="str">
            <v>그릭워리어의 설명 우다다다
멀티타겟 프리셋으로 공격한다</v>
          </cell>
          <cell r="D295" t="str">
            <v>In progress of translating…(295)</v>
          </cell>
        </row>
        <row r="296">
          <cell r="A296" t="str">
            <v>CharName_Akai</v>
          </cell>
          <cell r="B296">
            <v>1</v>
          </cell>
          <cell r="C296" t="str">
            <v>아카이</v>
          </cell>
          <cell r="D296" t="str">
            <v>Akai</v>
          </cell>
        </row>
        <row r="297">
          <cell r="A297" t="str">
            <v>CharDesc_Akai</v>
          </cell>
          <cell r="B297">
            <v>1</v>
          </cell>
          <cell r="C297" t="str">
            <v>아카이의 설명 우다다다
멀티타겟 프리셋으로 공격한다</v>
          </cell>
          <cell r="D297" t="str">
            <v>In progress of translating…(297)</v>
          </cell>
        </row>
        <row r="298">
          <cell r="A298" t="str">
            <v>CharName_Yuka</v>
          </cell>
          <cell r="B298">
            <v>1</v>
          </cell>
          <cell r="C298" t="str">
            <v>유카</v>
          </cell>
          <cell r="D298" t="str">
            <v>Yuka</v>
          </cell>
        </row>
        <row r="299">
          <cell r="A299" t="str">
            <v>CharDesc_Yuka</v>
          </cell>
          <cell r="B299">
            <v>1</v>
          </cell>
          <cell r="C299" t="str">
            <v>유카의 설명 우다다다
멀티타겟 프리셋으로 공격한다</v>
          </cell>
          <cell r="D299" t="str">
            <v>In progress of translating…(299)</v>
          </cell>
        </row>
        <row r="300">
          <cell r="A300" t="str">
            <v>CharName_SteampunkRobot</v>
          </cell>
          <cell r="B300">
            <v>1</v>
          </cell>
          <cell r="C300" t="str">
            <v>스팀펑크로봇</v>
          </cell>
          <cell r="D300" t="str">
            <v>SteampunkRobot</v>
          </cell>
        </row>
        <row r="301">
          <cell r="A301" t="str">
            <v>CharDesc_SteampunkRobot</v>
          </cell>
          <cell r="B301">
            <v>1</v>
          </cell>
          <cell r="C301" t="str">
            <v>스팀펑크로봇의 설명 우다다다
멀티타겟 프리셋으로 공격한다</v>
          </cell>
          <cell r="D301" t="str">
            <v>In progress of translating…(301)</v>
          </cell>
        </row>
        <row r="302">
          <cell r="A302" t="str">
            <v>CharName_Kachujin</v>
          </cell>
          <cell r="B302">
            <v>1</v>
          </cell>
          <cell r="C302" t="str">
            <v>카츄진</v>
          </cell>
          <cell r="D302" t="str">
            <v>Kachujin</v>
          </cell>
        </row>
        <row r="303">
          <cell r="A303" t="str">
            <v>CharDesc_Kachujin</v>
          </cell>
          <cell r="B303">
            <v>1</v>
          </cell>
          <cell r="C303" t="str">
            <v>카츄진의 설명 우다다다
멀티타겟 프리셋으로 공격한다</v>
          </cell>
          <cell r="D303" t="str">
            <v>In progress of translating…(303)</v>
          </cell>
        </row>
        <row r="304">
          <cell r="A304" t="str">
            <v>CharName_Medea</v>
          </cell>
          <cell r="B304">
            <v>1</v>
          </cell>
          <cell r="C304" t="str">
            <v>메디아</v>
          </cell>
          <cell r="D304" t="str">
            <v>Medea</v>
          </cell>
        </row>
        <row r="305">
          <cell r="A305" t="str">
            <v>CharDesc_Medea</v>
          </cell>
          <cell r="B305">
            <v>1</v>
          </cell>
          <cell r="C305" t="str">
            <v>메디아의 설명 우다다다
멀티타겟 프리셋으로 공격한다</v>
          </cell>
          <cell r="D305" t="str">
            <v>In progress of translating…(305)</v>
          </cell>
        </row>
        <row r="306">
          <cell r="A306" t="str">
            <v>CharName_Lola</v>
          </cell>
          <cell r="B306">
            <v>1</v>
          </cell>
          <cell r="C306" t="str">
            <v>롤라</v>
          </cell>
          <cell r="D306" t="str">
            <v>Lola</v>
          </cell>
        </row>
        <row r="307">
          <cell r="A307" t="str">
            <v>CharDesc_Lola</v>
          </cell>
          <cell r="B307">
            <v>1</v>
          </cell>
          <cell r="C307" t="str">
            <v>롤라의 설명 우다다다
멀티타겟 프리셋으로 공격한다</v>
          </cell>
          <cell r="D307" t="str">
            <v>In progress of translating…(307)</v>
          </cell>
        </row>
        <row r="308">
          <cell r="A308" t="str">
            <v>CharName_RockElemental</v>
          </cell>
          <cell r="B308">
            <v>1</v>
          </cell>
          <cell r="C308" t="str">
            <v>바위엘리멘탈</v>
          </cell>
          <cell r="D308" t="str">
            <v>RockElemental</v>
          </cell>
        </row>
        <row r="309">
          <cell r="A309" t="str">
            <v>CharDesc_RockElemental</v>
          </cell>
          <cell r="B309">
            <v>1</v>
          </cell>
          <cell r="C309" t="str">
            <v>바위엘리멘탈의 설명 우다다다
멀티타겟 프리셋으로 공격한다</v>
          </cell>
          <cell r="D309" t="str">
            <v>In progress of translating…(309)</v>
          </cell>
        </row>
        <row r="310">
          <cell r="A310" t="str">
            <v>CharName_Soldier</v>
          </cell>
          <cell r="B310">
            <v>1</v>
          </cell>
          <cell r="C310" t="str">
            <v>솔져</v>
          </cell>
          <cell r="D310" t="str">
            <v>Soldier</v>
          </cell>
        </row>
        <row r="311">
          <cell r="A311" t="str">
            <v>CharDesc_Soldier</v>
          </cell>
          <cell r="B311">
            <v>1</v>
          </cell>
          <cell r="C311" t="str">
            <v>솔져의 설명 우다다다
멀티타겟 프리셋으로 공격한다</v>
          </cell>
          <cell r="D311" t="str">
            <v>In progress of translating…(311)</v>
          </cell>
        </row>
        <row r="312">
          <cell r="A312" t="str">
            <v>CharName_DualWarrior</v>
          </cell>
          <cell r="B312">
            <v>1</v>
          </cell>
          <cell r="C312" t="str">
            <v>듀얼워리어</v>
          </cell>
          <cell r="D312" t="str">
            <v>DualWarrior</v>
          </cell>
        </row>
        <row r="313">
          <cell r="A313" t="str">
            <v>CharDesc_DualWarrior</v>
          </cell>
          <cell r="B313">
            <v>1</v>
          </cell>
          <cell r="C313" t="str">
            <v>듀얼워리어의 설명 우다다다
멀티타겟 프리셋으로 공격한다</v>
          </cell>
          <cell r="D313" t="str">
            <v>In progress of translating…(313)</v>
          </cell>
        </row>
        <row r="314">
          <cell r="A314" t="str">
            <v>CharName_GloryArmor</v>
          </cell>
          <cell r="B314">
            <v>1</v>
          </cell>
          <cell r="C314" t="str">
            <v>글로리아머</v>
          </cell>
          <cell r="D314" t="str">
            <v>GloryArmor</v>
          </cell>
        </row>
        <row r="315">
          <cell r="A315" t="str">
            <v>CharDesc_GloryArmor</v>
          </cell>
          <cell r="B315">
            <v>1</v>
          </cell>
          <cell r="C315" t="str">
            <v>글로리아머의 설명 우다다다
멀티타겟 프리셋으로 공격한다</v>
          </cell>
          <cell r="D315" t="str">
            <v>In progress of translating…(315)</v>
          </cell>
        </row>
        <row r="316">
          <cell r="A316" t="str">
            <v>CharName_RpgKnight</v>
          </cell>
          <cell r="B316">
            <v>1</v>
          </cell>
          <cell r="C316" t="str">
            <v>RPG나이트</v>
          </cell>
          <cell r="D316" t="str">
            <v>RpgKnight</v>
          </cell>
        </row>
        <row r="317">
          <cell r="A317" t="str">
            <v>CharDesc_RpgKnight</v>
          </cell>
          <cell r="B317">
            <v>1</v>
          </cell>
          <cell r="C317" t="str">
            <v>RPG나이트의 설명 우다다다
멀티타겟 프리셋으로 공격한다</v>
          </cell>
          <cell r="D317" t="str">
            <v>In progress of translating…(317)</v>
          </cell>
        </row>
        <row r="318">
          <cell r="A318" t="str">
            <v>CharName_DemonHuntress</v>
          </cell>
          <cell r="B318">
            <v>1</v>
          </cell>
          <cell r="C318" t="str">
            <v>데몬헌트리스</v>
          </cell>
          <cell r="D318" t="str">
            <v>DemonHuntress</v>
          </cell>
        </row>
        <row r="319">
          <cell r="A319" t="str">
            <v>CharDesc_DemonHuntress</v>
          </cell>
          <cell r="B319">
            <v>1</v>
          </cell>
          <cell r="C319" t="str">
            <v>데몬헌트리스의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CharName_Syria</v>
          </cell>
          <cell r="B328">
            <v>1</v>
          </cell>
          <cell r="C328" t="str">
            <v>시리아</v>
          </cell>
          <cell r="D328" t="str">
            <v>Syria</v>
          </cell>
        </row>
        <row r="329">
          <cell r="A329" t="str">
            <v>CharDesc_Syria</v>
          </cell>
          <cell r="B329">
            <v>1</v>
          </cell>
          <cell r="C329" t="str">
            <v>시리아의 설명 우다다다
멀티타겟 프리셋으로 공격한다</v>
          </cell>
          <cell r="D329" t="str">
            <v>In progress of translating…(329)</v>
          </cell>
        </row>
        <row r="330">
          <cell r="A330" t="str">
            <v>CharName_Linhi</v>
          </cell>
          <cell r="B330">
            <v>1</v>
          </cell>
          <cell r="C330" t="str">
            <v>린하이</v>
          </cell>
          <cell r="D330" t="str">
            <v>Linhi</v>
          </cell>
        </row>
        <row r="331">
          <cell r="A331" t="str">
            <v>CharDesc_Linhi</v>
          </cell>
          <cell r="B331">
            <v>1</v>
          </cell>
          <cell r="C331" t="str">
            <v>린하이의 설명 우다다다
멀티타겟 프리셋으로 공격한다</v>
          </cell>
          <cell r="D331" t="str">
            <v>In progress of translating…(331)</v>
          </cell>
        </row>
        <row r="332">
          <cell r="A332" t="str">
            <v>CharName_NecromancerFour</v>
          </cell>
          <cell r="B332">
            <v>1</v>
          </cell>
          <cell r="C332" t="str">
            <v>네크로맨서포</v>
          </cell>
          <cell r="D332" t="str">
            <v>NecromancerFour</v>
          </cell>
        </row>
        <row r="333">
          <cell r="A333" t="str">
            <v>CharDesc_NecromancerFour</v>
          </cell>
          <cell r="B333">
            <v>1</v>
          </cell>
          <cell r="C333" t="str">
            <v>네크로맨서포의 설명 우다다다
멀티타겟 프리셋으로 공격한다</v>
          </cell>
          <cell r="D333" t="str">
            <v>In progress of translating…(333)</v>
          </cell>
        </row>
        <row r="334">
          <cell r="A334" t="str">
            <v>CharName_GirlWarrior</v>
          </cell>
          <cell r="B334">
            <v>1</v>
          </cell>
          <cell r="C334" t="str">
            <v>걸워리어</v>
          </cell>
          <cell r="D334" t="str">
            <v>GirlWarrior</v>
          </cell>
        </row>
        <row r="335">
          <cell r="A335" t="str">
            <v>CharDesc_GirlWarrior</v>
          </cell>
          <cell r="B335">
            <v>1</v>
          </cell>
          <cell r="C335" t="str">
            <v>걸워리어의 설명 우다다다
멀티타겟 프리셋으로 공격한다</v>
          </cell>
          <cell r="D335" t="str">
            <v>In progress of translating…(335)</v>
          </cell>
        </row>
        <row r="336">
          <cell r="A336" t="str">
            <v>CharName_GirlArcher</v>
          </cell>
          <cell r="B336">
            <v>1</v>
          </cell>
          <cell r="C336" t="str">
            <v>걸아처</v>
          </cell>
          <cell r="D336" t="str">
            <v>GirlArcher</v>
          </cell>
        </row>
        <row r="337">
          <cell r="A337" t="str">
            <v>CharDesc_GirlArcher</v>
          </cell>
          <cell r="B337">
            <v>1</v>
          </cell>
          <cell r="C337" t="str">
            <v>걸아처의 설명 우다다다
멀티타겟 프리셋으로 공격한다</v>
          </cell>
          <cell r="D337" t="str">
            <v>In progress of translating…(337)</v>
          </cell>
        </row>
        <row r="338">
          <cell r="A338" t="str">
            <v>CharName_EnergyShieldRobot</v>
          </cell>
          <cell r="B338">
            <v>1</v>
          </cell>
          <cell r="C338" t="str">
            <v>에너지실드로봇</v>
          </cell>
          <cell r="D338" t="str">
            <v>EnergyShieldRobot</v>
          </cell>
        </row>
        <row r="339">
          <cell r="A339" t="str">
            <v>CharDesc_EnergyShieldRobot</v>
          </cell>
          <cell r="B339">
            <v>1</v>
          </cell>
          <cell r="C339" t="str">
            <v>에너지실드로봇의 설명 우다다다
멀티타겟 프리셋으로 공격한다</v>
          </cell>
          <cell r="D339" t="str">
            <v>In progress of translating…(339)</v>
          </cell>
        </row>
        <row r="340">
          <cell r="A340" t="str">
            <v>CharName_IceMagician</v>
          </cell>
          <cell r="B340">
            <v>1</v>
          </cell>
          <cell r="C340" t="str">
            <v>아이스매지션</v>
          </cell>
          <cell r="D340" t="str">
            <v>IceMagician</v>
          </cell>
        </row>
        <row r="341">
          <cell r="A341" t="str">
            <v>CharDesc_IceMagician</v>
          </cell>
          <cell r="B341">
            <v>1</v>
          </cell>
          <cell r="C341" t="str">
            <v>아이스매지션의 설명 우다다다
멀티타겟 프리셋으로 공격한다</v>
          </cell>
          <cell r="D341" t="str">
            <v>In progress of translating…(341)</v>
          </cell>
        </row>
        <row r="342">
          <cell r="A342" t="str">
            <v>CharName_AngelicWarrior</v>
          </cell>
          <cell r="B342">
            <v>1</v>
          </cell>
          <cell r="C342" t="str">
            <v>앤젤릭워리어</v>
          </cell>
          <cell r="D342" t="str">
            <v>AngelicWarrior</v>
          </cell>
        </row>
        <row r="343">
          <cell r="A343" t="str">
            <v>CharDesc_AngelicWarrior</v>
          </cell>
          <cell r="B343">
            <v>1</v>
          </cell>
          <cell r="C343" t="str">
            <v>앤젤릭워리어의 설명 우다다다
멀티타겟 프리셋으로 공격한다</v>
          </cell>
          <cell r="D343" t="str">
            <v>In progress of translating…(343)</v>
          </cell>
        </row>
        <row r="344">
          <cell r="A344" t="str">
            <v>BossName_SlimeRabbit</v>
          </cell>
          <cell r="B344">
            <v>1</v>
          </cell>
          <cell r="C344" t="str">
            <v>초록 토끼귀 슬라임</v>
          </cell>
          <cell r="D344" t="str">
            <v>Green Rabbit Slime</v>
          </cell>
        </row>
        <row r="345">
          <cell r="A345" t="str">
            <v>BossName_SlimeRabbit_Red</v>
          </cell>
          <cell r="B345">
            <v>1</v>
          </cell>
          <cell r="C345" t="str">
            <v>붉은 토끼귀 슬라임</v>
          </cell>
          <cell r="D345" t="str">
            <v>Red Rabbit Slime</v>
          </cell>
        </row>
        <row r="346">
          <cell r="A346" t="str">
            <v>BossName_TerribleStump_Purple</v>
          </cell>
          <cell r="B346">
            <v>1</v>
          </cell>
          <cell r="C346" t="str">
            <v>나무귀신</v>
          </cell>
          <cell r="D346" t="str">
            <v>Terrible Stump</v>
          </cell>
        </row>
        <row r="347">
          <cell r="A347" t="str">
            <v>BossName_PolygonalMetalon_Red</v>
          </cell>
          <cell r="B347">
            <v>1</v>
          </cell>
          <cell r="C347" t="str">
            <v>외뿔 풍뎅이</v>
          </cell>
          <cell r="D347" t="str">
            <v>In progress of translating…(347)</v>
          </cell>
        </row>
        <row r="348">
          <cell r="A348" t="str">
            <v>BossName_SpiritKing</v>
          </cell>
          <cell r="B348">
            <v>1</v>
          </cell>
          <cell r="C348" t="str">
            <v>스피릿 킹</v>
          </cell>
          <cell r="D348" t="str">
            <v>Spirit King</v>
          </cell>
        </row>
        <row r="349">
          <cell r="A349" t="str">
            <v>BossDesc_SlimeRabbit</v>
          </cell>
          <cell r="B349">
            <v>1</v>
          </cell>
          <cell r="C349" t="str">
            <v>친구들을 계속 불러내는 슬라임 무리입니다. 광역 공격을 할 수 있는 {0} 등 캐릭터를 사용하세요!</v>
          </cell>
          <cell r="D349" t="str">
            <v>In progress of translating…(349)</v>
          </cell>
        </row>
        <row r="350">
          <cell r="A350" t="str">
            <v>BossDesc_SlimeRabbit_Red</v>
          </cell>
          <cell r="B350">
            <v>1</v>
          </cell>
          <cell r="C350" t="str">
            <v>좀 더 공격적인 슬라임 무리입니다. 광역 공격을 할 수 있는 {0} 등 캐릭터를 사용하세요!</v>
          </cell>
          <cell r="D350" t="str">
            <v>In progress of translating…(350)</v>
          </cell>
        </row>
        <row r="351">
          <cell r="A351" t="str">
            <v>BossDesc_TerribleStump_Purple</v>
          </cell>
          <cell r="B351">
            <v>1</v>
          </cell>
          <cell r="C351" t="str">
            <v>화가 단단히 난 듯한 나무 귀신입니다. {0} 등 단일 개체에게 강한 캐릭터로 저지하세요!</v>
          </cell>
          <cell r="D351" t="str">
            <v>In progress of translating…(351)</v>
          </cell>
        </row>
        <row r="352">
          <cell r="A352" t="str">
            <v>BossDesc_PolygonalMetalon_Red</v>
          </cell>
          <cell r="B352">
            <v>1</v>
          </cell>
          <cell r="C352" t="str">
            <v>뿔에 찔리면 매우 아플 것 같네요. {0} 등 단일 개체에게 강한 캐릭터로 저지하세요!</v>
          </cell>
          <cell r="D352" t="str">
            <v>In progress of translating…(352)</v>
          </cell>
        </row>
        <row r="353">
          <cell r="A353" t="str">
            <v>BossDesc_SpiritKing</v>
          </cell>
          <cell r="B353">
            <v>1</v>
          </cell>
          <cell r="C353" t="str">
            <v>무시무시한 눈빛과 거대한 몸집을 가진 스피릿 킹입니다. {0} 등 큰 개체에게 공격할 수 있는 캐릭터를 써보세요!</v>
          </cell>
          <cell r="D353" t="str">
            <v>In progress of translating…(353)</v>
          </cell>
        </row>
        <row r="354">
          <cell r="A354" t="str">
            <v>PenaltyUIName_One</v>
          </cell>
          <cell r="B354">
            <v>1</v>
          </cell>
          <cell r="C354" t="str">
            <v>&lt;color=#FF0000&gt;{0}&lt;/color&gt; 계열 캐릭터의 &lt;color=#FF0000&gt;대미지 피해 {1}배&lt;/color&gt;</v>
          </cell>
          <cell r="D354" t="str">
            <v>In progress of translating…(354)</v>
          </cell>
        </row>
        <row r="355">
          <cell r="A355" t="str">
            <v>PenaltyUIMind_One</v>
          </cell>
          <cell r="B355">
            <v>1</v>
          </cell>
          <cell r="C355" t="str">
            <v>던전의 으스스한 기운으로 &lt;color=#FF0000&gt;{0}&lt;/color&gt; 계열이 &lt;color=#FF0000&gt;더 많은 대미지&lt;/color&gt;를 입게 됩니다</v>
          </cell>
          <cell r="D355" t="str">
            <v>In progress of translating…(355)</v>
          </cell>
        </row>
        <row r="356">
          <cell r="A356" t="str">
            <v>PenaltyUIRepre_OneOfTwo</v>
          </cell>
          <cell r="B356">
            <v>1</v>
          </cell>
          <cell r="C356" t="str">
            <v>&lt;color=#FF0000&gt;{0}&lt;/color&gt; 또는 &lt;color=#FF0000&gt;{1}&lt;/color&gt; 계열 캐릭터의 &lt;color=#FF0000&gt;대미지 피해 {2}배&lt;/color&gt;</v>
          </cell>
          <cell r="D356" t="str">
            <v>In progress of translating…(356)</v>
          </cell>
        </row>
        <row r="357">
          <cell r="A357" t="str">
            <v>PenaltyUIName_Two</v>
          </cell>
          <cell r="B357">
            <v>1</v>
          </cell>
          <cell r="C357" t="str">
            <v>&lt;color=#FF0000&gt;{0}&lt;/color&gt;, &lt;color=#FF0000&gt;{1}&lt;/color&gt; 계열 캐릭터의 &lt;color=#FF0000&gt;대미지 피해 {2}배&lt;/color&gt;</v>
          </cell>
          <cell r="D357" t="str">
            <v>In progress of translating…(357)</v>
          </cell>
        </row>
        <row r="358">
          <cell r="A358" t="str">
            <v>PenaltyUIMind_Two</v>
          </cell>
          <cell r="B358">
            <v>1</v>
          </cell>
          <cell r="C358" t="str">
            <v>던전의 으스스한 기운으로 &lt;color=#FF0000&gt;{0}&lt;/color&gt;, &lt;color=#FF0000&gt;{1}&lt;/color&gt; 계열이 &lt;color=#FF0000&gt;더 많은 대미지&lt;/color&gt;를 입게 됩니다</v>
          </cell>
          <cell r="D358" t="str">
            <v>In progress of translating…(358)</v>
          </cell>
        </row>
        <row r="359">
          <cell r="A359" t="str">
            <v>PenaltyUIRepre_TwoOfFour</v>
          </cell>
          <cell r="B359">
            <v>1</v>
          </cell>
          <cell r="C359" t="str">
            <v>&lt;color=#FF0000&gt;{0}&lt;/color&gt;, &lt;color=#FF0000&gt;{1}&lt;/color&gt;, &lt;color=#FF0000&gt;{2}&lt;/color&gt;, &lt;color=#FF0000&gt;{3}&lt;/color&gt; 계열 중 &lt;color=#FF0000&gt;{4} 계열&lt;/color&gt; 캐릭터의 &lt;color=#FF0000&gt;대미지 피해 {5}배&lt;/color&gt;</v>
          </cell>
          <cell r="D359" t="str">
            <v>In progress of translating…(359)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B8E1-607B-4A4F-85DA-23E22708D848}">
  <dimension ref="A1:U51"/>
  <sheetViews>
    <sheetView workbookViewId="0">
      <pane ySplit="1" topLeftCell="A2" activePane="bottomLeft" state="frozen"/>
      <selection pane="bottomLeft" activeCell="A2" sqref="A2"/>
    </sheetView>
  </sheetViews>
  <sheetFormatPr defaultRowHeight="16.5" outlineLevelRow="1" outlineLevelCol="1" x14ac:dyDescent="0.3"/>
  <cols>
    <col min="4" max="4" width="9" hidden="1" customWidth="1" outlineLevel="1"/>
    <col min="5" max="5" width="9" collapsed="1"/>
    <col min="6" max="6" width="9" hidden="1" customWidth="1" outlineLevel="1"/>
    <col min="7" max="7" width="9" collapsed="1"/>
    <col min="8" max="12" width="9" hidden="1" customWidth="1" outlineLevel="1"/>
    <col min="13" max="13" width="5.125" hidden="1" customWidth="1" outlineLevel="1"/>
    <col min="14" max="14" width="9" collapsed="1"/>
    <col min="15" max="16" width="0" hidden="1" customWidth="1" outlineLevel="1"/>
    <col min="17" max="17" width="9" hidden="1" customWidth="1" outlineLevel="1"/>
    <col min="18" max="18" width="8.125" hidden="1" customWidth="1" outlineLevel="1"/>
    <col min="19" max="19" width="9" hidden="1" customWidth="1" outlineLevel="1"/>
    <col min="20" max="20" width="5.125" hidden="1" customWidth="1" outlineLevel="1"/>
    <col min="21" max="21" width="9" collapsed="1"/>
  </cols>
  <sheetData>
    <row r="1" spans="1:20" ht="27" customHeight="1" x14ac:dyDescent="0.3">
      <c r="A1" t="s">
        <v>1</v>
      </c>
      <c r="B1" t="s">
        <v>21</v>
      </c>
      <c r="C1" t="s">
        <v>22</v>
      </c>
      <c r="D1" t="s">
        <v>131</v>
      </c>
      <c r="F1" t="s">
        <v>128</v>
      </c>
      <c r="H1" t="s">
        <v>124</v>
      </c>
      <c r="I1" t="s">
        <v>126</v>
      </c>
      <c r="J1" t="s">
        <v>129</v>
      </c>
      <c r="K1" t="s">
        <v>127</v>
      </c>
      <c r="L1" t="s">
        <v>130</v>
      </c>
      <c r="M1" t="s">
        <v>132</v>
      </c>
      <c r="O1" t="s">
        <v>138</v>
      </c>
      <c r="P1" t="s">
        <v>137</v>
      </c>
      <c r="Q1" t="s">
        <v>133</v>
      </c>
      <c r="R1" t="s">
        <v>127</v>
      </c>
      <c r="S1" t="s">
        <v>130</v>
      </c>
      <c r="T1" t="s">
        <v>132</v>
      </c>
    </row>
    <row r="2" spans="1:20" x14ac:dyDescent="0.3">
      <c r="A2">
        <v>1</v>
      </c>
      <c r="B2">
        <v>0</v>
      </c>
      <c r="C2">
        <v>0</v>
      </c>
      <c r="D2">
        <f t="shared" ref="D2:D17" si="0">A2</f>
        <v>1</v>
      </c>
      <c r="F2">
        <v>5</v>
      </c>
      <c r="H2">
        <v>1</v>
      </c>
      <c r="I2">
        <f t="shared" ref="I2:I50" si="1">IF(MOD($H2,5)=0,0,(INT(($H2-1)/10)+1)*$F$5)</f>
        <v>5</v>
      </c>
      <c r="J2">
        <f>IF(MOD($H2,10)=0,1,0)</f>
        <v>0</v>
      </c>
      <c r="K2">
        <f ca="1">I2*$F$2+J2*OFFSET($F$8,INT(($H2+9)/10)-1,0)</f>
        <v>25</v>
      </c>
      <c r="L2">
        <f ca="1">IF(ISNUMBER(L1),L1,0)+K2</f>
        <v>25</v>
      </c>
      <c r="M2">
        <f t="shared" ref="M2:M33" ca="1" si="2">VLOOKUP($L2,$C:$D,MATCH($D$1,$C$1:$D$1,0),1)</f>
        <v>2</v>
      </c>
      <c r="O2" t="str">
        <f>P2&amp;"_"&amp;Q2</f>
        <v>7_1</v>
      </c>
      <c r="P2">
        <v>7</v>
      </c>
      <c r="Q2">
        <v>1</v>
      </c>
      <c r="R2">
        <v>60</v>
      </c>
      <c r="S2">
        <f>IF(ISNUMBER(S1),S1,0)+R2</f>
        <v>60</v>
      </c>
      <c r="T2">
        <f>VLOOKUP($S2,$C:$D,MATCH($D$1,$C$1:$D$1,0),1)</f>
        <v>3</v>
      </c>
    </row>
    <row r="3" spans="1:20" x14ac:dyDescent="0.3">
      <c r="A3">
        <v>2</v>
      </c>
      <c r="B3">
        <v>19</v>
      </c>
      <c r="C3">
        <f t="shared" ref="C3:C17" si="3">C2+B3</f>
        <v>19</v>
      </c>
      <c r="D3">
        <f t="shared" si="0"/>
        <v>2</v>
      </c>
      <c r="H3">
        <v>2</v>
      </c>
      <c r="I3">
        <f t="shared" si="1"/>
        <v>5</v>
      </c>
      <c r="J3">
        <f t="shared" ref="J3:J51" si="4">IF(MOD($H3,10)=0,1,0)</f>
        <v>0</v>
      </c>
      <c r="K3">
        <f t="shared" ref="K3:K34" ca="1" si="5">I3*$F$2+J3*OFFSET($F$8,INT(($H3+9)/10)-1,0)</f>
        <v>25</v>
      </c>
      <c r="L3">
        <f t="shared" ref="L3:L51" ca="1" si="6">IF(ISNUMBER(L2),L2,0)+K3</f>
        <v>50</v>
      </c>
      <c r="M3">
        <f t="shared" ca="1" si="2"/>
        <v>3</v>
      </c>
      <c r="O3" t="str">
        <f t="shared" ref="O3:O6" si="7">P3&amp;"_"&amp;Q3</f>
        <v>7_2</v>
      </c>
      <c r="P3">
        <v>7</v>
      </c>
      <c r="Q3">
        <v>2</v>
      </c>
      <c r="R3">
        <v>190</v>
      </c>
      <c r="S3">
        <f t="shared" ref="S3:S6" si="8">IF(ISNUMBER(S2),S2,0)+R3</f>
        <v>250</v>
      </c>
      <c r="T3">
        <f>VLOOKUP($S3,$C:$D,MATCH($D$1,$C$1:$D$1,0),1)</f>
        <v>6</v>
      </c>
    </row>
    <row r="4" spans="1:20" x14ac:dyDescent="0.3">
      <c r="A4">
        <v>3</v>
      </c>
      <c r="B4">
        <v>29</v>
      </c>
      <c r="C4">
        <f t="shared" si="3"/>
        <v>48</v>
      </c>
      <c r="D4">
        <f t="shared" si="0"/>
        <v>3</v>
      </c>
      <c r="F4" t="s">
        <v>135</v>
      </c>
      <c r="H4">
        <v>3</v>
      </c>
      <c r="I4">
        <f t="shared" si="1"/>
        <v>5</v>
      </c>
      <c r="J4">
        <f t="shared" si="4"/>
        <v>0</v>
      </c>
      <c r="K4">
        <f t="shared" ca="1" si="5"/>
        <v>25</v>
      </c>
      <c r="L4">
        <f t="shared" ca="1" si="6"/>
        <v>75</v>
      </c>
      <c r="M4">
        <f t="shared" ca="1" si="2"/>
        <v>3</v>
      </c>
      <c r="O4" t="str">
        <f t="shared" si="7"/>
        <v>7_3</v>
      </c>
      <c r="P4">
        <v>7</v>
      </c>
      <c r="Q4">
        <v>3</v>
      </c>
      <c r="R4">
        <v>640</v>
      </c>
      <c r="S4">
        <f t="shared" si="8"/>
        <v>890</v>
      </c>
      <c r="T4">
        <f>VLOOKUP($S4,$C:$D,MATCH($D$1,$C$1:$D$1,0),1)</f>
        <v>9</v>
      </c>
    </row>
    <row r="5" spans="1:20" x14ac:dyDescent="0.3">
      <c r="A5">
        <v>4</v>
      </c>
      <c r="B5">
        <v>44</v>
      </c>
      <c r="C5">
        <f t="shared" si="3"/>
        <v>92</v>
      </c>
      <c r="D5">
        <f t="shared" si="0"/>
        <v>4</v>
      </c>
      <c r="F5">
        <v>5</v>
      </c>
      <c r="H5">
        <v>4</v>
      </c>
      <c r="I5">
        <f t="shared" si="1"/>
        <v>5</v>
      </c>
      <c r="J5">
        <f t="shared" si="4"/>
        <v>0</v>
      </c>
      <c r="K5">
        <f t="shared" ca="1" si="5"/>
        <v>25</v>
      </c>
      <c r="L5">
        <f t="shared" ca="1" si="6"/>
        <v>100</v>
      </c>
      <c r="M5">
        <f t="shared" ca="1" si="2"/>
        <v>4</v>
      </c>
      <c r="O5" t="str">
        <f t="shared" si="7"/>
        <v>7_4</v>
      </c>
      <c r="P5">
        <v>7</v>
      </c>
      <c r="Q5">
        <v>4</v>
      </c>
      <c r="R5">
        <v>1300</v>
      </c>
      <c r="S5">
        <f t="shared" si="8"/>
        <v>2190</v>
      </c>
      <c r="T5">
        <f>VLOOKUP($S5,$C:$D,MATCH($D$1,$C$1:$D$1,0),1)</f>
        <v>13</v>
      </c>
    </row>
    <row r="6" spans="1:20" x14ac:dyDescent="0.3">
      <c r="A6">
        <v>5</v>
      </c>
      <c r="B6">
        <v>52</v>
      </c>
      <c r="C6">
        <f t="shared" si="3"/>
        <v>144</v>
      </c>
      <c r="D6">
        <f t="shared" si="0"/>
        <v>5</v>
      </c>
      <c r="H6">
        <v>5</v>
      </c>
      <c r="I6">
        <f t="shared" si="1"/>
        <v>0</v>
      </c>
      <c r="J6">
        <f t="shared" si="4"/>
        <v>0</v>
      </c>
      <c r="K6">
        <f t="shared" ca="1" si="5"/>
        <v>0</v>
      </c>
      <c r="L6">
        <f t="shared" ca="1" si="6"/>
        <v>100</v>
      </c>
      <c r="M6">
        <f t="shared" ca="1" si="2"/>
        <v>4</v>
      </c>
      <c r="O6" t="str">
        <f t="shared" si="7"/>
        <v>7_5</v>
      </c>
      <c r="P6">
        <v>7</v>
      </c>
      <c r="Q6">
        <v>5</v>
      </c>
      <c r="R6">
        <v>1600</v>
      </c>
      <c r="S6">
        <f t="shared" si="8"/>
        <v>3790</v>
      </c>
      <c r="T6">
        <f>VLOOKUP($S6,$C:$D,MATCH($D$1,$C$1:$D$1,0),1)</f>
        <v>16</v>
      </c>
    </row>
    <row r="7" spans="1:20" x14ac:dyDescent="0.3">
      <c r="A7">
        <v>6</v>
      </c>
      <c r="B7">
        <v>98</v>
      </c>
      <c r="C7">
        <f t="shared" si="3"/>
        <v>242</v>
      </c>
      <c r="D7">
        <f t="shared" si="0"/>
        <v>6</v>
      </c>
      <c r="F7" t="s">
        <v>125</v>
      </c>
      <c r="H7">
        <v>6</v>
      </c>
      <c r="I7">
        <f t="shared" si="1"/>
        <v>5</v>
      </c>
      <c r="J7">
        <f t="shared" si="4"/>
        <v>0</v>
      </c>
      <c r="K7">
        <f t="shared" ca="1" si="5"/>
        <v>25</v>
      </c>
      <c r="L7">
        <f t="shared" ca="1" si="6"/>
        <v>125</v>
      </c>
      <c r="M7">
        <f t="shared" ca="1" si="2"/>
        <v>4</v>
      </c>
    </row>
    <row r="8" spans="1:20" x14ac:dyDescent="0.3">
      <c r="A8">
        <v>7</v>
      </c>
      <c r="B8">
        <v>166</v>
      </c>
      <c r="C8">
        <f t="shared" si="3"/>
        <v>408</v>
      </c>
      <c r="D8">
        <f t="shared" si="0"/>
        <v>7</v>
      </c>
      <c r="F8">
        <v>100</v>
      </c>
      <c r="H8">
        <v>7</v>
      </c>
      <c r="I8">
        <f t="shared" si="1"/>
        <v>5</v>
      </c>
      <c r="J8">
        <f t="shared" si="4"/>
        <v>0</v>
      </c>
      <c r="K8">
        <f t="shared" ca="1" si="5"/>
        <v>25</v>
      </c>
      <c r="L8">
        <f t="shared" ca="1" si="6"/>
        <v>150</v>
      </c>
      <c r="M8">
        <f t="shared" ca="1" si="2"/>
        <v>5</v>
      </c>
      <c r="O8" t="str">
        <f t="shared" ref="O8:O13" si="9">P8&amp;"_"&amp;Q8</f>
        <v>14_1</v>
      </c>
      <c r="P8">
        <v>14</v>
      </c>
      <c r="Q8">
        <v>1</v>
      </c>
      <c r="R8">
        <v>50</v>
      </c>
      <c r="S8">
        <f>IF(ISNUMBER(S7),S7,0)+R8</f>
        <v>50</v>
      </c>
      <c r="T8">
        <f t="shared" ref="T8:T30" si="10">VLOOKUP($S8,$C:$D,MATCH($D$1,$C$1:$D$1,0),1)</f>
        <v>3</v>
      </c>
    </row>
    <row r="9" spans="1:20" x14ac:dyDescent="0.3">
      <c r="A9">
        <v>8</v>
      </c>
      <c r="B9">
        <v>186</v>
      </c>
      <c r="C9">
        <f t="shared" si="3"/>
        <v>594</v>
      </c>
      <c r="D9">
        <f t="shared" si="0"/>
        <v>8</v>
      </c>
      <c r="F9">
        <v>200</v>
      </c>
      <c r="H9">
        <v>8</v>
      </c>
      <c r="I9">
        <f t="shared" si="1"/>
        <v>5</v>
      </c>
      <c r="J9">
        <f t="shared" si="4"/>
        <v>0</v>
      </c>
      <c r="K9">
        <f t="shared" ca="1" si="5"/>
        <v>25</v>
      </c>
      <c r="L9">
        <f t="shared" ca="1" si="6"/>
        <v>175</v>
      </c>
      <c r="M9">
        <f t="shared" ca="1" si="2"/>
        <v>5</v>
      </c>
      <c r="O9" t="str">
        <f t="shared" si="9"/>
        <v>14_2</v>
      </c>
      <c r="P9">
        <v>14</v>
      </c>
      <c r="Q9">
        <v>2</v>
      </c>
      <c r="R9">
        <v>230</v>
      </c>
      <c r="S9">
        <f t="shared" ref="S9:S13" si="11">IF(ISNUMBER(S8),S8,0)+R9</f>
        <v>280</v>
      </c>
      <c r="T9">
        <f t="shared" si="10"/>
        <v>6</v>
      </c>
    </row>
    <row r="10" spans="1:20" x14ac:dyDescent="0.3">
      <c r="A10">
        <v>9</v>
      </c>
      <c r="B10">
        <v>198</v>
      </c>
      <c r="C10">
        <f t="shared" si="3"/>
        <v>792</v>
      </c>
      <c r="D10">
        <f t="shared" si="0"/>
        <v>9</v>
      </c>
      <c r="F10">
        <v>300</v>
      </c>
      <c r="H10">
        <v>9</v>
      </c>
      <c r="I10">
        <f t="shared" si="1"/>
        <v>5</v>
      </c>
      <c r="J10">
        <f t="shared" si="4"/>
        <v>0</v>
      </c>
      <c r="K10">
        <f t="shared" ca="1" si="5"/>
        <v>25</v>
      </c>
      <c r="L10">
        <f t="shared" ca="1" si="6"/>
        <v>200</v>
      </c>
      <c r="M10">
        <f t="shared" ca="1" si="2"/>
        <v>5</v>
      </c>
      <c r="O10" t="str">
        <f t="shared" si="9"/>
        <v>14_3</v>
      </c>
      <c r="P10">
        <v>14</v>
      </c>
      <c r="Q10">
        <v>3</v>
      </c>
      <c r="R10">
        <v>460</v>
      </c>
      <c r="S10">
        <f t="shared" si="11"/>
        <v>740</v>
      </c>
      <c r="T10">
        <f t="shared" si="10"/>
        <v>8</v>
      </c>
    </row>
    <row r="11" spans="1:20" x14ac:dyDescent="0.3">
      <c r="A11">
        <v>10</v>
      </c>
      <c r="B11">
        <v>263</v>
      </c>
      <c r="C11">
        <f t="shared" si="3"/>
        <v>1055</v>
      </c>
      <c r="D11">
        <f t="shared" si="0"/>
        <v>10</v>
      </c>
      <c r="F11">
        <v>400</v>
      </c>
      <c r="H11">
        <v>10</v>
      </c>
      <c r="I11">
        <f t="shared" si="1"/>
        <v>0</v>
      </c>
      <c r="J11">
        <f t="shared" si="4"/>
        <v>1</v>
      </c>
      <c r="K11">
        <f t="shared" ca="1" si="5"/>
        <v>100</v>
      </c>
      <c r="L11">
        <f t="shared" ca="1" si="6"/>
        <v>300</v>
      </c>
      <c r="M11">
        <f t="shared" ca="1" si="2"/>
        <v>6</v>
      </c>
      <c r="O11" t="str">
        <f t="shared" si="9"/>
        <v>14_4</v>
      </c>
      <c r="P11">
        <v>14</v>
      </c>
      <c r="Q11">
        <v>4</v>
      </c>
      <c r="R11">
        <v>900</v>
      </c>
      <c r="S11">
        <f t="shared" si="11"/>
        <v>1640</v>
      </c>
      <c r="T11">
        <f t="shared" si="10"/>
        <v>12</v>
      </c>
    </row>
    <row r="12" spans="1:20" x14ac:dyDescent="0.3">
      <c r="A12">
        <v>11</v>
      </c>
      <c r="B12">
        <v>287</v>
      </c>
      <c r="C12">
        <f t="shared" si="3"/>
        <v>1342</v>
      </c>
      <c r="D12">
        <f t="shared" si="0"/>
        <v>11</v>
      </c>
      <c r="H12">
        <v>11</v>
      </c>
      <c r="I12">
        <f t="shared" si="1"/>
        <v>10</v>
      </c>
      <c r="J12">
        <f t="shared" si="4"/>
        <v>0</v>
      </c>
      <c r="K12">
        <f t="shared" ca="1" si="5"/>
        <v>50</v>
      </c>
      <c r="L12">
        <f t="shared" ca="1" si="6"/>
        <v>350</v>
      </c>
      <c r="M12">
        <f t="shared" ca="1" si="2"/>
        <v>6</v>
      </c>
      <c r="O12" t="str">
        <f t="shared" si="9"/>
        <v>14_5</v>
      </c>
      <c r="P12">
        <v>14</v>
      </c>
      <c r="Q12">
        <v>5</v>
      </c>
      <c r="R12">
        <v>1100</v>
      </c>
      <c r="S12">
        <f t="shared" si="11"/>
        <v>2740</v>
      </c>
      <c r="T12">
        <f t="shared" si="10"/>
        <v>14</v>
      </c>
    </row>
    <row r="13" spans="1:20" x14ac:dyDescent="0.3">
      <c r="A13">
        <v>12</v>
      </c>
      <c r="B13">
        <v>298</v>
      </c>
      <c r="C13">
        <f t="shared" si="3"/>
        <v>1640</v>
      </c>
      <c r="D13">
        <f t="shared" si="0"/>
        <v>12</v>
      </c>
      <c r="H13">
        <v>12</v>
      </c>
      <c r="I13">
        <f t="shared" si="1"/>
        <v>10</v>
      </c>
      <c r="J13">
        <f t="shared" si="4"/>
        <v>0</v>
      </c>
      <c r="K13">
        <f t="shared" ca="1" si="5"/>
        <v>50</v>
      </c>
      <c r="L13">
        <f t="shared" ca="1" si="6"/>
        <v>400</v>
      </c>
      <c r="M13">
        <f t="shared" ca="1" si="2"/>
        <v>6</v>
      </c>
      <c r="O13" t="str">
        <f t="shared" si="9"/>
        <v>14_6</v>
      </c>
      <c r="P13">
        <v>14</v>
      </c>
      <c r="Q13">
        <v>6</v>
      </c>
      <c r="R13">
        <v>1240</v>
      </c>
      <c r="S13">
        <f t="shared" si="11"/>
        <v>3980</v>
      </c>
      <c r="T13">
        <f t="shared" si="10"/>
        <v>16</v>
      </c>
    </row>
    <row r="14" spans="1:20" x14ac:dyDescent="0.3">
      <c r="A14">
        <v>13</v>
      </c>
      <c r="B14">
        <v>361</v>
      </c>
      <c r="C14">
        <f t="shared" si="3"/>
        <v>2001</v>
      </c>
      <c r="D14">
        <f t="shared" si="0"/>
        <v>13</v>
      </c>
      <c r="H14">
        <v>13</v>
      </c>
      <c r="I14">
        <f t="shared" si="1"/>
        <v>10</v>
      </c>
      <c r="J14">
        <f t="shared" si="4"/>
        <v>0</v>
      </c>
      <c r="K14">
        <f t="shared" ca="1" si="5"/>
        <v>50</v>
      </c>
      <c r="L14">
        <f t="shared" ca="1" si="6"/>
        <v>450</v>
      </c>
      <c r="M14">
        <f t="shared" ca="1" si="2"/>
        <v>7</v>
      </c>
    </row>
    <row r="15" spans="1:20" x14ac:dyDescent="0.3">
      <c r="A15">
        <v>14</v>
      </c>
      <c r="B15">
        <v>392</v>
      </c>
      <c r="C15">
        <f t="shared" si="3"/>
        <v>2393</v>
      </c>
      <c r="D15">
        <f t="shared" si="0"/>
        <v>14</v>
      </c>
      <c r="H15">
        <v>14</v>
      </c>
      <c r="I15">
        <f t="shared" si="1"/>
        <v>10</v>
      </c>
      <c r="J15">
        <f t="shared" si="4"/>
        <v>0</v>
      </c>
      <c r="K15">
        <f t="shared" ca="1" si="5"/>
        <v>50</v>
      </c>
      <c r="L15">
        <f t="shared" ca="1" si="6"/>
        <v>500</v>
      </c>
      <c r="M15">
        <f t="shared" ca="1" si="2"/>
        <v>7</v>
      </c>
      <c r="O15" t="str">
        <f t="shared" ref="O15:O21" si="12">P15&amp;"_"&amp;Q15</f>
        <v>21_1</v>
      </c>
      <c r="P15">
        <v>21</v>
      </c>
      <c r="Q15">
        <v>1</v>
      </c>
      <c r="R15">
        <v>35</v>
      </c>
      <c r="S15">
        <f>IF(ISNUMBER(S14),S14,0)+R15</f>
        <v>35</v>
      </c>
      <c r="T15">
        <f t="shared" si="10"/>
        <v>2</v>
      </c>
    </row>
    <row r="16" spans="1:20" x14ac:dyDescent="0.3">
      <c r="A16">
        <v>15</v>
      </c>
      <c r="B16">
        <v>399</v>
      </c>
      <c r="C16">
        <f t="shared" si="3"/>
        <v>2792</v>
      </c>
      <c r="D16">
        <f t="shared" si="0"/>
        <v>15</v>
      </c>
      <c r="H16">
        <v>15</v>
      </c>
      <c r="I16">
        <f t="shared" si="1"/>
        <v>0</v>
      </c>
      <c r="J16">
        <f t="shared" si="4"/>
        <v>0</v>
      </c>
      <c r="K16">
        <f t="shared" ca="1" si="5"/>
        <v>0</v>
      </c>
      <c r="L16">
        <f t="shared" ca="1" si="6"/>
        <v>500</v>
      </c>
      <c r="M16">
        <f t="shared" ca="1" si="2"/>
        <v>7</v>
      </c>
      <c r="O16" t="str">
        <f t="shared" si="12"/>
        <v>21_2</v>
      </c>
      <c r="P16">
        <v>21</v>
      </c>
      <c r="Q16">
        <v>2</v>
      </c>
      <c r="R16">
        <v>135</v>
      </c>
      <c r="S16">
        <f t="shared" ref="S16:S20" si="13">IF(ISNUMBER(S15),S15,0)+R16</f>
        <v>170</v>
      </c>
      <c r="T16">
        <f t="shared" si="10"/>
        <v>5</v>
      </c>
    </row>
    <row r="17" spans="1:20" x14ac:dyDescent="0.3">
      <c r="A17">
        <v>16</v>
      </c>
      <c r="B17">
        <v>871</v>
      </c>
      <c r="C17">
        <f t="shared" si="3"/>
        <v>3663</v>
      </c>
      <c r="D17">
        <f t="shared" si="0"/>
        <v>16</v>
      </c>
      <c r="H17">
        <v>16</v>
      </c>
      <c r="I17">
        <f t="shared" si="1"/>
        <v>10</v>
      </c>
      <c r="J17">
        <f t="shared" si="4"/>
        <v>0</v>
      </c>
      <c r="K17">
        <f t="shared" ca="1" si="5"/>
        <v>50</v>
      </c>
      <c r="L17">
        <f t="shared" ca="1" si="6"/>
        <v>550</v>
      </c>
      <c r="M17">
        <f t="shared" ca="1" si="2"/>
        <v>7</v>
      </c>
      <c r="O17" t="str">
        <f t="shared" si="12"/>
        <v>21_3</v>
      </c>
      <c r="P17">
        <v>21</v>
      </c>
      <c r="Q17">
        <v>3</v>
      </c>
      <c r="R17">
        <v>260</v>
      </c>
      <c r="S17">
        <f t="shared" si="13"/>
        <v>430</v>
      </c>
      <c r="T17">
        <f t="shared" si="10"/>
        <v>7</v>
      </c>
    </row>
    <row r="18" spans="1:20" hidden="1" outlineLevel="1" x14ac:dyDescent="0.3">
      <c r="H18">
        <v>17</v>
      </c>
      <c r="I18">
        <f t="shared" si="1"/>
        <v>10</v>
      </c>
      <c r="J18">
        <f t="shared" si="4"/>
        <v>0</v>
      </c>
      <c r="K18">
        <f t="shared" ca="1" si="5"/>
        <v>50</v>
      </c>
      <c r="L18">
        <f t="shared" ca="1" si="6"/>
        <v>600</v>
      </c>
      <c r="M18">
        <f t="shared" ca="1" si="2"/>
        <v>8</v>
      </c>
      <c r="O18" t="str">
        <f t="shared" si="12"/>
        <v>21_4</v>
      </c>
      <c r="P18">
        <v>21</v>
      </c>
      <c r="Q18">
        <v>4</v>
      </c>
      <c r="R18">
        <v>400</v>
      </c>
      <c r="S18">
        <f t="shared" si="13"/>
        <v>830</v>
      </c>
      <c r="T18">
        <f t="shared" si="10"/>
        <v>9</v>
      </c>
    </row>
    <row r="19" spans="1:20" hidden="1" outlineLevel="1" x14ac:dyDescent="0.3">
      <c r="H19">
        <v>18</v>
      </c>
      <c r="I19">
        <f t="shared" si="1"/>
        <v>10</v>
      </c>
      <c r="J19">
        <f t="shared" si="4"/>
        <v>0</v>
      </c>
      <c r="K19">
        <f t="shared" ca="1" si="5"/>
        <v>50</v>
      </c>
      <c r="L19">
        <f t="shared" ca="1" si="6"/>
        <v>650</v>
      </c>
      <c r="M19">
        <f t="shared" ca="1" si="2"/>
        <v>8</v>
      </c>
      <c r="O19" t="str">
        <f t="shared" si="12"/>
        <v>21_5</v>
      </c>
      <c r="P19">
        <v>21</v>
      </c>
      <c r="Q19">
        <v>5</v>
      </c>
      <c r="R19">
        <v>900</v>
      </c>
      <c r="S19">
        <f t="shared" si="13"/>
        <v>1730</v>
      </c>
      <c r="T19">
        <f t="shared" si="10"/>
        <v>12</v>
      </c>
    </row>
    <row r="20" spans="1:20" hidden="1" outlineLevel="1" x14ac:dyDescent="0.3">
      <c r="H20">
        <v>19</v>
      </c>
      <c r="I20">
        <f t="shared" si="1"/>
        <v>10</v>
      </c>
      <c r="J20">
        <f t="shared" si="4"/>
        <v>0</v>
      </c>
      <c r="K20">
        <f t="shared" ca="1" si="5"/>
        <v>50</v>
      </c>
      <c r="L20">
        <f t="shared" ca="1" si="6"/>
        <v>700</v>
      </c>
      <c r="M20">
        <f t="shared" ca="1" si="2"/>
        <v>8</v>
      </c>
      <c r="O20" t="str">
        <f t="shared" si="12"/>
        <v>21_6</v>
      </c>
      <c r="P20">
        <v>21</v>
      </c>
      <c r="Q20">
        <v>6</v>
      </c>
      <c r="R20">
        <v>700</v>
      </c>
      <c r="S20">
        <f t="shared" si="13"/>
        <v>2430</v>
      </c>
      <c r="T20">
        <f t="shared" si="10"/>
        <v>14</v>
      </c>
    </row>
    <row r="21" spans="1:20" hidden="1" outlineLevel="1" x14ac:dyDescent="0.3">
      <c r="H21">
        <v>20</v>
      </c>
      <c r="I21">
        <f t="shared" si="1"/>
        <v>0</v>
      </c>
      <c r="J21">
        <f t="shared" si="4"/>
        <v>1</v>
      </c>
      <c r="K21">
        <f t="shared" ca="1" si="5"/>
        <v>200</v>
      </c>
      <c r="L21">
        <f t="shared" ca="1" si="6"/>
        <v>900</v>
      </c>
      <c r="M21">
        <f t="shared" ca="1" si="2"/>
        <v>9</v>
      </c>
      <c r="O21" t="str">
        <f t="shared" si="12"/>
        <v>21_7</v>
      </c>
      <c r="P21">
        <v>21</v>
      </c>
      <c r="Q21">
        <v>7</v>
      </c>
      <c r="R21">
        <v>1400</v>
      </c>
      <c r="S21">
        <f t="shared" ref="S21" si="14">IF(ISNUMBER(S20),S20,0)+R21</f>
        <v>3830</v>
      </c>
      <c r="T21">
        <f t="shared" si="10"/>
        <v>16</v>
      </c>
    </row>
    <row r="22" spans="1:20" hidden="1" outlineLevel="1" x14ac:dyDescent="0.3">
      <c r="H22">
        <v>21</v>
      </c>
      <c r="I22">
        <f t="shared" si="1"/>
        <v>15</v>
      </c>
      <c r="J22">
        <f t="shared" si="4"/>
        <v>0</v>
      </c>
      <c r="K22">
        <f t="shared" ca="1" si="5"/>
        <v>75</v>
      </c>
      <c r="L22">
        <f t="shared" ca="1" si="6"/>
        <v>975</v>
      </c>
      <c r="M22">
        <f t="shared" ca="1" si="2"/>
        <v>9</v>
      </c>
    </row>
    <row r="23" spans="1:20" hidden="1" outlineLevel="1" x14ac:dyDescent="0.3">
      <c r="H23">
        <v>22</v>
      </c>
      <c r="I23">
        <f t="shared" si="1"/>
        <v>15</v>
      </c>
      <c r="J23">
        <f t="shared" si="4"/>
        <v>0</v>
      </c>
      <c r="K23">
        <f t="shared" ca="1" si="5"/>
        <v>75</v>
      </c>
      <c r="L23">
        <f t="shared" ca="1" si="6"/>
        <v>1050</v>
      </c>
      <c r="M23">
        <f t="shared" ca="1" si="2"/>
        <v>9</v>
      </c>
      <c r="O23" t="str">
        <f t="shared" ref="O23:O30" si="15">P23&amp;"_"&amp;Q23</f>
        <v>28_1</v>
      </c>
      <c r="P23">
        <v>28</v>
      </c>
      <c r="Q23">
        <v>1</v>
      </c>
      <c r="R23">
        <v>24</v>
      </c>
      <c r="S23">
        <f>IF(ISNUMBER(S22),S22,0)+R23</f>
        <v>24</v>
      </c>
      <c r="T23">
        <f t="shared" si="10"/>
        <v>2</v>
      </c>
    </row>
    <row r="24" spans="1:20" hidden="1" outlineLevel="1" x14ac:dyDescent="0.3">
      <c r="H24">
        <v>23</v>
      </c>
      <c r="I24">
        <f t="shared" si="1"/>
        <v>15</v>
      </c>
      <c r="J24">
        <f t="shared" si="4"/>
        <v>0</v>
      </c>
      <c r="K24">
        <f t="shared" ca="1" si="5"/>
        <v>75</v>
      </c>
      <c r="L24">
        <f t="shared" ca="1" si="6"/>
        <v>1125</v>
      </c>
      <c r="M24">
        <f t="shared" ca="1" si="2"/>
        <v>10</v>
      </c>
      <c r="O24" t="str">
        <f t="shared" si="15"/>
        <v>28_2</v>
      </c>
      <c r="P24">
        <v>28</v>
      </c>
      <c r="Q24">
        <v>2</v>
      </c>
      <c r="R24">
        <v>76</v>
      </c>
      <c r="S24">
        <f t="shared" ref="S24:S29" si="16">IF(ISNUMBER(S23),S23,0)+R24</f>
        <v>100</v>
      </c>
      <c r="T24">
        <f t="shared" si="10"/>
        <v>4</v>
      </c>
    </row>
    <row r="25" spans="1:20" hidden="1" outlineLevel="1" x14ac:dyDescent="0.3">
      <c r="H25">
        <v>24</v>
      </c>
      <c r="I25">
        <f t="shared" si="1"/>
        <v>15</v>
      </c>
      <c r="J25">
        <f t="shared" si="4"/>
        <v>0</v>
      </c>
      <c r="K25">
        <f t="shared" ca="1" si="5"/>
        <v>75</v>
      </c>
      <c r="L25">
        <f t="shared" ca="1" si="6"/>
        <v>1200</v>
      </c>
      <c r="M25">
        <f t="shared" ca="1" si="2"/>
        <v>10</v>
      </c>
      <c r="O25" t="str">
        <f t="shared" si="15"/>
        <v>28_3</v>
      </c>
      <c r="P25">
        <v>28</v>
      </c>
      <c r="Q25">
        <v>3</v>
      </c>
      <c r="R25">
        <v>172</v>
      </c>
      <c r="S25">
        <f t="shared" si="16"/>
        <v>272</v>
      </c>
      <c r="T25">
        <f t="shared" si="10"/>
        <v>6</v>
      </c>
    </row>
    <row r="26" spans="1:20" hidden="1" outlineLevel="1" x14ac:dyDescent="0.3">
      <c r="H26">
        <v>25</v>
      </c>
      <c r="I26">
        <f t="shared" si="1"/>
        <v>0</v>
      </c>
      <c r="J26">
        <f t="shared" si="4"/>
        <v>0</v>
      </c>
      <c r="K26">
        <f t="shared" ca="1" si="5"/>
        <v>0</v>
      </c>
      <c r="L26">
        <f t="shared" ca="1" si="6"/>
        <v>1200</v>
      </c>
      <c r="M26">
        <f t="shared" ca="1" si="2"/>
        <v>10</v>
      </c>
      <c r="O26" t="str">
        <f t="shared" si="15"/>
        <v>28_4</v>
      </c>
      <c r="P26">
        <v>28</v>
      </c>
      <c r="Q26">
        <v>4</v>
      </c>
      <c r="R26">
        <v>428</v>
      </c>
      <c r="S26">
        <f t="shared" si="16"/>
        <v>700</v>
      </c>
      <c r="T26">
        <f t="shared" si="10"/>
        <v>8</v>
      </c>
    </row>
    <row r="27" spans="1:20" hidden="1" outlineLevel="1" x14ac:dyDescent="0.3">
      <c r="H27">
        <v>26</v>
      </c>
      <c r="I27">
        <f t="shared" si="1"/>
        <v>15</v>
      </c>
      <c r="J27">
        <f t="shared" si="4"/>
        <v>0</v>
      </c>
      <c r="K27">
        <f t="shared" ca="1" si="5"/>
        <v>75</v>
      </c>
      <c r="L27">
        <f t="shared" ca="1" si="6"/>
        <v>1275</v>
      </c>
      <c r="M27">
        <f t="shared" ca="1" si="2"/>
        <v>10</v>
      </c>
      <c r="O27" t="str">
        <f t="shared" si="15"/>
        <v>28_5</v>
      </c>
      <c r="P27">
        <v>28</v>
      </c>
      <c r="Q27">
        <v>5</v>
      </c>
      <c r="R27">
        <v>250</v>
      </c>
      <c r="S27">
        <f t="shared" si="16"/>
        <v>950</v>
      </c>
      <c r="T27">
        <f t="shared" si="10"/>
        <v>9</v>
      </c>
    </row>
    <row r="28" spans="1:20" hidden="1" outlineLevel="1" x14ac:dyDescent="0.3">
      <c r="H28">
        <v>27</v>
      </c>
      <c r="I28">
        <f t="shared" si="1"/>
        <v>15</v>
      </c>
      <c r="J28">
        <f t="shared" si="4"/>
        <v>0</v>
      </c>
      <c r="K28">
        <f t="shared" ca="1" si="5"/>
        <v>75</v>
      </c>
      <c r="L28">
        <f t="shared" ca="1" si="6"/>
        <v>1350</v>
      </c>
      <c r="M28">
        <f t="shared" ca="1" si="2"/>
        <v>11</v>
      </c>
      <c r="O28" t="str">
        <f t="shared" si="15"/>
        <v>28_6</v>
      </c>
      <c r="P28">
        <v>28</v>
      </c>
      <c r="Q28">
        <v>6</v>
      </c>
      <c r="R28">
        <v>400</v>
      </c>
      <c r="S28">
        <f t="shared" si="16"/>
        <v>1350</v>
      </c>
      <c r="T28">
        <f t="shared" si="10"/>
        <v>11</v>
      </c>
    </row>
    <row r="29" spans="1:20" hidden="1" outlineLevel="1" x14ac:dyDescent="0.3">
      <c r="H29">
        <v>28</v>
      </c>
      <c r="I29">
        <f t="shared" si="1"/>
        <v>15</v>
      </c>
      <c r="J29">
        <f t="shared" si="4"/>
        <v>0</v>
      </c>
      <c r="K29">
        <f t="shared" ca="1" si="5"/>
        <v>75</v>
      </c>
      <c r="L29">
        <f t="shared" ca="1" si="6"/>
        <v>1425</v>
      </c>
      <c r="M29">
        <f t="shared" ca="1" si="2"/>
        <v>11</v>
      </c>
      <c r="O29" t="str">
        <f t="shared" si="15"/>
        <v>28_7</v>
      </c>
      <c r="P29">
        <v>28</v>
      </c>
      <c r="Q29">
        <v>7</v>
      </c>
      <c r="R29">
        <v>680</v>
      </c>
      <c r="S29">
        <f t="shared" si="16"/>
        <v>2030</v>
      </c>
      <c r="T29">
        <f t="shared" si="10"/>
        <v>13</v>
      </c>
    </row>
    <row r="30" spans="1:20" hidden="1" outlineLevel="1" x14ac:dyDescent="0.3">
      <c r="H30">
        <v>29</v>
      </c>
      <c r="I30">
        <f t="shared" si="1"/>
        <v>15</v>
      </c>
      <c r="J30">
        <f t="shared" si="4"/>
        <v>0</v>
      </c>
      <c r="K30">
        <f t="shared" ca="1" si="5"/>
        <v>75</v>
      </c>
      <c r="L30">
        <f t="shared" ca="1" si="6"/>
        <v>1500</v>
      </c>
      <c r="M30">
        <f t="shared" ca="1" si="2"/>
        <v>11</v>
      </c>
      <c r="O30" t="str">
        <f t="shared" si="15"/>
        <v>28_8</v>
      </c>
      <c r="P30">
        <v>28</v>
      </c>
      <c r="Q30">
        <v>8</v>
      </c>
      <c r="R30">
        <v>1800</v>
      </c>
      <c r="S30">
        <f t="shared" ref="S30" si="17">IF(ISNUMBER(S29),S29,0)+R30</f>
        <v>3830</v>
      </c>
      <c r="T30">
        <f t="shared" si="10"/>
        <v>16</v>
      </c>
    </row>
    <row r="31" spans="1:20" hidden="1" outlineLevel="1" x14ac:dyDescent="0.3">
      <c r="H31">
        <v>30</v>
      </c>
      <c r="I31">
        <f t="shared" si="1"/>
        <v>0</v>
      </c>
      <c r="J31">
        <f t="shared" si="4"/>
        <v>1</v>
      </c>
      <c r="K31">
        <f t="shared" ca="1" si="5"/>
        <v>300</v>
      </c>
      <c r="L31">
        <f t="shared" ca="1" si="6"/>
        <v>1800</v>
      </c>
      <c r="M31">
        <f t="shared" ca="1" si="2"/>
        <v>12</v>
      </c>
    </row>
    <row r="32" spans="1:20" hidden="1" outlineLevel="1" x14ac:dyDescent="0.3">
      <c r="H32">
        <v>31</v>
      </c>
      <c r="I32">
        <f t="shared" si="1"/>
        <v>20</v>
      </c>
      <c r="J32">
        <f t="shared" si="4"/>
        <v>0</v>
      </c>
      <c r="K32">
        <f t="shared" ca="1" si="5"/>
        <v>100</v>
      </c>
      <c r="L32">
        <f t="shared" ca="1" si="6"/>
        <v>1900</v>
      </c>
      <c r="M32">
        <f t="shared" ca="1" si="2"/>
        <v>12</v>
      </c>
    </row>
    <row r="33" spans="8:13" hidden="1" outlineLevel="1" x14ac:dyDescent="0.3">
      <c r="H33">
        <v>32</v>
      </c>
      <c r="I33">
        <f t="shared" si="1"/>
        <v>20</v>
      </c>
      <c r="J33">
        <f t="shared" si="4"/>
        <v>0</v>
      </c>
      <c r="K33">
        <f t="shared" ca="1" si="5"/>
        <v>100</v>
      </c>
      <c r="L33">
        <f t="shared" ca="1" si="6"/>
        <v>2000</v>
      </c>
      <c r="M33">
        <f t="shared" ca="1" si="2"/>
        <v>12</v>
      </c>
    </row>
    <row r="34" spans="8:13" hidden="1" outlineLevel="1" x14ac:dyDescent="0.3">
      <c r="H34">
        <v>33</v>
      </c>
      <c r="I34">
        <f t="shared" si="1"/>
        <v>20</v>
      </c>
      <c r="J34">
        <f t="shared" si="4"/>
        <v>0</v>
      </c>
      <c r="K34">
        <f t="shared" ca="1" si="5"/>
        <v>100</v>
      </c>
      <c r="L34">
        <f t="shared" ca="1" si="6"/>
        <v>2100</v>
      </c>
      <c r="M34">
        <f t="shared" ref="M34:M51" ca="1" si="18">VLOOKUP($L34,$C:$D,MATCH($D$1,$C$1:$D$1,0),1)</f>
        <v>13</v>
      </c>
    </row>
    <row r="35" spans="8:13" hidden="1" outlineLevel="1" x14ac:dyDescent="0.3">
      <c r="H35">
        <v>34</v>
      </c>
      <c r="I35">
        <f t="shared" si="1"/>
        <v>20</v>
      </c>
      <c r="J35">
        <f t="shared" si="4"/>
        <v>0</v>
      </c>
      <c r="K35">
        <f t="shared" ref="K35:K51" ca="1" si="19">I35*$F$2+J35*OFFSET($F$8,INT(($H35+9)/10)-1,0)</f>
        <v>100</v>
      </c>
      <c r="L35">
        <f t="shared" ca="1" si="6"/>
        <v>2200</v>
      </c>
      <c r="M35">
        <f t="shared" ca="1" si="18"/>
        <v>13</v>
      </c>
    </row>
    <row r="36" spans="8:13" hidden="1" outlineLevel="1" x14ac:dyDescent="0.3">
      <c r="H36">
        <v>35</v>
      </c>
      <c r="I36">
        <f t="shared" si="1"/>
        <v>0</v>
      </c>
      <c r="J36">
        <f t="shared" si="4"/>
        <v>0</v>
      </c>
      <c r="K36">
        <f t="shared" ca="1" si="19"/>
        <v>0</v>
      </c>
      <c r="L36">
        <f t="shared" ca="1" si="6"/>
        <v>2200</v>
      </c>
      <c r="M36">
        <f t="shared" ca="1" si="18"/>
        <v>13</v>
      </c>
    </row>
    <row r="37" spans="8:13" hidden="1" outlineLevel="1" x14ac:dyDescent="0.3">
      <c r="H37">
        <v>36</v>
      </c>
      <c r="I37">
        <f t="shared" si="1"/>
        <v>20</v>
      </c>
      <c r="J37">
        <f t="shared" si="4"/>
        <v>0</v>
      </c>
      <c r="K37">
        <f t="shared" ca="1" si="19"/>
        <v>100</v>
      </c>
      <c r="L37">
        <f t="shared" ca="1" si="6"/>
        <v>2300</v>
      </c>
      <c r="M37">
        <f t="shared" ca="1" si="18"/>
        <v>13</v>
      </c>
    </row>
    <row r="38" spans="8:13" collapsed="1" x14ac:dyDescent="0.3">
      <c r="H38">
        <v>37</v>
      </c>
      <c r="I38">
        <f t="shared" si="1"/>
        <v>20</v>
      </c>
      <c r="J38">
        <f t="shared" si="4"/>
        <v>0</v>
      </c>
      <c r="K38">
        <f t="shared" ca="1" si="19"/>
        <v>100</v>
      </c>
      <c r="L38">
        <f t="shared" ca="1" si="6"/>
        <v>2400</v>
      </c>
      <c r="M38">
        <f t="shared" ca="1" si="18"/>
        <v>14</v>
      </c>
    </row>
    <row r="39" spans="8:13" x14ac:dyDescent="0.3">
      <c r="H39">
        <v>38</v>
      </c>
      <c r="I39">
        <f t="shared" si="1"/>
        <v>20</v>
      </c>
      <c r="J39">
        <f t="shared" si="4"/>
        <v>0</v>
      </c>
      <c r="K39">
        <f t="shared" ca="1" si="19"/>
        <v>100</v>
      </c>
      <c r="L39">
        <f t="shared" ca="1" si="6"/>
        <v>2500</v>
      </c>
      <c r="M39">
        <f t="shared" ca="1" si="18"/>
        <v>14</v>
      </c>
    </row>
    <row r="40" spans="8:13" x14ac:dyDescent="0.3">
      <c r="H40">
        <v>39</v>
      </c>
      <c r="I40">
        <f t="shared" si="1"/>
        <v>20</v>
      </c>
      <c r="J40">
        <f t="shared" si="4"/>
        <v>0</v>
      </c>
      <c r="K40">
        <f t="shared" ca="1" si="19"/>
        <v>100</v>
      </c>
      <c r="L40">
        <f t="shared" ca="1" si="6"/>
        <v>2600</v>
      </c>
      <c r="M40">
        <f t="shared" ca="1" si="18"/>
        <v>14</v>
      </c>
    </row>
    <row r="41" spans="8:13" x14ac:dyDescent="0.3">
      <c r="H41">
        <v>40</v>
      </c>
      <c r="I41">
        <f t="shared" si="1"/>
        <v>0</v>
      </c>
      <c r="J41">
        <f t="shared" si="4"/>
        <v>1</v>
      </c>
      <c r="K41">
        <f t="shared" ca="1" si="19"/>
        <v>400</v>
      </c>
      <c r="L41">
        <f t="shared" ca="1" si="6"/>
        <v>3000</v>
      </c>
      <c r="M41">
        <f t="shared" ca="1" si="18"/>
        <v>15</v>
      </c>
    </row>
    <row r="42" spans="8:13" x14ac:dyDescent="0.3">
      <c r="H42">
        <v>41</v>
      </c>
      <c r="I42">
        <f t="shared" si="1"/>
        <v>25</v>
      </c>
      <c r="J42">
        <f t="shared" si="4"/>
        <v>0</v>
      </c>
      <c r="K42">
        <f t="shared" ca="1" si="19"/>
        <v>125</v>
      </c>
      <c r="L42">
        <f t="shared" ca="1" si="6"/>
        <v>3125</v>
      </c>
      <c r="M42">
        <f t="shared" ca="1" si="18"/>
        <v>15</v>
      </c>
    </row>
    <row r="43" spans="8:13" x14ac:dyDescent="0.3">
      <c r="H43">
        <v>42</v>
      </c>
      <c r="I43">
        <f t="shared" si="1"/>
        <v>25</v>
      </c>
      <c r="J43">
        <f t="shared" si="4"/>
        <v>0</v>
      </c>
      <c r="K43">
        <f t="shared" ca="1" si="19"/>
        <v>125</v>
      </c>
      <c r="L43">
        <f t="shared" ca="1" si="6"/>
        <v>3250</v>
      </c>
      <c r="M43">
        <f t="shared" ca="1" si="18"/>
        <v>15</v>
      </c>
    </row>
    <row r="44" spans="8:13" x14ac:dyDescent="0.3">
      <c r="H44">
        <v>43</v>
      </c>
      <c r="I44">
        <f t="shared" si="1"/>
        <v>25</v>
      </c>
      <c r="J44">
        <f t="shared" si="4"/>
        <v>0</v>
      </c>
      <c r="K44">
        <f t="shared" ca="1" si="19"/>
        <v>125</v>
      </c>
      <c r="L44">
        <f t="shared" ca="1" si="6"/>
        <v>3375</v>
      </c>
      <c r="M44">
        <f t="shared" ca="1" si="18"/>
        <v>15</v>
      </c>
    </row>
    <row r="45" spans="8:13" x14ac:dyDescent="0.3">
      <c r="H45">
        <v>44</v>
      </c>
      <c r="I45">
        <f t="shared" si="1"/>
        <v>25</v>
      </c>
      <c r="J45">
        <f t="shared" si="4"/>
        <v>0</v>
      </c>
      <c r="K45">
        <f t="shared" ca="1" si="19"/>
        <v>125</v>
      </c>
      <c r="L45">
        <f t="shared" ca="1" si="6"/>
        <v>3500</v>
      </c>
      <c r="M45">
        <f t="shared" ca="1" si="18"/>
        <v>15</v>
      </c>
    </row>
    <row r="46" spans="8:13" x14ac:dyDescent="0.3">
      <c r="H46">
        <v>45</v>
      </c>
      <c r="I46">
        <f t="shared" si="1"/>
        <v>0</v>
      </c>
      <c r="J46">
        <f t="shared" si="4"/>
        <v>0</v>
      </c>
      <c r="K46">
        <f t="shared" ca="1" si="19"/>
        <v>0</v>
      </c>
      <c r="L46">
        <f t="shared" ca="1" si="6"/>
        <v>3500</v>
      </c>
      <c r="M46">
        <f t="shared" ca="1" si="18"/>
        <v>15</v>
      </c>
    </row>
    <row r="47" spans="8:13" x14ac:dyDescent="0.3">
      <c r="H47">
        <v>46</v>
      </c>
      <c r="I47">
        <f t="shared" si="1"/>
        <v>25</v>
      </c>
      <c r="J47">
        <f t="shared" si="4"/>
        <v>0</v>
      </c>
      <c r="K47">
        <f t="shared" ca="1" si="19"/>
        <v>125</v>
      </c>
      <c r="L47">
        <f t="shared" ca="1" si="6"/>
        <v>3625</v>
      </c>
      <c r="M47">
        <f t="shared" ca="1" si="18"/>
        <v>15</v>
      </c>
    </row>
    <row r="48" spans="8:13" x14ac:dyDescent="0.3">
      <c r="H48">
        <v>47</v>
      </c>
      <c r="I48">
        <f t="shared" si="1"/>
        <v>25</v>
      </c>
      <c r="J48">
        <f t="shared" si="4"/>
        <v>0</v>
      </c>
      <c r="K48">
        <f t="shared" ca="1" si="19"/>
        <v>125</v>
      </c>
      <c r="L48">
        <f t="shared" ca="1" si="6"/>
        <v>3750</v>
      </c>
      <c r="M48">
        <f t="shared" ca="1" si="18"/>
        <v>16</v>
      </c>
    </row>
    <row r="49" spans="8:13" x14ac:dyDescent="0.3">
      <c r="H49">
        <v>48</v>
      </c>
      <c r="I49">
        <f t="shared" si="1"/>
        <v>25</v>
      </c>
      <c r="J49">
        <f t="shared" si="4"/>
        <v>0</v>
      </c>
      <c r="K49">
        <f t="shared" ca="1" si="19"/>
        <v>125</v>
      </c>
      <c r="L49">
        <f t="shared" ca="1" si="6"/>
        <v>3875</v>
      </c>
      <c r="M49">
        <f t="shared" ca="1" si="18"/>
        <v>16</v>
      </c>
    </row>
    <row r="50" spans="8:13" x14ac:dyDescent="0.3">
      <c r="H50">
        <v>49</v>
      </c>
      <c r="I50">
        <f t="shared" si="1"/>
        <v>25</v>
      </c>
      <c r="J50">
        <f t="shared" si="4"/>
        <v>0</v>
      </c>
      <c r="K50">
        <f t="shared" ca="1" si="19"/>
        <v>125</v>
      </c>
      <c r="L50">
        <f t="shared" ca="1" si="6"/>
        <v>4000</v>
      </c>
      <c r="M50">
        <f t="shared" ca="1" si="18"/>
        <v>16</v>
      </c>
    </row>
    <row r="51" spans="8:13" x14ac:dyDescent="0.3">
      <c r="H51">
        <v>50</v>
      </c>
      <c r="I51">
        <f t="shared" ref="I51" si="20">IF(MOD($H51,5)=0,0,(INT(($H51-1)/10)+1)*$F$5)</f>
        <v>0</v>
      </c>
      <c r="J51">
        <f t="shared" si="4"/>
        <v>1</v>
      </c>
      <c r="K51">
        <f t="shared" ca="1" si="19"/>
        <v>0</v>
      </c>
      <c r="L51">
        <f t="shared" ca="1" si="6"/>
        <v>4000</v>
      </c>
      <c r="M51">
        <f t="shared" ca="1" si="18"/>
        <v>16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0EB5-6FD1-47A7-9244-6004540E3EF0}">
  <dimension ref="A1:S55"/>
  <sheetViews>
    <sheetView tabSelected="1" workbookViewId="0">
      <pane xSplit="3" ySplit="1" topLeftCell="D2" activePane="bottomRight" state="frozen"/>
      <selection pane="topRight" activeCell="C1" sqref="C1"/>
      <selection pane="bottomLeft" activeCell="A2" sqref="A2"/>
      <selection pane="bottomRight" activeCell="D2" sqref="D2"/>
    </sheetView>
  </sheetViews>
  <sheetFormatPr defaultRowHeight="16.5" outlineLevelCol="1" x14ac:dyDescent="0.3"/>
  <cols>
    <col min="1" max="1" width="25.625" style="1" customWidth="1"/>
    <col min="2" max="3" width="4.625" style="1" hidden="1" customWidth="1" outlineLevel="1"/>
    <col min="4" max="4" width="22.875" style="1" customWidth="1" collapsed="1"/>
    <col min="5" max="8" width="10.625" style="1" customWidth="1"/>
    <col min="9" max="10" width="10.625" style="1" hidden="1" customWidth="1" outlineLevel="1"/>
    <col min="11" max="11" width="31.25" style="1" customWidth="1" collapsed="1"/>
    <col min="12" max="12" width="13.25" style="1" hidden="1" customWidth="1" outlineLevel="1"/>
    <col min="13" max="13" width="34.125" style="1" customWidth="1" collapsed="1"/>
    <col min="14" max="14" width="19.625" style="1" customWidth="1"/>
    <col min="15" max="15" width="23.375" style="1" hidden="1" customWidth="1" outlineLevel="1"/>
    <col min="16" max="16" width="30.375" style="1" hidden="1" customWidth="1" outlineLevel="1"/>
    <col min="17" max="17" width="7.375" style="1" customWidth="1" collapsed="1"/>
    <col min="18" max="18" width="31" style="1" customWidth="1"/>
    <col min="19" max="19" width="18.875" style="1" customWidth="1"/>
    <col min="20" max="16384" width="9" style="1"/>
  </cols>
  <sheetData>
    <row r="1" spans="1:19" ht="27" customHeight="1" x14ac:dyDescent="0.3">
      <c r="A1" s="1" t="s">
        <v>0</v>
      </c>
      <c r="B1" s="1" t="s">
        <v>155</v>
      </c>
      <c r="C1" s="1" t="s">
        <v>140</v>
      </c>
      <c r="D1" s="1" t="s">
        <v>134</v>
      </c>
      <c r="E1" s="1" t="s">
        <v>19</v>
      </c>
      <c r="F1" s="1" t="s">
        <v>141</v>
      </c>
      <c r="G1" s="1" t="s">
        <v>142</v>
      </c>
      <c r="H1" s="1" t="s">
        <v>20</v>
      </c>
      <c r="I1" s="1" t="s">
        <v>148</v>
      </c>
      <c r="J1" s="1" t="s">
        <v>149</v>
      </c>
      <c r="K1" s="1" t="s">
        <v>5</v>
      </c>
      <c r="L1" s="1" t="s">
        <v>15</v>
      </c>
      <c r="M1" s="1" t="s">
        <v>2</v>
      </c>
      <c r="N1" s="1" t="s">
        <v>3</v>
      </c>
      <c r="O1" s="1" t="s">
        <v>6</v>
      </c>
      <c r="P1" s="1" t="s">
        <v>7</v>
      </c>
      <c r="Q1" t="s">
        <v>26</v>
      </c>
      <c r="R1" t="s">
        <v>25</v>
      </c>
      <c r="S1" s="1" t="s">
        <v>28</v>
      </c>
    </row>
    <row r="2" spans="1:19" x14ac:dyDescent="0.3">
      <c r="A2" s="1" t="s">
        <v>30</v>
      </c>
      <c r="B2" s="1">
        <v>0</v>
      </c>
      <c r="C2" s="1">
        <v>0</v>
      </c>
      <c r="D2" s="1" t="s">
        <v>31</v>
      </c>
      <c r="E2" s="1" t="b">
        <f>IF(AND(B2=0,C2=0),FALSE,TRUE)</f>
        <v>0</v>
      </c>
      <c r="F2" s="1" t="b">
        <f t="shared" ref="F2:F33" si="0">IF(E2,FALSE,
  IF(AND(ISERROR(FIND("Best",A2)),ISERROR(FIND("Better",A2))),FALSE,TRUE))</f>
        <v>0</v>
      </c>
      <c r="G2" s="1" t="b">
        <f t="shared" ref="G2:G33" si="1">IF(B2,TRUE,
  IF(AND(ISERROR(FIND("Best",A2)),ISERROR(FIND("Better",A2))),FALSE,TRUE))</f>
        <v>0</v>
      </c>
      <c r="H2" s="1">
        <v>63</v>
      </c>
      <c r="I2" s="1">
        <f t="shared" ref="I2:I33" si="2">IF(E2,"",H2/SUMIF(E:E,E2,H:H))</f>
        <v>5.0319488817891375E-2</v>
      </c>
      <c r="J2" s="1" t="str">
        <f>IF(NOT(F2),"",H2/SUMIF(F:F,F2,H:H))</f>
        <v/>
      </c>
      <c r="K2" s="1" t="str">
        <f t="shared" ref="K2:K33" ca="1" si="3">IF($C2=0,"LP_"&amp;$A2,OFFSET(K2,-1,0))</f>
        <v>LP_Atk</v>
      </c>
      <c r="L2" s="1" t="str">
        <f ca="1">IF(ISBLANK(K2),"",
IF(ISERROR(FIND(",",K2)),
  IF(ISERROR(VLOOKUP(K2,[1]AffectorValueTable!$A:$A,1,0)),"어펙터밸류없음",
  ""),
IF(ISERROR(FIND(",",K2,FIND(",",K2)+1)),
  IF(OR(ISERROR(VLOOKUP(LEFT(K2,FIND(",",K2)-1),[1]AffectorValueTable!$A:$A,1,0)),ISERROR(VLOOKUP(TRIM(MID(K2,FIND(",",K2)+1,999)),[1]AffectorValueTable!$A:$A,1,0))),"어펙터밸류없음",
  ""),
IF(ISERROR(FIND(",",K2,FIND(",",K2,FIND(",",K2)+1)+1)),
  IF(OR(ISERROR(VLOOKUP(LEFT(K2,FIND(",",K2)-1),[1]AffectorValueTable!$A:$A,1,0)),ISERROR(VLOOKUP(TRIM(MID(K2,FIND(",",K2)+1,FIND(",",K2,FIND(",",K2)+1)-FIND(",",K2)-1)),[1]AffectorValueTable!$A:$A,1,0)),ISERROR(VLOOKUP(TRIM(MID(K2,FIND(",",K2,FIND(",",K2)+1)+1,999)),[1]AffectorValueTable!$A:$A,1,0))),"어펙터밸류없음",
  ""),
IF(ISERROR(FIND(",",K2,FIND(",",K2,FIND(",",K2,FIND(",",K2)+1)+1)+1)),
  IF(OR(ISERROR(VLOOKUP(LEFT(K2,FIND(",",K2)-1),[1]AffectorValueTable!$A:$A,1,0)),ISERROR(VLOOKUP(TRIM(MID(K2,FIND(",",K2)+1,FIND(",",K2,FIND(",",K2)+1)-FIND(",",K2)-1)),[1]AffectorValueTable!$A:$A,1,0)),ISERROR(VLOOKUP(TRIM(MID(K2,FIND(",",K2,FIND(",",K2)+1)+1,FIND(",",K2,FIND(",",K2,FIND(",",K2)+1)+1)-FIND(",",K2,FIND(",",K2)+1)-1)),[1]AffectorValueTable!$A:$A,1,0)),ISERROR(VLOOKUP(TRIM(MID(K2,FIND(",",K2,FIND(",",K2,FIND(",",K2)+1)+1)+1,999)),[1]AffectorValueTable!$A:$A,1,0))),"어펙터밸류없음",
  ""),
)))))</f>
        <v/>
      </c>
      <c r="M2" s="1" t="str">
        <f ca="1">IF(OR($C2=0,$B2=0),"LevelPackUIName_"&amp;$A2,OFFSET(M2,-1,0))</f>
        <v>LevelPackUIName_Atk</v>
      </c>
      <c r="N2" s="1" t="str">
        <f t="shared" ref="N2:N33" ca="1" si="4">IF($C2=0,"LevelPackUIDesc_"&amp;$A2,OFFSET(N2,-1,0))</f>
        <v>LevelPackUIDesc_Atk</v>
      </c>
      <c r="O2" s="1" t="str">
        <f ca="1">IF(ISBLANK(M2),"",
IFERROR(VLOOKUP(M2,[2]StringTable!$1:$1048576,MATCH([2]StringTable!$C$1,[2]StringTable!$1:$1,0),0),
IFERROR(VLOOKUP(M2,[2]InApkStringTable!$1:$1048576,MATCH([2]InApkStringTable!$C$1,[2]InApkStringTable!$1:$1,0),0),
"스트링없음")))</f>
        <v>공격력</v>
      </c>
      <c r="P2" s="1" t="str">
        <f ca="1">IF(ISBLANK(N2),"",
IFERROR(VLOOKUP(N2,[2]StringTable!$1:$1048576,MATCH([2]StringTable!$C$1,[2]StringTable!$1:$1,0),0),
IFERROR(VLOOKUP(N2,[2]InApkStringTable!$1:$1048576,MATCH([2]InApkStringTable!$C$1,[2]InApkStringTable!$1:$1,0),0),
"스트링없음")))</f>
        <v>공격력이 증가합니다</v>
      </c>
      <c r="Q2" s="1">
        <v>9</v>
      </c>
      <c r="R2" s="1" t="b">
        <v>0</v>
      </c>
    </row>
    <row r="3" spans="1:19" x14ac:dyDescent="0.3">
      <c r="A3" s="1" t="s">
        <v>32</v>
      </c>
      <c r="B3" s="1">
        <v>0</v>
      </c>
      <c r="C3" s="1">
        <v>0</v>
      </c>
      <c r="D3" s="1" t="s">
        <v>31</v>
      </c>
      <c r="E3" s="1" t="b">
        <f t="shared" ref="E3:E55" si="5">IF(AND(B3=0,C3=0),FALSE,TRUE)</f>
        <v>0</v>
      </c>
      <c r="F3" s="1" t="b">
        <f t="shared" si="0"/>
        <v>1</v>
      </c>
      <c r="G3" s="1" t="b">
        <f t="shared" si="1"/>
        <v>1</v>
      </c>
      <c r="H3" s="1">
        <v>6</v>
      </c>
      <c r="I3" s="1">
        <f t="shared" si="2"/>
        <v>4.7923322683706068E-3</v>
      </c>
      <c r="J3" s="1">
        <f t="shared" ref="J3:J55" si="6">IF(NOT(F3),"",H3/SUMIF(F:F,F3,H:H))</f>
        <v>7.8947368421052627E-2</v>
      </c>
      <c r="K3" s="1" t="str">
        <f t="shared" ca="1" si="3"/>
        <v>LP_AtkBetter</v>
      </c>
      <c r="L3" s="1" t="str">
        <f ca="1">IF(ISBLANK(K3),"",
IF(ISERROR(FIND(",",K3)),
  IF(ISERROR(VLOOKUP(K3,[1]AffectorValueTable!$A:$A,1,0)),"어펙터밸류없음",
  ""),
IF(ISERROR(FIND(",",K3,FIND(",",K3)+1)),
  IF(OR(ISERROR(VLOOKUP(LEFT(K3,FIND(",",K3)-1),[1]AffectorValueTable!$A:$A,1,0)),ISERROR(VLOOKUP(TRIM(MID(K3,FIND(",",K3)+1,999)),[1]AffectorValueTable!$A:$A,1,0))),"어펙터밸류없음",
  ""),
IF(ISERROR(FIND(",",K3,FIND(",",K3,FIND(",",K3)+1)+1)),
  IF(OR(ISERROR(VLOOKUP(LEFT(K3,FIND(",",K3)-1),[1]AffectorValueTable!$A:$A,1,0)),ISERROR(VLOOKUP(TRIM(MID(K3,FIND(",",K3)+1,FIND(",",K3,FIND(",",K3)+1)-FIND(",",K3)-1)),[1]AffectorValueTable!$A:$A,1,0)),ISERROR(VLOOKUP(TRIM(MID(K3,FIND(",",K3,FIND(",",K3)+1)+1,999)),[1]AffectorValueTable!$A:$A,1,0))),"어펙터밸류없음",
  ""),
IF(ISERROR(FIND(",",K3,FIND(",",K3,FIND(",",K3,FIND(",",K3)+1)+1)+1)),
  IF(OR(ISERROR(VLOOKUP(LEFT(K3,FIND(",",K3)-1),[1]AffectorValueTable!$A:$A,1,0)),ISERROR(VLOOKUP(TRIM(MID(K3,FIND(",",K3)+1,FIND(",",K3,FIND(",",K3)+1)-FIND(",",K3)-1)),[1]AffectorValueTable!$A:$A,1,0)),ISERROR(VLOOKUP(TRIM(MID(K3,FIND(",",K3,FIND(",",K3)+1)+1,FIND(",",K3,FIND(",",K3,FIND(",",K3)+1)+1)-FIND(",",K3,FIND(",",K3)+1)-1)),[1]AffectorValueTable!$A:$A,1,0)),ISERROR(VLOOKUP(TRIM(MID(K3,FIND(",",K3,FIND(",",K3,FIND(",",K3)+1)+1)+1,999)),[1]AffectorValueTable!$A:$A,1,0))),"어펙터밸류없음",
  ""),
)))))</f>
        <v/>
      </c>
      <c r="M3" s="1" t="str">
        <f t="shared" ref="M3:M55" ca="1" si="7">IF(OR($C3=0,$B3=0),"LevelPackUIName_"&amp;$A3,OFFSET(M3,-1,0))</f>
        <v>LevelPackUIName_AtkBetter</v>
      </c>
      <c r="N3" s="1" t="str">
        <f t="shared" ca="1" si="4"/>
        <v>LevelPackUIDesc_AtkBetter</v>
      </c>
      <c r="O3" s="1" t="str">
        <f ca="1">IF(ISBLANK(M3),"",
IFERROR(VLOOKUP(M3,[2]StringTable!$1:$1048576,MATCH([2]StringTable!$C$1,[2]StringTable!$1:$1,0),0),
IFERROR(VLOOKUP(M3,[2]InApkStringTable!$1:$1048576,MATCH([2]InApkStringTable!$C$1,[2]InApkStringTable!$1:$1,0),0),
"스트링없음")))</f>
        <v>&lt;color=#FFC080&gt;상급&lt;/color&gt; 공격력</v>
      </c>
      <c r="P3" s="1" t="str">
        <f ca="1">IF(ISBLANK(N3),"",
IFERROR(VLOOKUP(N3,[2]StringTable!$1:$1048576,MATCH([2]StringTable!$C$1,[2]StringTable!$1:$1,0),0),
IFERROR(VLOOKUP(N3,[2]InApkStringTable!$1:$1048576,MATCH([2]InApkStringTable!$C$1,[2]InApkStringTable!$1:$1,0),0),
"스트링없음")))</f>
        <v>공격력이 많이 증가합니다</v>
      </c>
      <c r="Q3" s="1">
        <v>9</v>
      </c>
      <c r="R3" s="1" t="b">
        <v>0</v>
      </c>
    </row>
    <row r="4" spans="1:19" x14ac:dyDescent="0.3">
      <c r="A4" s="1" t="s">
        <v>152</v>
      </c>
      <c r="B4" s="1">
        <v>0</v>
      </c>
      <c r="C4" s="1">
        <v>1</v>
      </c>
      <c r="D4" s="1" t="s">
        <v>31</v>
      </c>
      <c r="E4" s="1" t="b">
        <f t="shared" si="5"/>
        <v>1</v>
      </c>
      <c r="F4" s="1" t="b">
        <f t="shared" si="0"/>
        <v>0</v>
      </c>
      <c r="G4" s="1" t="b">
        <f t="shared" si="1"/>
        <v>1</v>
      </c>
      <c r="I4" s="1" t="str">
        <f t="shared" si="2"/>
        <v/>
      </c>
      <c r="J4" s="1" t="str">
        <f t="shared" si="6"/>
        <v/>
      </c>
      <c r="K4" s="1" t="str">
        <f t="shared" ca="1" si="3"/>
        <v>LP_AtkBetter</v>
      </c>
      <c r="L4" s="1" t="str">
        <f ca="1">IF(ISBLANK(K4),"",
IF(ISERROR(FIND(",",K4)),
  IF(ISERROR(VLOOKUP(K4,[1]AffectorValueTable!$A:$A,1,0)),"어펙터밸류없음",
  ""),
IF(ISERROR(FIND(",",K4,FIND(",",K4)+1)),
  IF(OR(ISERROR(VLOOKUP(LEFT(K4,FIND(",",K4)-1),[1]AffectorValueTable!$A:$A,1,0)),ISERROR(VLOOKUP(TRIM(MID(K4,FIND(",",K4)+1,999)),[1]AffectorValueTable!$A:$A,1,0))),"어펙터밸류없음",
  ""),
IF(ISERROR(FIND(",",K4,FIND(",",K4,FIND(",",K4)+1)+1)),
  IF(OR(ISERROR(VLOOKUP(LEFT(K4,FIND(",",K4)-1),[1]AffectorValueTable!$A:$A,1,0)),ISERROR(VLOOKUP(TRIM(MID(K4,FIND(",",K4)+1,FIND(",",K4,FIND(",",K4)+1)-FIND(",",K4)-1)),[1]AffectorValueTable!$A:$A,1,0)),ISERROR(VLOOKUP(TRIM(MID(K4,FIND(",",K4,FIND(",",K4)+1)+1,999)),[1]AffectorValueTable!$A:$A,1,0))),"어펙터밸류없음",
  ""),
IF(ISERROR(FIND(",",K4,FIND(",",K4,FIND(",",K4,FIND(",",K4)+1)+1)+1)),
  IF(OR(ISERROR(VLOOKUP(LEFT(K4,FIND(",",K4)-1),[1]AffectorValueTable!$A:$A,1,0)),ISERROR(VLOOKUP(TRIM(MID(K4,FIND(",",K4)+1,FIND(",",K4,FIND(",",K4)+1)-FIND(",",K4)-1)),[1]AffectorValueTable!$A:$A,1,0)),ISERROR(VLOOKUP(TRIM(MID(K4,FIND(",",K4,FIND(",",K4)+1)+1,FIND(",",K4,FIND(",",K4,FIND(",",K4)+1)+1)-FIND(",",K4,FIND(",",K4)+1)-1)),[1]AffectorValueTable!$A:$A,1,0)),ISERROR(VLOOKUP(TRIM(MID(K4,FIND(",",K4,FIND(",",K4,FIND(",",K4)+1)+1)+1,999)),[1]AffectorValueTable!$A:$A,1,0))),"어펙터밸류없음",
  ""),
)))))</f>
        <v/>
      </c>
      <c r="M4" s="1" t="str">
        <f t="shared" ca="1" si="7"/>
        <v>LevelPackUIName_AtkBetterForGanfaul</v>
      </c>
      <c r="N4" s="1" t="str">
        <f t="shared" ca="1" si="4"/>
        <v>LevelPackUIDesc_AtkBetter</v>
      </c>
      <c r="O4" s="1" t="str">
        <f ca="1">IF(ISBLANK(M4),"",
IFERROR(VLOOKUP(M4,[2]StringTable!$1:$1048576,MATCH([2]StringTable!$C$1,[2]StringTable!$1:$1,0),0),
IFERROR(VLOOKUP(M4,[2]InApkStringTable!$1:$1048576,MATCH([2]InApkStringTable!$C$1,[2]InApkStringTable!$1:$1,0),0),
"스트링없음")))</f>
        <v>&lt;color=#FFC080&gt;구원자의 힘&lt;/color&gt;</v>
      </c>
      <c r="P4" s="1" t="str">
        <f ca="1">IF(ISBLANK(N4),"",
IFERROR(VLOOKUP(N4,[2]StringTable!$1:$1048576,MATCH([2]StringTable!$C$1,[2]StringTable!$1:$1,0),0),
IFERROR(VLOOKUP(N4,[2]InApkStringTable!$1:$1048576,MATCH([2]InApkStringTable!$C$1,[2]InApkStringTable!$1:$1,0),0),
"스트링없음")))</f>
        <v>공격력이 많이 증가합니다</v>
      </c>
      <c r="Q4" s="1">
        <v>9</v>
      </c>
      <c r="R4" s="1" t="b">
        <v>0</v>
      </c>
    </row>
    <row r="5" spans="1:19" x14ac:dyDescent="0.3">
      <c r="A5" s="1" t="s">
        <v>147</v>
      </c>
      <c r="B5" s="1">
        <v>0</v>
      </c>
      <c r="C5" s="1">
        <v>1</v>
      </c>
      <c r="D5" s="1" t="s">
        <v>31</v>
      </c>
      <c r="E5" s="1" t="b">
        <f t="shared" si="5"/>
        <v>1</v>
      </c>
      <c r="F5" s="1" t="b">
        <f t="shared" si="0"/>
        <v>0</v>
      </c>
      <c r="G5" s="1" t="b">
        <f t="shared" si="1"/>
        <v>1</v>
      </c>
      <c r="I5" s="1" t="str">
        <f t="shared" si="2"/>
        <v/>
      </c>
      <c r="J5" s="1" t="str">
        <f t="shared" si="6"/>
        <v/>
      </c>
      <c r="K5" s="1" t="str">
        <f t="shared" ca="1" si="3"/>
        <v>LP_AtkBetter</v>
      </c>
      <c r="L5" s="1" t="str">
        <f ca="1">IF(ISBLANK(K5),"",
IF(ISERROR(FIND(",",K5)),
  IF(ISERROR(VLOOKUP(K5,[1]AffectorValueTable!$A:$A,1,0)),"어펙터밸류없음",
  ""),
IF(ISERROR(FIND(",",K5,FIND(",",K5)+1)),
  IF(OR(ISERROR(VLOOKUP(LEFT(K5,FIND(",",K5)-1),[1]AffectorValueTable!$A:$A,1,0)),ISERROR(VLOOKUP(TRIM(MID(K5,FIND(",",K5)+1,999)),[1]AffectorValueTable!$A:$A,1,0))),"어펙터밸류없음",
  ""),
IF(ISERROR(FIND(",",K5,FIND(",",K5,FIND(",",K5)+1)+1)),
  IF(OR(ISERROR(VLOOKUP(LEFT(K5,FIND(",",K5)-1),[1]AffectorValueTable!$A:$A,1,0)),ISERROR(VLOOKUP(TRIM(MID(K5,FIND(",",K5)+1,FIND(",",K5,FIND(",",K5)+1)-FIND(",",K5)-1)),[1]AffectorValueTable!$A:$A,1,0)),ISERROR(VLOOKUP(TRIM(MID(K5,FIND(",",K5,FIND(",",K5)+1)+1,999)),[1]AffectorValueTable!$A:$A,1,0))),"어펙터밸류없음",
  ""),
IF(ISERROR(FIND(",",K5,FIND(",",K5,FIND(",",K5,FIND(",",K5)+1)+1)+1)),
  IF(OR(ISERROR(VLOOKUP(LEFT(K5,FIND(",",K5)-1),[1]AffectorValueTable!$A:$A,1,0)),ISERROR(VLOOKUP(TRIM(MID(K5,FIND(",",K5)+1,FIND(",",K5,FIND(",",K5)+1)-FIND(",",K5)-1)),[1]AffectorValueTable!$A:$A,1,0)),ISERROR(VLOOKUP(TRIM(MID(K5,FIND(",",K5,FIND(",",K5)+1)+1,FIND(",",K5,FIND(",",K5,FIND(",",K5)+1)+1)-FIND(",",K5,FIND(",",K5)+1)-1)),[1]AffectorValueTable!$A:$A,1,0)),ISERROR(VLOOKUP(TRIM(MID(K5,FIND(",",K5,FIND(",",K5,FIND(",",K5)+1)+1)+1,999)),[1]AffectorValueTable!$A:$A,1,0))),"어펙터밸류없음",
  ""),
)))))</f>
        <v/>
      </c>
      <c r="M5" s="1" t="str">
        <f t="shared" ca="1" si="7"/>
        <v>LevelPackUIName_AtkBetterForBei</v>
      </c>
      <c r="N5" s="1" t="str">
        <f t="shared" ca="1" si="4"/>
        <v>LevelPackUIDesc_AtkBetter</v>
      </c>
      <c r="O5" s="1" t="str">
        <f ca="1">IF(ISBLANK(M5),"",
IFERROR(VLOOKUP(M5,[2]StringTable!$1:$1048576,MATCH([2]StringTable!$C$1,[2]StringTable!$1:$1,0),0),
IFERROR(VLOOKUP(M5,[2]InApkStringTable!$1:$1048576,MATCH([2]InApkStringTable!$C$1,[2]InApkStringTable!$1:$1,0),0),
"스트링없음")))</f>
        <v>&lt;color=#FFC080&gt;불꽃의 노래&lt;/color&gt;</v>
      </c>
      <c r="P5" s="1" t="str">
        <f ca="1">IF(ISBLANK(N5),"",
IFERROR(VLOOKUP(N5,[2]StringTable!$1:$1048576,MATCH([2]StringTable!$C$1,[2]StringTable!$1:$1,0),0),
IFERROR(VLOOKUP(N5,[2]InApkStringTable!$1:$1048576,MATCH([2]InApkStringTable!$C$1,[2]InApkStringTable!$1:$1,0),0),
"스트링없음")))</f>
        <v>공격력이 많이 증가합니다</v>
      </c>
      <c r="Q5" s="1">
        <v>9</v>
      </c>
      <c r="R5" s="1" t="b">
        <v>0</v>
      </c>
    </row>
    <row r="6" spans="1:19" x14ac:dyDescent="0.3">
      <c r="A6" s="1" t="s">
        <v>33</v>
      </c>
      <c r="B6" s="1">
        <v>0</v>
      </c>
      <c r="C6" s="1">
        <v>0</v>
      </c>
      <c r="D6" s="1" t="s">
        <v>34</v>
      </c>
      <c r="E6" s="1" t="b">
        <f t="shared" si="5"/>
        <v>0</v>
      </c>
      <c r="F6" s="1" t="b">
        <f t="shared" si="0"/>
        <v>1</v>
      </c>
      <c r="G6" s="1" t="b">
        <f t="shared" si="1"/>
        <v>1</v>
      </c>
      <c r="H6" s="1">
        <v>1</v>
      </c>
      <c r="I6" s="1">
        <f t="shared" si="2"/>
        <v>7.9872204472843447E-4</v>
      </c>
      <c r="J6" s="1">
        <f t="shared" si="6"/>
        <v>1.3157894736842105E-2</v>
      </c>
      <c r="K6" s="1" t="str">
        <f t="shared" ca="1" si="3"/>
        <v>LP_AtkBest</v>
      </c>
      <c r="L6" s="1" t="str">
        <f ca="1">IF(ISBLANK(K6),"",
IF(ISERROR(FIND(",",K6)),
  IF(ISERROR(VLOOKUP(K6,[1]AffectorValueTable!$A:$A,1,0)),"어펙터밸류없음",
  ""),
IF(ISERROR(FIND(",",K6,FIND(",",K6)+1)),
  IF(OR(ISERROR(VLOOKUP(LEFT(K6,FIND(",",K6)-1),[1]AffectorValueTable!$A:$A,1,0)),ISERROR(VLOOKUP(TRIM(MID(K6,FIND(",",K6)+1,999)),[1]AffectorValueTable!$A:$A,1,0))),"어펙터밸류없음",
  ""),
IF(ISERROR(FIND(",",K6,FIND(",",K6,FIND(",",K6)+1)+1)),
  IF(OR(ISERROR(VLOOKUP(LEFT(K6,FIND(",",K6)-1),[1]AffectorValueTable!$A:$A,1,0)),ISERROR(VLOOKUP(TRIM(MID(K6,FIND(",",K6)+1,FIND(",",K6,FIND(",",K6)+1)-FIND(",",K6)-1)),[1]AffectorValueTable!$A:$A,1,0)),ISERROR(VLOOKUP(TRIM(MID(K6,FIND(",",K6,FIND(",",K6)+1)+1,999)),[1]AffectorValueTable!$A:$A,1,0))),"어펙터밸류없음",
  ""),
IF(ISERROR(FIND(",",K6,FIND(",",K6,FIND(",",K6,FIND(",",K6)+1)+1)+1)),
  IF(OR(ISERROR(VLOOKUP(LEFT(K6,FIND(",",K6)-1),[1]AffectorValueTable!$A:$A,1,0)),ISERROR(VLOOKUP(TRIM(MID(K6,FIND(",",K6)+1,FIND(",",K6,FIND(",",K6)+1)-FIND(",",K6)-1)),[1]AffectorValueTable!$A:$A,1,0)),ISERROR(VLOOKUP(TRIM(MID(K6,FIND(",",K6,FIND(",",K6)+1)+1,FIND(",",K6,FIND(",",K6,FIND(",",K6)+1)+1)-FIND(",",K6,FIND(",",K6)+1)-1)),[1]AffectorValueTable!$A:$A,1,0)),ISERROR(VLOOKUP(TRIM(MID(K6,FIND(",",K6,FIND(",",K6,FIND(",",K6)+1)+1)+1,999)),[1]AffectorValueTable!$A:$A,1,0))),"어펙터밸류없음",
  ""),
)))))</f>
        <v/>
      </c>
      <c r="M6" s="1" t="str">
        <f t="shared" ca="1" si="7"/>
        <v>LevelPackUIName_AtkBest</v>
      </c>
      <c r="N6" s="1" t="str">
        <f t="shared" ca="1" si="4"/>
        <v>LevelPackUIDesc_AtkBest</v>
      </c>
      <c r="O6" s="1" t="str">
        <f ca="1">IF(ISBLANK(M6),"",
IFERROR(VLOOKUP(M6,[2]StringTable!$1:$1048576,MATCH([2]StringTable!$C$1,[2]StringTable!$1:$1,0),0),
IFERROR(VLOOKUP(M6,[2]InApkStringTable!$1:$1048576,MATCH([2]InApkStringTable!$C$1,[2]InApkStringTable!$1:$1,0),0),
"스트링없음")))</f>
        <v>&lt;color=#FFC080&gt;최상급&lt;/color&gt; 공격력</v>
      </c>
      <c r="P6" s="1" t="str">
        <f ca="1">IF(ISBLANK(N6),"",
IFERROR(VLOOKUP(N6,[2]StringTable!$1:$1048576,MATCH([2]StringTable!$C$1,[2]StringTable!$1:$1,0),0),
IFERROR(VLOOKUP(N6,[2]InApkStringTable!$1:$1048576,MATCH([2]InApkStringTable!$C$1,[2]InApkStringTable!$1:$1,0),0),
"스트링없음")))</f>
        <v>공격력이 매우 많이 증가합니다</v>
      </c>
      <c r="Q6" s="1">
        <v>3</v>
      </c>
      <c r="R6" s="1" t="b">
        <v>0</v>
      </c>
    </row>
    <row r="7" spans="1:19" x14ac:dyDescent="0.3">
      <c r="A7" s="1" t="s">
        <v>35</v>
      </c>
      <c r="B7" s="1">
        <v>0</v>
      </c>
      <c r="C7" s="1">
        <v>0</v>
      </c>
      <c r="D7" s="1" t="s">
        <v>36</v>
      </c>
      <c r="E7" s="1" t="b">
        <f t="shared" si="5"/>
        <v>0</v>
      </c>
      <c r="F7" s="1" t="b">
        <f t="shared" si="0"/>
        <v>0</v>
      </c>
      <c r="G7" s="1" t="b">
        <f t="shared" si="1"/>
        <v>0</v>
      </c>
      <c r="H7" s="1">
        <v>63</v>
      </c>
      <c r="I7" s="1">
        <f t="shared" si="2"/>
        <v>5.0319488817891375E-2</v>
      </c>
      <c r="J7" s="1" t="str">
        <f t="shared" si="6"/>
        <v/>
      </c>
      <c r="K7" s="1" t="str">
        <f t="shared" ca="1" si="3"/>
        <v>LP_AtkSpeed</v>
      </c>
      <c r="L7" s="1" t="str">
        <f ca="1">IF(ISBLANK(K7),"",
IF(ISERROR(FIND(",",K7)),
  IF(ISERROR(VLOOKUP(K7,[1]AffectorValueTable!$A:$A,1,0)),"어펙터밸류없음",
  ""),
IF(ISERROR(FIND(",",K7,FIND(",",K7)+1)),
  IF(OR(ISERROR(VLOOKUP(LEFT(K7,FIND(",",K7)-1),[1]AffectorValueTable!$A:$A,1,0)),ISERROR(VLOOKUP(TRIM(MID(K7,FIND(",",K7)+1,999)),[1]AffectorValueTable!$A:$A,1,0))),"어펙터밸류없음",
  ""),
IF(ISERROR(FIND(",",K7,FIND(",",K7,FIND(",",K7)+1)+1)),
  IF(OR(ISERROR(VLOOKUP(LEFT(K7,FIND(",",K7)-1),[1]AffectorValueTable!$A:$A,1,0)),ISERROR(VLOOKUP(TRIM(MID(K7,FIND(",",K7)+1,FIND(",",K7,FIND(",",K7)+1)-FIND(",",K7)-1)),[1]AffectorValueTable!$A:$A,1,0)),ISERROR(VLOOKUP(TRIM(MID(K7,FIND(",",K7,FIND(",",K7)+1)+1,999)),[1]AffectorValueTable!$A:$A,1,0))),"어펙터밸류없음",
  ""),
IF(ISERROR(FIND(",",K7,FIND(",",K7,FIND(",",K7,FIND(",",K7)+1)+1)+1)),
  IF(OR(ISERROR(VLOOKUP(LEFT(K7,FIND(",",K7)-1),[1]AffectorValueTable!$A:$A,1,0)),ISERROR(VLOOKUP(TRIM(MID(K7,FIND(",",K7)+1,FIND(",",K7,FIND(",",K7)+1)-FIND(",",K7)-1)),[1]AffectorValueTable!$A:$A,1,0)),ISERROR(VLOOKUP(TRIM(MID(K7,FIND(",",K7,FIND(",",K7)+1)+1,FIND(",",K7,FIND(",",K7,FIND(",",K7)+1)+1)-FIND(",",K7,FIND(",",K7)+1)-1)),[1]AffectorValueTable!$A:$A,1,0)),ISERROR(VLOOKUP(TRIM(MID(K7,FIND(",",K7,FIND(",",K7,FIND(",",K7)+1)+1)+1,999)),[1]AffectorValueTable!$A:$A,1,0))),"어펙터밸류없음",
  ""),
)))))</f>
        <v/>
      </c>
      <c r="M7" s="1" t="str">
        <f t="shared" ca="1" si="7"/>
        <v>LevelPackUIName_AtkSpeed</v>
      </c>
      <c r="N7" s="1" t="str">
        <f t="shared" ca="1" si="4"/>
        <v>LevelPackUIDesc_AtkSpeed</v>
      </c>
      <c r="O7" s="1" t="str">
        <f ca="1">IF(ISBLANK(M7),"",
IFERROR(VLOOKUP(M7,[2]StringTable!$1:$1048576,MATCH([2]StringTable!$C$1,[2]StringTable!$1:$1,0),0),
IFERROR(VLOOKUP(M7,[2]InApkStringTable!$1:$1048576,MATCH([2]InApkStringTable!$C$1,[2]InApkStringTable!$1:$1,0),0),
"스트링없음")))</f>
        <v>공격 속도</v>
      </c>
      <c r="P7" s="1" t="str">
        <f ca="1">IF(ISBLANK(N7),"",
IFERROR(VLOOKUP(N7,[2]StringTable!$1:$1048576,MATCH([2]StringTable!$C$1,[2]StringTable!$1:$1,0),0),
IFERROR(VLOOKUP(N7,[2]InApkStringTable!$1:$1048576,MATCH([2]InApkStringTable!$C$1,[2]InApkStringTable!$1:$1,0),0),
"스트링없음")))</f>
        <v>공격 속도가 증가합니다</v>
      </c>
      <c r="Q7" s="1">
        <v>9</v>
      </c>
      <c r="R7" s="1" t="b">
        <v>0</v>
      </c>
    </row>
    <row r="8" spans="1:19" x14ac:dyDescent="0.3">
      <c r="A8" s="1" t="s">
        <v>37</v>
      </c>
      <c r="B8" s="1">
        <v>0</v>
      </c>
      <c r="C8" s="1">
        <v>0</v>
      </c>
      <c r="D8" s="1" t="s">
        <v>36</v>
      </c>
      <c r="E8" s="1" t="b">
        <f t="shared" si="5"/>
        <v>0</v>
      </c>
      <c r="F8" s="1" t="b">
        <f t="shared" si="0"/>
        <v>1</v>
      </c>
      <c r="G8" s="1" t="b">
        <f t="shared" si="1"/>
        <v>1</v>
      </c>
      <c r="H8" s="1">
        <v>6</v>
      </c>
      <c r="I8" s="1">
        <f t="shared" si="2"/>
        <v>4.7923322683706068E-3</v>
      </c>
      <c r="J8" s="1">
        <f t="shared" si="6"/>
        <v>7.8947368421052627E-2</v>
      </c>
      <c r="K8" s="1" t="str">
        <f t="shared" ca="1" si="3"/>
        <v>LP_AtkSpeedBetter</v>
      </c>
      <c r="L8" s="1" t="str">
        <f ca="1">IF(ISBLANK(K8),"",
IF(ISERROR(FIND(",",K8)),
  IF(ISERROR(VLOOKUP(K8,[1]AffectorValueTable!$A:$A,1,0)),"어펙터밸류없음",
  ""),
IF(ISERROR(FIND(",",K8,FIND(",",K8)+1)),
  IF(OR(ISERROR(VLOOKUP(LEFT(K8,FIND(",",K8)-1),[1]AffectorValueTable!$A:$A,1,0)),ISERROR(VLOOKUP(TRIM(MID(K8,FIND(",",K8)+1,999)),[1]AffectorValueTable!$A:$A,1,0))),"어펙터밸류없음",
  ""),
IF(ISERROR(FIND(",",K8,FIND(",",K8,FIND(",",K8)+1)+1)),
  IF(OR(ISERROR(VLOOKUP(LEFT(K8,FIND(",",K8)-1),[1]AffectorValueTable!$A:$A,1,0)),ISERROR(VLOOKUP(TRIM(MID(K8,FIND(",",K8)+1,FIND(",",K8,FIND(",",K8)+1)-FIND(",",K8)-1)),[1]AffectorValueTable!$A:$A,1,0)),ISERROR(VLOOKUP(TRIM(MID(K8,FIND(",",K8,FIND(",",K8)+1)+1,999)),[1]AffectorValueTable!$A:$A,1,0))),"어펙터밸류없음",
  ""),
IF(ISERROR(FIND(",",K8,FIND(",",K8,FIND(",",K8,FIND(",",K8)+1)+1)+1)),
  IF(OR(ISERROR(VLOOKUP(LEFT(K8,FIND(",",K8)-1),[1]AffectorValueTable!$A:$A,1,0)),ISERROR(VLOOKUP(TRIM(MID(K8,FIND(",",K8)+1,FIND(",",K8,FIND(",",K8)+1)-FIND(",",K8)-1)),[1]AffectorValueTable!$A:$A,1,0)),ISERROR(VLOOKUP(TRIM(MID(K8,FIND(",",K8,FIND(",",K8)+1)+1,FIND(",",K8,FIND(",",K8,FIND(",",K8)+1)+1)-FIND(",",K8,FIND(",",K8)+1)-1)),[1]AffectorValueTable!$A:$A,1,0)),ISERROR(VLOOKUP(TRIM(MID(K8,FIND(",",K8,FIND(",",K8,FIND(",",K8)+1)+1)+1,999)),[1]AffectorValueTable!$A:$A,1,0))),"어펙터밸류없음",
  ""),
)))))</f>
        <v/>
      </c>
      <c r="M8" s="1" t="str">
        <f t="shared" ca="1" si="7"/>
        <v>LevelPackUIName_AtkSpeedBetter</v>
      </c>
      <c r="N8" s="1" t="str">
        <f t="shared" ca="1" si="4"/>
        <v>LevelPackUIDesc_AtkSpeedBetter</v>
      </c>
      <c r="O8" s="1" t="str">
        <f ca="1">IF(ISBLANK(M8),"",
IFERROR(VLOOKUP(M8,[2]StringTable!$1:$1048576,MATCH([2]StringTable!$C$1,[2]StringTable!$1:$1,0),0),
IFERROR(VLOOKUP(M8,[2]InApkStringTable!$1:$1048576,MATCH([2]InApkStringTable!$C$1,[2]InApkStringTable!$1:$1,0),0),
"스트링없음")))</f>
        <v>&lt;color=#FFC080&gt;상급&lt;/color&gt; 공격 속도</v>
      </c>
      <c r="P8" s="1" t="str">
        <f ca="1">IF(ISBLANK(N8),"",
IFERROR(VLOOKUP(N8,[2]StringTable!$1:$1048576,MATCH([2]StringTable!$C$1,[2]StringTable!$1:$1,0),0),
IFERROR(VLOOKUP(N8,[2]InApkStringTable!$1:$1048576,MATCH([2]InApkStringTable!$C$1,[2]InApkStringTable!$1:$1,0),0),
"스트링없음")))</f>
        <v>공격 속도가 많이 증가합니다</v>
      </c>
      <c r="Q8" s="1">
        <v>9</v>
      </c>
      <c r="R8" s="1" t="b">
        <v>0</v>
      </c>
    </row>
    <row r="9" spans="1:19" x14ac:dyDescent="0.3">
      <c r="A9" s="1" t="s">
        <v>151</v>
      </c>
      <c r="B9" s="1">
        <v>0</v>
      </c>
      <c r="C9" s="1">
        <v>1</v>
      </c>
      <c r="D9" s="1" t="s">
        <v>36</v>
      </c>
      <c r="E9" s="1" t="b">
        <f t="shared" si="5"/>
        <v>1</v>
      </c>
      <c r="F9" s="1" t="b">
        <f t="shared" si="0"/>
        <v>0</v>
      </c>
      <c r="G9" s="1" t="b">
        <f t="shared" si="1"/>
        <v>1</v>
      </c>
      <c r="I9" s="1" t="str">
        <f t="shared" si="2"/>
        <v/>
      </c>
      <c r="J9" s="1" t="str">
        <f t="shared" si="6"/>
        <v/>
      </c>
      <c r="K9" s="1" t="str">
        <f t="shared" ca="1" si="3"/>
        <v>LP_AtkSpeedBetter</v>
      </c>
      <c r="L9" s="1" t="str">
        <f ca="1">IF(ISBLANK(K9),"",
IF(ISERROR(FIND(",",K9)),
  IF(ISERROR(VLOOKUP(K9,[1]AffectorValueTable!$A:$A,1,0)),"어펙터밸류없음",
  ""),
IF(ISERROR(FIND(",",K9,FIND(",",K9)+1)),
  IF(OR(ISERROR(VLOOKUP(LEFT(K9,FIND(",",K9)-1),[1]AffectorValueTable!$A:$A,1,0)),ISERROR(VLOOKUP(TRIM(MID(K9,FIND(",",K9)+1,999)),[1]AffectorValueTable!$A:$A,1,0))),"어펙터밸류없음",
  ""),
IF(ISERROR(FIND(",",K9,FIND(",",K9,FIND(",",K9)+1)+1)),
  IF(OR(ISERROR(VLOOKUP(LEFT(K9,FIND(",",K9)-1),[1]AffectorValueTable!$A:$A,1,0)),ISERROR(VLOOKUP(TRIM(MID(K9,FIND(",",K9)+1,FIND(",",K9,FIND(",",K9)+1)-FIND(",",K9)-1)),[1]AffectorValueTable!$A:$A,1,0)),ISERROR(VLOOKUP(TRIM(MID(K9,FIND(",",K9,FIND(",",K9)+1)+1,999)),[1]AffectorValueTable!$A:$A,1,0))),"어펙터밸류없음",
  ""),
IF(ISERROR(FIND(",",K9,FIND(",",K9,FIND(",",K9,FIND(",",K9)+1)+1)+1)),
  IF(OR(ISERROR(VLOOKUP(LEFT(K9,FIND(",",K9)-1),[1]AffectorValueTable!$A:$A,1,0)),ISERROR(VLOOKUP(TRIM(MID(K9,FIND(",",K9)+1,FIND(",",K9,FIND(",",K9)+1)-FIND(",",K9)-1)),[1]AffectorValueTable!$A:$A,1,0)),ISERROR(VLOOKUP(TRIM(MID(K9,FIND(",",K9,FIND(",",K9)+1)+1,FIND(",",K9,FIND(",",K9,FIND(",",K9)+1)+1)-FIND(",",K9,FIND(",",K9)+1)-1)),[1]AffectorValueTable!$A:$A,1,0)),ISERROR(VLOOKUP(TRIM(MID(K9,FIND(",",K9,FIND(",",K9,FIND(",",K9)+1)+1)+1,999)),[1]AffectorValueTable!$A:$A,1,0))),"어펙터밸류없음",
  ""),
)))))</f>
        <v/>
      </c>
      <c r="M9" s="1" t="str">
        <f t="shared" ca="1" si="7"/>
        <v>LevelPackUIName_AtkSpeedBetterForBigBatSuccubus</v>
      </c>
      <c r="N9" s="1" t="str">
        <f t="shared" ca="1" si="4"/>
        <v>LevelPackUIDesc_AtkSpeedBetter</v>
      </c>
      <c r="O9" s="1" t="str">
        <f ca="1">IF(ISBLANK(M9),"",
IFERROR(VLOOKUP(M9,[2]StringTable!$1:$1048576,MATCH([2]StringTable!$C$1,[2]StringTable!$1:$1,0),0),
IFERROR(VLOOKUP(M9,[2]InApkStringTable!$1:$1048576,MATCH([2]InApkStringTable!$C$1,[2]InApkStringTable!$1:$1,0),0),
"스트링없음")))</f>
        <v>&lt;color=#FFC080&gt;야수의 민첩함&lt;/color&gt;</v>
      </c>
      <c r="P9" s="1" t="str">
        <f ca="1">IF(ISBLANK(N9),"",
IFERROR(VLOOKUP(N9,[2]StringTable!$1:$1048576,MATCH([2]StringTable!$C$1,[2]StringTable!$1:$1,0),0),
IFERROR(VLOOKUP(N9,[2]InApkStringTable!$1:$1048576,MATCH([2]InApkStringTable!$C$1,[2]InApkStringTable!$1:$1,0),0),
"스트링없음")))</f>
        <v>공격 속도가 많이 증가합니다</v>
      </c>
      <c r="Q9" s="1">
        <v>9</v>
      </c>
      <c r="R9" s="1" t="b">
        <v>0</v>
      </c>
    </row>
    <row r="10" spans="1:19" x14ac:dyDescent="0.3">
      <c r="A10" s="1" t="s">
        <v>38</v>
      </c>
      <c r="B10" s="1">
        <v>0</v>
      </c>
      <c r="C10" s="1">
        <v>0</v>
      </c>
      <c r="D10" s="1" t="s">
        <v>39</v>
      </c>
      <c r="E10" s="1" t="b">
        <f t="shared" si="5"/>
        <v>0</v>
      </c>
      <c r="F10" s="1" t="b">
        <f t="shared" si="0"/>
        <v>1</v>
      </c>
      <c r="G10" s="1" t="b">
        <f t="shared" si="1"/>
        <v>1</v>
      </c>
      <c r="H10" s="1">
        <v>1</v>
      </c>
      <c r="I10" s="1">
        <f t="shared" si="2"/>
        <v>7.9872204472843447E-4</v>
      </c>
      <c r="J10" s="1">
        <f t="shared" si="6"/>
        <v>1.3157894736842105E-2</v>
      </c>
      <c r="K10" s="1" t="str">
        <f t="shared" ca="1" si="3"/>
        <v>LP_AtkSpeedBest</v>
      </c>
      <c r="L10" s="1" t="str">
        <f ca="1">IF(ISBLANK(K10),"",
IF(ISERROR(FIND(",",K10)),
  IF(ISERROR(VLOOKUP(K10,[1]AffectorValueTable!$A:$A,1,0)),"어펙터밸류없음",
  ""),
IF(ISERROR(FIND(",",K10,FIND(",",K10)+1)),
  IF(OR(ISERROR(VLOOKUP(LEFT(K10,FIND(",",K10)-1),[1]AffectorValueTable!$A:$A,1,0)),ISERROR(VLOOKUP(TRIM(MID(K10,FIND(",",K10)+1,999)),[1]AffectorValueTable!$A:$A,1,0))),"어펙터밸류없음",
  ""),
IF(ISERROR(FIND(",",K10,FIND(",",K10,FIND(",",K10)+1)+1)),
  IF(OR(ISERROR(VLOOKUP(LEFT(K10,FIND(",",K10)-1),[1]AffectorValueTable!$A:$A,1,0)),ISERROR(VLOOKUP(TRIM(MID(K10,FIND(",",K10)+1,FIND(",",K10,FIND(",",K10)+1)-FIND(",",K10)-1)),[1]AffectorValueTable!$A:$A,1,0)),ISERROR(VLOOKUP(TRIM(MID(K10,FIND(",",K10,FIND(",",K10)+1)+1,999)),[1]AffectorValueTable!$A:$A,1,0))),"어펙터밸류없음",
  ""),
IF(ISERROR(FIND(",",K10,FIND(",",K10,FIND(",",K10,FIND(",",K10)+1)+1)+1)),
  IF(OR(ISERROR(VLOOKUP(LEFT(K10,FIND(",",K10)-1),[1]AffectorValueTable!$A:$A,1,0)),ISERROR(VLOOKUP(TRIM(MID(K10,FIND(",",K10)+1,FIND(",",K10,FIND(",",K10)+1)-FIND(",",K10)-1)),[1]AffectorValueTable!$A:$A,1,0)),ISERROR(VLOOKUP(TRIM(MID(K10,FIND(",",K10,FIND(",",K10)+1)+1,FIND(",",K10,FIND(",",K10,FIND(",",K10)+1)+1)-FIND(",",K10,FIND(",",K10)+1)-1)),[1]AffectorValueTable!$A:$A,1,0)),ISERROR(VLOOKUP(TRIM(MID(K10,FIND(",",K10,FIND(",",K10,FIND(",",K10)+1)+1)+1,999)),[1]AffectorValueTable!$A:$A,1,0))),"어펙터밸류없음",
  ""),
)))))</f>
        <v/>
      </c>
      <c r="M10" s="1" t="str">
        <f t="shared" ca="1" si="7"/>
        <v>LevelPackUIName_AtkSpeedBest</v>
      </c>
      <c r="N10" s="1" t="str">
        <f t="shared" ca="1" si="4"/>
        <v>LevelPackUIDesc_AtkSpeedBest</v>
      </c>
      <c r="O10" s="1" t="str">
        <f ca="1">IF(ISBLANK(M10),"",
IFERROR(VLOOKUP(M10,[2]StringTable!$1:$1048576,MATCH([2]StringTable!$C$1,[2]StringTable!$1:$1,0),0),
IFERROR(VLOOKUP(M10,[2]InApkStringTable!$1:$1048576,MATCH([2]InApkStringTable!$C$1,[2]InApkStringTable!$1:$1,0),0),
"스트링없음")))</f>
        <v>&lt;color=#FFC080&gt;최상급&lt;/color&gt; 공격 속도</v>
      </c>
      <c r="P10" s="1" t="str">
        <f ca="1">IF(ISBLANK(N10),"",
IFERROR(VLOOKUP(N10,[2]StringTable!$1:$1048576,MATCH([2]StringTable!$C$1,[2]StringTable!$1:$1,0),0),
IFERROR(VLOOKUP(N10,[2]InApkStringTable!$1:$1048576,MATCH([2]InApkStringTable!$C$1,[2]InApkStringTable!$1:$1,0),0),
"스트링없음")))</f>
        <v>공격 속도가 매우 많이 증가합니다</v>
      </c>
      <c r="Q10" s="1">
        <v>1</v>
      </c>
      <c r="R10" s="1" t="b">
        <v>0</v>
      </c>
    </row>
    <row r="11" spans="1:19" x14ac:dyDescent="0.3">
      <c r="A11" s="1" t="s">
        <v>40</v>
      </c>
      <c r="B11" s="1">
        <v>0</v>
      </c>
      <c r="C11" s="1">
        <v>0</v>
      </c>
      <c r="D11" s="1" t="s">
        <v>41</v>
      </c>
      <c r="E11" s="1" t="b">
        <f t="shared" si="5"/>
        <v>0</v>
      </c>
      <c r="F11" s="1" t="b">
        <f t="shared" si="0"/>
        <v>0</v>
      </c>
      <c r="G11" s="1" t="b">
        <f t="shared" si="1"/>
        <v>0</v>
      </c>
      <c r="H11" s="1">
        <v>63</v>
      </c>
      <c r="I11" s="1">
        <f t="shared" si="2"/>
        <v>5.0319488817891375E-2</v>
      </c>
      <c r="J11" s="1" t="str">
        <f t="shared" si="6"/>
        <v/>
      </c>
      <c r="K11" s="1" t="str">
        <f t="shared" ca="1" si="3"/>
        <v>LP_Crit</v>
      </c>
      <c r="L11" s="1" t="str">
        <f ca="1">IF(ISBLANK(K11),"",
IF(ISERROR(FIND(",",K11)),
  IF(ISERROR(VLOOKUP(K11,[1]AffectorValueTable!$A:$A,1,0)),"어펙터밸류없음",
  ""),
IF(ISERROR(FIND(",",K11,FIND(",",K11)+1)),
  IF(OR(ISERROR(VLOOKUP(LEFT(K11,FIND(",",K11)-1),[1]AffectorValueTable!$A:$A,1,0)),ISERROR(VLOOKUP(TRIM(MID(K11,FIND(",",K11)+1,999)),[1]AffectorValueTable!$A:$A,1,0))),"어펙터밸류없음",
  ""),
IF(ISERROR(FIND(",",K11,FIND(",",K11,FIND(",",K11)+1)+1)),
  IF(OR(ISERROR(VLOOKUP(LEFT(K11,FIND(",",K11)-1),[1]AffectorValueTable!$A:$A,1,0)),ISERROR(VLOOKUP(TRIM(MID(K11,FIND(",",K11)+1,FIND(",",K11,FIND(",",K11)+1)-FIND(",",K11)-1)),[1]AffectorValueTable!$A:$A,1,0)),ISERROR(VLOOKUP(TRIM(MID(K11,FIND(",",K11,FIND(",",K11)+1)+1,999)),[1]AffectorValueTable!$A:$A,1,0))),"어펙터밸류없음",
  ""),
IF(ISERROR(FIND(",",K11,FIND(",",K11,FIND(",",K11,FIND(",",K11)+1)+1)+1)),
  IF(OR(ISERROR(VLOOKUP(LEFT(K11,FIND(",",K11)-1),[1]AffectorValueTable!$A:$A,1,0)),ISERROR(VLOOKUP(TRIM(MID(K11,FIND(",",K11)+1,FIND(",",K11,FIND(",",K11)+1)-FIND(",",K11)-1)),[1]AffectorValueTable!$A:$A,1,0)),ISERROR(VLOOKUP(TRIM(MID(K11,FIND(",",K11,FIND(",",K11)+1)+1,FIND(",",K11,FIND(",",K11,FIND(",",K11)+1)+1)-FIND(",",K11,FIND(",",K11)+1)-1)),[1]AffectorValueTable!$A:$A,1,0)),ISERROR(VLOOKUP(TRIM(MID(K11,FIND(",",K11,FIND(",",K11,FIND(",",K11)+1)+1)+1,999)),[1]AffectorValueTable!$A:$A,1,0))),"어펙터밸류없음",
  ""),
)))))</f>
        <v/>
      </c>
      <c r="M11" s="1" t="str">
        <f t="shared" ca="1" si="7"/>
        <v>LevelPackUIName_Crit</v>
      </c>
      <c r="N11" s="1" t="str">
        <f t="shared" ca="1" si="4"/>
        <v>LevelPackUIDesc_Crit</v>
      </c>
      <c r="O11" s="1" t="str">
        <f ca="1">IF(ISBLANK(M11),"",
IFERROR(VLOOKUP(M11,[2]StringTable!$1:$1048576,MATCH([2]StringTable!$C$1,[2]StringTable!$1:$1,0),0),
IFERROR(VLOOKUP(M11,[2]InApkStringTable!$1:$1048576,MATCH([2]InApkStringTable!$C$1,[2]InApkStringTable!$1:$1,0),0),
"스트링없음")))</f>
        <v>치명타 확률</v>
      </c>
      <c r="P11" s="1" t="str">
        <f ca="1">IF(ISBLANK(N11),"",
IFERROR(VLOOKUP(N11,[2]StringTable!$1:$1048576,MATCH([2]StringTable!$C$1,[2]StringTable!$1:$1,0),0),
IFERROR(VLOOKUP(N11,[2]InApkStringTable!$1:$1048576,MATCH([2]InApkStringTable!$C$1,[2]InApkStringTable!$1:$1,0),0),
"스트링없음")))</f>
        <v>치명타 확률이 증가합니다</v>
      </c>
      <c r="Q11" s="1">
        <v>6</v>
      </c>
      <c r="R11" s="1" t="b">
        <v>0</v>
      </c>
    </row>
    <row r="12" spans="1:19" x14ac:dyDescent="0.3">
      <c r="A12" s="1" t="s">
        <v>42</v>
      </c>
      <c r="B12" s="1">
        <v>0</v>
      </c>
      <c r="C12" s="1">
        <v>0</v>
      </c>
      <c r="D12" s="1" t="s">
        <v>41</v>
      </c>
      <c r="E12" s="1" t="b">
        <f t="shared" si="5"/>
        <v>0</v>
      </c>
      <c r="F12" s="1" t="b">
        <f t="shared" si="0"/>
        <v>1</v>
      </c>
      <c r="G12" s="1" t="b">
        <f t="shared" si="1"/>
        <v>1</v>
      </c>
      <c r="H12" s="1">
        <v>6</v>
      </c>
      <c r="I12" s="1">
        <f t="shared" si="2"/>
        <v>4.7923322683706068E-3</v>
      </c>
      <c r="J12" s="1">
        <f t="shared" si="6"/>
        <v>7.8947368421052627E-2</v>
      </c>
      <c r="K12" s="1" t="str">
        <f t="shared" ca="1" si="3"/>
        <v>LP_CritBetter</v>
      </c>
      <c r="L12" s="1" t="str">
        <f ca="1">IF(ISBLANK(K12),"",
IF(ISERROR(FIND(",",K12)),
  IF(ISERROR(VLOOKUP(K12,[1]AffectorValueTable!$A:$A,1,0)),"어펙터밸류없음",
  ""),
IF(ISERROR(FIND(",",K12,FIND(",",K12)+1)),
  IF(OR(ISERROR(VLOOKUP(LEFT(K12,FIND(",",K12)-1),[1]AffectorValueTable!$A:$A,1,0)),ISERROR(VLOOKUP(TRIM(MID(K12,FIND(",",K12)+1,999)),[1]AffectorValueTable!$A:$A,1,0))),"어펙터밸류없음",
  ""),
IF(ISERROR(FIND(",",K12,FIND(",",K12,FIND(",",K12)+1)+1)),
  IF(OR(ISERROR(VLOOKUP(LEFT(K12,FIND(",",K12)-1),[1]AffectorValueTable!$A:$A,1,0)),ISERROR(VLOOKUP(TRIM(MID(K12,FIND(",",K12)+1,FIND(",",K12,FIND(",",K12)+1)-FIND(",",K12)-1)),[1]AffectorValueTable!$A:$A,1,0)),ISERROR(VLOOKUP(TRIM(MID(K12,FIND(",",K12,FIND(",",K12)+1)+1,999)),[1]AffectorValueTable!$A:$A,1,0))),"어펙터밸류없음",
  ""),
IF(ISERROR(FIND(",",K12,FIND(",",K12,FIND(",",K12,FIND(",",K12)+1)+1)+1)),
  IF(OR(ISERROR(VLOOKUP(LEFT(K12,FIND(",",K12)-1),[1]AffectorValueTable!$A:$A,1,0)),ISERROR(VLOOKUP(TRIM(MID(K12,FIND(",",K12)+1,FIND(",",K12,FIND(",",K12)+1)-FIND(",",K12)-1)),[1]AffectorValueTable!$A:$A,1,0)),ISERROR(VLOOKUP(TRIM(MID(K12,FIND(",",K12,FIND(",",K12)+1)+1,FIND(",",K12,FIND(",",K12,FIND(",",K12)+1)+1)-FIND(",",K12,FIND(",",K12)+1)-1)),[1]AffectorValueTable!$A:$A,1,0)),ISERROR(VLOOKUP(TRIM(MID(K12,FIND(",",K12,FIND(",",K12,FIND(",",K12)+1)+1)+1,999)),[1]AffectorValueTable!$A:$A,1,0))),"어펙터밸류없음",
  ""),
)))))</f>
        <v/>
      </c>
      <c r="M12" s="1" t="str">
        <f t="shared" ca="1" si="7"/>
        <v>LevelPackUIName_CritBetter</v>
      </c>
      <c r="N12" s="1" t="str">
        <f t="shared" ca="1" si="4"/>
        <v>LevelPackUIDesc_CritBetter</v>
      </c>
      <c r="O12" s="1" t="str">
        <f ca="1">IF(ISBLANK(M12),"",
IFERROR(VLOOKUP(M12,[2]StringTable!$1:$1048576,MATCH([2]StringTable!$C$1,[2]StringTable!$1:$1,0),0),
IFERROR(VLOOKUP(M12,[2]InApkStringTable!$1:$1048576,MATCH([2]InApkStringTable!$C$1,[2]InApkStringTable!$1:$1,0),0),
"스트링없음")))</f>
        <v>&lt;color=#FFC080&gt;상급&lt;/color&gt; 치명타 확률</v>
      </c>
      <c r="P12" s="1" t="str">
        <f ca="1">IF(ISBLANK(N12),"",
IFERROR(VLOOKUP(N12,[2]StringTable!$1:$1048576,MATCH([2]StringTable!$C$1,[2]StringTable!$1:$1,0),0),
IFERROR(VLOOKUP(N12,[2]InApkStringTable!$1:$1048576,MATCH([2]InApkStringTable!$C$1,[2]InApkStringTable!$1:$1,0),0),
"스트링없음")))</f>
        <v>치명타 확률이 많이 증가합니다</v>
      </c>
      <c r="Q12" s="1">
        <v>3</v>
      </c>
      <c r="R12" s="1" t="b">
        <v>0</v>
      </c>
    </row>
    <row r="13" spans="1:19" x14ac:dyDescent="0.3">
      <c r="A13" s="1" t="s">
        <v>43</v>
      </c>
      <c r="B13" s="1">
        <v>0</v>
      </c>
      <c r="C13" s="1">
        <v>0</v>
      </c>
      <c r="D13" s="1" t="s">
        <v>44</v>
      </c>
      <c r="E13" s="1" t="b">
        <f t="shared" si="5"/>
        <v>0</v>
      </c>
      <c r="F13" s="1" t="b">
        <f t="shared" si="0"/>
        <v>1</v>
      </c>
      <c r="G13" s="1" t="b">
        <f t="shared" si="1"/>
        <v>1</v>
      </c>
      <c r="H13" s="1">
        <v>1</v>
      </c>
      <c r="I13" s="1">
        <f t="shared" si="2"/>
        <v>7.9872204472843447E-4</v>
      </c>
      <c r="J13" s="1">
        <f t="shared" si="6"/>
        <v>1.3157894736842105E-2</v>
      </c>
      <c r="K13" s="1" t="str">
        <f t="shared" ca="1" si="3"/>
        <v>LP_CritBest</v>
      </c>
      <c r="L13" s="1" t="str">
        <f ca="1">IF(ISBLANK(K13),"",
IF(ISERROR(FIND(",",K13)),
  IF(ISERROR(VLOOKUP(K13,[1]AffectorValueTable!$A:$A,1,0)),"어펙터밸류없음",
  ""),
IF(ISERROR(FIND(",",K13,FIND(",",K13)+1)),
  IF(OR(ISERROR(VLOOKUP(LEFT(K13,FIND(",",K13)-1),[1]AffectorValueTable!$A:$A,1,0)),ISERROR(VLOOKUP(TRIM(MID(K13,FIND(",",K13)+1,999)),[1]AffectorValueTable!$A:$A,1,0))),"어펙터밸류없음",
  ""),
IF(ISERROR(FIND(",",K13,FIND(",",K13,FIND(",",K13)+1)+1)),
  IF(OR(ISERROR(VLOOKUP(LEFT(K13,FIND(",",K13)-1),[1]AffectorValueTable!$A:$A,1,0)),ISERROR(VLOOKUP(TRIM(MID(K13,FIND(",",K13)+1,FIND(",",K13,FIND(",",K13)+1)-FIND(",",K13)-1)),[1]AffectorValueTable!$A:$A,1,0)),ISERROR(VLOOKUP(TRIM(MID(K13,FIND(",",K13,FIND(",",K13)+1)+1,999)),[1]AffectorValueTable!$A:$A,1,0))),"어펙터밸류없음",
  ""),
IF(ISERROR(FIND(",",K13,FIND(",",K13,FIND(",",K13,FIND(",",K13)+1)+1)+1)),
  IF(OR(ISERROR(VLOOKUP(LEFT(K13,FIND(",",K13)-1),[1]AffectorValueTable!$A:$A,1,0)),ISERROR(VLOOKUP(TRIM(MID(K13,FIND(",",K13)+1,FIND(",",K13,FIND(",",K13)+1)-FIND(",",K13)-1)),[1]AffectorValueTable!$A:$A,1,0)),ISERROR(VLOOKUP(TRIM(MID(K13,FIND(",",K13,FIND(",",K13)+1)+1,FIND(",",K13,FIND(",",K13,FIND(",",K13)+1)+1)-FIND(",",K13,FIND(",",K13)+1)-1)),[1]AffectorValueTable!$A:$A,1,0)),ISERROR(VLOOKUP(TRIM(MID(K13,FIND(",",K13,FIND(",",K13,FIND(",",K13)+1)+1)+1,999)),[1]AffectorValueTable!$A:$A,1,0))),"어펙터밸류없음",
  ""),
)))))</f>
        <v/>
      </c>
      <c r="M13" s="1" t="str">
        <f t="shared" ca="1" si="7"/>
        <v>LevelPackUIName_CritBest</v>
      </c>
      <c r="N13" s="1" t="str">
        <f t="shared" ca="1" si="4"/>
        <v>LevelPackUIDesc_CritBest</v>
      </c>
      <c r="O13" s="1" t="str">
        <f ca="1">IF(ISBLANK(M13),"",
IFERROR(VLOOKUP(M13,[2]StringTable!$1:$1048576,MATCH([2]StringTable!$C$1,[2]StringTable!$1:$1,0),0),
IFERROR(VLOOKUP(M13,[2]InApkStringTable!$1:$1048576,MATCH([2]InApkStringTable!$C$1,[2]InApkStringTable!$1:$1,0),0),
"스트링없음")))</f>
        <v>&lt;color=#FFC080&gt;최상급&lt;/color&gt; 치명타 확률</v>
      </c>
      <c r="P13" s="1" t="str">
        <f ca="1">IF(ISBLANK(N13),"",
IFERROR(VLOOKUP(N13,[2]StringTable!$1:$1048576,MATCH([2]StringTable!$C$1,[2]StringTable!$1:$1,0),0),
IFERROR(VLOOKUP(N13,[2]InApkStringTable!$1:$1048576,MATCH([2]InApkStringTable!$C$1,[2]InApkStringTable!$1:$1,0),0),
"스트링없음")))</f>
        <v>치명타 확률이 매우 많이 증가합니다</v>
      </c>
      <c r="Q13" s="1">
        <v>1</v>
      </c>
      <c r="R13" s="1" t="b">
        <v>0</v>
      </c>
    </row>
    <row r="14" spans="1:19" x14ac:dyDescent="0.3">
      <c r="A14" s="1" t="s">
        <v>45</v>
      </c>
      <c r="B14" s="1">
        <v>0</v>
      </c>
      <c r="C14" s="1">
        <v>0</v>
      </c>
      <c r="D14" s="1" t="s">
        <v>46</v>
      </c>
      <c r="E14" s="1" t="b">
        <f t="shared" si="5"/>
        <v>0</v>
      </c>
      <c r="F14" s="1" t="b">
        <f t="shared" si="0"/>
        <v>0</v>
      </c>
      <c r="G14" s="1" t="b">
        <f t="shared" si="1"/>
        <v>0</v>
      </c>
      <c r="H14" s="1">
        <v>63</v>
      </c>
      <c r="I14" s="1">
        <f t="shared" si="2"/>
        <v>5.0319488817891375E-2</v>
      </c>
      <c r="J14" s="1" t="str">
        <f t="shared" si="6"/>
        <v/>
      </c>
      <c r="K14" s="1" t="str">
        <f t="shared" ca="1" si="3"/>
        <v>LP_MaxHp</v>
      </c>
      <c r="L14" s="1" t="str">
        <f ca="1">IF(ISBLANK(K14),"",
IF(ISERROR(FIND(",",K14)),
  IF(ISERROR(VLOOKUP(K14,[1]AffectorValueTable!$A:$A,1,0)),"어펙터밸류없음",
  ""),
IF(ISERROR(FIND(",",K14,FIND(",",K14)+1)),
  IF(OR(ISERROR(VLOOKUP(LEFT(K14,FIND(",",K14)-1),[1]AffectorValueTable!$A:$A,1,0)),ISERROR(VLOOKUP(TRIM(MID(K14,FIND(",",K14)+1,999)),[1]AffectorValueTable!$A:$A,1,0))),"어펙터밸류없음",
  ""),
IF(ISERROR(FIND(",",K14,FIND(",",K14,FIND(",",K14)+1)+1)),
  IF(OR(ISERROR(VLOOKUP(LEFT(K14,FIND(",",K14)-1),[1]AffectorValueTable!$A:$A,1,0)),ISERROR(VLOOKUP(TRIM(MID(K14,FIND(",",K14)+1,FIND(",",K14,FIND(",",K14)+1)-FIND(",",K14)-1)),[1]AffectorValueTable!$A:$A,1,0)),ISERROR(VLOOKUP(TRIM(MID(K14,FIND(",",K14,FIND(",",K14)+1)+1,999)),[1]AffectorValueTable!$A:$A,1,0))),"어펙터밸류없음",
  ""),
IF(ISERROR(FIND(",",K14,FIND(",",K14,FIND(",",K14,FIND(",",K14)+1)+1)+1)),
  IF(OR(ISERROR(VLOOKUP(LEFT(K14,FIND(",",K14)-1),[1]AffectorValueTable!$A:$A,1,0)),ISERROR(VLOOKUP(TRIM(MID(K14,FIND(",",K14)+1,FIND(",",K14,FIND(",",K14)+1)-FIND(",",K14)-1)),[1]AffectorValueTable!$A:$A,1,0)),ISERROR(VLOOKUP(TRIM(MID(K14,FIND(",",K14,FIND(",",K14)+1)+1,FIND(",",K14,FIND(",",K14,FIND(",",K14)+1)+1)-FIND(",",K14,FIND(",",K14)+1)-1)),[1]AffectorValueTable!$A:$A,1,0)),ISERROR(VLOOKUP(TRIM(MID(K14,FIND(",",K14,FIND(",",K14,FIND(",",K14)+1)+1)+1,999)),[1]AffectorValueTable!$A:$A,1,0))),"어펙터밸류없음",
  ""),
)))))</f>
        <v/>
      </c>
      <c r="M14" s="1" t="str">
        <f t="shared" ca="1" si="7"/>
        <v>LevelPackUIName_MaxHp</v>
      </c>
      <c r="N14" s="1" t="str">
        <f t="shared" ca="1" si="4"/>
        <v>LevelPackUIDesc_MaxHp</v>
      </c>
      <c r="O14" s="1" t="str">
        <f ca="1">IF(ISBLANK(M14),"",
IFERROR(VLOOKUP(M14,[2]StringTable!$1:$1048576,MATCH([2]StringTable!$C$1,[2]StringTable!$1:$1,0),0),
IFERROR(VLOOKUP(M14,[2]InApkStringTable!$1:$1048576,MATCH([2]InApkStringTable!$C$1,[2]InApkStringTable!$1:$1,0),0),
"스트링없음")))</f>
        <v>최대 체력</v>
      </c>
      <c r="P14" s="1" t="str">
        <f ca="1">IF(ISBLANK(N14),"",
IFERROR(VLOOKUP(N14,[2]StringTable!$1:$1048576,MATCH([2]StringTable!$C$1,[2]StringTable!$1:$1,0),0),
IFERROR(VLOOKUP(N14,[2]InApkStringTable!$1:$1048576,MATCH([2]InApkStringTable!$C$1,[2]InApkStringTable!$1:$1,0),0),
"스트링없음")))</f>
        <v>최대 체력이 증가합니다</v>
      </c>
      <c r="Q14" s="1">
        <v>9</v>
      </c>
      <c r="R14" s="1" t="b">
        <v>0</v>
      </c>
    </row>
    <row r="15" spans="1:19" x14ac:dyDescent="0.3">
      <c r="A15" s="1" t="s">
        <v>47</v>
      </c>
      <c r="B15" s="1">
        <v>0</v>
      </c>
      <c r="C15" s="1">
        <v>0</v>
      </c>
      <c r="D15" s="1" t="s">
        <v>46</v>
      </c>
      <c r="E15" s="1" t="b">
        <f t="shared" si="5"/>
        <v>0</v>
      </c>
      <c r="F15" s="1" t="b">
        <f t="shared" si="0"/>
        <v>1</v>
      </c>
      <c r="G15" s="1" t="b">
        <f t="shared" si="1"/>
        <v>1</v>
      </c>
      <c r="H15" s="1">
        <v>6</v>
      </c>
      <c r="I15" s="1">
        <f t="shared" si="2"/>
        <v>4.7923322683706068E-3</v>
      </c>
      <c r="J15" s="1">
        <f t="shared" si="6"/>
        <v>7.8947368421052627E-2</v>
      </c>
      <c r="K15" s="1" t="str">
        <f t="shared" ca="1" si="3"/>
        <v>LP_MaxHpBetter</v>
      </c>
      <c r="L15" s="1" t="str">
        <f ca="1">IF(ISBLANK(K15),"",
IF(ISERROR(FIND(",",K15)),
  IF(ISERROR(VLOOKUP(K15,[1]AffectorValueTable!$A:$A,1,0)),"어펙터밸류없음",
  ""),
IF(ISERROR(FIND(",",K15,FIND(",",K15)+1)),
  IF(OR(ISERROR(VLOOKUP(LEFT(K15,FIND(",",K15)-1),[1]AffectorValueTable!$A:$A,1,0)),ISERROR(VLOOKUP(TRIM(MID(K15,FIND(",",K15)+1,999)),[1]AffectorValueTable!$A:$A,1,0))),"어펙터밸류없음",
  ""),
IF(ISERROR(FIND(",",K15,FIND(",",K15,FIND(",",K15)+1)+1)),
  IF(OR(ISERROR(VLOOKUP(LEFT(K15,FIND(",",K15)-1),[1]AffectorValueTable!$A:$A,1,0)),ISERROR(VLOOKUP(TRIM(MID(K15,FIND(",",K15)+1,FIND(",",K15,FIND(",",K15)+1)-FIND(",",K15)-1)),[1]AffectorValueTable!$A:$A,1,0)),ISERROR(VLOOKUP(TRIM(MID(K15,FIND(",",K15,FIND(",",K15)+1)+1,999)),[1]AffectorValueTable!$A:$A,1,0))),"어펙터밸류없음",
  ""),
IF(ISERROR(FIND(",",K15,FIND(",",K15,FIND(",",K15,FIND(",",K15)+1)+1)+1)),
  IF(OR(ISERROR(VLOOKUP(LEFT(K15,FIND(",",K15)-1),[1]AffectorValueTable!$A:$A,1,0)),ISERROR(VLOOKUP(TRIM(MID(K15,FIND(",",K15)+1,FIND(",",K15,FIND(",",K15)+1)-FIND(",",K15)-1)),[1]AffectorValueTable!$A:$A,1,0)),ISERROR(VLOOKUP(TRIM(MID(K15,FIND(",",K15,FIND(",",K15)+1)+1,FIND(",",K15,FIND(",",K15,FIND(",",K15)+1)+1)-FIND(",",K15,FIND(",",K15)+1)-1)),[1]AffectorValueTable!$A:$A,1,0)),ISERROR(VLOOKUP(TRIM(MID(K15,FIND(",",K15,FIND(",",K15,FIND(",",K15)+1)+1)+1,999)),[1]AffectorValueTable!$A:$A,1,0))),"어펙터밸류없음",
  ""),
)))))</f>
        <v/>
      </c>
      <c r="M15" s="1" t="str">
        <f t="shared" ca="1" si="7"/>
        <v>LevelPackUIName_MaxHpBetter</v>
      </c>
      <c r="N15" s="1" t="str">
        <f t="shared" ca="1" si="4"/>
        <v>LevelPackUIDesc_MaxHpBetter</v>
      </c>
      <c r="O15" s="1" t="str">
        <f ca="1">IF(ISBLANK(M15),"",
IFERROR(VLOOKUP(M15,[2]StringTable!$1:$1048576,MATCH([2]StringTable!$C$1,[2]StringTable!$1:$1,0),0),
IFERROR(VLOOKUP(M15,[2]InApkStringTable!$1:$1048576,MATCH([2]InApkStringTable!$C$1,[2]InApkStringTable!$1:$1,0),0),
"스트링없음")))</f>
        <v>&lt;color=#FFC080&gt;상급&lt;/color&gt; 최대 체력</v>
      </c>
      <c r="P15" s="1" t="str">
        <f ca="1">IF(ISBLANK(N15),"",
IFERROR(VLOOKUP(N15,[2]StringTable!$1:$1048576,MATCH([2]StringTable!$C$1,[2]StringTable!$1:$1,0),0),
IFERROR(VLOOKUP(N15,[2]InApkStringTable!$1:$1048576,MATCH([2]InApkStringTable!$C$1,[2]InApkStringTable!$1:$1,0),0),
"스트링없음")))</f>
        <v>최대 체력이 많이 증가합니다</v>
      </c>
      <c r="Q15" s="1">
        <v>9</v>
      </c>
      <c r="R15" s="1" t="b">
        <v>0</v>
      </c>
    </row>
    <row r="16" spans="1:19" x14ac:dyDescent="0.3">
      <c r="A16" s="1" t="s">
        <v>48</v>
      </c>
      <c r="B16" s="1">
        <v>0</v>
      </c>
      <c r="C16" s="1">
        <v>0</v>
      </c>
      <c r="D16" s="1" t="s">
        <v>49</v>
      </c>
      <c r="E16" s="1" t="b">
        <f t="shared" si="5"/>
        <v>0</v>
      </c>
      <c r="F16" s="1" t="b">
        <f t="shared" si="0"/>
        <v>1</v>
      </c>
      <c r="G16" s="1" t="b">
        <f t="shared" si="1"/>
        <v>1</v>
      </c>
      <c r="H16" s="1">
        <v>1</v>
      </c>
      <c r="I16" s="1">
        <f t="shared" si="2"/>
        <v>7.9872204472843447E-4</v>
      </c>
      <c r="J16" s="1">
        <f t="shared" si="6"/>
        <v>1.3157894736842105E-2</v>
      </c>
      <c r="K16" s="1" t="str">
        <f t="shared" ca="1" si="3"/>
        <v>LP_MaxHpBest</v>
      </c>
      <c r="L16" s="1" t="str">
        <f ca="1">IF(ISBLANK(K16),"",
IF(ISERROR(FIND(",",K16)),
  IF(ISERROR(VLOOKUP(K16,[1]AffectorValueTable!$A:$A,1,0)),"어펙터밸류없음",
  ""),
IF(ISERROR(FIND(",",K16,FIND(",",K16)+1)),
  IF(OR(ISERROR(VLOOKUP(LEFT(K16,FIND(",",K16)-1),[1]AffectorValueTable!$A:$A,1,0)),ISERROR(VLOOKUP(TRIM(MID(K16,FIND(",",K16)+1,999)),[1]AffectorValueTable!$A:$A,1,0))),"어펙터밸류없음",
  ""),
IF(ISERROR(FIND(",",K16,FIND(",",K16,FIND(",",K16)+1)+1)),
  IF(OR(ISERROR(VLOOKUP(LEFT(K16,FIND(",",K16)-1),[1]AffectorValueTable!$A:$A,1,0)),ISERROR(VLOOKUP(TRIM(MID(K16,FIND(",",K16)+1,FIND(",",K16,FIND(",",K16)+1)-FIND(",",K16)-1)),[1]AffectorValueTable!$A:$A,1,0)),ISERROR(VLOOKUP(TRIM(MID(K16,FIND(",",K16,FIND(",",K16)+1)+1,999)),[1]AffectorValueTable!$A:$A,1,0))),"어펙터밸류없음",
  ""),
IF(ISERROR(FIND(",",K16,FIND(",",K16,FIND(",",K16,FIND(",",K16)+1)+1)+1)),
  IF(OR(ISERROR(VLOOKUP(LEFT(K16,FIND(",",K16)-1),[1]AffectorValueTable!$A:$A,1,0)),ISERROR(VLOOKUP(TRIM(MID(K16,FIND(",",K16)+1,FIND(",",K16,FIND(",",K16)+1)-FIND(",",K16)-1)),[1]AffectorValueTable!$A:$A,1,0)),ISERROR(VLOOKUP(TRIM(MID(K16,FIND(",",K16,FIND(",",K16)+1)+1,FIND(",",K16,FIND(",",K16,FIND(",",K16)+1)+1)-FIND(",",K16,FIND(",",K16)+1)-1)),[1]AffectorValueTable!$A:$A,1,0)),ISERROR(VLOOKUP(TRIM(MID(K16,FIND(",",K16,FIND(",",K16,FIND(",",K16)+1)+1)+1,999)),[1]AffectorValueTable!$A:$A,1,0))),"어펙터밸류없음",
  ""),
)))))</f>
        <v/>
      </c>
      <c r="M16" s="1" t="str">
        <f t="shared" ca="1" si="7"/>
        <v>LevelPackUIName_MaxHpBest</v>
      </c>
      <c r="N16" s="1" t="str">
        <f t="shared" ca="1" si="4"/>
        <v>LevelPackUIDesc_MaxHpBest</v>
      </c>
      <c r="O16" s="1" t="str">
        <f ca="1">IF(ISBLANK(M16),"",
IFERROR(VLOOKUP(M16,[2]StringTable!$1:$1048576,MATCH([2]StringTable!$C$1,[2]StringTable!$1:$1,0),0),
IFERROR(VLOOKUP(M16,[2]InApkStringTable!$1:$1048576,MATCH([2]InApkStringTable!$C$1,[2]InApkStringTable!$1:$1,0),0),
"스트링없음")))</f>
        <v>&lt;color=#FFC080&gt;최상급&lt;/color&gt; 최대 체력</v>
      </c>
      <c r="P16" s="1" t="str">
        <f ca="1">IF(ISBLANK(N16),"",
IFERROR(VLOOKUP(N16,[2]StringTable!$1:$1048576,MATCH([2]StringTable!$C$1,[2]StringTable!$1:$1,0),0),
IFERROR(VLOOKUP(N16,[2]InApkStringTable!$1:$1048576,MATCH([2]InApkStringTable!$C$1,[2]InApkStringTable!$1:$1,0),0),
"스트링없음")))</f>
        <v>최대 체력이 매우 많이 증가합니다</v>
      </c>
      <c r="Q16" s="1">
        <v>5</v>
      </c>
      <c r="R16" s="1" t="b">
        <v>0</v>
      </c>
    </row>
    <row r="17" spans="1:18" x14ac:dyDescent="0.3">
      <c r="A17" s="1" t="s">
        <v>50</v>
      </c>
      <c r="B17" s="1">
        <v>0</v>
      </c>
      <c r="C17" s="1">
        <v>0</v>
      </c>
      <c r="D17" s="1" t="s">
        <v>51</v>
      </c>
      <c r="E17" s="1" t="b">
        <f t="shared" si="5"/>
        <v>0</v>
      </c>
      <c r="F17" s="1" t="b">
        <f t="shared" si="0"/>
        <v>0</v>
      </c>
      <c r="G17" s="1" t="b">
        <f t="shared" si="1"/>
        <v>0</v>
      </c>
      <c r="H17" s="1">
        <v>42</v>
      </c>
      <c r="I17" s="1">
        <f t="shared" si="2"/>
        <v>3.3546325878594248E-2</v>
      </c>
      <c r="J17" s="1" t="str">
        <f t="shared" si="6"/>
        <v/>
      </c>
      <c r="K17" s="1" t="str">
        <f t="shared" ca="1" si="3"/>
        <v>LP_ReduceDmgProjectile</v>
      </c>
      <c r="L17" s="1" t="str">
        <f ca="1">IF(ISBLANK(K17),"",
IF(ISERROR(FIND(",",K17)),
  IF(ISERROR(VLOOKUP(K17,[1]AffectorValueTable!$A:$A,1,0)),"어펙터밸류없음",
  ""),
IF(ISERROR(FIND(",",K17,FIND(",",K17)+1)),
  IF(OR(ISERROR(VLOOKUP(LEFT(K17,FIND(",",K17)-1),[1]AffectorValueTable!$A:$A,1,0)),ISERROR(VLOOKUP(TRIM(MID(K17,FIND(",",K17)+1,999)),[1]AffectorValueTable!$A:$A,1,0))),"어펙터밸류없음",
  ""),
IF(ISERROR(FIND(",",K17,FIND(",",K17,FIND(",",K17)+1)+1)),
  IF(OR(ISERROR(VLOOKUP(LEFT(K17,FIND(",",K17)-1),[1]AffectorValueTable!$A:$A,1,0)),ISERROR(VLOOKUP(TRIM(MID(K17,FIND(",",K17)+1,FIND(",",K17,FIND(",",K17)+1)-FIND(",",K17)-1)),[1]AffectorValueTable!$A:$A,1,0)),ISERROR(VLOOKUP(TRIM(MID(K17,FIND(",",K17,FIND(",",K17)+1)+1,999)),[1]AffectorValueTable!$A:$A,1,0))),"어펙터밸류없음",
  ""),
IF(ISERROR(FIND(",",K17,FIND(",",K17,FIND(",",K17,FIND(",",K17)+1)+1)+1)),
  IF(OR(ISERROR(VLOOKUP(LEFT(K17,FIND(",",K17)-1),[1]AffectorValueTable!$A:$A,1,0)),ISERROR(VLOOKUP(TRIM(MID(K17,FIND(",",K17)+1,FIND(",",K17,FIND(",",K17)+1)-FIND(",",K17)-1)),[1]AffectorValueTable!$A:$A,1,0)),ISERROR(VLOOKUP(TRIM(MID(K17,FIND(",",K17,FIND(",",K17)+1)+1,FIND(",",K17,FIND(",",K17,FIND(",",K17)+1)+1)-FIND(",",K17,FIND(",",K17)+1)-1)),[1]AffectorValueTable!$A:$A,1,0)),ISERROR(VLOOKUP(TRIM(MID(K17,FIND(",",K17,FIND(",",K17,FIND(",",K17)+1)+1)+1,999)),[1]AffectorValueTable!$A:$A,1,0))),"어펙터밸류없음",
  ""),
)))))</f>
        <v/>
      </c>
      <c r="M17" s="1" t="str">
        <f t="shared" ca="1" si="7"/>
        <v>LevelPackUIName_ReduceDmgProjectile</v>
      </c>
      <c r="N17" s="1" t="str">
        <f t="shared" ca="1" si="4"/>
        <v>LevelPackUIDesc_ReduceDmgProjectile</v>
      </c>
      <c r="O17" s="1" t="str">
        <f ca="1">IF(ISBLANK(M17),"",
IFERROR(VLOOKUP(M17,[2]StringTable!$1:$1048576,MATCH([2]StringTable!$C$1,[2]StringTable!$1:$1,0),0),
IFERROR(VLOOKUP(M17,[2]InApkStringTable!$1:$1048576,MATCH([2]InApkStringTable!$C$1,[2]InApkStringTable!$1:$1,0),0),
"스트링없음")))</f>
        <v>발사체 대미지 감소</v>
      </c>
      <c r="P17" s="1" t="str">
        <f ca="1">IF(ISBLANK(N17),"",
IFERROR(VLOOKUP(N17,[2]StringTable!$1:$1048576,MATCH([2]StringTable!$C$1,[2]StringTable!$1:$1,0),0),
IFERROR(VLOOKUP(N17,[2]InApkStringTable!$1:$1048576,MATCH([2]InApkStringTable!$C$1,[2]InApkStringTable!$1:$1,0),0),
"스트링없음")))</f>
        <v>발사체의 대미지가 감소합니다</v>
      </c>
      <c r="Q17" s="1">
        <v>9</v>
      </c>
      <c r="R17" s="1" t="b">
        <v>0</v>
      </c>
    </row>
    <row r="18" spans="1:18" x14ac:dyDescent="0.3">
      <c r="A18" s="1" t="s">
        <v>52</v>
      </c>
      <c r="B18" s="1">
        <v>0</v>
      </c>
      <c r="C18" s="1">
        <v>0</v>
      </c>
      <c r="D18" s="1" t="s">
        <v>53</v>
      </c>
      <c r="E18" s="1" t="b">
        <f t="shared" si="5"/>
        <v>0</v>
      </c>
      <c r="F18" s="1" t="b">
        <f t="shared" si="0"/>
        <v>0</v>
      </c>
      <c r="G18" s="1" t="b">
        <f t="shared" si="1"/>
        <v>0</v>
      </c>
      <c r="H18" s="1">
        <v>42</v>
      </c>
      <c r="I18" s="1">
        <f t="shared" si="2"/>
        <v>3.3546325878594248E-2</v>
      </c>
      <c r="J18" s="1" t="str">
        <f t="shared" si="6"/>
        <v/>
      </c>
      <c r="K18" s="1" t="str">
        <f t="shared" ca="1" si="3"/>
        <v>LP_ReduceDmgClose</v>
      </c>
      <c r="L18" s="1" t="str">
        <f ca="1">IF(ISBLANK(K18),"",
IF(ISERROR(FIND(",",K18)),
  IF(ISERROR(VLOOKUP(K18,[1]AffectorValueTable!$A:$A,1,0)),"어펙터밸류없음",
  ""),
IF(ISERROR(FIND(",",K18,FIND(",",K18)+1)),
  IF(OR(ISERROR(VLOOKUP(LEFT(K18,FIND(",",K18)-1),[1]AffectorValueTable!$A:$A,1,0)),ISERROR(VLOOKUP(TRIM(MID(K18,FIND(",",K18)+1,999)),[1]AffectorValueTable!$A:$A,1,0))),"어펙터밸류없음",
  ""),
IF(ISERROR(FIND(",",K18,FIND(",",K18,FIND(",",K18)+1)+1)),
  IF(OR(ISERROR(VLOOKUP(LEFT(K18,FIND(",",K18)-1),[1]AffectorValueTable!$A:$A,1,0)),ISERROR(VLOOKUP(TRIM(MID(K18,FIND(",",K18)+1,FIND(",",K18,FIND(",",K18)+1)-FIND(",",K18)-1)),[1]AffectorValueTable!$A:$A,1,0)),ISERROR(VLOOKUP(TRIM(MID(K18,FIND(",",K18,FIND(",",K18)+1)+1,999)),[1]AffectorValueTable!$A:$A,1,0))),"어펙터밸류없음",
  ""),
IF(ISERROR(FIND(",",K18,FIND(",",K18,FIND(",",K18,FIND(",",K18)+1)+1)+1)),
  IF(OR(ISERROR(VLOOKUP(LEFT(K18,FIND(",",K18)-1),[1]AffectorValueTable!$A:$A,1,0)),ISERROR(VLOOKUP(TRIM(MID(K18,FIND(",",K18)+1,FIND(",",K18,FIND(",",K18)+1)-FIND(",",K18)-1)),[1]AffectorValueTable!$A:$A,1,0)),ISERROR(VLOOKUP(TRIM(MID(K18,FIND(",",K18,FIND(",",K18)+1)+1,FIND(",",K18,FIND(",",K18,FIND(",",K18)+1)+1)-FIND(",",K18,FIND(",",K18)+1)-1)),[1]AffectorValueTable!$A:$A,1,0)),ISERROR(VLOOKUP(TRIM(MID(K18,FIND(",",K18,FIND(",",K18,FIND(",",K18)+1)+1)+1,999)),[1]AffectorValueTable!$A:$A,1,0))),"어펙터밸류없음",
  ""),
)))))</f>
        <v/>
      </c>
      <c r="M18" s="1" t="str">
        <f t="shared" ca="1" si="7"/>
        <v>LevelPackUIName_ReduceDmgClose</v>
      </c>
      <c r="N18" s="1" t="str">
        <f t="shared" ca="1" si="4"/>
        <v>LevelPackUIDesc_ReduceDmgClose</v>
      </c>
      <c r="O18" s="1" t="str">
        <f ca="1">IF(ISBLANK(M18),"",
IFERROR(VLOOKUP(M18,[2]StringTable!$1:$1048576,MATCH([2]StringTable!$C$1,[2]StringTable!$1:$1,0),0),
IFERROR(VLOOKUP(M18,[2]InApkStringTable!$1:$1048576,MATCH([2]InApkStringTable!$C$1,[2]InApkStringTable!$1:$1,0),0),
"스트링없음")))</f>
        <v>충돌 대미지 감소</v>
      </c>
      <c r="P18" s="1" t="str">
        <f ca="1">IF(ISBLANK(N18),"",
IFERROR(VLOOKUP(N18,[2]StringTable!$1:$1048576,MATCH([2]StringTable!$C$1,[2]StringTable!$1:$1,0),0),
IFERROR(VLOOKUP(N18,[2]InApkStringTable!$1:$1048576,MATCH([2]InApkStringTable!$C$1,[2]InApkStringTable!$1:$1,0),0),
"스트링없음")))</f>
        <v>몬스터와 충돌 시 대미지가 감소합니다</v>
      </c>
      <c r="Q18" s="1">
        <v>9</v>
      </c>
      <c r="R18" s="1" t="b">
        <v>0</v>
      </c>
    </row>
    <row r="19" spans="1:18" x14ac:dyDescent="0.3">
      <c r="A19" s="1" t="s">
        <v>54</v>
      </c>
      <c r="B19" s="1">
        <v>0</v>
      </c>
      <c r="C19" s="1">
        <v>0</v>
      </c>
      <c r="D19" s="1" t="s">
        <v>55</v>
      </c>
      <c r="E19" s="1" t="b">
        <f t="shared" si="5"/>
        <v>0</v>
      </c>
      <c r="F19" s="1" t="b">
        <f t="shared" si="0"/>
        <v>0</v>
      </c>
      <c r="G19" s="1" t="b">
        <f t="shared" si="1"/>
        <v>0</v>
      </c>
      <c r="H19" s="1">
        <v>42</v>
      </c>
      <c r="I19" s="1">
        <f t="shared" si="2"/>
        <v>3.3546325878594248E-2</v>
      </c>
      <c r="J19" s="1" t="str">
        <f t="shared" si="6"/>
        <v/>
      </c>
      <c r="K19" s="1" t="str">
        <f t="shared" ca="1" si="3"/>
        <v>LP_ExtraGold</v>
      </c>
      <c r="L19" s="1" t="str">
        <f ca="1">IF(ISBLANK(K19),"",
IF(ISERROR(FIND(",",K19)),
  IF(ISERROR(VLOOKUP(K19,[1]AffectorValueTable!$A:$A,1,0)),"어펙터밸류없음",
  ""),
IF(ISERROR(FIND(",",K19,FIND(",",K19)+1)),
  IF(OR(ISERROR(VLOOKUP(LEFT(K19,FIND(",",K19)-1),[1]AffectorValueTable!$A:$A,1,0)),ISERROR(VLOOKUP(TRIM(MID(K19,FIND(",",K19)+1,999)),[1]AffectorValueTable!$A:$A,1,0))),"어펙터밸류없음",
  ""),
IF(ISERROR(FIND(",",K19,FIND(",",K19,FIND(",",K19)+1)+1)),
  IF(OR(ISERROR(VLOOKUP(LEFT(K19,FIND(",",K19)-1),[1]AffectorValueTable!$A:$A,1,0)),ISERROR(VLOOKUP(TRIM(MID(K19,FIND(",",K19)+1,FIND(",",K19,FIND(",",K19)+1)-FIND(",",K19)-1)),[1]AffectorValueTable!$A:$A,1,0)),ISERROR(VLOOKUP(TRIM(MID(K19,FIND(",",K19,FIND(",",K19)+1)+1,999)),[1]AffectorValueTable!$A:$A,1,0))),"어펙터밸류없음",
  ""),
IF(ISERROR(FIND(",",K19,FIND(",",K19,FIND(",",K19,FIND(",",K19)+1)+1)+1)),
  IF(OR(ISERROR(VLOOKUP(LEFT(K19,FIND(",",K19)-1),[1]AffectorValueTable!$A:$A,1,0)),ISERROR(VLOOKUP(TRIM(MID(K19,FIND(",",K19)+1,FIND(",",K19,FIND(",",K19)+1)-FIND(",",K19)-1)),[1]AffectorValueTable!$A:$A,1,0)),ISERROR(VLOOKUP(TRIM(MID(K19,FIND(",",K19,FIND(",",K19)+1)+1,FIND(",",K19,FIND(",",K19,FIND(",",K19)+1)+1)-FIND(",",K19,FIND(",",K19)+1)-1)),[1]AffectorValueTable!$A:$A,1,0)),ISERROR(VLOOKUP(TRIM(MID(K19,FIND(",",K19,FIND(",",K19,FIND(",",K19)+1)+1)+1,999)),[1]AffectorValueTable!$A:$A,1,0))),"어펙터밸류없음",
  ""),
)))))</f>
        <v/>
      </c>
      <c r="M19" s="1" t="str">
        <f t="shared" ca="1" si="7"/>
        <v>LevelPackUIName_ExtraGold</v>
      </c>
      <c r="N19" s="1" t="str">
        <f t="shared" ca="1" si="4"/>
        <v>LevelPackUIDesc_ExtraGold</v>
      </c>
      <c r="O19" s="1" t="str">
        <f ca="1">IF(ISBLANK(M19),"",
IFERROR(VLOOKUP(M19,[2]StringTable!$1:$1048576,MATCH([2]StringTable!$C$1,[2]StringTable!$1:$1,0),0),
IFERROR(VLOOKUP(M19,[2]InApkStringTable!$1:$1048576,MATCH([2]InApkStringTable!$C$1,[2]InApkStringTable!$1:$1,0),0),
"스트링없음")))</f>
        <v>골드 획득량 증가</v>
      </c>
      <c r="P19" s="1" t="str">
        <f ca="1">IF(ISBLANK(N19),"",
IFERROR(VLOOKUP(N19,[2]StringTable!$1:$1048576,MATCH([2]StringTable!$C$1,[2]StringTable!$1:$1,0),0),
IFERROR(VLOOKUP(N19,[2]InApkStringTable!$1:$1048576,MATCH([2]InApkStringTable!$C$1,[2]InApkStringTable!$1:$1,0),0),
"스트링없음")))</f>
        <v>골드 획득량이 증가합니다</v>
      </c>
      <c r="Q19" s="1">
        <v>3</v>
      </c>
      <c r="R19" s="1" t="b">
        <v>0</v>
      </c>
    </row>
    <row r="20" spans="1:18" x14ac:dyDescent="0.3">
      <c r="A20" s="1" t="s">
        <v>56</v>
      </c>
      <c r="B20" s="1">
        <v>0</v>
      </c>
      <c r="C20" s="1">
        <v>0</v>
      </c>
      <c r="D20" s="1" t="s">
        <v>57</v>
      </c>
      <c r="E20" s="1" t="b">
        <f t="shared" si="5"/>
        <v>0</v>
      </c>
      <c r="F20" s="1" t="b">
        <f t="shared" si="0"/>
        <v>0</v>
      </c>
      <c r="G20" s="1" t="b">
        <f t="shared" si="1"/>
        <v>0</v>
      </c>
      <c r="H20" s="1">
        <v>42</v>
      </c>
      <c r="I20" s="1">
        <f t="shared" si="2"/>
        <v>3.3546325878594248E-2</v>
      </c>
      <c r="J20" s="1" t="str">
        <f t="shared" si="6"/>
        <v/>
      </c>
      <c r="K20" s="1" t="str">
        <f t="shared" ca="1" si="3"/>
        <v>LP_ItemChanceBoost</v>
      </c>
      <c r="L20" s="1" t="str">
        <f ca="1">IF(ISBLANK(K20),"",
IF(ISERROR(FIND(",",K20)),
  IF(ISERROR(VLOOKUP(K20,[1]AffectorValueTable!$A:$A,1,0)),"어펙터밸류없음",
  ""),
IF(ISERROR(FIND(",",K20,FIND(",",K20)+1)),
  IF(OR(ISERROR(VLOOKUP(LEFT(K20,FIND(",",K20)-1),[1]AffectorValueTable!$A:$A,1,0)),ISERROR(VLOOKUP(TRIM(MID(K20,FIND(",",K20)+1,999)),[1]AffectorValueTable!$A:$A,1,0))),"어펙터밸류없음",
  ""),
IF(ISERROR(FIND(",",K20,FIND(",",K20,FIND(",",K20)+1)+1)),
  IF(OR(ISERROR(VLOOKUP(LEFT(K20,FIND(",",K20)-1),[1]AffectorValueTable!$A:$A,1,0)),ISERROR(VLOOKUP(TRIM(MID(K20,FIND(",",K20)+1,FIND(",",K20,FIND(",",K20)+1)-FIND(",",K20)-1)),[1]AffectorValueTable!$A:$A,1,0)),ISERROR(VLOOKUP(TRIM(MID(K20,FIND(",",K20,FIND(",",K20)+1)+1,999)),[1]AffectorValueTable!$A:$A,1,0))),"어펙터밸류없음",
  ""),
IF(ISERROR(FIND(",",K20,FIND(",",K20,FIND(",",K20,FIND(",",K20)+1)+1)+1)),
  IF(OR(ISERROR(VLOOKUP(LEFT(K20,FIND(",",K20)-1),[1]AffectorValueTable!$A:$A,1,0)),ISERROR(VLOOKUP(TRIM(MID(K20,FIND(",",K20)+1,FIND(",",K20,FIND(",",K20)+1)-FIND(",",K20)-1)),[1]AffectorValueTable!$A:$A,1,0)),ISERROR(VLOOKUP(TRIM(MID(K20,FIND(",",K20,FIND(",",K20)+1)+1,FIND(",",K20,FIND(",",K20,FIND(",",K20)+1)+1)-FIND(",",K20,FIND(",",K20)+1)-1)),[1]AffectorValueTable!$A:$A,1,0)),ISERROR(VLOOKUP(TRIM(MID(K20,FIND(",",K20,FIND(",",K20,FIND(",",K20)+1)+1)+1,999)),[1]AffectorValueTable!$A:$A,1,0))),"어펙터밸류없음",
  ""),
)))))</f>
        <v/>
      </c>
      <c r="M20" s="1" t="str">
        <f t="shared" ca="1" si="7"/>
        <v>LevelPackUIName_ItemChanceBoost</v>
      </c>
      <c r="N20" s="1" t="str">
        <f t="shared" ca="1" si="4"/>
        <v>LevelPackUIDesc_ItemChanceBoost</v>
      </c>
      <c r="O20" s="1" t="str">
        <f ca="1">IF(ISBLANK(M20),"",
IFERROR(VLOOKUP(M20,[2]StringTable!$1:$1048576,MATCH([2]StringTable!$C$1,[2]StringTable!$1:$1,0),0),
IFERROR(VLOOKUP(M20,[2]InApkStringTable!$1:$1048576,MATCH([2]InApkStringTable!$C$1,[2]InApkStringTable!$1:$1,0),0),
"스트링없음")))</f>
        <v>아이템 확률 증가</v>
      </c>
      <c r="P20" s="1" t="str">
        <f ca="1">IF(ISBLANK(N20),"",
IFERROR(VLOOKUP(N20,[2]StringTable!$1:$1048576,MATCH([2]StringTable!$C$1,[2]StringTable!$1:$1,0),0),
IFERROR(VLOOKUP(N20,[2]InApkStringTable!$1:$1048576,MATCH([2]InApkStringTable!$C$1,[2]InApkStringTable!$1:$1,0),0),
"스트링없음")))</f>
        <v>아이템 획득 확률이 증가합니다</v>
      </c>
      <c r="Q20" s="1">
        <v>3</v>
      </c>
      <c r="R20" s="1" t="b">
        <v>0</v>
      </c>
    </row>
    <row r="21" spans="1:18" x14ac:dyDescent="0.3">
      <c r="A21" s="1" t="s">
        <v>58</v>
      </c>
      <c r="B21" s="1">
        <v>0</v>
      </c>
      <c r="C21" s="1">
        <v>0</v>
      </c>
      <c r="D21" s="1" t="s">
        <v>59</v>
      </c>
      <c r="E21" s="1" t="b">
        <f t="shared" si="5"/>
        <v>0</v>
      </c>
      <c r="F21" s="1" t="b">
        <f t="shared" si="0"/>
        <v>0</v>
      </c>
      <c r="G21" s="1" t="b">
        <f t="shared" si="1"/>
        <v>0</v>
      </c>
      <c r="H21" s="1">
        <v>42</v>
      </c>
      <c r="I21" s="1">
        <f t="shared" si="2"/>
        <v>3.3546325878594248E-2</v>
      </c>
      <c r="J21" s="1" t="str">
        <f t="shared" si="6"/>
        <v/>
      </c>
      <c r="K21" s="1" t="str">
        <f t="shared" ca="1" si="3"/>
        <v>LP_HealChanceBoost</v>
      </c>
      <c r="L21" s="1" t="str">
        <f ca="1">IF(ISBLANK(K21),"",
IF(ISERROR(FIND(",",K21)),
  IF(ISERROR(VLOOKUP(K21,[1]AffectorValueTable!$A:$A,1,0)),"어펙터밸류없음",
  ""),
IF(ISERROR(FIND(",",K21,FIND(",",K21)+1)),
  IF(OR(ISERROR(VLOOKUP(LEFT(K21,FIND(",",K21)-1),[1]AffectorValueTable!$A:$A,1,0)),ISERROR(VLOOKUP(TRIM(MID(K21,FIND(",",K21)+1,999)),[1]AffectorValueTable!$A:$A,1,0))),"어펙터밸류없음",
  ""),
IF(ISERROR(FIND(",",K21,FIND(",",K21,FIND(",",K21)+1)+1)),
  IF(OR(ISERROR(VLOOKUP(LEFT(K21,FIND(",",K21)-1),[1]AffectorValueTable!$A:$A,1,0)),ISERROR(VLOOKUP(TRIM(MID(K21,FIND(",",K21)+1,FIND(",",K21,FIND(",",K21)+1)-FIND(",",K21)-1)),[1]AffectorValueTable!$A:$A,1,0)),ISERROR(VLOOKUP(TRIM(MID(K21,FIND(",",K21,FIND(",",K21)+1)+1,999)),[1]AffectorValueTable!$A:$A,1,0))),"어펙터밸류없음",
  ""),
IF(ISERROR(FIND(",",K21,FIND(",",K21,FIND(",",K21,FIND(",",K21)+1)+1)+1)),
  IF(OR(ISERROR(VLOOKUP(LEFT(K21,FIND(",",K21)-1),[1]AffectorValueTable!$A:$A,1,0)),ISERROR(VLOOKUP(TRIM(MID(K21,FIND(",",K21)+1,FIND(",",K21,FIND(",",K21)+1)-FIND(",",K21)-1)),[1]AffectorValueTable!$A:$A,1,0)),ISERROR(VLOOKUP(TRIM(MID(K21,FIND(",",K21,FIND(",",K21)+1)+1,FIND(",",K21,FIND(",",K21,FIND(",",K21)+1)+1)-FIND(",",K21,FIND(",",K21)+1)-1)),[1]AffectorValueTable!$A:$A,1,0)),ISERROR(VLOOKUP(TRIM(MID(K21,FIND(",",K21,FIND(",",K21,FIND(",",K21)+1)+1)+1,999)),[1]AffectorValueTable!$A:$A,1,0))),"어펙터밸류없음",
  ""),
)))))</f>
        <v/>
      </c>
      <c r="M21" s="1" t="str">
        <f t="shared" ca="1" si="7"/>
        <v>LevelPackUIName_HealChanceBoost</v>
      </c>
      <c r="N21" s="1" t="str">
        <f t="shared" ca="1" si="4"/>
        <v>LevelPackUIDesc_HealChanceBoost</v>
      </c>
      <c r="O21" s="1" t="str">
        <f ca="1">IF(ISBLANK(M21),"",
IFERROR(VLOOKUP(M21,[2]StringTable!$1:$1048576,MATCH([2]StringTable!$C$1,[2]StringTable!$1:$1,0),0),
IFERROR(VLOOKUP(M21,[2]InApkStringTable!$1:$1048576,MATCH([2]InApkStringTable!$C$1,[2]InApkStringTable!$1:$1,0),0),
"스트링없음")))</f>
        <v>회복구슬 확률 증가</v>
      </c>
      <c r="P21" s="1" t="str">
        <f ca="1">IF(ISBLANK(N21),"",
IFERROR(VLOOKUP(N21,[2]StringTable!$1:$1048576,MATCH([2]StringTable!$C$1,[2]StringTable!$1:$1,0),0),
IFERROR(VLOOKUP(N21,[2]InApkStringTable!$1:$1048576,MATCH([2]InApkStringTable!$C$1,[2]InApkStringTable!$1:$1,0),0),
"스트링없음")))</f>
        <v>회복구슬 획득 확률이 증가합니다</v>
      </c>
      <c r="Q21" s="1">
        <v>3</v>
      </c>
      <c r="R21" s="1" t="b">
        <v>0</v>
      </c>
    </row>
    <row r="22" spans="1:18" x14ac:dyDescent="0.3">
      <c r="A22" s="1" t="s">
        <v>60</v>
      </c>
      <c r="B22" s="1">
        <v>1</v>
      </c>
      <c r="C22" s="1">
        <v>0</v>
      </c>
      <c r="D22" s="1" t="s">
        <v>61</v>
      </c>
      <c r="E22" s="1" t="b">
        <f t="shared" si="5"/>
        <v>1</v>
      </c>
      <c r="F22" s="1" t="b">
        <f t="shared" si="0"/>
        <v>0</v>
      </c>
      <c r="G22" s="1" t="b">
        <f t="shared" si="1"/>
        <v>1</v>
      </c>
      <c r="I22" s="1" t="str">
        <f t="shared" si="2"/>
        <v/>
      </c>
      <c r="J22" s="1" t="str">
        <f t="shared" si="6"/>
        <v/>
      </c>
      <c r="K22" s="1" t="str">
        <f t="shared" ca="1" si="3"/>
        <v>LP_MonsterThrough</v>
      </c>
      <c r="L22" s="1" t="str">
        <f ca="1">IF(ISBLANK(K22),"",
IF(ISERROR(FIND(",",K22)),
  IF(ISERROR(VLOOKUP(K22,[1]AffectorValueTable!$A:$A,1,0)),"어펙터밸류없음",
  ""),
IF(ISERROR(FIND(",",K22,FIND(",",K22)+1)),
  IF(OR(ISERROR(VLOOKUP(LEFT(K22,FIND(",",K22)-1),[1]AffectorValueTable!$A:$A,1,0)),ISERROR(VLOOKUP(TRIM(MID(K22,FIND(",",K22)+1,999)),[1]AffectorValueTable!$A:$A,1,0))),"어펙터밸류없음",
  ""),
IF(ISERROR(FIND(",",K22,FIND(",",K22,FIND(",",K22)+1)+1)),
  IF(OR(ISERROR(VLOOKUP(LEFT(K22,FIND(",",K22)-1),[1]AffectorValueTable!$A:$A,1,0)),ISERROR(VLOOKUP(TRIM(MID(K22,FIND(",",K22)+1,FIND(",",K22,FIND(",",K22)+1)-FIND(",",K22)-1)),[1]AffectorValueTable!$A:$A,1,0)),ISERROR(VLOOKUP(TRIM(MID(K22,FIND(",",K22,FIND(",",K22)+1)+1,999)),[1]AffectorValueTable!$A:$A,1,0))),"어펙터밸류없음",
  ""),
IF(ISERROR(FIND(",",K22,FIND(",",K22,FIND(",",K22,FIND(",",K22)+1)+1)+1)),
  IF(OR(ISERROR(VLOOKUP(LEFT(K22,FIND(",",K22)-1),[1]AffectorValueTable!$A:$A,1,0)),ISERROR(VLOOKUP(TRIM(MID(K22,FIND(",",K22)+1,FIND(",",K22,FIND(",",K22)+1)-FIND(",",K22)-1)),[1]AffectorValueTable!$A:$A,1,0)),ISERROR(VLOOKUP(TRIM(MID(K22,FIND(",",K22,FIND(",",K22)+1)+1,FIND(",",K22,FIND(",",K22,FIND(",",K22)+1)+1)-FIND(",",K22,FIND(",",K22)+1)-1)),[1]AffectorValueTable!$A:$A,1,0)),ISERROR(VLOOKUP(TRIM(MID(K22,FIND(",",K22,FIND(",",K22,FIND(",",K22)+1)+1)+1,999)),[1]AffectorValueTable!$A:$A,1,0))),"어펙터밸류없음",
  ""),
)))))</f>
        <v/>
      </c>
      <c r="M22" s="1" t="str">
        <f t="shared" ca="1" si="7"/>
        <v>LevelPackUIName_MonsterThrough</v>
      </c>
      <c r="N22" s="1" t="str">
        <f t="shared" ca="1" si="4"/>
        <v>LevelPackUIDesc_MonsterThrough</v>
      </c>
      <c r="O22" s="1" t="str">
        <f ca="1">IF(ISBLANK(M22),"",
IFERROR(VLOOKUP(M22,[2]StringTable!$1:$1048576,MATCH([2]StringTable!$C$1,[2]StringTable!$1:$1,0),0),
IFERROR(VLOOKUP(M22,[2]InApkStringTable!$1:$1048576,MATCH([2]InApkStringTable!$C$1,[2]InApkStringTable!$1:$1,0),0),
"스트링없음")))</f>
        <v>&lt;color=#FFC080&gt;몬스터 관통샷&lt;/color&gt;</v>
      </c>
      <c r="P22" s="1" t="str">
        <f ca="1">IF(ISBLANK(N22),"",
IFERROR(VLOOKUP(N22,[2]StringTable!$1:$1048576,MATCH([2]StringTable!$C$1,[2]StringTable!$1:$1,0),0),
IFERROR(VLOOKUP(N22,[2]InApkStringTable!$1:$1048576,MATCH([2]InApkStringTable!$C$1,[2]InApkStringTable!$1:$1,0),0),
"스트링없음")))</f>
        <v>평타 공격이 몬스터를 관통합니다</v>
      </c>
      <c r="Q22" s="1">
        <v>2</v>
      </c>
      <c r="R22" s="1" t="b">
        <v>0</v>
      </c>
    </row>
    <row r="23" spans="1:18" x14ac:dyDescent="0.3">
      <c r="A23" s="1" t="s">
        <v>139</v>
      </c>
      <c r="B23" s="1">
        <v>1</v>
      </c>
      <c r="C23" s="1">
        <v>1</v>
      </c>
      <c r="D23" s="1" t="s">
        <v>61</v>
      </c>
      <c r="E23" s="1" t="b">
        <f t="shared" si="5"/>
        <v>1</v>
      </c>
      <c r="F23" s="1" t="b">
        <f t="shared" si="0"/>
        <v>0</v>
      </c>
      <c r="G23" s="1" t="b">
        <f t="shared" si="1"/>
        <v>1</v>
      </c>
      <c r="I23" s="1" t="str">
        <f t="shared" si="2"/>
        <v/>
      </c>
      <c r="J23" s="1" t="str">
        <f t="shared" si="6"/>
        <v/>
      </c>
      <c r="K23" s="1" t="str">
        <f t="shared" ca="1" si="3"/>
        <v>LP_MonsterThrough</v>
      </c>
      <c r="L23" s="1" t="str">
        <f ca="1">IF(ISBLANK(K23),"",
IF(ISERROR(FIND(",",K23)),
  IF(ISERROR(VLOOKUP(K23,[1]AffectorValueTable!$A:$A,1,0)),"어펙터밸류없음",
  ""),
IF(ISERROR(FIND(",",K23,FIND(",",K23)+1)),
  IF(OR(ISERROR(VLOOKUP(LEFT(K23,FIND(",",K23)-1),[1]AffectorValueTable!$A:$A,1,0)),ISERROR(VLOOKUP(TRIM(MID(K23,FIND(",",K23)+1,999)),[1]AffectorValueTable!$A:$A,1,0))),"어펙터밸류없음",
  ""),
IF(ISERROR(FIND(",",K23,FIND(",",K23,FIND(",",K23)+1)+1)),
  IF(OR(ISERROR(VLOOKUP(LEFT(K23,FIND(",",K23)-1),[1]AffectorValueTable!$A:$A,1,0)),ISERROR(VLOOKUP(TRIM(MID(K23,FIND(",",K23)+1,FIND(",",K23,FIND(",",K23)+1)-FIND(",",K23)-1)),[1]AffectorValueTable!$A:$A,1,0)),ISERROR(VLOOKUP(TRIM(MID(K23,FIND(",",K23,FIND(",",K23)+1)+1,999)),[1]AffectorValueTable!$A:$A,1,0))),"어펙터밸류없음",
  ""),
IF(ISERROR(FIND(",",K23,FIND(",",K23,FIND(",",K23,FIND(",",K23)+1)+1)+1)),
  IF(OR(ISERROR(VLOOKUP(LEFT(K23,FIND(",",K23)-1),[1]AffectorValueTable!$A:$A,1,0)),ISERROR(VLOOKUP(TRIM(MID(K23,FIND(",",K23)+1,FIND(",",K23,FIND(",",K23)+1)-FIND(",",K23)-1)),[1]AffectorValueTable!$A:$A,1,0)),ISERROR(VLOOKUP(TRIM(MID(K23,FIND(",",K23,FIND(",",K23)+1)+1,FIND(",",K23,FIND(",",K23,FIND(",",K23)+1)+1)-FIND(",",K23,FIND(",",K23)+1)-1)),[1]AffectorValueTable!$A:$A,1,0)),ISERROR(VLOOKUP(TRIM(MID(K23,FIND(",",K23,FIND(",",K23,FIND(",",K23)+1)+1)+1,999)),[1]AffectorValueTable!$A:$A,1,0))),"어펙터밸류없음",
  ""),
)))))</f>
        <v/>
      </c>
      <c r="M23" s="1" t="str">
        <f t="shared" ca="1" si="7"/>
        <v>LevelPackUIName_MonsterThrough</v>
      </c>
      <c r="N23" s="1" t="str">
        <f t="shared" ca="1" si="4"/>
        <v>LevelPackUIDesc_MonsterThrough</v>
      </c>
      <c r="O23" s="1" t="str">
        <f ca="1">IF(ISBLANK(M23),"",
IFERROR(VLOOKUP(M23,[2]StringTable!$1:$1048576,MATCH([2]StringTable!$C$1,[2]StringTable!$1:$1,0),0),
IFERROR(VLOOKUP(M23,[2]InApkStringTable!$1:$1048576,MATCH([2]InApkStringTable!$C$1,[2]InApkStringTable!$1:$1,0),0),
"스트링없음")))</f>
        <v>&lt;color=#FFC080&gt;몬스터 관통샷&lt;/color&gt;</v>
      </c>
      <c r="P23" s="1" t="str">
        <f ca="1">IF(ISBLANK(N23),"",
IFERROR(VLOOKUP(N23,[2]StringTable!$1:$1048576,MATCH([2]StringTable!$C$1,[2]StringTable!$1:$1,0),0),
IFERROR(VLOOKUP(N23,[2]InApkStringTable!$1:$1048576,MATCH([2]InApkStringTable!$C$1,[2]InApkStringTable!$1:$1,0),0),
"스트링없음")))</f>
        <v>평타 공격이 몬스터를 관통합니다</v>
      </c>
      <c r="Q23" s="1">
        <v>2</v>
      </c>
      <c r="R23" s="1" t="b">
        <v>0</v>
      </c>
    </row>
    <row r="24" spans="1:18" x14ac:dyDescent="0.3">
      <c r="A24" s="1" t="s">
        <v>62</v>
      </c>
      <c r="B24" s="1">
        <v>1</v>
      </c>
      <c r="C24" s="1">
        <v>0</v>
      </c>
      <c r="D24" s="1" t="s">
        <v>63</v>
      </c>
      <c r="E24" s="1" t="b">
        <f t="shared" si="5"/>
        <v>1</v>
      </c>
      <c r="F24" s="1" t="b">
        <f t="shared" si="0"/>
        <v>0</v>
      </c>
      <c r="G24" s="1" t="b">
        <f t="shared" si="1"/>
        <v>1</v>
      </c>
      <c r="I24" s="1" t="str">
        <f t="shared" si="2"/>
        <v/>
      </c>
      <c r="J24" s="1" t="str">
        <f t="shared" si="6"/>
        <v/>
      </c>
      <c r="K24" s="1" t="str">
        <f t="shared" ca="1" si="3"/>
        <v>LP_Ricochet</v>
      </c>
      <c r="L24" s="1" t="str">
        <f ca="1">IF(ISBLANK(K24),"",
IF(ISERROR(FIND(",",K24)),
  IF(ISERROR(VLOOKUP(K24,[1]AffectorValueTable!$A:$A,1,0)),"어펙터밸류없음",
  ""),
IF(ISERROR(FIND(",",K24,FIND(",",K24)+1)),
  IF(OR(ISERROR(VLOOKUP(LEFT(K24,FIND(",",K24)-1),[1]AffectorValueTable!$A:$A,1,0)),ISERROR(VLOOKUP(TRIM(MID(K24,FIND(",",K24)+1,999)),[1]AffectorValueTable!$A:$A,1,0))),"어펙터밸류없음",
  ""),
IF(ISERROR(FIND(",",K24,FIND(",",K24,FIND(",",K24)+1)+1)),
  IF(OR(ISERROR(VLOOKUP(LEFT(K24,FIND(",",K24)-1),[1]AffectorValueTable!$A:$A,1,0)),ISERROR(VLOOKUP(TRIM(MID(K24,FIND(",",K24)+1,FIND(",",K24,FIND(",",K24)+1)-FIND(",",K24)-1)),[1]AffectorValueTable!$A:$A,1,0)),ISERROR(VLOOKUP(TRIM(MID(K24,FIND(",",K24,FIND(",",K24)+1)+1,999)),[1]AffectorValueTable!$A:$A,1,0))),"어펙터밸류없음",
  ""),
IF(ISERROR(FIND(",",K24,FIND(",",K24,FIND(",",K24,FIND(",",K24)+1)+1)+1)),
  IF(OR(ISERROR(VLOOKUP(LEFT(K24,FIND(",",K24)-1),[1]AffectorValueTable!$A:$A,1,0)),ISERROR(VLOOKUP(TRIM(MID(K24,FIND(",",K24)+1,FIND(",",K24,FIND(",",K24)+1)-FIND(",",K24)-1)),[1]AffectorValueTable!$A:$A,1,0)),ISERROR(VLOOKUP(TRIM(MID(K24,FIND(",",K24,FIND(",",K24)+1)+1,FIND(",",K24,FIND(",",K24,FIND(",",K24)+1)+1)-FIND(",",K24,FIND(",",K24)+1)-1)),[1]AffectorValueTable!$A:$A,1,0)),ISERROR(VLOOKUP(TRIM(MID(K24,FIND(",",K24,FIND(",",K24,FIND(",",K24)+1)+1)+1,999)),[1]AffectorValueTable!$A:$A,1,0))),"어펙터밸류없음",
  ""),
)))))</f>
        <v/>
      </c>
      <c r="M24" s="1" t="str">
        <f t="shared" ca="1" si="7"/>
        <v>LevelPackUIName_Ricochet</v>
      </c>
      <c r="N24" s="1" t="str">
        <f t="shared" ca="1" si="4"/>
        <v>LevelPackUIDesc_Ricochet</v>
      </c>
      <c r="O24" s="1" t="str">
        <f ca="1">IF(ISBLANK(M24),"",
IFERROR(VLOOKUP(M24,[2]StringTable!$1:$1048576,MATCH([2]StringTable!$C$1,[2]StringTable!$1:$1,0),0),
IFERROR(VLOOKUP(M24,[2]InApkStringTable!$1:$1048576,MATCH([2]InApkStringTable!$C$1,[2]InApkStringTable!$1:$1,0),0),
"스트링없음")))</f>
        <v>&lt;color=#FFC080&gt;체인샷&lt;/color&gt;</v>
      </c>
      <c r="P24" s="1" t="str">
        <f ca="1">IF(ISBLANK(N24),"",
IFERROR(VLOOKUP(N24,[2]StringTable!$1:$1048576,MATCH([2]StringTable!$C$1,[2]StringTable!$1:$1,0),0),
IFERROR(VLOOKUP(N24,[2]InApkStringTable!$1:$1048576,MATCH([2]InApkStringTable!$C$1,[2]InApkStringTable!$1:$1,0),0),
"스트링없음")))</f>
        <v>평타 공격이 몬스터 명중 후 다른 몬스터로 향해갑니다</v>
      </c>
      <c r="Q24" s="1">
        <v>2</v>
      </c>
      <c r="R24" s="1" t="b">
        <v>0</v>
      </c>
    </row>
    <row r="25" spans="1:18" x14ac:dyDescent="0.3">
      <c r="A25" s="1" t="s">
        <v>64</v>
      </c>
      <c r="B25" s="1">
        <v>1</v>
      </c>
      <c r="C25" s="1">
        <v>0</v>
      </c>
      <c r="D25" s="1" t="s">
        <v>65</v>
      </c>
      <c r="E25" s="1" t="b">
        <f t="shared" si="5"/>
        <v>1</v>
      </c>
      <c r="F25" s="1" t="b">
        <f t="shared" si="0"/>
        <v>0</v>
      </c>
      <c r="G25" s="1" t="b">
        <f t="shared" si="1"/>
        <v>1</v>
      </c>
      <c r="I25" s="1" t="str">
        <f t="shared" si="2"/>
        <v/>
      </c>
      <c r="J25" s="1" t="str">
        <f t="shared" si="6"/>
        <v/>
      </c>
      <c r="K25" s="1" t="str">
        <f t="shared" ca="1" si="3"/>
        <v>LP_BounceWallQuad</v>
      </c>
      <c r="L25" s="1" t="str">
        <f ca="1">IF(ISBLANK(K25),"",
IF(ISERROR(FIND(",",K25)),
  IF(ISERROR(VLOOKUP(K25,[1]AffectorValueTable!$A:$A,1,0)),"어펙터밸류없음",
  ""),
IF(ISERROR(FIND(",",K25,FIND(",",K25)+1)),
  IF(OR(ISERROR(VLOOKUP(LEFT(K25,FIND(",",K25)-1),[1]AffectorValueTable!$A:$A,1,0)),ISERROR(VLOOKUP(TRIM(MID(K25,FIND(",",K25)+1,999)),[1]AffectorValueTable!$A:$A,1,0))),"어펙터밸류없음",
  ""),
IF(ISERROR(FIND(",",K25,FIND(",",K25,FIND(",",K25)+1)+1)),
  IF(OR(ISERROR(VLOOKUP(LEFT(K25,FIND(",",K25)-1),[1]AffectorValueTable!$A:$A,1,0)),ISERROR(VLOOKUP(TRIM(MID(K25,FIND(",",K25)+1,FIND(",",K25,FIND(",",K25)+1)-FIND(",",K25)-1)),[1]AffectorValueTable!$A:$A,1,0)),ISERROR(VLOOKUP(TRIM(MID(K25,FIND(",",K25,FIND(",",K25)+1)+1,999)),[1]AffectorValueTable!$A:$A,1,0))),"어펙터밸류없음",
  ""),
IF(ISERROR(FIND(",",K25,FIND(",",K25,FIND(",",K25,FIND(",",K25)+1)+1)+1)),
  IF(OR(ISERROR(VLOOKUP(LEFT(K25,FIND(",",K25)-1),[1]AffectorValueTable!$A:$A,1,0)),ISERROR(VLOOKUP(TRIM(MID(K25,FIND(",",K25)+1,FIND(",",K25,FIND(",",K25)+1)-FIND(",",K25)-1)),[1]AffectorValueTable!$A:$A,1,0)),ISERROR(VLOOKUP(TRIM(MID(K25,FIND(",",K25,FIND(",",K25)+1)+1,FIND(",",K25,FIND(",",K25,FIND(",",K25)+1)+1)-FIND(",",K25,FIND(",",K25)+1)-1)),[1]AffectorValueTable!$A:$A,1,0)),ISERROR(VLOOKUP(TRIM(MID(K25,FIND(",",K25,FIND(",",K25,FIND(",",K25)+1)+1)+1,999)),[1]AffectorValueTable!$A:$A,1,0))),"어펙터밸류없음",
  ""),
)))))</f>
        <v/>
      </c>
      <c r="M25" s="1" t="str">
        <f t="shared" ca="1" si="7"/>
        <v>LevelPackUIName_BounceWallQuad</v>
      </c>
      <c r="N25" s="1" t="str">
        <f t="shared" ca="1" si="4"/>
        <v>LevelPackUIDesc_BounceWallQuad</v>
      </c>
      <c r="O25" s="1" t="str">
        <f ca="1">IF(ISBLANK(M25),"",
IFERROR(VLOOKUP(M25,[2]StringTable!$1:$1048576,MATCH([2]StringTable!$C$1,[2]StringTable!$1:$1,0),0),
IFERROR(VLOOKUP(M25,[2]InApkStringTable!$1:$1048576,MATCH([2]InApkStringTable!$C$1,[2]InApkStringTable!$1:$1,0),0),
"스트링없음")))</f>
        <v>&lt;color=#FFC080&gt;벽 반사샷&lt;/color&gt;</v>
      </c>
      <c r="P25" s="1" t="str">
        <f ca="1">IF(ISBLANK(N25),"",
IFERROR(VLOOKUP(N25,[2]StringTable!$1:$1048576,MATCH([2]StringTable!$C$1,[2]StringTable!$1:$1,0),0),
IFERROR(VLOOKUP(N25,[2]InApkStringTable!$1:$1048576,MATCH([2]InApkStringTable!$C$1,[2]InApkStringTable!$1:$1,0),0),
"스트링없음")))</f>
        <v>평타 공격이 벽에 튕겨 날아갑니다</v>
      </c>
      <c r="Q25" s="1">
        <v>2</v>
      </c>
      <c r="R25" s="1" t="b">
        <v>0</v>
      </c>
    </row>
    <row r="26" spans="1:18" x14ac:dyDescent="0.3">
      <c r="A26" s="1" t="s">
        <v>66</v>
      </c>
      <c r="B26" s="1">
        <v>1</v>
      </c>
      <c r="C26" s="1">
        <v>0</v>
      </c>
      <c r="D26" s="1" t="s">
        <v>67</v>
      </c>
      <c r="E26" s="1" t="b">
        <f t="shared" si="5"/>
        <v>1</v>
      </c>
      <c r="F26" s="1" t="b">
        <f t="shared" si="0"/>
        <v>0</v>
      </c>
      <c r="G26" s="1" t="b">
        <f t="shared" si="1"/>
        <v>1</v>
      </c>
      <c r="I26" s="1" t="str">
        <f t="shared" si="2"/>
        <v/>
      </c>
      <c r="J26" s="1" t="str">
        <f t="shared" si="6"/>
        <v/>
      </c>
      <c r="K26" s="1" t="str">
        <f t="shared" ca="1" si="3"/>
        <v>LP_Parallel</v>
      </c>
      <c r="L26" s="1" t="str">
        <f ca="1">IF(ISBLANK(K26),"",
IF(ISERROR(FIND(",",K26)),
  IF(ISERROR(VLOOKUP(K26,[1]AffectorValueTable!$A:$A,1,0)),"어펙터밸류없음",
  ""),
IF(ISERROR(FIND(",",K26,FIND(",",K26)+1)),
  IF(OR(ISERROR(VLOOKUP(LEFT(K26,FIND(",",K26)-1),[1]AffectorValueTable!$A:$A,1,0)),ISERROR(VLOOKUP(TRIM(MID(K26,FIND(",",K26)+1,999)),[1]AffectorValueTable!$A:$A,1,0))),"어펙터밸류없음",
  ""),
IF(ISERROR(FIND(",",K26,FIND(",",K26,FIND(",",K26)+1)+1)),
  IF(OR(ISERROR(VLOOKUP(LEFT(K26,FIND(",",K26)-1),[1]AffectorValueTable!$A:$A,1,0)),ISERROR(VLOOKUP(TRIM(MID(K26,FIND(",",K26)+1,FIND(",",K26,FIND(",",K26)+1)-FIND(",",K26)-1)),[1]AffectorValueTable!$A:$A,1,0)),ISERROR(VLOOKUP(TRIM(MID(K26,FIND(",",K26,FIND(",",K26)+1)+1,999)),[1]AffectorValueTable!$A:$A,1,0))),"어펙터밸류없음",
  ""),
IF(ISERROR(FIND(",",K26,FIND(",",K26,FIND(",",K26,FIND(",",K26)+1)+1)+1)),
  IF(OR(ISERROR(VLOOKUP(LEFT(K26,FIND(",",K26)-1),[1]AffectorValueTable!$A:$A,1,0)),ISERROR(VLOOKUP(TRIM(MID(K26,FIND(",",K26)+1,FIND(",",K26,FIND(",",K26)+1)-FIND(",",K26)-1)),[1]AffectorValueTable!$A:$A,1,0)),ISERROR(VLOOKUP(TRIM(MID(K26,FIND(",",K26,FIND(",",K26)+1)+1,FIND(",",K26,FIND(",",K26,FIND(",",K26)+1)+1)-FIND(",",K26,FIND(",",K26)+1)-1)),[1]AffectorValueTable!$A:$A,1,0)),ISERROR(VLOOKUP(TRIM(MID(K26,FIND(",",K26,FIND(",",K26,FIND(",",K26)+1)+1)+1,999)),[1]AffectorValueTable!$A:$A,1,0))),"어펙터밸류없음",
  ""),
)))))</f>
        <v/>
      </c>
      <c r="M26" s="1" t="str">
        <f t="shared" ca="1" si="7"/>
        <v>LevelPackUIName_Parallel</v>
      </c>
      <c r="N26" s="1" t="str">
        <f t="shared" ca="1" si="4"/>
        <v>LevelPackUIDesc_Parallel</v>
      </c>
      <c r="O26" s="1" t="str">
        <f ca="1">IF(ISBLANK(M26),"",
IFERROR(VLOOKUP(M26,[2]StringTable!$1:$1048576,MATCH([2]StringTable!$C$1,[2]StringTable!$1:$1,0),0),
IFERROR(VLOOKUP(M26,[2]InApkStringTable!$1:$1048576,MATCH([2]InApkStringTable!$C$1,[2]InApkStringTable!$1:$1,0),0),
"스트링없음")))</f>
        <v>&lt;color=#FFC080&gt;전방샷&lt;/color&gt;</v>
      </c>
      <c r="P26" s="1" t="str">
        <f ca="1">IF(ISBLANK(N26),"",
IFERROR(VLOOKUP(N26,[2]StringTable!$1:$1048576,MATCH([2]StringTable!$C$1,[2]StringTable!$1:$1,0),0),
IFERROR(VLOOKUP(N26,[2]InApkStringTable!$1:$1048576,MATCH([2]InApkStringTable!$C$1,[2]InApkStringTable!$1:$1,0),0),
"스트링없음")))</f>
        <v>평타 공격이 전방으로 더 발사됩니다</v>
      </c>
      <c r="Q26" s="1">
        <v>2</v>
      </c>
      <c r="R26" s="1" t="b">
        <v>0</v>
      </c>
    </row>
    <row r="27" spans="1:18" x14ac:dyDescent="0.3">
      <c r="A27" s="1" t="s">
        <v>68</v>
      </c>
      <c r="B27" s="1">
        <v>1</v>
      </c>
      <c r="C27" s="1">
        <v>0</v>
      </c>
      <c r="D27" s="1" t="s">
        <v>69</v>
      </c>
      <c r="E27" s="1" t="b">
        <f t="shared" si="5"/>
        <v>1</v>
      </c>
      <c r="F27" s="1" t="b">
        <f t="shared" si="0"/>
        <v>0</v>
      </c>
      <c r="G27" s="1" t="b">
        <f t="shared" si="1"/>
        <v>1</v>
      </c>
      <c r="I27" s="1" t="str">
        <f t="shared" si="2"/>
        <v/>
      </c>
      <c r="J27" s="1" t="str">
        <f t="shared" si="6"/>
        <v/>
      </c>
      <c r="K27" s="1" t="str">
        <f t="shared" ca="1" si="3"/>
        <v>LP_DiagonalNwayGenerator</v>
      </c>
      <c r="L27" s="1" t="str">
        <f ca="1">IF(ISBLANK(K27),"",
IF(ISERROR(FIND(",",K27)),
  IF(ISERROR(VLOOKUP(K27,[1]AffectorValueTable!$A:$A,1,0)),"어펙터밸류없음",
  ""),
IF(ISERROR(FIND(",",K27,FIND(",",K27)+1)),
  IF(OR(ISERROR(VLOOKUP(LEFT(K27,FIND(",",K27)-1),[1]AffectorValueTable!$A:$A,1,0)),ISERROR(VLOOKUP(TRIM(MID(K27,FIND(",",K27)+1,999)),[1]AffectorValueTable!$A:$A,1,0))),"어펙터밸류없음",
  ""),
IF(ISERROR(FIND(",",K27,FIND(",",K27,FIND(",",K27)+1)+1)),
  IF(OR(ISERROR(VLOOKUP(LEFT(K27,FIND(",",K27)-1),[1]AffectorValueTable!$A:$A,1,0)),ISERROR(VLOOKUP(TRIM(MID(K27,FIND(",",K27)+1,FIND(",",K27,FIND(",",K27)+1)-FIND(",",K27)-1)),[1]AffectorValueTable!$A:$A,1,0)),ISERROR(VLOOKUP(TRIM(MID(K27,FIND(",",K27,FIND(",",K27)+1)+1,999)),[1]AffectorValueTable!$A:$A,1,0))),"어펙터밸류없음",
  ""),
IF(ISERROR(FIND(",",K27,FIND(",",K27,FIND(",",K27,FIND(",",K27)+1)+1)+1)),
  IF(OR(ISERROR(VLOOKUP(LEFT(K27,FIND(",",K27)-1),[1]AffectorValueTable!$A:$A,1,0)),ISERROR(VLOOKUP(TRIM(MID(K27,FIND(",",K27)+1,FIND(",",K27,FIND(",",K27)+1)-FIND(",",K27)-1)),[1]AffectorValueTable!$A:$A,1,0)),ISERROR(VLOOKUP(TRIM(MID(K27,FIND(",",K27,FIND(",",K27)+1)+1,FIND(",",K27,FIND(",",K27,FIND(",",K27)+1)+1)-FIND(",",K27,FIND(",",K27)+1)-1)),[1]AffectorValueTable!$A:$A,1,0)),ISERROR(VLOOKUP(TRIM(MID(K27,FIND(",",K27,FIND(",",K27,FIND(",",K27)+1)+1)+1,999)),[1]AffectorValueTable!$A:$A,1,0))),"어펙터밸류없음",
  ""),
)))))</f>
        <v/>
      </c>
      <c r="M27" s="1" t="str">
        <f t="shared" ca="1" si="7"/>
        <v>LevelPackUIName_DiagonalNwayGenerator</v>
      </c>
      <c r="N27" s="1" t="str">
        <f t="shared" ca="1" si="4"/>
        <v>LevelPackUIDesc_DiagonalNwayGenerator</v>
      </c>
      <c r="O27" s="1" t="str">
        <f ca="1">IF(ISBLANK(M27),"",
IFERROR(VLOOKUP(M27,[2]StringTable!$1:$1048576,MATCH([2]StringTable!$C$1,[2]StringTable!$1:$1,0),0),
IFERROR(VLOOKUP(M27,[2]InApkStringTable!$1:$1048576,MATCH([2]InApkStringTable!$C$1,[2]InApkStringTable!$1:$1,0),0),
"스트링없음")))</f>
        <v>&lt;color=#FFC080&gt;대각샷&lt;/color&gt;</v>
      </c>
      <c r="P27" s="1" t="str">
        <f ca="1">IF(ISBLANK(N27),"",
IFERROR(VLOOKUP(N27,[2]StringTable!$1:$1048576,MATCH([2]StringTable!$C$1,[2]StringTable!$1:$1,0),0),
IFERROR(VLOOKUP(N27,[2]InApkStringTable!$1:$1048576,MATCH([2]InApkStringTable!$C$1,[2]InApkStringTable!$1:$1,0),0),
"스트링없음")))</f>
        <v>평타 공격이 대각으로 더 발사됩니다</v>
      </c>
      <c r="Q27" s="1">
        <v>2</v>
      </c>
      <c r="R27" s="1" t="b">
        <v>0</v>
      </c>
    </row>
    <row r="28" spans="1:18" x14ac:dyDescent="0.3">
      <c r="A28" s="1" t="s">
        <v>70</v>
      </c>
      <c r="B28" s="1">
        <v>1</v>
      </c>
      <c r="C28" s="1">
        <v>0</v>
      </c>
      <c r="D28" s="1" t="s">
        <v>71</v>
      </c>
      <c r="E28" s="1" t="b">
        <f t="shared" si="5"/>
        <v>1</v>
      </c>
      <c r="F28" s="1" t="b">
        <f t="shared" si="0"/>
        <v>0</v>
      </c>
      <c r="G28" s="1" t="b">
        <f t="shared" si="1"/>
        <v>1</v>
      </c>
      <c r="I28" s="1" t="str">
        <f t="shared" si="2"/>
        <v/>
      </c>
      <c r="J28" s="1" t="str">
        <f t="shared" si="6"/>
        <v/>
      </c>
      <c r="K28" s="1" t="str">
        <f t="shared" ca="1" si="3"/>
        <v>LP_LeftRightNwayGenerator</v>
      </c>
      <c r="L28" s="1" t="str">
        <f ca="1">IF(ISBLANK(K28),"",
IF(ISERROR(FIND(",",K28)),
  IF(ISERROR(VLOOKUP(K28,[1]AffectorValueTable!$A:$A,1,0)),"어펙터밸류없음",
  ""),
IF(ISERROR(FIND(",",K28,FIND(",",K28)+1)),
  IF(OR(ISERROR(VLOOKUP(LEFT(K28,FIND(",",K28)-1),[1]AffectorValueTable!$A:$A,1,0)),ISERROR(VLOOKUP(TRIM(MID(K28,FIND(",",K28)+1,999)),[1]AffectorValueTable!$A:$A,1,0))),"어펙터밸류없음",
  ""),
IF(ISERROR(FIND(",",K28,FIND(",",K28,FIND(",",K28)+1)+1)),
  IF(OR(ISERROR(VLOOKUP(LEFT(K28,FIND(",",K28)-1),[1]AffectorValueTable!$A:$A,1,0)),ISERROR(VLOOKUP(TRIM(MID(K28,FIND(",",K28)+1,FIND(",",K28,FIND(",",K28)+1)-FIND(",",K28)-1)),[1]AffectorValueTable!$A:$A,1,0)),ISERROR(VLOOKUP(TRIM(MID(K28,FIND(",",K28,FIND(",",K28)+1)+1,999)),[1]AffectorValueTable!$A:$A,1,0))),"어펙터밸류없음",
  ""),
IF(ISERROR(FIND(",",K28,FIND(",",K28,FIND(",",K28,FIND(",",K28)+1)+1)+1)),
  IF(OR(ISERROR(VLOOKUP(LEFT(K28,FIND(",",K28)-1),[1]AffectorValueTable!$A:$A,1,0)),ISERROR(VLOOKUP(TRIM(MID(K28,FIND(",",K28)+1,FIND(",",K28,FIND(",",K28)+1)-FIND(",",K28)-1)),[1]AffectorValueTable!$A:$A,1,0)),ISERROR(VLOOKUP(TRIM(MID(K28,FIND(",",K28,FIND(",",K28)+1)+1,FIND(",",K28,FIND(",",K28,FIND(",",K28)+1)+1)-FIND(",",K28,FIND(",",K28)+1)-1)),[1]AffectorValueTable!$A:$A,1,0)),ISERROR(VLOOKUP(TRIM(MID(K28,FIND(",",K28,FIND(",",K28,FIND(",",K28)+1)+1)+1,999)),[1]AffectorValueTable!$A:$A,1,0))),"어펙터밸류없음",
  ""),
)))))</f>
        <v/>
      </c>
      <c r="M28" s="1" t="str">
        <f t="shared" ca="1" si="7"/>
        <v>LevelPackUIName_LeftRightNwayGenerator</v>
      </c>
      <c r="N28" s="1" t="str">
        <f t="shared" ca="1" si="4"/>
        <v>LevelPackUIDesc_LeftRightNwayGenerator</v>
      </c>
      <c r="O28" s="1" t="str">
        <f ca="1">IF(ISBLANK(M28),"",
IFERROR(VLOOKUP(M28,[2]StringTable!$1:$1048576,MATCH([2]StringTable!$C$1,[2]StringTable!$1:$1,0),0),
IFERROR(VLOOKUP(M28,[2]InApkStringTable!$1:$1048576,MATCH([2]InApkStringTable!$C$1,[2]InApkStringTable!$1:$1,0),0),
"스트링없음")))</f>
        <v>&lt;color=#FFC080&gt;좌우샷&lt;/color&gt;</v>
      </c>
      <c r="P28" s="1" t="str">
        <f ca="1">IF(ISBLANK(N28),"",
IFERROR(VLOOKUP(N28,[2]StringTable!$1:$1048576,MATCH([2]StringTable!$C$1,[2]StringTable!$1:$1,0),0),
IFERROR(VLOOKUP(N28,[2]InApkStringTable!$1:$1048576,MATCH([2]InApkStringTable!$C$1,[2]InApkStringTable!$1:$1,0),0),
"스트링없음")))</f>
        <v>평타 공격이 좌우로 더 발사됩니다</v>
      </c>
      <c r="Q28" s="1">
        <v>2</v>
      </c>
      <c r="R28" s="1" t="b">
        <v>0</v>
      </c>
    </row>
    <row r="29" spans="1:18" x14ac:dyDescent="0.3">
      <c r="A29" s="1" t="s">
        <v>72</v>
      </c>
      <c r="B29" s="1">
        <v>1</v>
      </c>
      <c r="C29" s="1">
        <v>0</v>
      </c>
      <c r="D29" s="1" t="s">
        <v>73</v>
      </c>
      <c r="E29" s="1" t="b">
        <f t="shared" si="5"/>
        <v>1</v>
      </c>
      <c r="F29" s="1" t="b">
        <f t="shared" si="0"/>
        <v>0</v>
      </c>
      <c r="G29" s="1" t="b">
        <f t="shared" si="1"/>
        <v>1</v>
      </c>
      <c r="I29" s="1" t="str">
        <f t="shared" si="2"/>
        <v/>
      </c>
      <c r="J29" s="1" t="str">
        <f t="shared" si="6"/>
        <v/>
      </c>
      <c r="K29" s="1" t="str">
        <f t="shared" ca="1" si="3"/>
        <v>LP_BackNwayGenerator</v>
      </c>
      <c r="L29" s="1" t="str">
        <f ca="1">IF(ISBLANK(K29),"",
IF(ISERROR(FIND(",",K29)),
  IF(ISERROR(VLOOKUP(K29,[1]AffectorValueTable!$A:$A,1,0)),"어펙터밸류없음",
  ""),
IF(ISERROR(FIND(",",K29,FIND(",",K29)+1)),
  IF(OR(ISERROR(VLOOKUP(LEFT(K29,FIND(",",K29)-1),[1]AffectorValueTable!$A:$A,1,0)),ISERROR(VLOOKUP(TRIM(MID(K29,FIND(",",K29)+1,999)),[1]AffectorValueTable!$A:$A,1,0))),"어펙터밸류없음",
  ""),
IF(ISERROR(FIND(",",K29,FIND(",",K29,FIND(",",K29)+1)+1)),
  IF(OR(ISERROR(VLOOKUP(LEFT(K29,FIND(",",K29)-1),[1]AffectorValueTable!$A:$A,1,0)),ISERROR(VLOOKUP(TRIM(MID(K29,FIND(",",K29)+1,FIND(",",K29,FIND(",",K29)+1)-FIND(",",K29)-1)),[1]AffectorValueTable!$A:$A,1,0)),ISERROR(VLOOKUP(TRIM(MID(K29,FIND(",",K29,FIND(",",K29)+1)+1,999)),[1]AffectorValueTable!$A:$A,1,0))),"어펙터밸류없음",
  ""),
IF(ISERROR(FIND(",",K29,FIND(",",K29,FIND(",",K29,FIND(",",K29)+1)+1)+1)),
  IF(OR(ISERROR(VLOOKUP(LEFT(K29,FIND(",",K29)-1),[1]AffectorValueTable!$A:$A,1,0)),ISERROR(VLOOKUP(TRIM(MID(K29,FIND(",",K29)+1,FIND(",",K29,FIND(",",K29)+1)-FIND(",",K29)-1)),[1]AffectorValueTable!$A:$A,1,0)),ISERROR(VLOOKUP(TRIM(MID(K29,FIND(",",K29,FIND(",",K29)+1)+1,FIND(",",K29,FIND(",",K29,FIND(",",K29)+1)+1)-FIND(",",K29,FIND(",",K29)+1)-1)),[1]AffectorValueTable!$A:$A,1,0)),ISERROR(VLOOKUP(TRIM(MID(K29,FIND(",",K29,FIND(",",K29,FIND(",",K29)+1)+1)+1,999)),[1]AffectorValueTable!$A:$A,1,0))),"어펙터밸류없음",
  ""),
)))))</f>
        <v/>
      </c>
      <c r="M29" s="1" t="str">
        <f t="shared" ca="1" si="7"/>
        <v>LevelPackUIName_BackNwayGenerator</v>
      </c>
      <c r="N29" s="1" t="str">
        <f t="shared" ca="1" si="4"/>
        <v>LevelPackUIDesc_BackNwayGenerator</v>
      </c>
      <c r="O29" s="1" t="str">
        <f ca="1">IF(ISBLANK(M29),"",
IFERROR(VLOOKUP(M29,[2]StringTable!$1:$1048576,MATCH([2]StringTable!$C$1,[2]StringTable!$1:$1,0),0),
IFERROR(VLOOKUP(M29,[2]InApkStringTable!$1:$1048576,MATCH([2]InApkStringTable!$C$1,[2]InApkStringTable!$1:$1,0),0),
"스트링없음")))</f>
        <v>&lt;color=#FFC080&gt;후방샷&lt;/color&gt;</v>
      </c>
      <c r="P29" s="1" t="str">
        <f ca="1">IF(ISBLANK(N29),"",
IFERROR(VLOOKUP(N29,[2]StringTable!$1:$1048576,MATCH([2]StringTable!$C$1,[2]StringTable!$1:$1,0),0),
IFERROR(VLOOKUP(N29,[2]InApkStringTable!$1:$1048576,MATCH([2]InApkStringTable!$C$1,[2]InApkStringTable!$1:$1,0),0),
"스트링없음")))</f>
        <v>평타 공격이 후방으로 더 발사됩니다</v>
      </c>
      <c r="Q29" s="1">
        <v>2</v>
      </c>
      <c r="R29" s="1" t="b">
        <v>0</v>
      </c>
    </row>
    <row r="30" spans="1:18" x14ac:dyDescent="0.3">
      <c r="A30" s="1" t="s">
        <v>74</v>
      </c>
      <c r="B30" s="1">
        <v>1</v>
      </c>
      <c r="C30" s="1">
        <v>0</v>
      </c>
      <c r="D30" s="1" t="s">
        <v>116</v>
      </c>
      <c r="E30" s="1" t="b">
        <f t="shared" si="5"/>
        <v>1</v>
      </c>
      <c r="F30" s="1" t="b">
        <f t="shared" si="0"/>
        <v>0</v>
      </c>
      <c r="G30" s="1" t="b">
        <f t="shared" si="1"/>
        <v>1</v>
      </c>
      <c r="I30" s="1" t="str">
        <f t="shared" si="2"/>
        <v/>
      </c>
      <c r="J30" s="1" t="str">
        <f t="shared" si="6"/>
        <v/>
      </c>
      <c r="K30" s="1" t="str">
        <f t="shared" ca="1" si="3"/>
        <v>LP_Repeat</v>
      </c>
      <c r="L30" s="1" t="str">
        <f ca="1">IF(ISBLANK(K30),"",
IF(ISERROR(FIND(",",K30)),
  IF(ISERROR(VLOOKUP(K30,[1]AffectorValueTable!$A:$A,1,0)),"어펙터밸류없음",
  ""),
IF(ISERROR(FIND(",",K30,FIND(",",K30)+1)),
  IF(OR(ISERROR(VLOOKUP(LEFT(K30,FIND(",",K30)-1),[1]AffectorValueTable!$A:$A,1,0)),ISERROR(VLOOKUP(TRIM(MID(K30,FIND(",",K30)+1,999)),[1]AffectorValueTable!$A:$A,1,0))),"어펙터밸류없음",
  ""),
IF(ISERROR(FIND(",",K30,FIND(",",K30,FIND(",",K30)+1)+1)),
  IF(OR(ISERROR(VLOOKUP(LEFT(K30,FIND(",",K30)-1),[1]AffectorValueTable!$A:$A,1,0)),ISERROR(VLOOKUP(TRIM(MID(K30,FIND(",",K30)+1,FIND(",",K30,FIND(",",K30)+1)-FIND(",",K30)-1)),[1]AffectorValueTable!$A:$A,1,0)),ISERROR(VLOOKUP(TRIM(MID(K30,FIND(",",K30,FIND(",",K30)+1)+1,999)),[1]AffectorValueTable!$A:$A,1,0))),"어펙터밸류없음",
  ""),
IF(ISERROR(FIND(",",K30,FIND(",",K30,FIND(",",K30,FIND(",",K30)+1)+1)+1)),
  IF(OR(ISERROR(VLOOKUP(LEFT(K30,FIND(",",K30)-1),[1]AffectorValueTable!$A:$A,1,0)),ISERROR(VLOOKUP(TRIM(MID(K30,FIND(",",K30)+1,FIND(",",K30,FIND(",",K30)+1)-FIND(",",K30)-1)),[1]AffectorValueTable!$A:$A,1,0)),ISERROR(VLOOKUP(TRIM(MID(K30,FIND(",",K30,FIND(",",K30)+1)+1,FIND(",",K30,FIND(",",K30,FIND(",",K30)+1)+1)-FIND(",",K30,FIND(",",K30)+1)-1)),[1]AffectorValueTable!$A:$A,1,0)),ISERROR(VLOOKUP(TRIM(MID(K30,FIND(",",K30,FIND(",",K30,FIND(",",K30)+1)+1)+1,999)),[1]AffectorValueTable!$A:$A,1,0))),"어펙터밸류없음",
  ""),
)))))</f>
        <v/>
      </c>
      <c r="M30" s="1" t="str">
        <f t="shared" ca="1" si="7"/>
        <v>LevelPackUIName_Repeat</v>
      </c>
      <c r="N30" s="1" t="str">
        <f t="shared" ca="1" si="4"/>
        <v>LevelPackUIDesc_Repeat</v>
      </c>
      <c r="O30" s="1" t="str">
        <f ca="1">IF(ISBLANK(M30),"",
IFERROR(VLOOKUP(M30,[2]StringTable!$1:$1048576,MATCH([2]StringTable!$C$1,[2]StringTable!$1:$1,0),0),
IFERROR(VLOOKUP(M30,[2]InApkStringTable!$1:$1048576,MATCH([2]InApkStringTable!$C$1,[2]InApkStringTable!$1:$1,0),0),
"스트링없음")))</f>
        <v>&lt;color=#FFC080&gt;반복 공격&lt;/color&gt;</v>
      </c>
      <c r="P30" s="1" t="str">
        <f ca="1">IF(ISBLANK(N30),"",
IFERROR(VLOOKUP(N30,[2]StringTable!$1:$1048576,MATCH([2]StringTable!$C$1,[2]StringTable!$1:$1,0),0),
IFERROR(VLOOKUP(N30,[2]InApkStringTable!$1:$1048576,MATCH([2]InApkStringTable!$C$1,[2]InApkStringTable!$1:$1,0),0),
"스트링없음")))</f>
        <v>평타 공격이 한 번 더 반복됩니다</v>
      </c>
      <c r="Q30" s="1">
        <v>2</v>
      </c>
      <c r="R30" s="1" t="b">
        <v>0</v>
      </c>
    </row>
    <row r="31" spans="1:18" x14ac:dyDescent="0.3">
      <c r="A31" s="1" t="s">
        <v>75</v>
      </c>
      <c r="B31" s="1">
        <v>0</v>
      </c>
      <c r="C31" s="1">
        <v>0</v>
      </c>
      <c r="D31" s="1" t="s">
        <v>76</v>
      </c>
      <c r="E31" s="1" t="b">
        <f t="shared" si="5"/>
        <v>0</v>
      </c>
      <c r="F31" s="1" t="b">
        <f t="shared" si="0"/>
        <v>0</v>
      </c>
      <c r="G31" s="1" t="b">
        <f t="shared" si="1"/>
        <v>0</v>
      </c>
      <c r="H31" s="1">
        <v>42</v>
      </c>
      <c r="I31" s="1">
        <f t="shared" si="2"/>
        <v>3.3546325878594248E-2</v>
      </c>
      <c r="J31" s="1" t="str">
        <f t="shared" si="6"/>
        <v/>
      </c>
      <c r="K31" s="1" t="str">
        <f t="shared" ca="1" si="3"/>
        <v>LP_HealOnKill</v>
      </c>
      <c r="L31" s="1" t="str">
        <f ca="1">IF(ISBLANK(K31),"",
IF(ISERROR(FIND(",",K31)),
  IF(ISERROR(VLOOKUP(K31,[1]AffectorValueTable!$A:$A,1,0)),"어펙터밸류없음",
  ""),
IF(ISERROR(FIND(",",K31,FIND(",",K31)+1)),
  IF(OR(ISERROR(VLOOKUP(LEFT(K31,FIND(",",K31)-1),[1]AffectorValueTable!$A:$A,1,0)),ISERROR(VLOOKUP(TRIM(MID(K31,FIND(",",K31)+1,999)),[1]AffectorValueTable!$A:$A,1,0))),"어펙터밸류없음",
  ""),
IF(ISERROR(FIND(",",K31,FIND(",",K31,FIND(",",K31)+1)+1)),
  IF(OR(ISERROR(VLOOKUP(LEFT(K31,FIND(",",K31)-1),[1]AffectorValueTable!$A:$A,1,0)),ISERROR(VLOOKUP(TRIM(MID(K31,FIND(",",K31)+1,FIND(",",K31,FIND(",",K31)+1)-FIND(",",K31)-1)),[1]AffectorValueTable!$A:$A,1,0)),ISERROR(VLOOKUP(TRIM(MID(K31,FIND(",",K31,FIND(",",K31)+1)+1,999)),[1]AffectorValueTable!$A:$A,1,0))),"어펙터밸류없음",
  ""),
IF(ISERROR(FIND(",",K31,FIND(",",K31,FIND(",",K31,FIND(",",K31)+1)+1)+1)),
  IF(OR(ISERROR(VLOOKUP(LEFT(K31,FIND(",",K31)-1),[1]AffectorValueTable!$A:$A,1,0)),ISERROR(VLOOKUP(TRIM(MID(K31,FIND(",",K31)+1,FIND(",",K31,FIND(",",K31)+1)-FIND(",",K31)-1)),[1]AffectorValueTable!$A:$A,1,0)),ISERROR(VLOOKUP(TRIM(MID(K31,FIND(",",K31,FIND(",",K31)+1)+1,FIND(",",K31,FIND(",",K31,FIND(",",K31)+1)+1)-FIND(",",K31,FIND(",",K31)+1)-1)),[1]AffectorValueTable!$A:$A,1,0)),ISERROR(VLOOKUP(TRIM(MID(K31,FIND(",",K31,FIND(",",K31,FIND(",",K31)+1)+1)+1,999)),[1]AffectorValueTable!$A:$A,1,0))),"어펙터밸류없음",
  ""),
)))))</f>
        <v/>
      </c>
      <c r="M31" s="1" t="str">
        <f t="shared" ca="1" si="7"/>
        <v>LevelPackUIName_HealOnKill</v>
      </c>
      <c r="N31" s="1" t="str">
        <f t="shared" ca="1" si="4"/>
        <v>LevelPackUIDesc_HealOnKill</v>
      </c>
      <c r="O31" s="1" t="str">
        <f ca="1">IF(ISBLANK(M31),"",
IFERROR(VLOOKUP(M31,[2]StringTable!$1:$1048576,MATCH([2]StringTable!$C$1,[2]StringTable!$1:$1,0),0),
IFERROR(VLOOKUP(M31,[2]InApkStringTable!$1:$1048576,MATCH([2]InApkStringTable!$C$1,[2]InApkStringTable!$1:$1,0),0),
"스트링없음")))</f>
        <v>몬스터 킬 시 회복</v>
      </c>
      <c r="P31" s="1" t="str">
        <f ca="1">IF(ISBLANK(N31),"",
IFERROR(VLOOKUP(N31,[2]StringTable!$1:$1048576,MATCH([2]StringTable!$C$1,[2]StringTable!$1:$1,0),0),
IFERROR(VLOOKUP(N31,[2]InApkStringTable!$1:$1048576,MATCH([2]InApkStringTable!$C$1,[2]InApkStringTable!$1:$1,0),0),
"스트링없음")))</f>
        <v>몬스터를 죽일 때 회복합니다</v>
      </c>
      <c r="Q31" s="1">
        <v>5</v>
      </c>
      <c r="R31" s="1" t="b">
        <v>0</v>
      </c>
    </row>
    <row r="32" spans="1:18" x14ac:dyDescent="0.3">
      <c r="A32" s="1" t="s">
        <v>77</v>
      </c>
      <c r="B32" s="1">
        <v>0</v>
      </c>
      <c r="C32" s="1">
        <v>0</v>
      </c>
      <c r="D32" s="1" t="s">
        <v>76</v>
      </c>
      <c r="E32" s="1" t="b">
        <f t="shared" si="5"/>
        <v>0</v>
      </c>
      <c r="F32" s="1" t="b">
        <f t="shared" si="0"/>
        <v>1</v>
      </c>
      <c r="G32" s="1" t="b">
        <f t="shared" si="1"/>
        <v>1</v>
      </c>
      <c r="H32" s="1">
        <v>6</v>
      </c>
      <c r="I32" s="1">
        <f t="shared" si="2"/>
        <v>4.7923322683706068E-3</v>
      </c>
      <c r="J32" s="1">
        <f t="shared" si="6"/>
        <v>7.8947368421052627E-2</v>
      </c>
      <c r="K32" s="1" t="str">
        <f t="shared" ca="1" si="3"/>
        <v>LP_HealOnKillBetter</v>
      </c>
      <c r="L32" s="1" t="str">
        <f ca="1">IF(ISBLANK(K32),"",
IF(ISERROR(FIND(",",K32)),
  IF(ISERROR(VLOOKUP(K32,[1]AffectorValueTable!$A:$A,1,0)),"어펙터밸류없음",
  ""),
IF(ISERROR(FIND(",",K32,FIND(",",K32)+1)),
  IF(OR(ISERROR(VLOOKUP(LEFT(K32,FIND(",",K32)-1),[1]AffectorValueTable!$A:$A,1,0)),ISERROR(VLOOKUP(TRIM(MID(K32,FIND(",",K32)+1,999)),[1]AffectorValueTable!$A:$A,1,0))),"어펙터밸류없음",
  ""),
IF(ISERROR(FIND(",",K32,FIND(",",K32,FIND(",",K32)+1)+1)),
  IF(OR(ISERROR(VLOOKUP(LEFT(K32,FIND(",",K32)-1),[1]AffectorValueTable!$A:$A,1,0)),ISERROR(VLOOKUP(TRIM(MID(K32,FIND(",",K32)+1,FIND(",",K32,FIND(",",K32)+1)-FIND(",",K32)-1)),[1]AffectorValueTable!$A:$A,1,0)),ISERROR(VLOOKUP(TRIM(MID(K32,FIND(",",K32,FIND(",",K32)+1)+1,999)),[1]AffectorValueTable!$A:$A,1,0))),"어펙터밸류없음",
  ""),
IF(ISERROR(FIND(",",K32,FIND(",",K32,FIND(",",K32,FIND(",",K32)+1)+1)+1)),
  IF(OR(ISERROR(VLOOKUP(LEFT(K32,FIND(",",K32)-1),[1]AffectorValueTable!$A:$A,1,0)),ISERROR(VLOOKUP(TRIM(MID(K32,FIND(",",K32)+1,FIND(",",K32,FIND(",",K32)+1)-FIND(",",K32)-1)),[1]AffectorValueTable!$A:$A,1,0)),ISERROR(VLOOKUP(TRIM(MID(K32,FIND(",",K32,FIND(",",K32)+1)+1,FIND(",",K32,FIND(",",K32,FIND(",",K32)+1)+1)-FIND(",",K32,FIND(",",K32)+1)-1)),[1]AffectorValueTable!$A:$A,1,0)),ISERROR(VLOOKUP(TRIM(MID(K32,FIND(",",K32,FIND(",",K32,FIND(",",K32)+1)+1)+1,999)),[1]AffectorValueTable!$A:$A,1,0))),"어펙터밸류없음",
  ""),
)))))</f>
        <v/>
      </c>
      <c r="M32" s="1" t="str">
        <f t="shared" ca="1" si="7"/>
        <v>LevelPackUIName_HealOnKillBetter</v>
      </c>
      <c r="N32" s="1" t="str">
        <f t="shared" ca="1" si="4"/>
        <v>LevelPackUIDesc_HealOnKillBetter</v>
      </c>
      <c r="O32" s="1" t="str">
        <f ca="1">IF(ISBLANK(M32),"",
IFERROR(VLOOKUP(M32,[2]StringTable!$1:$1048576,MATCH([2]StringTable!$C$1,[2]StringTable!$1:$1,0),0),
IFERROR(VLOOKUP(M32,[2]InApkStringTable!$1:$1048576,MATCH([2]InApkStringTable!$C$1,[2]InApkStringTable!$1:$1,0),0),
"스트링없음")))</f>
        <v>&lt;color=#FFC080&gt;상급&lt;/color&gt; 몬스터 킬 시 회복</v>
      </c>
      <c r="P32" s="1" t="str">
        <f ca="1">IF(ISBLANK(N32),"",
IFERROR(VLOOKUP(N32,[2]StringTable!$1:$1048576,MATCH([2]StringTable!$C$1,[2]StringTable!$1:$1,0),0),
IFERROR(VLOOKUP(N32,[2]InApkStringTable!$1:$1048576,MATCH([2]InApkStringTable!$C$1,[2]InApkStringTable!$1:$1,0),0),
"스트링없음")))</f>
        <v>몬스터를 죽일 때 더 많이 회복합니다</v>
      </c>
      <c r="Q32" s="1">
        <v>5</v>
      </c>
      <c r="R32" s="1" t="b">
        <v>0</v>
      </c>
    </row>
    <row r="33" spans="1:19" x14ac:dyDescent="0.3">
      <c r="A33" s="1" t="s">
        <v>80</v>
      </c>
      <c r="B33" s="1">
        <v>0</v>
      </c>
      <c r="C33" s="1">
        <v>0</v>
      </c>
      <c r="D33" s="1" t="s">
        <v>81</v>
      </c>
      <c r="E33" s="1" t="b">
        <f t="shared" si="5"/>
        <v>0</v>
      </c>
      <c r="F33" s="1" t="b">
        <f t="shared" si="0"/>
        <v>0</v>
      </c>
      <c r="G33" s="1" t="b">
        <f t="shared" si="1"/>
        <v>0</v>
      </c>
      <c r="H33" s="1">
        <v>42</v>
      </c>
      <c r="I33" s="1">
        <f t="shared" si="2"/>
        <v>3.3546325878594248E-2</v>
      </c>
      <c r="J33" s="1" t="str">
        <f t="shared" si="6"/>
        <v/>
      </c>
      <c r="K33" s="1" t="str">
        <f t="shared" ca="1" si="3"/>
        <v>LP_AtkSpeedUpOnEncounter</v>
      </c>
      <c r="L33" s="1" t="str">
        <f ca="1">IF(ISBLANK(K33),"",
IF(ISERROR(FIND(",",K33)),
  IF(ISERROR(VLOOKUP(K33,[1]AffectorValueTable!$A:$A,1,0)),"어펙터밸류없음",
  ""),
IF(ISERROR(FIND(",",K33,FIND(",",K33)+1)),
  IF(OR(ISERROR(VLOOKUP(LEFT(K33,FIND(",",K33)-1),[1]AffectorValueTable!$A:$A,1,0)),ISERROR(VLOOKUP(TRIM(MID(K33,FIND(",",K33)+1,999)),[1]AffectorValueTable!$A:$A,1,0))),"어펙터밸류없음",
  ""),
IF(ISERROR(FIND(",",K33,FIND(",",K33,FIND(",",K33)+1)+1)),
  IF(OR(ISERROR(VLOOKUP(LEFT(K33,FIND(",",K33)-1),[1]AffectorValueTable!$A:$A,1,0)),ISERROR(VLOOKUP(TRIM(MID(K33,FIND(",",K33)+1,FIND(",",K33,FIND(",",K33)+1)-FIND(",",K33)-1)),[1]AffectorValueTable!$A:$A,1,0)),ISERROR(VLOOKUP(TRIM(MID(K33,FIND(",",K33,FIND(",",K33)+1)+1,999)),[1]AffectorValueTable!$A:$A,1,0))),"어펙터밸류없음",
  ""),
IF(ISERROR(FIND(",",K33,FIND(",",K33,FIND(",",K33,FIND(",",K33)+1)+1)+1)),
  IF(OR(ISERROR(VLOOKUP(LEFT(K33,FIND(",",K33)-1),[1]AffectorValueTable!$A:$A,1,0)),ISERROR(VLOOKUP(TRIM(MID(K33,FIND(",",K33)+1,FIND(",",K33,FIND(",",K33)+1)-FIND(",",K33)-1)),[1]AffectorValueTable!$A:$A,1,0)),ISERROR(VLOOKUP(TRIM(MID(K33,FIND(",",K33,FIND(",",K33)+1)+1,FIND(",",K33,FIND(",",K33,FIND(",",K33)+1)+1)-FIND(",",K33,FIND(",",K33)+1)-1)),[1]AffectorValueTable!$A:$A,1,0)),ISERROR(VLOOKUP(TRIM(MID(K33,FIND(",",K33,FIND(",",K33,FIND(",",K33)+1)+1)+1,999)),[1]AffectorValueTable!$A:$A,1,0))),"어펙터밸류없음",
  ""),
)))))</f>
        <v/>
      </c>
      <c r="M33" s="1" t="str">
        <f t="shared" ca="1" si="7"/>
        <v>LevelPackUIName_AtkSpeedUpOnEncounter</v>
      </c>
      <c r="N33" s="1" t="str">
        <f t="shared" ca="1" si="4"/>
        <v>LevelPackUIDesc_AtkSpeedUpOnEncounter</v>
      </c>
      <c r="O33" s="1" t="str">
        <f ca="1">IF(ISBLANK(M33),"",
IFERROR(VLOOKUP(M33,[2]StringTable!$1:$1048576,MATCH([2]StringTable!$C$1,[2]StringTable!$1:$1,0),0),
IFERROR(VLOOKUP(M33,[2]InApkStringTable!$1:$1048576,MATCH([2]InApkStringTable!$C$1,[2]InApkStringTable!$1:$1,0),0),
"스트링없음")))</f>
        <v>적 조우 시
공격 속도 증가</v>
      </c>
      <c r="P33" s="1" t="str">
        <f ca="1">IF(ISBLANK(N33),"",
IFERROR(VLOOKUP(N33,[2]StringTable!$1:$1048576,MATCH([2]StringTable!$C$1,[2]StringTable!$1:$1,0),0),
IFERROR(VLOOKUP(N33,[2]InApkStringTable!$1:$1048576,MATCH([2]InApkStringTable!$C$1,[2]InApkStringTable!$1:$1,0),0),
"스트링없음")))</f>
        <v>몬스터 조우 시 공격 속도가 증가합니다</v>
      </c>
      <c r="Q33" s="1">
        <v>9</v>
      </c>
      <c r="R33" s="1" t="b">
        <v>0</v>
      </c>
      <c r="S33" s="1" t="s">
        <v>118</v>
      </c>
    </row>
    <row r="34" spans="1:19" x14ac:dyDescent="0.3">
      <c r="A34" s="1" t="s">
        <v>82</v>
      </c>
      <c r="B34" s="1">
        <v>0</v>
      </c>
      <c r="C34" s="1">
        <v>0</v>
      </c>
      <c r="D34" s="1" t="s">
        <v>81</v>
      </c>
      <c r="E34" s="1" t="b">
        <f t="shared" si="5"/>
        <v>0</v>
      </c>
      <c r="F34" s="1" t="b">
        <f t="shared" ref="F34:F55" si="8">IF(E34,FALSE,
  IF(AND(ISERROR(FIND("Best",A34)),ISERROR(FIND("Better",A34))),FALSE,TRUE))</f>
        <v>1</v>
      </c>
      <c r="G34" s="1" t="b">
        <f t="shared" ref="G34:G55" si="9">IF(B34,TRUE,
  IF(AND(ISERROR(FIND("Best",A34)),ISERROR(FIND("Better",A34))),FALSE,TRUE))</f>
        <v>1</v>
      </c>
      <c r="H34" s="1">
        <v>6</v>
      </c>
      <c r="I34" s="1">
        <f t="shared" ref="I34:I55" si="10">IF(E34,"",H34/SUMIF(E:E,E34,H:H))</f>
        <v>4.7923322683706068E-3</v>
      </c>
      <c r="J34" s="1">
        <f t="shared" si="6"/>
        <v>7.8947368421052627E-2</v>
      </c>
      <c r="K34" s="1" t="str">
        <f t="shared" ref="K34:K55" ca="1" si="11">IF($C34=0,"LP_"&amp;$A34,OFFSET(K34,-1,0))</f>
        <v>LP_AtkSpeedUpOnEncounterBetter</v>
      </c>
      <c r="L34" s="1" t="str">
        <f ca="1">IF(ISBLANK(K34),"",
IF(ISERROR(FIND(",",K34)),
  IF(ISERROR(VLOOKUP(K34,[1]AffectorValueTable!$A:$A,1,0)),"어펙터밸류없음",
  ""),
IF(ISERROR(FIND(",",K34,FIND(",",K34)+1)),
  IF(OR(ISERROR(VLOOKUP(LEFT(K34,FIND(",",K34)-1),[1]AffectorValueTable!$A:$A,1,0)),ISERROR(VLOOKUP(TRIM(MID(K34,FIND(",",K34)+1,999)),[1]AffectorValueTable!$A:$A,1,0))),"어펙터밸류없음",
  ""),
IF(ISERROR(FIND(",",K34,FIND(",",K34,FIND(",",K34)+1)+1)),
  IF(OR(ISERROR(VLOOKUP(LEFT(K34,FIND(",",K34)-1),[1]AffectorValueTable!$A:$A,1,0)),ISERROR(VLOOKUP(TRIM(MID(K34,FIND(",",K34)+1,FIND(",",K34,FIND(",",K34)+1)-FIND(",",K34)-1)),[1]AffectorValueTable!$A:$A,1,0)),ISERROR(VLOOKUP(TRIM(MID(K34,FIND(",",K34,FIND(",",K34)+1)+1,999)),[1]AffectorValueTable!$A:$A,1,0))),"어펙터밸류없음",
  ""),
IF(ISERROR(FIND(",",K34,FIND(",",K34,FIND(",",K34,FIND(",",K34)+1)+1)+1)),
  IF(OR(ISERROR(VLOOKUP(LEFT(K34,FIND(",",K34)-1),[1]AffectorValueTable!$A:$A,1,0)),ISERROR(VLOOKUP(TRIM(MID(K34,FIND(",",K34)+1,FIND(",",K34,FIND(",",K34)+1)-FIND(",",K34)-1)),[1]AffectorValueTable!$A:$A,1,0)),ISERROR(VLOOKUP(TRIM(MID(K34,FIND(",",K34,FIND(",",K34)+1)+1,FIND(",",K34,FIND(",",K34,FIND(",",K34)+1)+1)-FIND(",",K34,FIND(",",K34)+1)-1)),[1]AffectorValueTable!$A:$A,1,0)),ISERROR(VLOOKUP(TRIM(MID(K34,FIND(",",K34,FIND(",",K34,FIND(",",K34)+1)+1)+1,999)),[1]AffectorValueTable!$A:$A,1,0))),"어펙터밸류없음",
  ""),
)))))</f>
        <v/>
      </c>
      <c r="M34" s="1" t="str">
        <f t="shared" ca="1" si="7"/>
        <v>LevelPackUIName_AtkSpeedUpOnEncounterBetter</v>
      </c>
      <c r="N34" s="1" t="str">
        <f t="shared" ref="N34:N55" ca="1" si="12">IF($C34=0,"LevelPackUIDesc_"&amp;$A34,OFFSET(N34,-1,0))</f>
        <v>LevelPackUIDesc_AtkSpeedUpOnEncounterBetter</v>
      </c>
      <c r="O34" s="1" t="str">
        <f ca="1">IF(ISBLANK(M34),"",
IFERROR(VLOOKUP(M34,[2]StringTable!$1:$1048576,MATCH([2]StringTable!$C$1,[2]StringTable!$1:$1,0),0),
IFERROR(VLOOKUP(M34,[2]InApkStringTable!$1:$1048576,MATCH([2]InApkStringTable!$C$1,[2]InApkStringTable!$1:$1,0),0),
"스트링없음")))</f>
        <v>&lt;color=#FFC080&gt;상급&lt;/color&gt; 적 조우 시
공격 속도 증가</v>
      </c>
      <c r="P34" s="1" t="str">
        <f ca="1">IF(ISBLANK(N34),"",
IFERROR(VLOOKUP(N34,[2]StringTable!$1:$1048576,MATCH([2]StringTable!$C$1,[2]StringTable!$1:$1,0),0),
IFERROR(VLOOKUP(N34,[2]InApkStringTable!$1:$1048576,MATCH([2]InApkStringTable!$C$1,[2]InApkStringTable!$1:$1,0),0),
"스트링없음")))</f>
        <v>몬스터 조우 시 공격 속도가 더 많이 증가합니다</v>
      </c>
      <c r="Q34" s="1">
        <v>5</v>
      </c>
      <c r="R34" s="1" t="b">
        <v>0</v>
      </c>
      <c r="S34" s="1" t="s">
        <v>118</v>
      </c>
    </row>
    <row r="35" spans="1:19" x14ac:dyDescent="0.3">
      <c r="A35" s="1" t="s">
        <v>83</v>
      </c>
      <c r="B35" s="1">
        <v>0</v>
      </c>
      <c r="C35" s="1">
        <v>0</v>
      </c>
      <c r="D35" s="1" t="s">
        <v>84</v>
      </c>
      <c r="E35" s="1" t="b">
        <f t="shared" si="5"/>
        <v>0</v>
      </c>
      <c r="F35" s="1" t="b">
        <f t="shared" si="8"/>
        <v>0</v>
      </c>
      <c r="G35" s="1" t="b">
        <f t="shared" si="9"/>
        <v>0</v>
      </c>
      <c r="H35" s="1">
        <v>42</v>
      </c>
      <c r="I35" s="1">
        <f t="shared" si="10"/>
        <v>3.3546325878594248E-2</v>
      </c>
      <c r="J35" s="1" t="str">
        <f t="shared" si="6"/>
        <v/>
      </c>
      <c r="K35" s="1" t="str">
        <f t="shared" ca="1" si="11"/>
        <v>LP_VampireOnAttack</v>
      </c>
      <c r="L35" s="1" t="str">
        <f ca="1">IF(ISBLANK(K35),"",
IF(ISERROR(FIND(",",K35)),
  IF(ISERROR(VLOOKUP(K35,[1]AffectorValueTable!$A:$A,1,0)),"어펙터밸류없음",
  ""),
IF(ISERROR(FIND(",",K35,FIND(",",K35)+1)),
  IF(OR(ISERROR(VLOOKUP(LEFT(K35,FIND(",",K35)-1),[1]AffectorValueTable!$A:$A,1,0)),ISERROR(VLOOKUP(TRIM(MID(K35,FIND(",",K35)+1,999)),[1]AffectorValueTable!$A:$A,1,0))),"어펙터밸류없음",
  ""),
IF(ISERROR(FIND(",",K35,FIND(",",K35,FIND(",",K35)+1)+1)),
  IF(OR(ISERROR(VLOOKUP(LEFT(K35,FIND(",",K35)-1),[1]AffectorValueTable!$A:$A,1,0)),ISERROR(VLOOKUP(TRIM(MID(K35,FIND(",",K35)+1,FIND(",",K35,FIND(",",K35)+1)-FIND(",",K35)-1)),[1]AffectorValueTable!$A:$A,1,0)),ISERROR(VLOOKUP(TRIM(MID(K35,FIND(",",K35,FIND(",",K35)+1)+1,999)),[1]AffectorValueTable!$A:$A,1,0))),"어펙터밸류없음",
  ""),
IF(ISERROR(FIND(",",K35,FIND(",",K35,FIND(",",K35,FIND(",",K35)+1)+1)+1)),
  IF(OR(ISERROR(VLOOKUP(LEFT(K35,FIND(",",K35)-1),[1]AffectorValueTable!$A:$A,1,0)),ISERROR(VLOOKUP(TRIM(MID(K35,FIND(",",K35)+1,FIND(",",K35,FIND(",",K35)+1)-FIND(",",K35)-1)),[1]AffectorValueTable!$A:$A,1,0)),ISERROR(VLOOKUP(TRIM(MID(K35,FIND(",",K35,FIND(",",K35)+1)+1,FIND(",",K35,FIND(",",K35,FIND(",",K35)+1)+1)-FIND(",",K35,FIND(",",K35)+1)-1)),[1]AffectorValueTable!$A:$A,1,0)),ISERROR(VLOOKUP(TRIM(MID(K35,FIND(",",K35,FIND(",",K35,FIND(",",K35)+1)+1)+1,999)),[1]AffectorValueTable!$A:$A,1,0))),"어펙터밸류없음",
  ""),
)))))</f>
        <v/>
      </c>
      <c r="M35" s="1" t="str">
        <f t="shared" ca="1" si="7"/>
        <v>LevelPackUIName_VampireOnAttack</v>
      </c>
      <c r="N35" s="1" t="str">
        <f t="shared" ca="1" si="12"/>
        <v>LevelPackUIDesc_VampireOnAttack</v>
      </c>
      <c r="O35" s="1" t="str">
        <f ca="1">IF(ISBLANK(M35),"",
IFERROR(VLOOKUP(M35,[2]StringTable!$1:$1048576,MATCH([2]StringTable!$C$1,[2]StringTable!$1:$1,0),0),
IFERROR(VLOOKUP(M35,[2]InApkStringTable!$1:$1048576,MATCH([2]InApkStringTable!$C$1,[2]InApkStringTable!$1:$1,0),0),
"스트링없음")))</f>
        <v>흡혈</v>
      </c>
      <c r="P35" s="1" t="str">
        <f ca="1">IF(ISBLANK(N35),"",
IFERROR(VLOOKUP(N35,[2]StringTable!$1:$1048576,MATCH([2]StringTable!$C$1,[2]StringTable!$1:$1,0),0),
IFERROR(VLOOKUP(N35,[2]InApkStringTable!$1:$1048576,MATCH([2]InApkStringTable!$C$1,[2]InApkStringTable!$1:$1,0),0),
"스트링없음")))</f>
        <v>몬스터 공격 시 대미지의 일부를 흡수합니다</v>
      </c>
      <c r="Q35" s="1">
        <v>5</v>
      </c>
      <c r="R35" s="1" t="b">
        <v>0</v>
      </c>
    </row>
    <row r="36" spans="1:19" x14ac:dyDescent="0.3">
      <c r="A36" s="1" t="s">
        <v>85</v>
      </c>
      <c r="B36" s="1">
        <v>0</v>
      </c>
      <c r="C36" s="1">
        <v>0</v>
      </c>
      <c r="D36" s="1" t="s">
        <v>84</v>
      </c>
      <c r="E36" s="1" t="b">
        <f t="shared" si="5"/>
        <v>0</v>
      </c>
      <c r="F36" s="1" t="b">
        <f t="shared" si="8"/>
        <v>1</v>
      </c>
      <c r="G36" s="1" t="b">
        <f t="shared" si="9"/>
        <v>1</v>
      </c>
      <c r="H36" s="1">
        <v>6</v>
      </c>
      <c r="I36" s="1">
        <f t="shared" si="10"/>
        <v>4.7923322683706068E-3</v>
      </c>
      <c r="J36" s="1">
        <f t="shared" si="6"/>
        <v>7.8947368421052627E-2</v>
      </c>
      <c r="K36" s="1" t="str">
        <f t="shared" ca="1" si="11"/>
        <v>LP_VampireOnAttackBetter</v>
      </c>
      <c r="L36" s="1" t="str">
        <f ca="1">IF(ISBLANK(K36),"",
IF(ISERROR(FIND(",",K36)),
  IF(ISERROR(VLOOKUP(K36,[1]AffectorValueTable!$A:$A,1,0)),"어펙터밸류없음",
  ""),
IF(ISERROR(FIND(",",K36,FIND(",",K36)+1)),
  IF(OR(ISERROR(VLOOKUP(LEFT(K36,FIND(",",K36)-1),[1]AffectorValueTable!$A:$A,1,0)),ISERROR(VLOOKUP(TRIM(MID(K36,FIND(",",K36)+1,999)),[1]AffectorValueTable!$A:$A,1,0))),"어펙터밸류없음",
  ""),
IF(ISERROR(FIND(",",K36,FIND(",",K36,FIND(",",K36)+1)+1)),
  IF(OR(ISERROR(VLOOKUP(LEFT(K36,FIND(",",K36)-1),[1]AffectorValueTable!$A:$A,1,0)),ISERROR(VLOOKUP(TRIM(MID(K36,FIND(",",K36)+1,FIND(",",K36,FIND(",",K36)+1)-FIND(",",K36)-1)),[1]AffectorValueTable!$A:$A,1,0)),ISERROR(VLOOKUP(TRIM(MID(K36,FIND(",",K36,FIND(",",K36)+1)+1,999)),[1]AffectorValueTable!$A:$A,1,0))),"어펙터밸류없음",
  ""),
IF(ISERROR(FIND(",",K36,FIND(",",K36,FIND(",",K36,FIND(",",K36)+1)+1)+1)),
  IF(OR(ISERROR(VLOOKUP(LEFT(K36,FIND(",",K36)-1),[1]AffectorValueTable!$A:$A,1,0)),ISERROR(VLOOKUP(TRIM(MID(K36,FIND(",",K36)+1,FIND(",",K36,FIND(",",K36)+1)-FIND(",",K36)-1)),[1]AffectorValueTable!$A:$A,1,0)),ISERROR(VLOOKUP(TRIM(MID(K36,FIND(",",K36,FIND(",",K36)+1)+1,FIND(",",K36,FIND(",",K36,FIND(",",K36)+1)+1)-FIND(",",K36,FIND(",",K36)+1)-1)),[1]AffectorValueTable!$A:$A,1,0)),ISERROR(VLOOKUP(TRIM(MID(K36,FIND(",",K36,FIND(",",K36,FIND(",",K36)+1)+1)+1,999)),[1]AffectorValueTable!$A:$A,1,0))),"어펙터밸류없음",
  ""),
)))))</f>
        <v/>
      </c>
      <c r="M36" s="1" t="str">
        <f t="shared" ca="1" si="7"/>
        <v>LevelPackUIName_VampireOnAttackBetter</v>
      </c>
      <c r="N36" s="1" t="str">
        <f t="shared" ca="1" si="12"/>
        <v>LevelPackUIDesc_VampireOnAttackBetter</v>
      </c>
      <c r="O36" s="1" t="str">
        <f ca="1">IF(ISBLANK(M36),"",
IFERROR(VLOOKUP(M36,[2]StringTable!$1:$1048576,MATCH([2]StringTable!$C$1,[2]StringTable!$1:$1,0),0),
IFERROR(VLOOKUP(M36,[2]InApkStringTable!$1:$1048576,MATCH([2]InApkStringTable!$C$1,[2]InApkStringTable!$1:$1,0),0),
"스트링없음")))</f>
        <v>&lt;color=#FFC080&gt;상급&lt;/color&gt; 흡혈</v>
      </c>
      <c r="P36" s="1" t="str">
        <f ca="1">IF(ISBLANK(N36),"",
IFERROR(VLOOKUP(N36,[2]StringTable!$1:$1048576,MATCH([2]StringTable!$C$1,[2]StringTable!$1:$1,0),0),
IFERROR(VLOOKUP(N36,[2]InApkStringTable!$1:$1048576,MATCH([2]InApkStringTable!$C$1,[2]InApkStringTable!$1:$1,0),0),
"스트링없음")))</f>
        <v>몬스터 공격 시 대미지의 일부를 더 많이 흡수합니다</v>
      </c>
      <c r="Q36" s="1">
        <v>5</v>
      </c>
      <c r="R36" s="1" t="b">
        <v>0</v>
      </c>
    </row>
    <row r="37" spans="1:19" x14ac:dyDescent="0.3">
      <c r="A37" s="1" t="s">
        <v>86</v>
      </c>
      <c r="B37" s="1">
        <v>0</v>
      </c>
      <c r="C37" s="1">
        <v>0</v>
      </c>
      <c r="D37" s="1" t="s">
        <v>87</v>
      </c>
      <c r="E37" s="1" t="b">
        <f t="shared" si="5"/>
        <v>0</v>
      </c>
      <c r="F37" s="1" t="b">
        <f t="shared" si="8"/>
        <v>0</v>
      </c>
      <c r="G37" s="1" t="b">
        <f t="shared" si="9"/>
        <v>0</v>
      </c>
      <c r="H37" s="1">
        <v>42</v>
      </c>
      <c r="I37" s="1">
        <f t="shared" si="10"/>
        <v>3.3546325878594248E-2</v>
      </c>
      <c r="J37" s="1" t="str">
        <f t="shared" si="6"/>
        <v/>
      </c>
      <c r="K37" s="1" t="str">
        <f t="shared" ca="1" si="11"/>
        <v>LP_RecoverOnAttacked</v>
      </c>
      <c r="L37" s="1" t="str">
        <f ca="1">IF(ISBLANK(K37),"",
IF(ISERROR(FIND(",",K37)),
  IF(ISERROR(VLOOKUP(K37,[1]AffectorValueTable!$A:$A,1,0)),"어펙터밸류없음",
  ""),
IF(ISERROR(FIND(",",K37,FIND(",",K37)+1)),
  IF(OR(ISERROR(VLOOKUP(LEFT(K37,FIND(",",K37)-1),[1]AffectorValueTable!$A:$A,1,0)),ISERROR(VLOOKUP(TRIM(MID(K37,FIND(",",K37)+1,999)),[1]AffectorValueTable!$A:$A,1,0))),"어펙터밸류없음",
  ""),
IF(ISERROR(FIND(",",K37,FIND(",",K37,FIND(",",K37)+1)+1)),
  IF(OR(ISERROR(VLOOKUP(LEFT(K37,FIND(",",K37)-1),[1]AffectorValueTable!$A:$A,1,0)),ISERROR(VLOOKUP(TRIM(MID(K37,FIND(",",K37)+1,FIND(",",K37,FIND(",",K37)+1)-FIND(",",K37)-1)),[1]AffectorValueTable!$A:$A,1,0)),ISERROR(VLOOKUP(TRIM(MID(K37,FIND(",",K37,FIND(",",K37)+1)+1,999)),[1]AffectorValueTable!$A:$A,1,0))),"어펙터밸류없음",
  ""),
IF(ISERROR(FIND(",",K37,FIND(",",K37,FIND(",",K37,FIND(",",K37)+1)+1)+1)),
  IF(OR(ISERROR(VLOOKUP(LEFT(K37,FIND(",",K37)-1),[1]AffectorValueTable!$A:$A,1,0)),ISERROR(VLOOKUP(TRIM(MID(K37,FIND(",",K37)+1,FIND(",",K37,FIND(",",K37)+1)-FIND(",",K37)-1)),[1]AffectorValueTable!$A:$A,1,0)),ISERROR(VLOOKUP(TRIM(MID(K37,FIND(",",K37,FIND(",",K37)+1)+1,FIND(",",K37,FIND(",",K37,FIND(",",K37)+1)+1)-FIND(",",K37,FIND(",",K37)+1)-1)),[1]AffectorValueTable!$A:$A,1,0)),ISERROR(VLOOKUP(TRIM(MID(K37,FIND(",",K37,FIND(",",K37,FIND(",",K37)+1)+1)+1,999)),[1]AffectorValueTable!$A:$A,1,0))),"어펙터밸류없음",
  ""),
)))))</f>
        <v/>
      </c>
      <c r="M37" s="1" t="str">
        <f t="shared" ca="1" si="7"/>
        <v>LevelPackUIName_RecoverOnAttacked</v>
      </c>
      <c r="N37" s="1" t="str">
        <f t="shared" ca="1" si="12"/>
        <v>LevelPackUIDesc_RecoverOnAttacked</v>
      </c>
      <c r="O37" s="1" t="str">
        <f ca="1">IF(ISBLANK(M37),"",
IFERROR(VLOOKUP(M37,[2]StringTable!$1:$1048576,MATCH([2]StringTable!$C$1,[2]StringTable!$1:$1,0),0),
IFERROR(VLOOKUP(M37,[2]InApkStringTable!$1:$1048576,MATCH([2]InApkStringTable!$C$1,[2]InApkStringTable!$1:$1,0),0),
"스트링없음")))</f>
        <v>피격 시 HP 리젠</v>
      </c>
      <c r="P37" s="1" t="str">
        <f ca="1">IF(ISBLANK(N37),"",
IFERROR(VLOOKUP(N37,[2]StringTable!$1:$1048576,MATCH([2]StringTable!$C$1,[2]StringTable!$1:$1,0),0),
IFERROR(VLOOKUP(N37,[2]InApkStringTable!$1:$1048576,MATCH([2]InApkStringTable!$C$1,[2]InApkStringTable!$1:$1,0),0),
"스트링없음")))</f>
        <v>HP를 잃을 때 대미지의 일부를 서서히 회복합니다</v>
      </c>
      <c r="Q37" s="1">
        <v>9</v>
      </c>
      <c r="R37" s="1" t="b">
        <v>0</v>
      </c>
    </row>
    <row r="38" spans="1:19" x14ac:dyDescent="0.3">
      <c r="A38" s="1" t="s">
        <v>88</v>
      </c>
      <c r="B38" s="1">
        <v>0</v>
      </c>
      <c r="C38" s="1">
        <v>0</v>
      </c>
      <c r="D38" s="1" t="s">
        <v>89</v>
      </c>
      <c r="E38" s="1" t="b">
        <f t="shared" si="5"/>
        <v>0</v>
      </c>
      <c r="F38" s="1" t="b">
        <f t="shared" si="8"/>
        <v>0</v>
      </c>
      <c r="G38" s="1" t="b">
        <f t="shared" si="9"/>
        <v>0</v>
      </c>
      <c r="H38" s="1">
        <v>42</v>
      </c>
      <c r="I38" s="1">
        <f t="shared" si="10"/>
        <v>3.3546325878594248E-2</v>
      </c>
      <c r="J38" s="1" t="str">
        <f t="shared" si="6"/>
        <v/>
      </c>
      <c r="K38" s="1" t="str">
        <f t="shared" ca="1" si="11"/>
        <v>LP_ReflectOnAttacked</v>
      </c>
      <c r="L38" s="1" t="str">
        <f ca="1">IF(ISBLANK(K38),"",
IF(ISERROR(FIND(",",K38)),
  IF(ISERROR(VLOOKUP(K38,[1]AffectorValueTable!$A:$A,1,0)),"어펙터밸류없음",
  ""),
IF(ISERROR(FIND(",",K38,FIND(",",K38)+1)),
  IF(OR(ISERROR(VLOOKUP(LEFT(K38,FIND(",",K38)-1),[1]AffectorValueTable!$A:$A,1,0)),ISERROR(VLOOKUP(TRIM(MID(K38,FIND(",",K38)+1,999)),[1]AffectorValueTable!$A:$A,1,0))),"어펙터밸류없음",
  ""),
IF(ISERROR(FIND(",",K38,FIND(",",K38,FIND(",",K38)+1)+1)),
  IF(OR(ISERROR(VLOOKUP(LEFT(K38,FIND(",",K38)-1),[1]AffectorValueTable!$A:$A,1,0)),ISERROR(VLOOKUP(TRIM(MID(K38,FIND(",",K38)+1,FIND(",",K38,FIND(",",K38)+1)-FIND(",",K38)-1)),[1]AffectorValueTable!$A:$A,1,0)),ISERROR(VLOOKUP(TRIM(MID(K38,FIND(",",K38,FIND(",",K38)+1)+1,999)),[1]AffectorValueTable!$A:$A,1,0))),"어펙터밸류없음",
  ""),
IF(ISERROR(FIND(",",K38,FIND(",",K38,FIND(",",K38,FIND(",",K38)+1)+1)+1)),
  IF(OR(ISERROR(VLOOKUP(LEFT(K38,FIND(",",K38)-1),[1]AffectorValueTable!$A:$A,1,0)),ISERROR(VLOOKUP(TRIM(MID(K38,FIND(",",K38)+1,FIND(",",K38,FIND(",",K38)+1)-FIND(",",K38)-1)),[1]AffectorValueTable!$A:$A,1,0)),ISERROR(VLOOKUP(TRIM(MID(K38,FIND(",",K38,FIND(",",K38)+1)+1,FIND(",",K38,FIND(",",K38,FIND(",",K38)+1)+1)-FIND(",",K38,FIND(",",K38)+1)-1)),[1]AffectorValueTable!$A:$A,1,0)),ISERROR(VLOOKUP(TRIM(MID(K38,FIND(",",K38,FIND(",",K38,FIND(",",K38)+1)+1)+1,999)),[1]AffectorValueTable!$A:$A,1,0))),"어펙터밸류없음",
  ""),
)))))</f>
        <v/>
      </c>
      <c r="M38" s="1" t="str">
        <f t="shared" ca="1" si="7"/>
        <v>LevelPackUIName_ReflectOnAttacked</v>
      </c>
      <c r="N38" s="1" t="str">
        <f t="shared" ca="1" si="12"/>
        <v>LevelPackUIDesc_ReflectOnAttacked</v>
      </c>
      <c r="O38" s="1" t="str">
        <f ca="1">IF(ISBLANK(M38),"",
IFERROR(VLOOKUP(M38,[2]StringTable!$1:$1048576,MATCH([2]StringTable!$C$1,[2]StringTable!$1:$1,0),0),
IFERROR(VLOOKUP(M38,[2]InApkStringTable!$1:$1048576,MATCH([2]InApkStringTable!$C$1,[2]InApkStringTable!$1:$1,0),0),
"스트링없음")))</f>
        <v>피격 시 반사</v>
      </c>
      <c r="P38" s="1" t="str">
        <f ca="1">IF(ISBLANK(N38),"",
IFERROR(VLOOKUP(N38,[2]StringTable!$1:$1048576,MATCH([2]StringTable!$C$1,[2]StringTable!$1:$1,0),0),
IFERROR(VLOOKUP(N38,[2]InApkStringTable!$1:$1048576,MATCH([2]InApkStringTable!$C$1,[2]InApkStringTable!$1:$1,0),0),
"스트링없음")))</f>
        <v>몬스터에게 피격 시 대미지의 일부를 반사합니다</v>
      </c>
      <c r="Q38" s="1">
        <v>5</v>
      </c>
      <c r="R38" s="1" t="b">
        <v>0</v>
      </c>
    </row>
    <row r="39" spans="1:19" x14ac:dyDescent="0.3">
      <c r="A39" s="1" t="s">
        <v>90</v>
      </c>
      <c r="B39" s="1">
        <v>0</v>
      </c>
      <c r="C39" s="1">
        <v>0</v>
      </c>
      <c r="D39" s="1" t="s">
        <v>89</v>
      </c>
      <c r="E39" s="1" t="b">
        <f t="shared" si="5"/>
        <v>0</v>
      </c>
      <c r="F39" s="1" t="b">
        <f t="shared" si="8"/>
        <v>1</v>
      </c>
      <c r="G39" s="1" t="b">
        <f t="shared" si="9"/>
        <v>1</v>
      </c>
      <c r="H39" s="1">
        <v>6</v>
      </c>
      <c r="I39" s="1">
        <f t="shared" si="10"/>
        <v>4.7923322683706068E-3</v>
      </c>
      <c r="J39" s="1">
        <f t="shared" si="6"/>
        <v>7.8947368421052627E-2</v>
      </c>
      <c r="K39" s="1" t="str">
        <f t="shared" ca="1" si="11"/>
        <v>LP_ReflectOnAttackedBetter</v>
      </c>
      <c r="L39" s="1" t="str">
        <f ca="1">IF(ISBLANK(K39),"",
IF(ISERROR(FIND(",",K39)),
  IF(ISERROR(VLOOKUP(K39,[1]AffectorValueTable!$A:$A,1,0)),"어펙터밸류없음",
  ""),
IF(ISERROR(FIND(",",K39,FIND(",",K39)+1)),
  IF(OR(ISERROR(VLOOKUP(LEFT(K39,FIND(",",K39)-1),[1]AffectorValueTable!$A:$A,1,0)),ISERROR(VLOOKUP(TRIM(MID(K39,FIND(",",K39)+1,999)),[1]AffectorValueTable!$A:$A,1,0))),"어펙터밸류없음",
  ""),
IF(ISERROR(FIND(",",K39,FIND(",",K39,FIND(",",K39)+1)+1)),
  IF(OR(ISERROR(VLOOKUP(LEFT(K39,FIND(",",K39)-1),[1]AffectorValueTable!$A:$A,1,0)),ISERROR(VLOOKUP(TRIM(MID(K39,FIND(",",K39)+1,FIND(",",K39,FIND(",",K39)+1)-FIND(",",K39)-1)),[1]AffectorValueTable!$A:$A,1,0)),ISERROR(VLOOKUP(TRIM(MID(K39,FIND(",",K39,FIND(",",K39)+1)+1,999)),[1]AffectorValueTable!$A:$A,1,0))),"어펙터밸류없음",
  ""),
IF(ISERROR(FIND(",",K39,FIND(",",K39,FIND(",",K39,FIND(",",K39)+1)+1)+1)),
  IF(OR(ISERROR(VLOOKUP(LEFT(K39,FIND(",",K39)-1),[1]AffectorValueTable!$A:$A,1,0)),ISERROR(VLOOKUP(TRIM(MID(K39,FIND(",",K39)+1,FIND(",",K39,FIND(",",K39)+1)-FIND(",",K39)-1)),[1]AffectorValueTable!$A:$A,1,0)),ISERROR(VLOOKUP(TRIM(MID(K39,FIND(",",K39,FIND(",",K39)+1)+1,FIND(",",K39,FIND(",",K39,FIND(",",K39)+1)+1)-FIND(",",K39,FIND(",",K39)+1)-1)),[1]AffectorValueTable!$A:$A,1,0)),ISERROR(VLOOKUP(TRIM(MID(K39,FIND(",",K39,FIND(",",K39,FIND(",",K39)+1)+1)+1,999)),[1]AffectorValueTable!$A:$A,1,0))),"어펙터밸류없음",
  ""),
)))))</f>
        <v/>
      </c>
      <c r="M39" s="1" t="str">
        <f t="shared" ca="1" si="7"/>
        <v>LevelPackUIName_ReflectOnAttackedBetter</v>
      </c>
      <c r="N39" s="1" t="str">
        <f t="shared" ca="1" si="12"/>
        <v>LevelPackUIDesc_ReflectOnAttackedBetter</v>
      </c>
      <c r="O39" s="1" t="str">
        <f ca="1">IF(ISBLANK(M39),"",
IFERROR(VLOOKUP(M39,[2]StringTable!$1:$1048576,MATCH([2]StringTable!$C$1,[2]StringTable!$1:$1,0),0),
IFERROR(VLOOKUP(M39,[2]InApkStringTable!$1:$1048576,MATCH([2]InApkStringTable!$C$1,[2]InApkStringTable!$1:$1,0),0),
"스트링없음")))</f>
        <v>&lt;color=#FFC080&gt;상급&lt;/color&gt; 피격 시 반사</v>
      </c>
      <c r="P39" s="1" t="str">
        <f ca="1">IF(ISBLANK(N39),"",
IFERROR(VLOOKUP(N39,[2]StringTable!$1:$1048576,MATCH([2]StringTable!$C$1,[2]StringTable!$1:$1,0),0),
IFERROR(VLOOKUP(N39,[2]InApkStringTable!$1:$1048576,MATCH([2]InApkStringTable!$C$1,[2]InApkStringTable!$1:$1,0),0),
"스트링없음")))</f>
        <v>몬스터에게 피격 시 대미지의 일부를 더 많이 반사합니다</v>
      </c>
      <c r="Q39" s="1">
        <v>5</v>
      </c>
      <c r="R39" s="1" t="b">
        <v>0</v>
      </c>
    </row>
    <row r="40" spans="1:19" x14ac:dyDescent="0.3">
      <c r="A40" s="1" t="s">
        <v>91</v>
      </c>
      <c r="B40" s="1">
        <v>0</v>
      </c>
      <c r="C40" s="1">
        <v>0</v>
      </c>
      <c r="D40" s="1" t="s">
        <v>92</v>
      </c>
      <c r="E40" s="1" t="b">
        <f t="shared" si="5"/>
        <v>0</v>
      </c>
      <c r="F40" s="1" t="b">
        <f t="shared" si="8"/>
        <v>0</v>
      </c>
      <c r="G40" s="1" t="b">
        <f t="shared" si="9"/>
        <v>0</v>
      </c>
      <c r="H40" s="1">
        <v>42</v>
      </c>
      <c r="I40" s="1">
        <f t="shared" si="10"/>
        <v>3.3546325878594248E-2</v>
      </c>
      <c r="J40" s="1" t="str">
        <f t="shared" si="6"/>
        <v/>
      </c>
      <c r="K40" s="1" t="str">
        <f t="shared" ca="1" si="11"/>
        <v>LP_AtkUpOnLowerHp</v>
      </c>
      <c r="L40" s="1" t="str">
        <f ca="1">IF(ISBLANK(K40),"",
IF(ISERROR(FIND(",",K40)),
  IF(ISERROR(VLOOKUP(K40,[1]AffectorValueTable!$A:$A,1,0)),"어펙터밸류없음",
  ""),
IF(ISERROR(FIND(",",K40,FIND(",",K40)+1)),
  IF(OR(ISERROR(VLOOKUP(LEFT(K40,FIND(",",K40)-1),[1]AffectorValueTable!$A:$A,1,0)),ISERROR(VLOOKUP(TRIM(MID(K40,FIND(",",K40)+1,999)),[1]AffectorValueTable!$A:$A,1,0))),"어펙터밸류없음",
  ""),
IF(ISERROR(FIND(",",K40,FIND(",",K40,FIND(",",K40)+1)+1)),
  IF(OR(ISERROR(VLOOKUP(LEFT(K40,FIND(",",K40)-1),[1]AffectorValueTable!$A:$A,1,0)),ISERROR(VLOOKUP(TRIM(MID(K40,FIND(",",K40)+1,FIND(",",K40,FIND(",",K40)+1)-FIND(",",K40)-1)),[1]AffectorValueTable!$A:$A,1,0)),ISERROR(VLOOKUP(TRIM(MID(K40,FIND(",",K40,FIND(",",K40)+1)+1,999)),[1]AffectorValueTable!$A:$A,1,0))),"어펙터밸류없음",
  ""),
IF(ISERROR(FIND(",",K40,FIND(",",K40,FIND(",",K40,FIND(",",K40)+1)+1)+1)),
  IF(OR(ISERROR(VLOOKUP(LEFT(K40,FIND(",",K40)-1),[1]AffectorValueTable!$A:$A,1,0)),ISERROR(VLOOKUP(TRIM(MID(K40,FIND(",",K40)+1,FIND(",",K40,FIND(",",K40)+1)-FIND(",",K40)-1)),[1]AffectorValueTable!$A:$A,1,0)),ISERROR(VLOOKUP(TRIM(MID(K40,FIND(",",K40,FIND(",",K40)+1)+1,FIND(",",K40,FIND(",",K40,FIND(",",K40)+1)+1)-FIND(",",K40,FIND(",",K40)+1)-1)),[1]AffectorValueTable!$A:$A,1,0)),ISERROR(VLOOKUP(TRIM(MID(K40,FIND(",",K40,FIND(",",K40,FIND(",",K40)+1)+1)+1,999)),[1]AffectorValueTable!$A:$A,1,0))),"어펙터밸류없음",
  ""),
)))))</f>
        <v/>
      </c>
      <c r="M40" s="1" t="str">
        <f t="shared" ca="1" si="7"/>
        <v>LevelPackUIName_AtkUpOnLowerHp</v>
      </c>
      <c r="N40" s="1" t="str">
        <f t="shared" ca="1" si="12"/>
        <v>LevelPackUIDesc_AtkUpOnLowerHp</v>
      </c>
      <c r="O40" s="1" t="str">
        <f ca="1">IF(ISBLANK(M40),"",
IFERROR(VLOOKUP(M40,[2]StringTable!$1:$1048576,MATCH([2]StringTable!$C$1,[2]StringTable!$1:$1,0),0),
IFERROR(VLOOKUP(M40,[2]InApkStringTable!$1:$1048576,MATCH([2]InApkStringTable!$C$1,[2]InApkStringTable!$1:$1,0),0),
"스트링없음")))</f>
        <v>HP 낮을수록
공격력 증가</v>
      </c>
      <c r="P40" s="1" t="str">
        <f ca="1">IF(ISBLANK(N40),"",
IFERROR(VLOOKUP(N40,[2]StringTable!$1:$1048576,MATCH([2]StringTable!$C$1,[2]StringTable!$1:$1,0),0),
IFERROR(VLOOKUP(N40,[2]InApkStringTable!$1:$1048576,MATCH([2]InApkStringTable!$C$1,[2]InApkStringTable!$1:$1,0),0),
"스트링없음")))</f>
        <v>HP가 낮을수록 공격력이 증가합니다</v>
      </c>
      <c r="Q40" s="1">
        <v>5</v>
      </c>
      <c r="R40" s="1" t="b">
        <v>0</v>
      </c>
    </row>
    <row r="41" spans="1:19" x14ac:dyDescent="0.3">
      <c r="A41" s="1" t="s">
        <v>93</v>
      </c>
      <c r="B41" s="1">
        <v>0</v>
      </c>
      <c r="C41" s="1">
        <v>0</v>
      </c>
      <c r="D41" s="1" t="s">
        <v>92</v>
      </c>
      <c r="E41" s="1" t="b">
        <f t="shared" si="5"/>
        <v>0</v>
      </c>
      <c r="F41" s="1" t="b">
        <f t="shared" si="8"/>
        <v>1</v>
      </c>
      <c r="G41" s="1" t="b">
        <f t="shared" si="9"/>
        <v>1</v>
      </c>
      <c r="H41" s="1">
        <v>6</v>
      </c>
      <c r="I41" s="1">
        <f t="shared" si="10"/>
        <v>4.7923322683706068E-3</v>
      </c>
      <c r="J41" s="1">
        <f t="shared" si="6"/>
        <v>7.8947368421052627E-2</v>
      </c>
      <c r="K41" s="1" t="str">
        <f t="shared" ca="1" si="11"/>
        <v>LP_AtkUpOnLowerHpBetter</v>
      </c>
      <c r="L41" s="1" t="str">
        <f ca="1">IF(ISBLANK(K41),"",
IF(ISERROR(FIND(",",K41)),
  IF(ISERROR(VLOOKUP(K41,[1]AffectorValueTable!$A:$A,1,0)),"어펙터밸류없음",
  ""),
IF(ISERROR(FIND(",",K41,FIND(",",K41)+1)),
  IF(OR(ISERROR(VLOOKUP(LEFT(K41,FIND(",",K41)-1),[1]AffectorValueTable!$A:$A,1,0)),ISERROR(VLOOKUP(TRIM(MID(K41,FIND(",",K41)+1,999)),[1]AffectorValueTable!$A:$A,1,0))),"어펙터밸류없음",
  ""),
IF(ISERROR(FIND(",",K41,FIND(",",K41,FIND(",",K41)+1)+1)),
  IF(OR(ISERROR(VLOOKUP(LEFT(K41,FIND(",",K41)-1),[1]AffectorValueTable!$A:$A,1,0)),ISERROR(VLOOKUP(TRIM(MID(K41,FIND(",",K41)+1,FIND(",",K41,FIND(",",K41)+1)-FIND(",",K41)-1)),[1]AffectorValueTable!$A:$A,1,0)),ISERROR(VLOOKUP(TRIM(MID(K41,FIND(",",K41,FIND(",",K41)+1)+1,999)),[1]AffectorValueTable!$A:$A,1,0))),"어펙터밸류없음",
  ""),
IF(ISERROR(FIND(",",K41,FIND(",",K41,FIND(",",K41,FIND(",",K41)+1)+1)+1)),
  IF(OR(ISERROR(VLOOKUP(LEFT(K41,FIND(",",K41)-1),[1]AffectorValueTable!$A:$A,1,0)),ISERROR(VLOOKUP(TRIM(MID(K41,FIND(",",K41)+1,FIND(",",K41,FIND(",",K41)+1)-FIND(",",K41)-1)),[1]AffectorValueTable!$A:$A,1,0)),ISERROR(VLOOKUP(TRIM(MID(K41,FIND(",",K41,FIND(",",K41)+1)+1,FIND(",",K41,FIND(",",K41,FIND(",",K41)+1)+1)-FIND(",",K41,FIND(",",K41)+1)-1)),[1]AffectorValueTable!$A:$A,1,0)),ISERROR(VLOOKUP(TRIM(MID(K41,FIND(",",K41,FIND(",",K41,FIND(",",K41)+1)+1)+1,999)),[1]AffectorValueTable!$A:$A,1,0))),"어펙터밸류없음",
  ""),
)))))</f>
        <v/>
      </c>
      <c r="M41" s="1" t="str">
        <f t="shared" ca="1" si="7"/>
        <v>LevelPackUIName_AtkUpOnLowerHpBetter</v>
      </c>
      <c r="N41" s="1" t="str">
        <f t="shared" ca="1" si="12"/>
        <v>LevelPackUIDesc_AtkUpOnLowerHpBetter</v>
      </c>
      <c r="O41" s="1" t="str">
        <f ca="1">IF(ISBLANK(M41),"",
IFERROR(VLOOKUP(M41,[2]StringTable!$1:$1048576,MATCH([2]StringTable!$C$1,[2]StringTable!$1:$1,0),0),
IFERROR(VLOOKUP(M41,[2]InApkStringTable!$1:$1048576,MATCH([2]InApkStringTable!$C$1,[2]InApkStringTable!$1:$1,0),0),
"스트링없음")))</f>
        <v>&lt;color=#FFC080&gt;상급&lt;/color&gt; HP 낮을수록
공격력 증가</v>
      </c>
      <c r="P41" s="1" t="str">
        <f ca="1">IF(ISBLANK(N41),"",
IFERROR(VLOOKUP(N41,[2]StringTable!$1:$1048576,MATCH([2]StringTable!$C$1,[2]StringTable!$1:$1,0),0),
IFERROR(VLOOKUP(N41,[2]InApkStringTable!$1:$1048576,MATCH([2]InApkStringTable!$C$1,[2]InApkStringTable!$1:$1,0),0),
"스트링없음")))</f>
        <v>HP가 낮을수록 공격력이 더 많이 증가합니다</v>
      </c>
      <c r="Q41" s="1">
        <v>3</v>
      </c>
      <c r="R41" s="1" t="b">
        <v>0</v>
      </c>
    </row>
    <row r="42" spans="1:19" x14ac:dyDescent="0.3">
      <c r="A42" s="1" t="s">
        <v>94</v>
      </c>
      <c r="B42" s="1">
        <v>0</v>
      </c>
      <c r="C42" s="1">
        <v>0</v>
      </c>
      <c r="D42" s="1" t="s">
        <v>95</v>
      </c>
      <c r="E42" s="1" t="b">
        <f t="shared" si="5"/>
        <v>0</v>
      </c>
      <c r="F42" s="1" t="b">
        <f t="shared" si="8"/>
        <v>0</v>
      </c>
      <c r="G42" s="1" t="b">
        <f t="shared" si="9"/>
        <v>0</v>
      </c>
      <c r="H42" s="1">
        <v>42</v>
      </c>
      <c r="I42" s="1">
        <f t="shared" si="10"/>
        <v>3.3546325878594248E-2</v>
      </c>
      <c r="J42" s="1" t="str">
        <f t="shared" si="6"/>
        <v/>
      </c>
      <c r="K42" s="1" t="str">
        <f t="shared" ca="1" si="11"/>
        <v>LP_CritDmgUpOnLowerHp</v>
      </c>
      <c r="L42" s="1" t="str">
        <f ca="1">IF(ISBLANK(K42),"",
IF(ISERROR(FIND(",",K42)),
  IF(ISERROR(VLOOKUP(K42,[1]AffectorValueTable!$A:$A,1,0)),"어펙터밸류없음",
  ""),
IF(ISERROR(FIND(",",K42,FIND(",",K42)+1)),
  IF(OR(ISERROR(VLOOKUP(LEFT(K42,FIND(",",K42)-1),[1]AffectorValueTable!$A:$A,1,0)),ISERROR(VLOOKUP(TRIM(MID(K42,FIND(",",K42)+1,999)),[1]AffectorValueTable!$A:$A,1,0))),"어펙터밸류없음",
  ""),
IF(ISERROR(FIND(",",K42,FIND(",",K42,FIND(",",K42)+1)+1)),
  IF(OR(ISERROR(VLOOKUP(LEFT(K42,FIND(",",K42)-1),[1]AffectorValueTable!$A:$A,1,0)),ISERROR(VLOOKUP(TRIM(MID(K42,FIND(",",K42)+1,FIND(",",K42,FIND(",",K42)+1)-FIND(",",K42)-1)),[1]AffectorValueTable!$A:$A,1,0)),ISERROR(VLOOKUP(TRIM(MID(K42,FIND(",",K42,FIND(",",K42)+1)+1,999)),[1]AffectorValueTable!$A:$A,1,0))),"어펙터밸류없음",
  ""),
IF(ISERROR(FIND(",",K42,FIND(",",K42,FIND(",",K42,FIND(",",K42)+1)+1)+1)),
  IF(OR(ISERROR(VLOOKUP(LEFT(K42,FIND(",",K42)-1),[1]AffectorValueTable!$A:$A,1,0)),ISERROR(VLOOKUP(TRIM(MID(K42,FIND(",",K42)+1,FIND(",",K42,FIND(",",K42)+1)-FIND(",",K42)-1)),[1]AffectorValueTable!$A:$A,1,0)),ISERROR(VLOOKUP(TRIM(MID(K42,FIND(",",K42,FIND(",",K42)+1)+1,FIND(",",K42,FIND(",",K42,FIND(",",K42)+1)+1)-FIND(",",K42,FIND(",",K42)+1)-1)),[1]AffectorValueTable!$A:$A,1,0)),ISERROR(VLOOKUP(TRIM(MID(K42,FIND(",",K42,FIND(",",K42,FIND(",",K42)+1)+1)+1,999)),[1]AffectorValueTable!$A:$A,1,0))),"어펙터밸류없음",
  ""),
)))))</f>
        <v/>
      </c>
      <c r="M42" s="1" t="str">
        <f t="shared" ca="1" si="7"/>
        <v>LevelPackUIName_CritDmgUpOnLowerHp</v>
      </c>
      <c r="N42" s="1" t="str">
        <f t="shared" ca="1" si="12"/>
        <v>LevelPackUIDesc_CritDmgUpOnLowerHp</v>
      </c>
      <c r="O42" s="1" t="str">
        <f ca="1">IF(ISBLANK(M42),"",
IFERROR(VLOOKUP(M42,[2]StringTable!$1:$1048576,MATCH([2]StringTable!$C$1,[2]StringTable!$1:$1,0),0),
IFERROR(VLOOKUP(M42,[2]InApkStringTable!$1:$1048576,MATCH([2]InApkStringTable!$C$1,[2]InApkStringTable!$1:$1,0),0),
"스트링없음")))</f>
        <v>적 HP 낮을수록
치명타 대미지 증가</v>
      </c>
      <c r="P42" s="1" t="str">
        <f ca="1">IF(ISBLANK(N42),"",
IFERROR(VLOOKUP(N42,[2]StringTable!$1:$1048576,MATCH([2]StringTable!$C$1,[2]StringTable!$1:$1,0),0),
IFERROR(VLOOKUP(N42,[2]InApkStringTable!$1:$1048576,MATCH([2]InApkStringTable!$C$1,[2]InApkStringTable!$1:$1,0),0),
"스트링없음")))</f>
        <v>상대의 HP가 낮을수록 치명타 대미지가 증가합니다</v>
      </c>
      <c r="Q42" s="1">
        <v>3</v>
      </c>
      <c r="R42" s="1" t="b">
        <v>0</v>
      </c>
    </row>
    <row r="43" spans="1:19" x14ac:dyDescent="0.3">
      <c r="A43" s="1" t="s">
        <v>96</v>
      </c>
      <c r="B43" s="1">
        <v>0</v>
      </c>
      <c r="C43" s="1">
        <v>0</v>
      </c>
      <c r="D43" s="1" t="s">
        <v>95</v>
      </c>
      <c r="E43" s="1" t="b">
        <f t="shared" si="5"/>
        <v>0</v>
      </c>
      <c r="F43" s="1" t="b">
        <f t="shared" si="8"/>
        <v>1</v>
      </c>
      <c r="G43" s="1" t="b">
        <f t="shared" si="9"/>
        <v>1</v>
      </c>
      <c r="H43" s="1">
        <v>6</v>
      </c>
      <c r="I43" s="1">
        <f t="shared" si="10"/>
        <v>4.7923322683706068E-3</v>
      </c>
      <c r="J43" s="1">
        <f t="shared" si="6"/>
        <v>7.8947368421052627E-2</v>
      </c>
      <c r="K43" s="1" t="str">
        <f t="shared" ca="1" si="11"/>
        <v>LP_CritDmgUpOnLowerHpBetter</v>
      </c>
      <c r="L43" s="1" t="str">
        <f ca="1">IF(ISBLANK(K43),"",
IF(ISERROR(FIND(",",K43)),
  IF(ISERROR(VLOOKUP(K43,[1]AffectorValueTable!$A:$A,1,0)),"어펙터밸류없음",
  ""),
IF(ISERROR(FIND(",",K43,FIND(",",K43)+1)),
  IF(OR(ISERROR(VLOOKUP(LEFT(K43,FIND(",",K43)-1),[1]AffectorValueTable!$A:$A,1,0)),ISERROR(VLOOKUP(TRIM(MID(K43,FIND(",",K43)+1,999)),[1]AffectorValueTable!$A:$A,1,0))),"어펙터밸류없음",
  ""),
IF(ISERROR(FIND(",",K43,FIND(",",K43,FIND(",",K43)+1)+1)),
  IF(OR(ISERROR(VLOOKUP(LEFT(K43,FIND(",",K43)-1),[1]AffectorValueTable!$A:$A,1,0)),ISERROR(VLOOKUP(TRIM(MID(K43,FIND(",",K43)+1,FIND(",",K43,FIND(",",K43)+1)-FIND(",",K43)-1)),[1]AffectorValueTable!$A:$A,1,0)),ISERROR(VLOOKUP(TRIM(MID(K43,FIND(",",K43,FIND(",",K43)+1)+1,999)),[1]AffectorValueTable!$A:$A,1,0))),"어펙터밸류없음",
  ""),
IF(ISERROR(FIND(",",K43,FIND(",",K43,FIND(",",K43,FIND(",",K43)+1)+1)+1)),
  IF(OR(ISERROR(VLOOKUP(LEFT(K43,FIND(",",K43)-1),[1]AffectorValueTable!$A:$A,1,0)),ISERROR(VLOOKUP(TRIM(MID(K43,FIND(",",K43)+1,FIND(",",K43,FIND(",",K43)+1)-FIND(",",K43)-1)),[1]AffectorValueTable!$A:$A,1,0)),ISERROR(VLOOKUP(TRIM(MID(K43,FIND(",",K43,FIND(",",K43)+1)+1,FIND(",",K43,FIND(",",K43,FIND(",",K43)+1)+1)-FIND(",",K43,FIND(",",K43)+1)-1)),[1]AffectorValueTable!$A:$A,1,0)),ISERROR(VLOOKUP(TRIM(MID(K43,FIND(",",K43,FIND(",",K43,FIND(",",K43)+1)+1)+1,999)),[1]AffectorValueTable!$A:$A,1,0))),"어펙터밸류없음",
  ""),
)))))</f>
        <v/>
      </c>
      <c r="M43" s="1" t="str">
        <f t="shared" ca="1" si="7"/>
        <v>LevelPackUIName_CritDmgUpOnLowerHpBetter</v>
      </c>
      <c r="N43" s="1" t="str">
        <f t="shared" ca="1" si="12"/>
        <v>LevelPackUIDesc_CritDmgUpOnLowerHpBetter</v>
      </c>
      <c r="O43" s="1" t="str">
        <f ca="1">IF(ISBLANK(M43),"",
IFERROR(VLOOKUP(M43,[2]StringTable!$1:$1048576,MATCH([2]StringTable!$C$1,[2]StringTable!$1:$1,0),0),
IFERROR(VLOOKUP(M43,[2]InApkStringTable!$1:$1048576,MATCH([2]InApkStringTable!$C$1,[2]InApkStringTable!$1:$1,0),0),
"스트링없음")))</f>
        <v>&lt;color=#FFC080&gt;상급&lt;/color&gt; 적 HP 낮을수록
치명타 대미지 증가</v>
      </c>
      <c r="P43" s="1" t="str">
        <f ca="1">IF(ISBLANK(N43),"",
IFERROR(VLOOKUP(N43,[2]StringTable!$1:$1048576,MATCH([2]StringTable!$C$1,[2]StringTable!$1:$1,0),0),
IFERROR(VLOOKUP(N43,[2]InApkStringTable!$1:$1048576,MATCH([2]InApkStringTable!$C$1,[2]InApkStringTable!$1:$1,0),0),
"스트링없음")))</f>
        <v>상대의 HP가 낮을수록 치명타 대미지가 더 많이 증가합니다</v>
      </c>
      <c r="Q43" s="1">
        <v>1</v>
      </c>
      <c r="R43" s="1" t="b">
        <v>0</v>
      </c>
    </row>
    <row r="44" spans="1:19" x14ac:dyDescent="0.3">
      <c r="A44" s="1" t="s">
        <v>97</v>
      </c>
      <c r="B44" s="1">
        <v>0</v>
      </c>
      <c r="C44" s="1">
        <v>0</v>
      </c>
      <c r="D44" s="1" t="s">
        <v>98</v>
      </c>
      <c r="E44" s="1" t="b">
        <f t="shared" si="5"/>
        <v>0</v>
      </c>
      <c r="F44" s="1" t="b">
        <f t="shared" si="8"/>
        <v>0</v>
      </c>
      <c r="G44" s="1" t="b">
        <f t="shared" si="9"/>
        <v>0</v>
      </c>
      <c r="H44" s="1">
        <v>42</v>
      </c>
      <c r="I44" s="1">
        <f t="shared" si="10"/>
        <v>3.3546325878594248E-2</v>
      </c>
      <c r="J44" s="1" t="str">
        <f t="shared" si="6"/>
        <v/>
      </c>
      <c r="K44" s="1" t="str">
        <f t="shared" ca="1" si="11"/>
        <v>LP_InstantKill</v>
      </c>
      <c r="L44" s="1" t="str">
        <f ca="1">IF(ISBLANK(K44),"",
IF(ISERROR(FIND(",",K44)),
  IF(ISERROR(VLOOKUP(K44,[1]AffectorValueTable!$A:$A,1,0)),"어펙터밸류없음",
  ""),
IF(ISERROR(FIND(",",K44,FIND(",",K44)+1)),
  IF(OR(ISERROR(VLOOKUP(LEFT(K44,FIND(",",K44)-1),[1]AffectorValueTable!$A:$A,1,0)),ISERROR(VLOOKUP(TRIM(MID(K44,FIND(",",K44)+1,999)),[1]AffectorValueTable!$A:$A,1,0))),"어펙터밸류없음",
  ""),
IF(ISERROR(FIND(",",K44,FIND(",",K44,FIND(",",K44)+1)+1)),
  IF(OR(ISERROR(VLOOKUP(LEFT(K44,FIND(",",K44)-1),[1]AffectorValueTable!$A:$A,1,0)),ISERROR(VLOOKUP(TRIM(MID(K44,FIND(",",K44)+1,FIND(",",K44,FIND(",",K44)+1)-FIND(",",K44)-1)),[1]AffectorValueTable!$A:$A,1,0)),ISERROR(VLOOKUP(TRIM(MID(K44,FIND(",",K44,FIND(",",K44)+1)+1,999)),[1]AffectorValueTable!$A:$A,1,0))),"어펙터밸류없음",
  ""),
IF(ISERROR(FIND(",",K44,FIND(",",K44,FIND(",",K44,FIND(",",K44)+1)+1)+1)),
  IF(OR(ISERROR(VLOOKUP(LEFT(K44,FIND(",",K44)-1),[1]AffectorValueTable!$A:$A,1,0)),ISERROR(VLOOKUP(TRIM(MID(K44,FIND(",",K44)+1,FIND(",",K44,FIND(",",K44)+1)-FIND(",",K44)-1)),[1]AffectorValueTable!$A:$A,1,0)),ISERROR(VLOOKUP(TRIM(MID(K44,FIND(",",K44,FIND(",",K44)+1)+1,FIND(",",K44,FIND(",",K44,FIND(",",K44)+1)+1)-FIND(",",K44,FIND(",",K44)+1)-1)),[1]AffectorValueTable!$A:$A,1,0)),ISERROR(VLOOKUP(TRIM(MID(K44,FIND(",",K44,FIND(",",K44,FIND(",",K44)+1)+1)+1,999)),[1]AffectorValueTable!$A:$A,1,0))),"어펙터밸류없음",
  ""),
)))))</f>
        <v/>
      </c>
      <c r="M44" s="1" t="str">
        <f t="shared" ca="1" si="7"/>
        <v>LevelPackUIName_InstantKill</v>
      </c>
      <c r="N44" s="1" t="str">
        <f t="shared" ca="1" si="12"/>
        <v>LevelPackUIDesc_InstantKill</v>
      </c>
      <c r="O44" s="1" t="str">
        <f ca="1">IF(ISBLANK(M44),"",
IFERROR(VLOOKUP(M44,[2]StringTable!$1:$1048576,MATCH([2]StringTable!$C$1,[2]StringTable!$1:$1,0),0),
IFERROR(VLOOKUP(M44,[2]InApkStringTable!$1:$1048576,MATCH([2]InApkStringTable!$C$1,[2]InApkStringTable!$1:$1,0),0),
"스트링없음")))</f>
        <v>일정확률로 즉사</v>
      </c>
      <c r="P44" s="1" t="str">
        <f ca="1">IF(ISBLANK(N44),"",
IFERROR(VLOOKUP(N44,[2]StringTable!$1:$1048576,MATCH([2]StringTable!$C$1,[2]StringTable!$1:$1,0),0),
IFERROR(VLOOKUP(N44,[2]InApkStringTable!$1:$1048576,MATCH([2]InApkStringTable!$C$1,[2]InApkStringTable!$1:$1,0),0),
"스트링없음")))</f>
        <v>몬스터를 확률로 한 방에 죽입니다</v>
      </c>
      <c r="Q44" s="1">
        <v>9</v>
      </c>
      <c r="R44" s="1" t="b">
        <v>0</v>
      </c>
    </row>
    <row r="45" spans="1:19" x14ac:dyDescent="0.3">
      <c r="A45" s="1" t="s">
        <v>99</v>
      </c>
      <c r="B45" s="1">
        <v>0</v>
      </c>
      <c r="C45" s="1">
        <v>0</v>
      </c>
      <c r="D45" s="1" t="s">
        <v>98</v>
      </c>
      <c r="E45" s="1" t="b">
        <f t="shared" si="5"/>
        <v>0</v>
      </c>
      <c r="F45" s="1" t="b">
        <f t="shared" si="8"/>
        <v>1</v>
      </c>
      <c r="G45" s="1" t="b">
        <f t="shared" si="9"/>
        <v>1</v>
      </c>
      <c r="H45" s="1">
        <v>6</v>
      </c>
      <c r="I45" s="1">
        <f t="shared" si="10"/>
        <v>4.7923322683706068E-3</v>
      </c>
      <c r="J45" s="1">
        <f t="shared" si="6"/>
        <v>7.8947368421052627E-2</v>
      </c>
      <c r="K45" s="1" t="str">
        <f t="shared" ca="1" si="11"/>
        <v>LP_InstantKillBetter</v>
      </c>
      <c r="L45" s="1" t="str">
        <f ca="1">IF(ISBLANK(K45),"",
IF(ISERROR(FIND(",",K45)),
  IF(ISERROR(VLOOKUP(K45,[1]AffectorValueTable!$A:$A,1,0)),"어펙터밸류없음",
  ""),
IF(ISERROR(FIND(",",K45,FIND(",",K45)+1)),
  IF(OR(ISERROR(VLOOKUP(LEFT(K45,FIND(",",K45)-1),[1]AffectorValueTable!$A:$A,1,0)),ISERROR(VLOOKUP(TRIM(MID(K45,FIND(",",K45)+1,999)),[1]AffectorValueTable!$A:$A,1,0))),"어펙터밸류없음",
  ""),
IF(ISERROR(FIND(",",K45,FIND(",",K45,FIND(",",K45)+1)+1)),
  IF(OR(ISERROR(VLOOKUP(LEFT(K45,FIND(",",K45)-1),[1]AffectorValueTable!$A:$A,1,0)),ISERROR(VLOOKUP(TRIM(MID(K45,FIND(",",K45)+1,FIND(",",K45,FIND(",",K45)+1)-FIND(",",K45)-1)),[1]AffectorValueTable!$A:$A,1,0)),ISERROR(VLOOKUP(TRIM(MID(K45,FIND(",",K45,FIND(",",K45)+1)+1,999)),[1]AffectorValueTable!$A:$A,1,0))),"어펙터밸류없음",
  ""),
IF(ISERROR(FIND(",",K45,FIND(",",K45,FIND(",",K45,FIND(",",K45)+1)+1)+1)),
  IF(OR(ISERROR(VLOOKUP(LEFT(K45,FIND(",",K45)-1),[1]AffectorValueTable!$A:$A,1,0)),ISERROR(VLOOKUP(TRIM(MID(K45,FIND(",",K45)+1,FIND(",",K45,FIND(",",K45)+1)-FIND(",",K45)-1)),[1]AffectorValueTable!$A:$A,1,0)),ISERROR(VLOOKUP(TRIM(MID(K45,FIND(",",K45,FIND(",",K45)+1)+1,FIND(",",K45,FIND(",",K45,FIND(",",K45)+1)+1)-FIND(",",K45,FIND(",",K45)+1)-1)),[1]AffectorValueTable!$A:$A,1,0)),ISERROR(VLOOKUP(TRIM(MID(K45,FIND(",",K45,FIND(",",K45,FIND(",",K45)+1)+1)+1,999)),[1]AffectorValueTable!$A:$A,1,0))),"어펙터밸류없음",
  ""),
)))))</f>
        <v/>
      </c>
      <c r="M45" s="1" t="str">
        <f t="shared" ca="1" si="7"/>
        <v>LevelPackUIName_InstantKillBetter</v>
      </c>
      <c r="N45" s="1" t="str">
        <f t="shared" ca="1" si="12"/>
        <v>LevelPackUIDesc_InstantKillBetter</v>
      </c>
      <c r="O45" s="1" t="str">
        <f ca="1">IF(ISBLANK(M45),"",
IFERROR(VLOOKUP(M45,[2]StringTable!$1:$1048576,MATCH([2]StringTable!$C$1,[2]StringTable!$1:$1,0),0),
IFERROR(VLOOKUP(M45,[2]InApkStringTable!$1:$1048576,MATCH([2]InApkStringTable!$C$1,[2]InApkStringTable!$1:$1,0),0),
"스트링없음")))</f>
        <v>&lt;color=#FFC080&gt;상급&lt;/color&gt; 일정확률로 즉사</v>
      </c>
      <c r="P45" s="1" t="str">
        <f ca="1">IF(ISBLANK(N45),"",
IFERROR(VLOOKUP(N45,[2]StringTable!$1:$1048576,MATCH([2]StringTable!$C$1,[2]StringTable!$1:$1,0),0),
IFERROR(VLOOKUP(N45,[2]InApkStringTable!$1:$1048576,MATCH([2]InApkStringTable!$C$1,[2]InApkStringTable!$1:$1,0),0),
"스트링없음")))</f>
        <v>몬스터를 더 높은 확률로 한 방에 죽입니다</v>
      </c>
      <c r="Q45" s="1">
        <v>5</v>
      </c>
      <c r="R45" s="1" t="b">
        <v>0</v>
      </c>
    </row>
    <row r="46" spans="1:19" x14ac:dyDescent="0.3">
      <c r="A46" s="1" t="s">
        <v>100</v>
      </c>
      <c r="B46" s="1">
        <v>0</v>
      </c>
      <c r="C46" s="1">
        <v>0</v>
      </c>
      <c r="D46" s="1" t="s">
        <v>101</v>
      </c>
      <c r="E46" s="1" t="b">
        <f t="shared" si="5"/>
        <v>0</v>
      </c>
      <c r="F46" s="1" t="b">
        <f t="shared" si="8"/>
        <v>0</v>
      </c>
      <c r="G46" s="1" t="b">
        <f t="shared" si="9"/>
        <v>0</v>
      </c>
      <c r="H46" s="1">
        <v>42</v>
      </c>
      <c r="I46" s="1">
        <f t="shared" si="10"/>
        <v>3.3546325878594248E-2</v>
      </c>
      <c r="J46" s="1" t="str">
        <f t="shared" si="6"/>
        <v/>
      </c>
      <c r="K46" s="1" t="str">
        <f t="shared" ca="1" si="11"/>
        <v>LP_ImmortalWill</v>
      </c>
      <c r="L46" s="1" t="str">
        <f ca="1">IF(ISBLANK(K46),"",
IF(ISERROR(FIND(",",K46)),
  IF(ISERROR(VLOOKUP(K46,[1]AffectorValueTable!$A:$A,1,0)),"어펙터밸류없음",
  ""),
IF(ISERROR(FIND(",",K46,FIND(",",K46)+1)),
  IF(OR(ISERROR(VLOOKUP(LEFT(K46,FIND(",",K46)-1),[1]AffectorValueTable!$A:$A,1,0)),ISERROR(VLOOKUP(TRIM(MID(K46,FIND(",",K46)+1,999)),[1]AffectorValueTable!$A:$A,1,0))),"어펙터밸류없음",
  ""),
IF(ISERROR(FIND(",",K46,FIND(",",K46,FIND(",",K46)+1)+1)),
  IF(OR(ISERROR(VLOOKUP(LEFT(K46,FIND(",",K46)-1),[1]AffectorValueTable!$A:$A,1,0)),ISERROR(VLOOKUP(TRIM(MID(K46,FIND(",",K46)+1,FIND(",",K46,FIND(",",K46)+1)-FIND(",",K46)-1)),[1]AffectorValueTable!$A:$A,1,0)),ISERROR(VLOOKUP(TRIM(MID(K46,FIND(",",K46,FIND(",",K46)+1)+1,999)),[1]AffectorValueTable!$A:$A,1,0))),"어펙터밸류없음",
  ""),
IF(ISERROR(FIND(",",K46,FIND(",",K46,FIND(",",K46,FIND(",",K46)+1)+1)+1)),
  IF(OR(ISERROR(VLOOKUP(LEFT(K46,FIND(",",K46)-1),[1]AffectorValueTable!$A:$A,1,0)),ISERROR(VLOOKUP(TRIM(MID(K46,FIND(",",K46)+1,FIND(",",K46,FIND(",",K46)+1)-FIND(",",K46)-1)),[1]AffectorValueTable!$A:$A,1,0)),ISERROR(VLOOKUP(TRIM(MID(K46,FIND(",",K46,FIND(",",K46)+1)+1,FIND(",",K46,FIND(",",K46,FIND(",",K46)+1)+1)-FIND(",",K46,FIND(",",K46)+1)-1)),[1]AffectorValueTable!$A:$A,1,0)),ISERROR(VLOOKUP(TRIM(MID(K46,FIND(",",K46,FIND(",",K46,FIND(",",K46)+1)+1)+1,999)),[1]AffectorValueTable!$A:$A,1,0))),"어펙터밸류없음",
  ""),
)))))</f>
        <v/>
      </c>
      <c r="M46" s="1" t="str">
        <f t="shared" ca="1" si="7"/>
        <v>LevelPackUIName_ImmortalWill</v>
      </c>
      <c r="N46" s="1" t="str">
        <f t="shared" ca="1" si="12"/>
        <v>LevelPackUIDesc_ImmortalWill</v>
      </c>
      <c r="O46" s="1" t="str">
        <f ca="1">IF(ISBLANK(M46),"",
IFERROR(VLOOKUP(M46,[2]StringTable!$1:$1048576,MATCH([2]StringTable!$C$1,[2]StringTable!$1:$1,0),0),
IFERROR(VLOOKUP(M46,[2]InApkStringTable!$1:$1048576,MATCH([2]InApkStringTable!$C$1,[2]InApkStringTable!$1:$1,0),0),
"스트링없음")))</f>
        <v>불사의 의지</v>
      </c>
      <c r="P46" s="1" t="str">
        <f ca="1">IF(ISBLANK(N46),"",
IFERROR(VLOOKUP(N46,[2]StringTable!$1:$1048576,MATCH([2]StringTable!$C$1,[2]StringTable!$1:$1,0),0),
IFERROR(VLOOKUP(N46,[2]InApkStringTable!$1:$1048576,MATCH([2]InApkStringTable!$C$1,[2]InApkStringTable!$1:$1,0),0),
"스트링없음")))</f>
        <v>HP가 0 이 될 때 확률로 살아납니다</v>
      </c>
      <c r="Q46" s="1">
        <v>9</v>
      </c>
      <c r="R46" s="1" t="b">
        <v>0</v>
      </c>
    </row>
    <row r="47" spans="1:19" x14ac:dyDescent="0.3">
      <c r="A47" s="1" t="s">
        <v>102</v>
      </c>
      <c r="B47" s="1">
        <v>0</v>
      </c>
      <c r="C47" s="1">
        <v>0</v>
      </c>
      <c r="D47" s="1" t="s">
        <v>101</v>
      </c>
      <c r="E47" s="1" t="b">
        <f t="shared" si="5"/>
        <v>0</v>
      </c>
      <c r="F47" s="1" t="b">
        <f t="shared" si="8"/>
        <v>1</v>
      </c>
      <c r="G47" s="1" t="b">
        <f t="shared" si="9"/>
        <v>1</v>
      </c>
      <c r="H47" s="1">
        <v>6</v>
      </c>
      <c r="I47" s="1">
        <f t="shared" si="10"/>
        <v>4.7923322683706068E-3</v>
      </c>
      <c r="J47" s="1">
        <f t="shared" si="6"/>
        <v>7.8947368421052627E-2</v>
      </c>
      <c r="K47" s="1" t="str">
        <f t="shared" ca="1" si="11"/>
        <v>LP_ImmortalWillBetter</v>
      </c>
      <c r="L47" s="1" t="str">
        <f ca="1">IF(ISBLANK(K47),"",
IF(ISERROR(FIND(",",K47)),
  IF(ISERROR(VLOOKUP(K47,[1]AffectorValueTable!$A:$A,1,0)),"어펙터밸류없음",
  ""),
IF(ISERROR(FIND(",",K47,FIND(",",K47)+1)),
  IF(OR(ISERROR(VLOOKUP(LEFT(K47,FIND(",",K47)-1),[1]AffectorValueTable!$A:$A,1,0)),ISERROR(VLOOKUP(TRIM(MID(K47,FIND(",",K47)+1,999)),[1]AffectorValueTable!$A:$A,1,0))),"어펙터밸류없음",
  ""),
IF(ISERROR(FIND(",",K47,FIND(",",K47,FIND(",",K47)+1)+1)),
  IF(OR(ISERROR(VLOOKUP(LEFT(K47,FIND(",",K47)-1),[1]AffectorValueTable!$A:$A,1,0)),ISERROR(VLOOKUP(TRIM(MID(K47,FIND(",",K47)+1,FIND(",",K47,FIND(",",K47)+1)-FIND(",",K47)-1)),[1]AffectorValueTable!$A:$A,1,0)),ISERROR(VLOOKUP(TRIM(MID(K47,FIND(",",K47,FIND(",",K47)+1)+1,999)),[1]AffectorValueTable!$A:$A,1,0))),"어펙터밸류없음",
  ""),
IF(ISERROR(FIND(",",K47,FIND(",",K47,FIND(",",K47,FIND(",",K47)+1)+1)+1)),
  IF(OR(ISERROR(VLOOKUP(LEFT(K47,FIND(",",K47)-1),[1]AffectorValueTable!$A:$A,1,0)),ISERROR(VLOOKUP(TRIM(MID(K47,FIND(",",K47)+1,FIND(",",K47,FIND(",",K47)+1)-FIND(",",K47)-1)),[1]AffectorValueTable!$A:$A,1,0)),ISERROR(VLOOKUP(TRIM(MID(K47,FIND(",",K47,FIND(",",K47)+1)+1,FIND(",",K47,FIND(",",K47,FIND(",",K47)+1)+1)-FIND(",",K47,FIND(",",K47)+1)-1)),[1]AffectorValueTable!$A:$A,1,0)),ISERROR(VLOOKUP(TRIM(MID(K47,FIND(",",K47,FIND(",",K47,FIND(",",K47)+1)+1)+1,999)),[1]AffectorValueTable!$A:$A,1,0))),"어펙터밸류없음",
  ""),
)))))</f>
        <v/>
      </c>
      <c r="M47" s="1" t="str">
        <f t="shared" ca="1" si="7"/>
        <v>LevelPackUIName_ImmortalWillBetter</v>
      </c>
      <c r="N47" s="1" t="str">
        <f t="shared" ca="1" si="12"/>
        <v>LevelPackUIDesc_ImmortalWillBetter</v>
      </c>
      <c r="O47" s="1" t="str">
        <f ca="1">IF(ISBLANK(M47),"",
IFERROR(VLOOKUP(M47,[2]StringTable!$1:$1048576,MATCH([2]StringTable!$C$1,[2]StringTable!$1:$1,0),0),
IFERROR(VLOOKUP(M47,[2]InApkStringTable!$1:$1048576,MATCH([2]InApkStringTable!$C$1,[2]InApkStringTable!$1:$1,0),0),
"스트링없음")))</f>
        <v>&lt;color=#FFC080&gt;상급&lt;/color&gt; 불사의 의지</v>
      </c>
      <c r="P47" s="1" t="str">
        <f ca="1">IF(ISBLANK(N47),"",
IFERROR(VLOOKUP(N47,[2]StringTable!$1:$1048576,MATCH([2]StringTable!$C$1,[2]StringTable!$1:$1,0),0),
IFERROR(VLOOKUP(N47,[2]InApkStringTable!$1:$1048576,MATCH([2]InApkStringTable!$C$1,[2]InApkStringTable!$1:$1,0),0),
"스트링없음")))</f>
        <v>HP가 0 이 될 때 더 높은 확률로 살아납니다</v>
      </c>
      <c r="Q47" s="1">
        <v>5</v>
      </c>
      <c r="R47" s="1" t="b">
        <v>0</v>
      </c>
    </row>
    <row r="48" spans="1:19" x14ac:dyDescent="0.3">
      <c r="A48" s="1" t="s">
        <v>78</v>
      </c>
      <c r="B48" s="1">
        <v>0</v>
      </c>
      <c r="C48" s="1">
        <v>0</v>
      </c>
      <c r="D48" s="1" t="s">
        <v>79</v>
      </c>
      <c r="E48" s="1" t="b">
        <f t="shared" si="5"/>
        <v>0</v>
      </c>
      <c r="F48" s="1" t="b">
        <f t="shared" si="8"/>
        <v>0</v>
      </c>
      <c r="G48" s="1" t="b">
        <f t="shared" si="9"/>
        <v>0</v>
      </c>
      <c r="H48" s="1">
        <v>42</v>
      </c>
      <c r="I48" s="1">
        <f t="shared" si="10"/>
        <v>3.3546325878594248E-2</v>
      </c>
      <c r="J48" s="1" t="str">
        <f t="shared" si="6"/>
        <v/>
      </c>
      <c r="K48" s="1" t="str">
        <f t="shared" ca="1" si="11"/>
        <v>LP_HealAreaOnEncounter</v>
      </c>
      <c r="L48" s="1" t="str">
        <f ca="1">IF(ISBLANK(K48),"",
IF(ISERROR(FIND(",",K48)),
  IF(ISERROR(VLOOKUP(K48,[1]AffectorValueTable!$A:$A,1,0)),"어펙터밸류없음",
  ""),
IF(ISERROR(FIND(",",K48,FIND(",",K48)+1)),
  IF(OR(ISERROR(VLOOKUP(LEFT(K48,FIND(",",K48)-1),[1]AffectorValueTable!$A:$A,1,0)),ISERROR(VLOOKUP(TRIM(MID(K48,FIND(",",K48)+1,999)),[1]AffectorValueTable!$A:$A,1,0))),"어펙터밸류없음",
  ""),
IF(ISERROR(FIND(",",K48,FIND(",",K48,FIND(",",K48)+1)+1)),
  IF(OR(ISERROR(VLOOKUP(LEFT(K48,FIND(",",K48)-1),[1]AffectorValueTable!$A:$A,1,0)),ISERROR(VLOOKUP(TRIM(MID(K48,FIND(",",K48)+1,FIND(",",K48,FIND(",",K48)+1)-FIND(",",K48)-1)),[1]AffectorValueTable!$A:$A,1,0)),ISERROR(VLOOKUP(TRIM(MID(K48,FIND(",",K48,FIND(",",K48)+1)+1,999)),[1]AffectorValueTable!$A:$A,1,0))),"어펙터밸류없음",
  ""),
IF(ISERROR(FIND(",",K48,FIND(",",K48,FIND(",",K48,FIND(",",K48)+1)+1)+1)),
  IF(OR(ISERROR(VLOOKUP(LEFT(K48,FIND(",",K48)-1),[1]AffectorValueTable!$A:$A,1,0)),ISERROR(VLOOKUP(TRIM(MID(K48,FIND(",",K48)+1,FIND(",",K48,FIND(",",K48)+1)-FIND(",",K48)-1)),[1]AffectorValueTable!$A:$A,1,0)),ISERROR(VLOOKUP(TRIM(MID(K48,FIND(",",K48,FIND(",",K48)+1)+1,FIND(",",K48,FIND(",",K48,FIND(",",K48)+1)+1)-FIND(",",K48,FIND(",",K48)+1)-1)),[1]AffectorValueTable!$A:$A,1,0)),ISERROR(VLOOKUP(TRIM(MID(K48,FIND(",",K48,FIND(",",K48,FIND(",",K48)+1)+1)+1,999)),[1]AffectorValueTable!$A:$A,1,0))),"어펙터밸류없음",
  ""),
)))))</f>
        <v/>
      </c>
      <c r="M48" s="1" t="str">
        <f t="shared" ca="1" si="7"/>
        <v>LevelPackUIName_HealAreaOnEncounter</v>
      </c>
      <c r="N48" s="1" t="str">
        <f t="shared" ca="1" si="12"/>
        <v>LevelPackUIDesc_HealAreaOnEncounter</v>
      </c>
      <c r="O48" s="1" t="str">
        <f ca="1">IF(ISBLANK(M48),"",
IFERROR(VLOOKUP(M48,[2]StringTable!$1:$1048576,MATCH([2]StringTable!$C$1,[2]StringTable!$1:$1,0),0),
IFERROR(VLOOKUP(M48,[2]InApkStringTable!$1:$1048576,MATCH([2]InApkStringTable!$C$1,[2]InApkStringTable!$1:$1,0),0),
"스트링없음")))</f>
        <v>적 조우 시 회복지대</v>
      </c>
      <c r="P48" s="1" t="str">
        <f ca="1">IF(ISBLANK(N48),"",
IFERROR(VLOOKUP(N48,[2]StringTable!$1:$1048576,MATCH([2]StringTable!$C$1,[2]StringTable!$1:$1,0),0),
IFERROR(VLOOKUP(N48,[2]InApkStringTable!$1:$1048576,MATCH([2]InApkStringTable!$C$1,[2]InApkStringTable!$1:$1,0),0),
"스트링없음")))</f>
        <v>몬스터 조우 시 회복지대가 생성됩니다</v>
      </c>
      <c r="Q48" s="1">
        <v>6</v>
      </c>
      <c r="R48" s="1" t="b">
        <v>0</v>
      </c>
      <c r="S48" s="1" t="s">
        <v>120</v>
      </c>
    </row>
    <row r="49" spans="1:19" x14ac:dyDescent="0.3">
      <c r="A49" s="1" t="s">
        <v>103</v>
      </c>
      <c r="B49" s="1">
        <v>0</v>
      </c>
      <c r="C49" s="1">
        <v>0</v>
      </c>
      <c r="D49" s="1" t="s">
        <v>104</v>
      </c>
      <c r="E49" s="1" t="b">
        <f t="shared" si="5"/>
        <v>0</v>
      </c>
      <c r="F49" s="1" t="b">
        <f t="shared" si="8"/>
        <v>0</v>
      </c>
      <c r="G49" s="1" t="b">
        <f t="shared" si="9"/>
        <v>0</v>
      </c>
      <c r="H49" s="1">
        <v>42</v>
      </c>
      <c r="I49" s="1">
        <f t="shared" si="10"/>
        <v>3.3546325878594248E-2</v>
      </c>
      <c r="J49" s="1" t="str">
        <f t="shared" si="6"/>
        <v/>
      </c>
      <c r="K49" s="1" t="str">
        <f t="shared" ca="1" si="11"/>
        <v>LP_MoveSpeedUpOnAttacked</v>
      </c>
      <c r="L49" s="1" t="str">
        <f ca="1">IF(ISBLANK(K49),"",
IF(ISERROR(FIND(",",K49)),
  IF(ISERROR(VLOOKUP(K49,[1]AffectorValueTable!$A:$A,1,0)),"어펙터밸류없음",
  ""),
IF(ISERROR(FIND(",",K49,FIND(",",K49)+1)),
  IF(OR(ISERROR(VLOOKUP(LEFT(K49,FIND(",",K49)-1),[1]AffectorValueTable!$A:$A,1,0)),ISERROR(VLOOKUP(TRIM(MID(K49,FIND(",",K49)+1,999)),[1]AffectorValueTable!$A:$A,1,0))),"어펙터밸류없음",
  ""),
IF(ISERROR(FIND(",",K49,FIND(",",K49,FIND(",",K49)+1)+1)),
  IF(OR(ISERROR(VLOOKUP(LEFT(K49,FIND(",",K49)-1),[1]AffectorValueTable!$A:$A,1,0)),ISERROR(VLOOKUP(TRIM(MID(K49,FIND(",",K49)+1,FIND(",",K49,FIND(",",K49)+1)-FIND(",",K49)-1)),[1]AffectorValueTable!$A:$A,1,0)),ISERROR(VLOOKUP(TRIM(MID(K49,FIND(",",K49,FIND(",",K49)+1)+1,999)),[1]AffectorValueTable!$A:$A,1,0))),"어펙터밸류없음",
  ""),
IF(ISERROR(FIND(",",K49,FIND(",",K49,FIND(",",K49,FIND(",",K49)+1)+1)+1)),
  IF(OR(ISERROR(VLOOKUP(LEFT(K49,FIND(",",K49)-1),[1]AffectorValueTable!$A:$A,1,0)),ISERROR(VLOOKUP(TRIM(MID(K49,FIND(",",K49)+1,FIND(",",K49,FIND(",",K49)+1)-FIND(",",K49)-1)),[1]AffectorValueTable!$A:$A,1,0)),ISERROR(VLOOKUP(TRIM(MID(K49,FIND(",",K49,FIND(",",K49)+1)+1,FIND(",",K49,FIND(",",K49,FIND(",",K49)+1)+1)-FIND(",",K49,FIND(",",K49)+1)-1)),[1]AffectorValueTable!$A:$A,1,0)),ISERROR(VLOOKUP(TRIM(MID(K49,FIND(",",K49,FIND(",",K49,FIND(",",K49)+1)+1)+1,999)),[1]AffectorValueTable!$A:$A,1,0))),"어펙터밸류없음",
  ""),
)))))</f>
        <v/>
      </c>
      <c r="M49" s="1" t="str">
        <f t="shared" ca="1" si="7"/>
        <v>LevelPackUIName_MoveSpeedUpOnAttacked</v>
      </c>
      <c r="N49" s="1" t="str">
        <f t="shared" ca="1" si="12"/>
        <v>LevelPackUIDesc_MoveSpeedUpOnAttacked</v>
      </c>
      <c r="O49" s="1" t="str">
        <f ca="1">IF(ISBLANK(M49),"",
IFERROR(VLOOKUP(M49,[2]StringTable!$1:$1048576,MATCH([2]StringTable!$C$1,[2]StringTable!$1:$1,0),0),
IFERROR(VLOOKUP(M49,[2]InApkStringTable!$1:$1048576,MATCH([2]InApkStringTable!$C$1,[2]InApkStringTable!$1:$1,0),0),
"스트링없음")))</f>
        <v>피격 시
이동 속도 증가</v>
      </c>
      <c r="P49" s="1" t="str">
        <f ca="1">IF(ISBLANK(N49),"",
IFERROR(VLOOKUP(N49,[2]StringTable!$1:$1048576,MATCH([2]StringTable!$C$1,[2]StringTable!$1:$1,0),0),
IFERROR(VLOOKUP(N49,[2]InApkStringTable!$1:$1048576,MATCH([2]InApkStringTable!$C$1,[2]InApkStringTable!$1:$1,0),0),
"스트링없음")))</f>
        <v>HP를 잃을 때 이동 속도가 증가합니다</v>
      </c>
      <c r="Q49" s="1">
        <v>6</v>
      </c>
      <c r="R49" s="1" t="b">
        <v>0</v>
      </c>
      <c r="S49" s="1" t="s">
        <v>121</v>
      </c>
    </row>
    <row r="50" spans="1:19" x14ac:dyDescent="0.3">
      <c r="A50" s="1" t="s">
        <v>123</v>
      </c>
      <c r="B50" s="1">
        <v>0</v>
      </c>
      <c r="C50" s="1">
        <v>0</v>
      </c>
      <c r="D50" s="1" t="s">
        <v>114</v>
      </c>
      <c r="E50" s="1" t="b">
        <f t="shared" si="5"/>
        <v>0</v>
      </c>
      <c r="F50" s="1" t="b">
        <f t="shared" si="8"/>
        <v>0</v>
      </c>
      <c r="G50" s="1" t="b">
        <f t="shared" si="9"/>
        <v>0</v>
      </c>
      <c r="H50" s="1">
        <v>42</v>
      </c>
      <c r="I50" s="1">
        <f t="shared" si="10"/>
        <v>3.3546325878594248E-2</v>
      </c>
      <c r="J50" s="1" t="str">
        <f t="shared" si="6"/>
        <v/>
      </c>
      <c r="K50" s="1" t="str">
        <f t="shared" ca="1" si="11"/>
        <v>LP_MineOnMove</v>
      </c>
      <c r="L50" s="1" t="str">
        <f ca="1">IF(ISBLANK(K50),"",
IF(ISERROR(FIND(",",K50)),
  IF(ISERROR(VLOOKUP(K50,[1]AffectorValueTable!$A:$A,1,0)),"어펙터밸류없음",
  ""),
IF(ISERROR(FIND(",",K50,FIND(",",K50)+1)),
  IF(OR(ISERROR(VLOOKUP(LEFT(K50,FIND(",",K50)-1),[1]AffectorValueTable!$A:$A,1,0)),ISERROR(VLOOKUP(TRIM(MID(K50,FIND(",",K50)+1,999)),[1]AffectorValueTable!$A:$A,1,0))),"어펙터밸류없음",
  ""),
IF(ISERROR(FIND(",",K50,FIND(",",K50,FIND(",",K50)+1)+1)),
  IF(OR(ISERROR(VLOOKUP(LEFT(K50,FIND(",",K50)-1),[1]AffectorValueTable!$A:$A,1,0)),ISERROR(VLOOKUP(TRIM(MID(K50,FIND(",",K50)+1,FIND(",",K50,FIND(",",K50)+1)-FIND(",",K50)-1)),[1]AffectorValueTable!$A:$A,1,0)),ISERROR(VLOOKUP(TRIM(MID(K50,FIND(",",K50,FIND(",",K50)+1)+1,999)),[1]AffectorValueTable!$A:$A,1,0))),"어펙터밸류없음",
  ""),
IF(ISERROR(FIND(",",K50,FIND(",",K50,FIND(",",K50,FIND(",",K50)+1)+1)+1)),
  IF(OR(ISERROR(VLOOKUP(LEFT(K50,FIND(",",K50)-1),[1]AffectorValueTable!$A:$A,1,0)),ISERROR(VLOOKUP(TRIM(MID(K50,FIND(",",K50)+1,FIND(",",K50,FIND(",",K50)+1)-FIND(",",K50)-1)),[1]AffectorValueTable!$A:$A,1,0)),ISERROR(VLOOKUP(TRIM(MID(K50,FIND(",",K50,FIND(",",K50)+1)+1,FIND(",",K50,FIND(",",K50,FIND(",",K50)+1)+1)-FIND(",",K50,FIND(",",K50)+1)-1)),[1]AffectorValueTable!$A:$A,1,0)),ISERROR(VLOOKUP(TRIM(MID(K50,FIND(",",K50,FIND(",",K50,FIND(",",K50)+1)+1)+1,999)),[1]AffectorValueTable!$A:$A,1,0))),"어펙터밸류없음",
  ""),
)))))</f>
        <v/>
      </c>
      <c r="M50" s="1" t="str">
        <f t="shared" ca="1" si="7"/>
        <v>LevelPackUIName_MineOnMove</v>
      </c>
      <c r="N50" s="1" t="str">
        <f t="shared" ca="1" si="12"/>
        <v>LevelPackUIDesc_MineOnMove</v>
      </c>
      <c r="O50" s="1" t="str">
        <f ca="1">IF(ISBLANK(M50),"",
IFERROR(VLOOKUP(M50,[2]StringTable!$1:$1048576,MATCH([2]StringTable!$C$1,[2]StringTable!$1:$1,0),0),
IFERROR(VLOOKUP(M50,[2]InApkStringTable!$1:$1048576,MATCH([2]InApkStringTable!$C$1,[2]InApkStringTable!$1:$1,0),0),
"스트링없음")))</f>
        <v>이동 중 오브 설치</v>
      </c>
      <c r="P50" s="1" t="str">
        <f ca="1">IF(ISBLANK(N50),"",
IFERROR(VLOOKUP(N50,[2]StringTable!$1:$1048576,MATCH([2]StringTable!$C$1,[2]StringTable!$1:$1,0),0),
IFERROR(VLOOKUP(N50,[2]InApkStringTable!$1:$1048576,MATCH([2]InApkStringTable!$C$1,[2]InApkStringTable!$1:$1,0),0),
"스트링없음")))</f>
        <v>이동 시 공격구체를 설치합니다</v>
      </c>
      <c r="Q50" s="1">
        <v>6</v>
      </c>
      <c r="R50" s="1" t="b">
        <v>0</v>
      </c>
      <c r="S50" s="1" t="s">
        <v>122</v>
      </c>
    </row>
    <row r="51" spans="1:19" x14ac:dyDescent="0.3">
      <c r="A51" s="1" t="s">
        <v>112</v>
      </c>
      <c r="B51" s="1">
        <v>0</v>
      </c>
      <c r="C51" s="1">
        <v>0</v>
      </c>
      <c r="D51" s="1" t="s">
        <v>113</v>
      </c>
      <c r="E51" s="1" t="b">
        <f t="shared" si="5"/>
        <v>0</v>
      </c>
      <c r="F51" s="1" t="b">
        <f t="shared" si="8"/>
        <v>0</v>
      </c>
      <c r="G51" s="1" t="b">
        <f t="shared" si="9"/>
        <v>0</v>
      </c>
      <c r="H51" s="1">
        <v>42</v>
      </c>
      <c r="I51" s="1">
        <f t="shared" si="10"/>
        <v>3.3546325878594248E-2</v>
      </c>
      <c r="J51" s="1" t="str">
        <f t="shared" si="6"/>
        <v/>
      </c>
      <c r="K51" s="1" t="str">
        <f t="shared" ca="1" si="11"/>
        <v>LP_SlowHitObject</v>
      </c>
      <c r="L51" s="1" t="str">
        <f ca="1">IF(ISBLANK(K51),"",
IF(ISERROR(FIND(",",K51)),
  IF(ISERROR(VLOOKUP(K51,[1]AffectorValueTable!$A:$A,1,0)),"어펙터밸류없음",
  ""),
IF(ISERROR(FIND(",",K51,FIND(",",K51)+1)),
  IF(OR(ISERROR(VLOOKUP(LEFT(K51,FIND(",",K51)-1),[1]AffectorValueTable!$A:$A,1,0)),ISERROR(VLOOKUP(TRIM(MID(K51,FIND(",",K51)+1,999)),[1]AffectorValueTable!$A:$A,1,0))),"어펙터밸류없음",
  ""),
IF(ISERROR(FIND(",",K51,FIND(",",K51,FIND(",",K51)+1)+1)),
  IF(OR(ISERROR(VLOOKUP(LEFT(K51,FIND(",",K51)-1),[1]AffectorValueTable!$A:$A,1,0)),ISERROR(VLOOKUP(TRIM(MID(K51,FIND(",",K51)+1,FIND(",",K51,FIND(",",K51)+1)-FIND(",",K51)-1)),[1]AffectorValueTable!$A:$A,1,0)),ISERROR(VLOOKUP(TRIM(MID(K51,FIND(",",K51,FIND(",",K51)+1)+1,999)),[1]AffectorValueTable!$A:$A,1,0))),"어펙터밸류없음",
  ""),
IF(ISERROR(FIND(",",K51,FIND(",",K51,FIND(",",K51,FIND(",",K51)+1)+1)+1)),
  IF(OR(ISERROR(VLOOKUP(LEFT(K51,FIND(",",K51)-1),[1]AffectorValueTable!$A:$A,1,0)),ISERROR(VLOOKUP(TRIM(MID(K51,FIND(",",K51)+1,FIND(",",K51,FIND(",",K51)+1)-FIND(",",K51)-1)),[1]AffectorValueTable!$A:$A,1,0)),ISERROR(VLOOKUP(TRIM(MID(K51,FIND(",",K51,FIND(",",K51)+1)+1,FIND(",",K51,FIND(",",K51,FIND(",",K51)+1)+1)-FIND(",",K51,FIND(",",K51)+1)-1)),[1]AffectorValueTable!$A:$A,1,0)),ISERROR(VLOOKUP(TRIM(MID(K51,FIND(",",K51,FIND(",",K51,FIND(",",K51)+1)+1)+1,999)),[1]AffectorValueTable!$A:$A,1,0))),"어펙터밸류없음",
  ""),
)))))</f>
        <v/>
      </c>
      <c r="M51" s="1" t="str">
        <f t="shared" ca="1" si="7"/>
        <v>LevelPackUIName_SlowHitObject</v>
      </c>
      <c r="N51" s="1" t="str">
        <f t="shared" ca="1" si="12"/>
        <v>LevelPackUIDesc_SlowHitObject</v>
      </c>
      <c r="O51" s="1" t="str">
        <f ca="1">IF(ISBLANK(M51),"",
IFERROR(VLOOKUP(M51,[2]StringTable!$1:$1048576,MATCH([2]StringTable!$C$1,[2]StringTable!$1:$1,0),0),
IFERROR(VLOOKUP(M51,[2]InApkStringTable!$1:$1048576,MATCH([2]InApkStringTable!$C$1,[2]InApkStringTable!$1:$1,0),0),
"스트링없음")))</f>
        <v>발사체 속도 감소</v>
      </c>
      <c r="P51" s="1" t="str">
        <f ca="1">IF(ISBLANK(N51),"",
IFERROR(VLOOKUP(N51,[2]StringTable!$1:$1048576,MATCH([2]StringTable!$C$1,[2]StringTable!$1:$1,0),0),
IFERROR(VLOOKUP(N51,[2]InApkStringTable!$1:$1048576,MATCH([2]InApkStringTable!$C$1,[2]InApkStringTable!$1:$1,0),0),
"스트링없음")))</f>
        <v>몬스터의 발사체 속도가 줄어듭니다</v>
      </c>
      <c r="Q51" s="1">
        <v>5</v>
      </c>
      <c r="R51" s="1" t="b">
        <v>0</v>
      </c>
    </row>
    <row r="52" spans="1:19" x14ac:dyDescent="0.3">
      <c r="A52" s="1" t="s">
        <v>105</v>
      </c>
      <c r="B52" s="1">
        <v>0</v>
      </c>
      <c r="C52" s="1">
        <v>0</v>
      </c>
      <c r="D52" s="1" t="s">
        <v>106</v>
      </c>
      <c r="E52" s="1" t="b">
        <f t="shared" si="5"/>
        <v>0</v>
      </c>
      <c r="F52" s="1" t="b">
        <f t="shared" si="8"/>
        <v>0</v>
      </c>
      <c r="G52" s="1" t="b">
        <f t="shared" si="9"/>
        <v>0</v>
      </c>
      <c r="H52" s="1">
        <v>42</v>
      </c>
      <c r="I52" s="1">
        <f t="shared" si="10"/>
        <v>3.3546325878594248E-2</v>
      </c>
      <c r="J52" s="1" t="str">
        <f t="shared" si="6"/>
        <v/>
      </c>
      <c r="K52" s="1" t="str">
        <f t="shared" ca="1" si="11"/>
        <v>LP_Paralyze</v>
      </c>
      <c r="L52" s="1" t="str">
        <f ca="1">IF(ISBLANK(K52),"",
IF(ISERROR(FIND(",",K52)),
  IF(ISERROR(VLOOKUP(K52,[1]AffectorValueTable!$A:$A,1,0)),"어펙터밸류없음",
  ""),
IF(ISERROR(FIND(",",K52,FIND(",",K52)+1)),
  IF(OR(ISERROR(VLOOKUP(LEFT(K52,FIND(",",K52)-1),[1]AffectorValueTable!$A:$A,1,0)),ISERROR(VLOOKUP(TRIM(MID(K52,FIND(",",K52)+1,999)),[1]AffectorValueTable!$A:$A,1,0))),"어펙터밸류없음",
  ""),
IF(ISERROR(FIND(",",K52,FIND(",",K52,FIND(",",K52)+1)+1)),
  IF(OR(ISERROR(VLOOKUP(LEFT(K52,FIND(",",K52)-1),[1]AffectorValueTable!$A:$A,1,0)),ISERROR(VLOOKUP(TRIM(MID(K52,FIND(",",K52)+1,FIND(",",K52,FIND(",",K52)+1)-FIND(",",K52)-1)),[1]AffectorValueTable!$A:$A,1,0)),ISERROR(VLOOKUP(TRIM(MID(K52,FIND(",",K52,FIND(",",K52)+1)+1,999)),[1]AffectorValueTable!$A:$A,1,0))),"어펙터밸류없음",
  ""),
IF(ISERROR(FIND(",",K52,FIND(",",K52,FIND(",",K52,FIND(",",K52)+1)+1)+1)),
  IF(OR(ISERROR(VLOOKUP(LEFT(K52,FIND(",",K52)-1),[1]AffectorValueTable!$A:$A,1,0)),ISERROR(VLOOKUP(TRIM(MID(K52,FIND(",",K52)+1,FIND(",",K52,FIND(",",K52)+1)-FIND(",",K52)-1)),[1]AffectorValueTable!$A:$A,1,0)),ISERROR(VLOOKUP(TRIM(MID(K52,FIND(",",K52,FIND(",",K52)+1)+1,FIND(",",K52,FIND(",",K52,FIND(",",K52)+1)+1)-FIND(",",K52,FIND(",",K52)+1)-1)),[1]AffectorValueTable!$A:$A,1,0)),ISERROR(VLOOKUP(TRIM(MID(K52,FIND(",",K52,FIND(",",K52,FIND(",",K52)+1)+1)+1,999)),[1]AffectorValueTable!$A:$A,1,0))),"어펙터밸류없음",
  ""),
)))))</f>
        <v/>
      </c>
      <c r="M52" s="1" t="str">
        <f t="shared" ca="1" si="7"/>
        <v>LevelPackUIName_Paralyze</v>
      </c>
      <c r="N52" s="1" t="str">
        <f t="shared" ca="1" si="12"/>
        <v>LevelPackUIDesc_Paralyze</v>
      </c>
      <c r="O52" s="1" t="str">
        <f ca="1">IF(ISBLANK(M52),"",
IFERROR(VLOOKUP(M52,[2]StringTable!$1:$1048576,MATCH([2]StringTable!$C$1,[2]StringTable!$1:$1,0),0),
IFERROR(VLOOKUP(M52,[2]InApkStringTable!$1:$1048576,MATCH([2]InApkStringTable!$C$1,[2]InApkStringTable!$1:$1,0),0),
"스트링없음")))</f>
        <v>마비 효과</v>
      </c>
      <c r="P52" s="1" t="str">
        <f ca="1">IF(ISBLANK(N52),"",
IFERROR(VLOOKUP(N52,[2]StringTable!$1:$1048576,MATCH([2]StringTable!$C$1,[2]StringTable!$1:$1,0),0),
IFERROR(VLOOKUP(N52,[2]InApkStringTable!$1:$1048576,MATCH([2]InApkStringTable!$C$1,[2]InApkStringTable!$1:$1,0),0),
"스트링없음")))</f>
        <v>공격에 마비 효과를 부여합니다</v>
      </c>
      <c r="Q52" s="1">
        <v>9</v>
      </c>
      <c r="R52" s="1" t="b">
        <v>0</v>
      </c>
    </row>
    <row r="53" spans="1:19" x14ac:dyDescent="0.3">
      <c r="A53" s="1" t="s">
        <v>107</v>
      </c>
      <c r="B53" s="1">
        <v>0</v>
      </c>
      <c r="C53" s="1">
        <v>0</v>
      </c>
      <c r="D53" s="1" t="s">
        <v>115</v>
      </c>
      <c r="E53" s="1" t="b">
        <f t="shared" si="5"/>
        <v>0</v>
      </c>
      <c r="F53" s="1" t="b">
        <f t="shared" si="8"/>
        <v>0</v>
      </c>
      <c r="G53" s="1" t="b">
        <f t="shared" si="9"/>
        <v>0</v>
      </c>
      <c r="H53" s="1">
        <v>42</v>
      </c>
      <c r="I53" s="1">
        <f t="shared" si="10"/>
        <v>3.3546325878594248E-2</v>
      </c>
      <c r="J53" s="1" t="str">
        <f t="shared" si="6"/>
        <v/>
      </c>
      <c r="K53" s="1" t="str">
        <f t="shared" ca="1" si="11"/>
        <v>LP_Hold</v>
      </c>
      <c r="L53" s="1" t="str">
        <f ca="1">IF(ISBLANK(K53),"",
IF(ISERROR(FIND(",",K53)),
  IF(ISERROR(VLOOKUP(K53,[1]AffectorValueTable!$A:$A,1,0)),"어펙터밸류없음",
  ""),
IF(ISERROR(FIND(",",K53,FIND(",",K53)+1)),
  IF(OR(ISERROR(VLOOKUP(LEFT(K53,FIND(",",K53)-1),[1]AffectorValueTable!$A:$A,1,0)),ISERROR(VLOOKUP(TRIM(MID(K53,FIND(",",K53)+1,999)),[1]AffectorValueTable!$A:$A,1,0))),"어펙터밸류없음",
  ""),
IF(ISERROR(FIND(",",K53,FIND(",",K53,FIND(",",K53)+1)+1)),
  IF(OR(ISERROR(VLOOKUP(LEFT(K53,FIND(",",K53)-1),[1]AffectorValueTable!$A:$A,1,0)),ISERROR(VLOOKUP(TRIM(MID(K53,FIND(",",K53)+1,FIND(",",K53,FIND(",",K53)+1)-FIND(",",K53)-1)),[1]AffectorValueTable!$A:$A,1,0)),ISERROR(VLOOKUP(TRIM(MID(K53,FIND(",",K53,FIND(",",K53)+1)+1,999)),[1]AffectorValueTable!$A:$A,1,0))),"어펙터밸류없음",
  ""),
IF(ISERROR(FIND(",",K53,FIND(",",K53,FIND(",",K53,FIND(",",K53)+1)+1)+1)),
  IF(OR(ISERROR(VLOOKUP(LEFT(K53,FIND(",",K53)-1),[1]AffectorValueTable!$A:$A,1,0)),ISERROR(VLOOKUP(TRIM(MID(K53,FIND(",",K53)+1,FIND(",",K53,FIND(",",K53)+1)-FIND(",",K53)-1)),[1]AffectorValueTable!$A:$A,1,0)),ISERROR(VLOOKUP(TRIM(MID(K53,FIND(",",K53,FIND(",",K53)+1)+1,FIND(",",K53,FIND(",",K53,FIND(",",K53)+1)+1)-FIND(",",K53,FIND(",",K53)+1)-1)),[1]AffectorValueTable!$A:$A,1,0)),ISERROR(VLOOKUP(TRIM(MID(K53,FIND(",",K53,FIND(",",K53,FIND(",",K53)+1)+1)+1,999)),[1]AffectorValueTable!$A:$A,1,0))),"어펙터밸류없음",
  ""),
)))))</f>
        <v/>
      </c>
      <c r="M53" s="1" t="str">
        <f t="shared" ca="1" si="7"/>
        <v>LevelPackUIName_Hold</v>
      </c>
      <c r="N53" s="1" t="str">
        <f t="shared" ca="1" si="12"/>
        <v>LevelPackUIDesc_Hold</v>
      </c>
      <c r="O53" s="1" t="str">
        <f ca="1">IF(ISBLANK(M53),"",
IFERROR(VLOOKUP(M53,[2]StringTable!$1:$1048576,MATCH([2]StringTable!$C$1,[2]StringTable!$1:$1,0),0),
IFERROR(VLOOKUP(M53,[2]InApkStringTable!$1:$1048576,MATCH([2]InApkStringTable!$C$1,[2]InApkStringTable!$1:$1,0),0),
"스트링없음")))</f>
        <v>이동 불가 효과</v>
      </c>
      <c r="P53" s="1" t="str">
        <f ca="1">IF(ISBLANK(N53),"",
IFERROR(VLOOKUP(N53,[2]StringTable!$1:$1048576,MATCH([2]StringTable!$C$1,[2]StringTable!$1:$1,0),0),
IFERROR(VLOOKUP(N53,[2]InApkStringTable!$1:$1048576,MATCH([2]InApkStringTable!$C$1,[2]InApkStringTable!$1:$1,0),0),
"스트링없음")))</f>
        <v>공격에 이동 불가 효과를 부여합니다</v>
      </c>
      <c r="Q53" s="1">
        <v>5</v>
      </c>
      <c r="R53" s="1" t="b">
        <v>0</v>
      </c>
      <c r="S53" s="1" t="s">
        <v>117</v>
      </c>
    </row>
    <row r="54" spans="1:19" x14ac:dyDescent="0.3">
      <c r="A54" s="1" t="s">
        <v>108</v>
      </c>
      <c r="B54" s="1">
        <v>0</v>
      </c>
      <c r="C54" s="1">
        <v>0</v>
      </c>
      <c r="D54" s="1" t="s">
        <v>109</v>
      </c>
      <c r="E54" s="1" t="b">
        <f t="shared" si="5"/>
        <v>0</v>
      </c>
      <c r="F54" s="1" t="b">
        <f t="shared" si="8"/>
        <v>0</v>
      </c>
      <c r="G54" s="1" t="b">
        <f t="shared" si="9"/>
        <v>0</v>
      </c>
      <c r="H54" s="1">
        <v>42</v>
      </c>
      <c r="I54" s="1">
        <f t="shared" si="10"/>
        <v>3.3546325878594248E-2</v>
      </c>
      <c r="J54" s="1" t="str">
        <f t="shared" si="6"/>
        <v/>
      </c>
      <c r="K54" s="1" t="str">
        <f t="shared" ca="1" si="11"/>
        <v>LP_Transport</v>
      </c>
      <c r="L54" s="1" t="str">
        <f ca="1">IF(ISBLANK(K54),"",
IF(ISERROR(FIND(",",K54)),
  IF(ISERROR(VLOOKUP(K54,[1]AffectorValueTable!$A:$A,1,0)),"어펙터밸류없음",
  ""),
IF(ISERROR(FIND(",",K54,FIND(",",K54)+1)),
  IF(OR(ISERROR(VLOOKUP(LEFT(K54,FIND(",",K54)-1),[1]AffectorValueTable!$A:$A,1,0)),ISERROR(VLOOKUP(TRIM(MID(K54,FIND(",",K54)+1,999)),[1]AffectorValueTable!$A:$A,1,0))),"어펙터밸류없음",
  ""),
IF(ISERROR(FIND(",",K54,FIND(",",K54,FIND(",",K54)+1)+1)),
  IF(OR(ISERROR(VLOOKUP(LEFT(K54,FIND(",",K54)-1),[1]AffectorValueTable!$A:$A,1,0)),ISERROR(VLOOKUP(TRIM(MID(K54,FIND(",",K54)+1,FIND(",",K54,FIND(",",K54)+1)-FIND(",",K54)-1)),[1]AffectorValueTable!$A:$A,1,0)),ISERROR(VLOOKUP(TRIM(MID(K54,FIND(",",K54,FIND(",",K54)+1)+1,999)),[1]AffectorValueTable!$A:$A,1,0))),"어펙터밸류없음",
  ""),
IF(ISERROR(FIND(",",K54,FIND(",",K54,FIND(",",K54,FIND(",",K54)+1)+1)+1)),
  IF(OR(ISERROR(VLOOKUP(LEFT(K54,FIND(",",K54)-1),[1]AffectorValueTable!$A:$A,1,0)),ISERROR(VLOOKUP(TRIM(MID(K54,FIND(",",K54)+1,FIND(",",K54,FIND(",",K54)+1)-FIND(",",K54)-1)),[1]AffectorValueTable!$A:$A,1,0)),ISERROR(VLOOKUP(TRIM(MID(K54,FIND(",",K54,FIND(",",K54)+1)+1,FIND(",",K54,FIND(",",K54,FIND(",",K54)+1)+1)-FIND(",",K54,FIND(",",K54)+1)-1)),[1]AffectorValueTable!$A:$A,1,0)),ISERROR(VLOOKUP(TRIM(MID(K54,FIND(",",K54,FIND(",",K54,FIND(",",K54)+1)+1)+1,999)),[1]AffectorValueTable!$A:$A,1,0))),"어펙터밸류없음",
  ""),
)))))</f>
        <v/>
      </c>
      <c r="M54" s="1" t="str">
        <f t="shared" ca="1" si="7"/>
        <v>LevelPackUIName_Transport</v>
      </c>
      <c r="N54" s="1" t="str">
        <f t="shared" ca="1" si="12"/>
        <v>LevelPackUIDesc_Transport</v>
      </c>
      <c r="O54" s="1" t="str">
        <f ca="1">IF(ISBLANK(M54),"",
IFERROR(VLOOKUP(M54,[2]StringTable!$1:$1048576,MATCH([2]StringTable!$C$1,[2]StringTable!$1:$1,0),0),
IFERROR(VLOOKUP(M54,[2]InApkStringTable!$1:$1048576,MATCH([2]InApkStringTable!$C$1,[2]InApkStringTable!$1:$1,0),0),
"스트링없음")))</f>
        <v>몬스터 전이 효과</v>
      </c>
      <c r="P54" s="1" t="str">
        <f ca="1">IF(ISBLANK(N54),"",
IFERROR(VLOOKUP(N54,[2]StringTable!$1:$1048576,MATCH([2]StringTable!$C$1,[2]StringTable!$1:$1,0),0),
IFERROR(VLOOKUP(N54,[2]InApkStringTable!$1:$1048576,MATCH([2]InApkStringTable!$C$1,[2]InApkStringTable!$1:$1,0),0),
"스트링없음")))</f>
        <v>공격에 몬스터 전이 효과를 부여합니다</v>
      </c>
      <c r="Q54" s="1">
        <v>9</v>
      </c>
      <c r="R54" s="1" t="b">
        <v>0</v>
      </c>
      <c r="S54" s="1" t="s">
        <v>136</v>
      </c>
    </row>
    <row r="55" spans="1:19" x14ac:dyDescent="0.3">
      <c r="A55" s="1" t="s">
        <v>110</v>
      </c>
      <c r="B55" s="1">
        <v>0</v>
      </c>
      <c r="C55" s="1">
        <v>0</v>
      </c>
      <c r="D55" s="1" t="s">
        <v>111</v>
      </c>
      <c r="E55" s="1" t="b">
        <f t="shared" si="5"/>
        <v>0</v>
      </c>
      <c r="F55" s="1" t="b">
        <f t="shared" si="8"/>
        <v>0</v>
      </c>
      <c r="G55" s="1" t="b">
        <f t="shared" si="9"/>
        <v>0</v>
      </c>
      <c r="H55" s="1">
        <v>42</v>
      </c>
      <c r="I55" s="1">
        <f t="shared" si="10"/>
        <v>3.3546325878594248E-2</v>
      </c>
      <c r="J55" s="1" t="str">
        <f t="shared" si="6"/>
        <v/>
      </c>
      <c r="K55" s="1" t="str">
        <f t="shared" ca="1" si="11"/>
        <v>LP_SummonShield</v>
      </c>
      <c r="L55" s="1" t="str">
        <f ca="1">IF(ISBLANK(K55),"",
IF(ISERROR(FIND(",",K55)),
  IF(ISERROR(VLOOKUP(K55,[1]AffectorValueTable!$A:$A,1,0)),"어펙터밸류없음",
  ""),
IF(ISERROR(FIND(",",K55,FIND(",",K55)+1)),
  IF(OR(ISERROR(VLOOKUP(LEFT(K55,FIND(",",K55)-1),[1]AffectorValueTable!$A:$A,1,0)),ISERROR(VLOOKUP(TRIM(MID(K55,FIND(",",K55)+1,999)),[1]AffectorValueTable!$A:$A,1,0))),"어펙터밸류없음",
  ""),
IF(ISERROR(FIND(",",K55,FIND(",",K55,FIND(",",K55)+1)+1)),
  IF(OR(ISERROR(VLOOKUP(LEFT(K55,FIND(",",K55)-1),[1]AffectorValueTable!$A:$A,1,0)),ISERROR(VLOOKUP(TRIM(MID(K55,FIND(",",K55)+1,FIND(",",K55,FIND(",",K55)+1)-FIND(",",K55)-1)),[1]AffectorValueTable!$A:$A,1,0)),ISERROR(VLOOKUP(TRIM(MID(K55,FIND(",",K55,FIND(",",K55)+1)+1,999)),[1]AffectorValueTable!$A:$A,1,0))),"어펙터밸류없음",
  ""),
IF(ISERROR(FIND(",",K55,FIND(",",K55,FIND(",",K55,FIND(",",K55)+1)+1)+1)),
  IF(OR(ISERROR(VLOOKUP(LEFT(K55,FIND(",",K55)-1),[1]AffectorValueTable!$A:$A,1,0)),ISERROR(VLOOKUP(TRIM(MID(K55,FIND(",",K55)+1,FIND(",",K55,FIND(",",K55)+1)-FIND(",",K55)-1)),[1]AffectorValueTable!$A:$A,1,0)),ISERROR(VLOOKUP(TRIM(MID(K55,FIND(",",K55,FIND(",",K55)+1)+1,FIND(",",K55,FIND(",",K55,FIND(",",K55)+1)+1)-FIND(",",K55,FIND(",",K55)+1)-1)),[1]AffectorValueTable!$A:$A,1,0)),ISERROR(VLOOKUP(TRIM(MID(K55,FIND(",",K55,FIND(",",K55,FIND(",",K55)+1)+1)+1,999)),[1]AffectorValueTable!$A:$A,1,0))),"어펙터밸류없음",
  ""),
)))))</f>
        <v/>
      </c>
      <c r="M55" s="1" t="str">
        <f t="shared" ca="1" si="7"/>
        <v>LevelPackUIName_SummonShield</v>
      </c>
      <c r="N55" s="1" t="str">
        <f t="shared" ca="1" si="12"/>
        <v>LevelPackUIDesc_SummonShield</v>
      </c>
      <c r="O55" s="1" t="str">
        <f ca="1">IF(ISBLANK(M55),"",
IFERROR(VLOOKUP(M55,[2]StringTable!$1:$1048576,MATCH([2]StringTable!$C$1,[2]StringTable!$1:$1,0),0),
IFERROR(VLOOKUP(M55,[2]InApkStringTable!$1:$1048576,MATCH([2]InApkStringTable!$C$1,[2]InApkStringTable!$1:$1,0),0),
"스트링없음")))</f>
        <v>쉴드 소환</v>
      </c>
      <c r="P55" s="1" t="str">
        <f ca="1">IF(ISBLANK(N55),"",
IFERROR(VLOOKUP(N55,[2]StringTable!$1:$1048576,MATCH([2]StringTable!$C$1,[2]StringTable!$1:$1,0),0),
IFERROR(VLOOKUP(N55,[2]InApkStringTable!$1:$1048576,MATCH([2]InApkStringTable!$C$1,[2]InApkStringTable!$1:$1,0),0),
"스트링없음")))</f>
        <v>주기적으로 발사체를 막는 쉴드를 소환합니다</v>
      </c>
      <c r="Q55" s="1">
        <v>9</v>
      </c>
      <c r="R55" s="1" t="b">
        <v>0</v>
      </c>
      <c r="S55" s="1" t="s">
        <v>119</v>
      </c>
    </row>
  </sheetData>
  <phoneticPr fontId="1"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0A4C-EDC3-4370-AD9F-F3B33A512AF9}">
  <dimension ref="A1:AC2"/>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RowHeight="16.5" outlineLevelCol="1" x14ac:dyDescent="0.3"/>
  <cols>
    <col min="1" max="1" width="16.25" customWidth="1"/>
    <col min="3" max="3" width="25.375" customWidth="1"/>
    <col min="4" max="4" width="15.5" customWidth="1" outlineLevel="1"/>
    <col min="5" max="5" width="25.375" customWidth="1" outlineLevel="1"/>
    <col min="6" max="6" width="22.875" customWidth="1" outlineLevel="1"/>
    <col min="7" max="7" width="24" customWidth="1" outlineLevel="1"/>
    <col min="8" max="8" width="19" customWidth="1"/>
    <col min="9" max="9" width="17.25" customWidth="1" outlineLevel="1"/>
    <col min="10" max="10" width="12.875" customWidth="1" outlineLevel="1"/>
    <col min="11" max="12" width="10.625" customWidth="1" outlineLevel="1"/>
    <col min="13" max="15" width="11.375" customWidth="1" outlineLevel="1"/>
    <col min="16" max="16" width="17.25" customWidth="1" outlineLevel="1"/>
    <col min="17" max="17" width="12.875" customWidth="1" outlineLevel="1"/>
    <col min="18" max="19" width="10.625" customWidth="1" outlineLevel="1"/>
    <col min="20" max="22" width="11.375" customWidth="1" outlineLevel="1"/>
    <col min="23" max="23" width="17.25" customWidth="1" outlineLevel="1"/>
    <col min="24" max="24" width="12.875" customWidth="1" outlineLevel="1"/>
    <col min="25" max="26" width="10.625" customWidth="1" outlineLevel="1"/>
    <col min="27" max="29" width="11.375" customWidth="1" outlineLevel="1"/>
  </cols>
  <sheetData>
    <row r="1" spans="1:29" ht="27" customHeight="1" x14ac:dyDescent="0.3">
      <c r="A1" t="s">
        <v>0</v>
      </c>
      <c r="B1" t="s">
        <v>1</v>
      </c>
      <c r="C1" t="s">
        <v>5</v>
      </c>
      <c r="D1" t="s">
        <v>15</v>
      </c>
      <c r="E1" t="s">
        <v>14</v>
      </c>
      <c r="F1" t="s">
        <v>6</v>
      </c>
      <c r="G1" t="s">
        <v>7</v>
      </c>
      <c r="H1" t="s">
        <v>4</v>
      </c>
      <c r="I1" t="s">
        <v>16</v>
      </c>
      <c r="J1" t="s">
        <v>8</v>
      </c>
      <c r="K1" t="s">
        <v>9</v>
      </c>
      <c r="L1" t="s">
        <v>10</v>
      </c>
      <c r="M1" t="s">
        <v>11</v>
      </c>
      <c r="N1" t="s">
        <v>12</v>
      </c>
      <c r="O1" t="s">
        <v>13</v>
      </c>
      <c r="P1" t="s">
        <v>17</v>
      </c>
      <c r="Q1" t="s">
        <v>8</v>
      </c>
      <c r="R1" t="s">
        <v>9</v>
      </c>
      <c r="S1" t="s">
        <v>10</v>
      </c>
      <c r="T1" t="s">
        <v>11</v>
      </c>
      <c r="U1" t="s">
        <v>12</v>
      </c>
      <c r="V1" t="s">
        <v>13</v>
      </c>
      <c r="W1" t="s">
        <v>18</v>
      </c>
      <c r="X1" t="s">
        <v>8</v>
      </c>
      <c r="Y1" t="s">
        <v>9</v>
      </c>
      <c r="Z1" t="s">
        <v>10</v>
      </c>
      <c r="AA1" t="s">
        <v>11</v>
      </c>
      <c r="AB1" t="s">
        <v>12</v>
      </c>
      <c r="AC1" t="s">
        <v>13</v>
      </c>
    </row>
    <row r="2" spans="1:29" x14ac:dyDescent="0.3">
      <c r="A2" t="s">
        <v>23</v>
      </c>
      <c r="B2">
        <v>1</v>
      </c>
      <c r="D2" t="str">
        <f>IF(ISBLANK(C2),"",
IF(ISERROR(FIND(",",C2)),
  IF(ISERROR(VLOOKUP(C2,[1]AffectorValueTable!$A:$A,1,0)),"어펙터밸류없음",
  ""),
IF(ISERROR(FIND(",",C2,FIND(",",C2)+1)),
  IF(OR(ISERROR(VLOOKUP(LEFT(C2,FIND(",",C2)-1),[1]AffectorValueTable!$A:$A,1,0)),ISERROR(VLOOKUP(TRIM(MID(C2,FIND(",",C2)+1,999)),[1]AffectorValueTable!$A:$A,1,0))),"어펙터밸류없음",
  ""),
IF(ISERROR(FIND(",",C2,FIND(",",C2,FIND(",",C2)+1)+1)),
  IF(OR(ISERROR(VLOOKUP(LEFT(C2,FIND(",",C2)-1),[1]AffectorValueTable!$A:$A,1,0)),ISERROR(VLOOKUP(TRIM(MID(C2,FIND(",",C2)+1,FIND(",",C2,FIND(",",C2)+1)-FIND(",",C2)-1)),[1]AffectorValueTable!$A:$A,1,0)),ISERROR(VLOOKUP(TRIM(MID(C2,FIND(",",C2,FIND(",",C2)+1)+1,999)),[1]AffectorValueTable!$A:$A,1,0))),"어펙터밸류없음",
  ""),
IF(ISERROR(FIND(",",C2,FIND(",",C2,FIND(",",C2,FIND(",",C2)+1)+1)+1)),
  IF(OR(ISERROR(VLOOKUP(LEFT(C2,FIND(",",C2)-1),[1]AffectorValueTable!$A:$A,1,0)),ISERROR(VLOOKUP(TRIM(MID(C2,FIND(",",C2)+1,FIND(",",C2,FIND(",",C2)+1)-FIND(",",C2)-1)),[1]AffectorValueTable!$A:$A,1,0)),ISERROR(VLOOKUP(TRIM(MID(C2,FIND(",",C2,FIND(",",C2)+1)+1,FIND(",",C2,FIND(",",C2,FIND(",",C2)+1)+1)-FIND(",",C2,FIND(",",C2)+1)-1)),[1]AffectorValueTable!$A:$A,1,0)),ISERROR(VLOOKUP(TRIM(MID(C2,FIND(",",C2,FIND(",",C2,FIND(",",C2)+1)+1)+1,999)),[1]AffectorValueTable!$A:$A,1,0))),"어펙터밸류없음",
  ""),
)))))</f>
        <v/>
      </c>
      <c r="E2" t="e">
        <f>IF(ISBLANK(VLOOKUP($A2,LevelPackTable!$1:$1048576,MATCH(LevelPackTable!$K$1,LevelPackTable!$1:$1,0),0)),"",VLOOKUP($A2,LevelPackTable!$1:$1048576,MATCH(LevelPackTable!$K$1,LevelPackTable!$1:$1,0),0))</f>
        <v>#N/A</v>
      </c>
      <c r="F2" t="e">
        <f>VLOOKUP($A2,LevelPackTable!$1:$1048576,MATCH(LevelPackTable!$O$1,LevelPackTable!$1:$1,0),0)</f>
        <v>#N/A</v>
      </c>
      <c r="G2" t="e">
        <f>VLOOKUP($A2,LevelPackTable!$1:$1048576,MATCH(LevelPackTable!$P$1,LevelPackTable!$1:$1,0),0)</f>
        <v>#N/A</v>
      </c>
      <c r="I2" t="s">
        <v>27</v>
      </c>
      <c r="J2" t="str">
        <f>IFERROR(IF(ISBLANK($I2),"",VLOOKUP($I2&amp;"_"&amp;TEXT($B2,"00"),[1]AffectorValueLevelTable!$1:$1048576,MATCH(J$1,[1]AffectorValueLevelTable!$1:$1,0),0)),"어펙터밸류레벨없음")</f>
        <v>어펙터밸류레벨없음</v>
      </c>
      <c r="K2" t="str">
        <f>IFERROR(IF(ISBLANK($I2),"",VLOOKUP($I2&amp;"_"&amp;TEXT($B2,"00"),[1]AffectorValueLevelTable!$1:$1048576,MATCH(K$1,[1]AffectorValueLevelTable!$1:$1,0),0)),"어펙터밸류레벨없음")</f>
        <v>어펙터밸류레벨없음</v>
      </c>
      <c r="L2" t="str">
        <f>IFERROR(IF(ISBLANK($I2),"",VLOOKUP($I2&amp;"_"&amp;TEXT($B2,"00"),[1]AffectorValueLevelTable!$1:$1048576,MATCH(L$1,[1]AffectorValueLevelTable!$1:$1,0),0)),"어펙터밸류레벨없음")</f>
        <v>어펙터밸류레벨없음</v>
      </c>
      <c r="Q2" t="str">
        <f>IFERROR(IF(ISBLANK($T2),"",VLOOKUP($T2&amp;"_"&amp;TEXT($B2,"00"),[1]AffectorValueLevelTable!$1:$1048576,MATCH(Q$1,[1]AffectorValueLevelTable!$1:$1,0),0)),"어펙터밸류레벨없음")</f>
        <v/>
      </c>
      <c r="R2" t="str">
        <f>IFERROR(IF(ISBLANK($T2),"",VLOOKUP($T2&amp;"_"&amp;TEXT($B2,"00"),[1]AffectorValueLevelTable!$1:$1048576,MATCH(R$1,[1]AffectorValueLevelTable!$1:$1,0),0)),"어펙터밸류레벨없음")</f>
        <v/>
      </c>
      <c r="S2" t="str">
        <f>IFERROR(IF(ISBLANK($T2),"",VLOOKUP($T2&amp;"_"&amp;TEXT($B2,"00"),[1]AffectorValueLevelTable!$1:$1048576,MATCH(S$1,[1]AffectorValueLevelTable!$1:$1,0),0)),"어펙터밸류레벨없음")</f>
        <v/>
      </c>
      <c r="X2" t="str">
        <f>IFERROR(IF(ISBLANK($AA2),"",VLOOKUP($AA2&amp;"_"&amp;TEXT($B2,"00"),[1]AffectorValueLevelTable!$1:$1048576,MATCH(X$1,[1]AffectorValueLevelTable!$1:$1,0),0)),"어펙터밸류레벨없음")</f>
        <v/>
      </c>
      <c r="Y2" t="str">
        <f>IFERROR(IF(ISBLANK($AA2),"",VLOOKUP($AA2&amp;"_"&amp;TEXT($B2,"00"),[1]AffectorValueLevelTable!$1:$1048576,MATCH(Y$1,[1]AffectorValueLevelTable!$1:$1,0),0)),"어펙터밸류레벨없음")</f>
        <v/>
      </c>
      <c r="Z2" t="str">
        <f>IFERROR(IF(ISBLANK($AA2),"",VLOOKUP($AA2&amp;"_"&amp;TEXT($B2,"00"),[1]AffectorValueLevelTable!$1:$1048576,MATCH(Z$1,[1]AffectorValueLevelTable!$1:$1,0),0)),"어펙터밸류레벨없음")</f>
        <v/>
      </c>
    </row>
  </sheetData>
  <phoneticPr fontId="1" type="noConversion"/>
  <conditionalFormatting sqref="A1:AC1048576">
    <cfRule type="expression" dxfId="0" priority="1">
      <formula>AND(OFFSET($A1,-1,0)=$A1,OFFSET(A1,-1,0)=A1)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265D-A593-445C-B67E-90DECCEC57F8}">
  <dimension ref="A1:F5"/>
  <sheetViews>
    <sheetView workbookViewId="0">
      <selection activeCell="C2" sqref="C2"/>
    </sheetView>
  </sheetViews>
  <sheetFormatPr defaultRowHeight="16.5" outlineLevelCol="1" x14ac:dyDescent="0.3"/>
  <cols>
    <col min="2" max="2" width="10.75" customWidth="1"/>
    <col min="3" max="3" width="23.75" hidden="1" customWidth="1" outlineLevel="1"/>
    <col min="4" max="4" width="25.625" customWidth="1" collapsed="1"/>
    <col min="5" max="5" width="12.875" hidden="1" customWidth="1" outlineLevel="1"/>
    <col min="6" max="6" width="9" collapsed="1"/>
  </cols>
  <sheetData>
    <row r="1" spans="1:5" ht="27" customHeight="1" x14ac:dyDescent="0.3">
      <c r="A1" t="s">
        <v>143</v>
      </c>
      <c r="B1" t="s">
        <v>1</v>
      </c>
      <c r="C1" t="s">
        <v>156</v>
      </c>
      <c r="D1" t="s">
        <v>144</v>
      </c>
      <c r="E1" t="s">
        <v>145</v>
      </c>
    </row>
    <row r="2" spans="1:5" x14ac:dyDescent="0.3">
      <c r="A2" t="s">
        <v>24</v>
      </c>
      <c r="B2">
        <v>5</v>
      </c>
      <c r="C2" t="str">
        <f>IF(B2&lt;=1,"수치를 더 크게 적어야 함","")</f>
        <v/>
      </c>
      <c r="D2" t="s">
        <v>139</v>
      </c>
      <c r="E2" t="str">
        <f>IF(ISERROR(VLOOKUP(D2,LevelPackTable!A:A,1,0)),"레벨팩없음","")</f>
        <v/>
      </c>
    </row>
    <row r="3" spans="1:5" x14ac:dyDescent="0.3">
      <c r="A3" t="s">
        <v>24</v>
      </c>
      <c r="B3">
        <v>10</v>
      </c>
      <c r="C3" t="str">
        <f t="shared" ref="C3:C5" si="0">IF(B3&lt;=1,"수치를 더 크게 적어야 함","")</f>
        <v/>
      </c>
      <c r="D3" t="s">
        <v>153</v>
      </c>
      <c r="E3" t="str">
        <f>IF(ISERROR(VLOOKUP(D3,LevelPackTable!A:A,1,0)),"레벨팩없음","")</f>
        <v/>
      </c>
    </row>
    <row r="4" spans="1:5" x14ac:dyDescent="0.3">
      <c r="A4" t="s">
        <v>29</v>
      </c>
      <c r="B4">
        <v>5</v>
      </c>
      <c r="C4" t="str">
        <f t="shared" si="0"/>
        <v/>
      </c>
      <c r="D4" t="s">
        <v>154</v>
      </c>
      <c r="E4" t="str">
        <f>IF(ISERROR(VLOOKUP(D4,LevelPackTable!A:A,1,0)),"레벨팩없음","")</f>
        <v/>
      </c>
    </row>
    <row r="5" spans="1:5" x14ac:dyDescent="0.3">
      <c r="A5" t="s">
        <v>146</v>
      </c>
      <c r="B5">
        <v>5</v>
      </c>
      <c r="C5" t="str">
        <f t="shared" si="0"/>
        <v/>
      </c>
      <c r="D5" t="s">
        <v>150</v>
      </c>
      <c r="E5" t="str">
        <f>IF(ISERROR(VLOOKUP(D5,LevelPackTable!A:A,1,0)),"레벨팩없음","")</f>
        <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StageExpTable</vt:lpstr>
      <vt:lpstr>LevelPackTable</vt:lpstr>
      <vt:lpstr>LevelPackLevelTable</vt:lpstr>
      <vt:lpstr>ActorLevelPackTable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2019-07-15T09:14:10Z</dcterms:created>
  <dcterms:modified xsi:type="dcterms:W3CDTF">2020-01-17T00:49:26Z</dcterms:modified>
</cp:coreProperties>
</file>