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276F8D-BABD-4C82-AC88-59F8B284715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69" i="1"/>
  <c r="C70" i="1"/>
  <c r="S47" i="5" l="1"/>
  <c r="O47" i="5"/>
  <c r="H47" i="5"/>
  <c r="E47" i="5"/>
  <c r="C47" i="5"/>
  <c r="A47" i="5"/>
  <c r="C46" i="1"/>
  <c r="S145" i="5" l="1"/>
  <c r="O145" i="5"/>
  <c r="H145" i="5"/>
  <c r="E145" i="5"/>
  <c r="C145" i="5"/>
  <c r="A145" i="5"/>
  <c r="C144" i="1"/>
  <c r="S75" i="5" l="1"/>
  <c r="O75" i="5"/>
  <c r="H75" i="5"/>
  <c r="E75" i="5"/>
  <c r="C75" i="5"/>
  <c r="A75" i="5"/>
  <c r="C74" i="1"/>
  <c r="S133" i="5" l="1"/>
  <c r="O133" i="5"/>
  <c r="H133" i="5"/>
  <c r="E133" i="5"/>
  <c r="C133" i="5"/>
  <c r="A133" i="5"/>
  <c r="S46" i="5"/>
  <c r="O46" i="5"/>
  <c r="H46" i="5"/>
  <c r="E46" i="5"/>
  <c r="C46" i="5"/>
  <c r="A46" i="5"/>
  <c r="C45" i="1"/>
  <c r="C132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39" i="5"/>
  <c r="O139" i="5"/>
  <c r="H139" i="5"/>
  <c r="E139" i="5"/>
  <c r="C139" i="5"/>
  <c r="A139" i="5"/>
  <c r="C112" i="1"/>
  <c r="C110" i="1"/>
  <c r="C138" i="1"/>
  <c r="C113" i="1"/>
  <c r="C111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2" i="1"/>
  <c r="C85" i="1"/>
  <c r="S150" i="5" l="1"/>
  <c r="H150" i="5"/>
  <c r="E150" i="5"/>
  <c r="C150" i="5"/>
  <c r="A150" i="5"/>
  <c r="S149" i="5"/>
  <c r="O149" i="5"/>
  <c r="H149" i="5"/>
  <c r="E149" i="5"/>
  <c r="C149" i="5"/>
  <c r="A149" i="5"/>
  <c r="C149" i="1"/>
  <c r="C148" i="1"/>
  <c r="O150" i="5"/>
  <c r="J77" i="5" l="1"/>
  <c r="S154" i="5"/>
  <c r="O154" i="5"/>
  <c r="H154" i="5"/>
  <c r="E154" i="5"/>
  <c r="C154" i="5"/>
  <c r="A154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C152" i="1"/>
  <c r="C151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2" i="5"/>
  <c r="O132" i="5"/>
  <c r="H132" i="5"/>
  <c r="E132" i="5"/>
  <c r="C132" i="5"/>
  <c r="A132" i="5"/>
  <c r="C53" i="1"/>
  <c r="C131" i="1"/>
  <c r="C52" i="1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C146" i="1"/>
  <c r="C145" i="1"/>
  <c r="S135" i="5" l="1"/>
  <c r="O135" i="5"/>
  <c r="H135" i="5"/>
  <c r="E135" i="5"/>
  <c r="C135" i="5"/>
  <c r="A135" i="5"/>
  <c r="C134" i="1"/>
  <c r="S143" i="5" l="1"/>
  <c r="O143" i="5"/>
  <c r="H143" i="5"/>
  <c r="E143" i="5"/>
  <c r="C143" i="5"/>
  <c r="A143" i="5"/>
  <c r="S93" i="5"/>
  <c r="O93" i="5"/>
  <c r="H93" i="5"/>
  <c r="E93" i="5"/>
  <c r="C93" i="5"/>
  <c r="A93" i="5"/>
  <c r="C142" i="1"/>
  <c r="C92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6" i="1"/>
  <c r="C61" i="1"/>
  <c r="C50" i="1"/>
  <c r="C40" i="1"/>
  <c r="C49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6" i="5" l="1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S11" i="5" l="1"/>
  <c r="O11" i="5"/>
  <c r="H11" i="5"/>
  <c r="E11" i="5"/>
  <c r="C11" i="5"/>
  <c r="A11" i="5"/>
  <c r="C10" i="1"/>
  <c r="S214" i="5" l="1"/>
  <c r="O214" i="5"/>
  <c r="H214" i="5"/>
  <c r="E214" i="5"/>
  <c r="C214" i="5"/>
  <c r="A214" i="5"/>
  <c r="S213" i="5" l="1"/>
  <c r="O213" i="5"/>
  <c r="H213" i="5"/>
  <c r="E213" i="5"/>
  <c r="C213" i="5"/>
  <c r="A213" i="5"/>
  <c r="C212" i="1"/>
  <c r="C213" i="1"/>
  <c r="S218" i="5" l="1"/>
  <c r="O218" i="5"/>
  <c r="H218" i="5"/>
  <c r="E218" i="5"/>
  <c r="C218" i="5"/>
  <c r="A218" i="5"/>
  <c r="C217" i="1"/>
  <c r="S212" i="5" l="1"/>
  <c r="O212" i="5"/>
  <c r="H212" i="5"/>
  <c r="E212" i="5"/>
  <c r="C212" i="5"/>
  <c r="A212" i="5"/>
  <c r="C211" i="1"/>
  <c r="S211" i="5" l="1"/>
  <c r="O211" i="5"/>
  <c r="H211" i="5"/>
  <c r="E211" i="5"/>
  <c r="C211" i="5"/>
  <c r="A211" i="5"/>
  <c r="C210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2" i="5"/>
  <c r="O142" i="5"/>
  <c r="H142" i="5"/>
  <c r="E142" i="5"/>
  <c r="C142" i="5"/>
  <c r="A142" i="5"/>
  <c r="C43" i="1"/>
  <c r="C60" i="1"/>
  <c r="C141" i="1"/>
  <c r="S82" i="5" l="1"/>
  <c r="O82" i="5"/>
  <c r="H82" i="5"/>
  <c r="E82" i="5"/>
  <c r="C82" i="5"/>
  <c r="A82" i="5"/>
  <c r="S210" i="5" l="1"/>
  <c r="O210" i="5"/>
  <c r="H210" i="5"/>
  <c r="E210" i="5"/>
  <c r="C210" i="5"/>
  <c r="A210" i="5"/>
  <c r="O209" i="5"/>
  <c r="H209" i="5"/>
  <c r="E209" i="5"/>
  <c r="C209" i="5"/>
  <c r="A209" i="5"/>
  <c r="C209" i="1"/>
  <c r="C208" i="1"/>
  <c r="C81" i="1"/>
  <c r="S209" i="5"/>
  <c r="S208" i="5" l="1"/>
  <c r="O208" i="5"/>
  <c r="H208" i="5"/>
  <c r="E208" i="5"/>
  <c r="C208" i="5"/>
  <c r="A208" i="5"/>
  <c r="S207" i="5"/>
  <c r="O207" i="5"/>
  <c r="H207" i="5"/>
  <c r="E207" i="5"/>
  <c r="C207" i="5"/>
  <c r="A207" i="5"/>
  <c r="C207" i="1"/>
  <c r="C206" i="1"/>
  <c r="U205" i="5" l="1"/>
  <c r="U204" i="5"/>
  <c r="U198" i="5"/>
  <c r="U197" i="5"/>
  <c r="U182" i="5"/>
  <c r="U181" i="5"/>
  <c r="U180" i="5"/>
  <c r="U166" i="5"/>
  <c r="U165" i="5"/>
  <c r="U164" i="5"/>
  <c r="U163" i="5"/>
  <c r="U162" i="5"/>
  <c r="S206" i="5" l="1"/>
  <c r="O206" i="5"/>
  <c r="H206" i="5"/>
  <c r="E206" i="5"/>
  <c r="C206" i="5"/>
  <c r="A206" i="5"/>
  <c r="C205" i="1"/>
  <c r="S205" i="5" l="1"/>
  <c r="O205" i="5"/>
  <c r="H205" i="5"/>
  <c r="E205" i="5"/>
  <c r="C205" i="5"/>
  <c r="A205" i="5"/>
  <c r="C204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S689" i="5" l="1"/>
  <c r="O689" i="5"/>
  <c r="J689" i="5"/>
  <c r="H689" i="5"/>
  <c r="E689" i="5"/>
  <c r="C689" i="5"/>
  <c r="A689" i="5"/>
  <c r="S688" i="5"/>
  <c r="O688" i="5"/>
  <c r="J688" i="5"/>
  <c r="H688" i="5"/>
  <c r="E688" i="5"/>
  <c r="C688" i="5"/>
  <c r="A688" i="5"/>
  <c r="O671" i="5"/>
  <c r="H671" i="5"/>
  <c r="E671" i="5"/>
  <c r="C671" i="5"/>
  <c r="A671" i="5"/>
  <c r="O670" i="5"/>
  <c r="H670" i="5"/>
  <c r="E670" i="5"/>
  <c r="C670" i="5"/>
  <c r="A670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J690" i="5" l="1"/>
  <c r="J691" i="5"/>
  <c r="J692" i="5"/>
  <c r="J685" i="5"/>
  <c r="J686" i="5"/>
  <c r="J687" i="5"/>
  <c r="J611" i="5"/>
  <c r="J612" i="5"/>
  <c r="J613" i="5"/>
  <c r="J614" i="5"/>
  <c r="J615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313" i="1"/>
  <c r="C314" i="1"/>
  <c r="C312" i="1"/>
  <c r="S615" i="5" l="1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S611" i="5"/>
  <c r="H611" i="5"/>
  <c r="E611" i="5"/>
  <c r="C611" i="5"/>
  <c r="A611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S541" i="5"/>
  <c r="O541" i="5"/>
  <c r="H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C282" i="1"/>
  <c r="O615" i="5"/>
  <c r="O613" i="5"/>
  <c r="C281" i="1"/>
  <c r="O611" i="5"/>
  <c r="C283" i="1"/>
  <c r="O612" i="5"/>
  <c r="C280" i="1"/>
  <c r="C293" i="1"/>
  <c r="O614" i="5"/>
  <c r="J456" i="5" l="1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266" i="1"/>
  <c r="C267" i="1"/>
  <c r="J312" i="5" l="1"/>
  <c r="J313" i="5"/>
  <c r="J314" i="5"/>
  <c r="J315" i="5"/>
  <c r="J316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S313" i="5"/>
  <c r="H313" i="5"/>
  <c r="E313" i="5"/>
  <c r="C313" i="5"/>
  <c r="A313" i="5"/>
  <c r="S312" i="5"/>
  <c r="H312" i="5"/>
  <c r="E312" i="5"/>
  <c r="C312" i="5"/>
  <c r="A312" i="5"/>
  <c r="O312" i="5"/>
  <c r="O314" i="5"/>
  <c r="O313" i="5"/>
  <c r="O316" i="5"/>
  <c r="O315" i="5"/>
  <c r="L371" i="5" l="1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J398" i="5"/>
  <c r="J399" i="5"/>
  <c r="J400" i="5"/>
  <c r="C239" i="1"/>
  <c r="K404" i="5" l="1"/>
  <c r="K405" i="5"/>
  <c r="K406" i="5"/>
  <c r="S204" i="5" l="1"/>
  <c r="O204" i="5"/>
  <c r="H204" i="5"/>
  <c r="E204" i="5"/>
  <c r="C204" i="5"/>
  <c r="A204" i="5"/>
  <c r="C203" i="1"/>
  <c r="S170" i="5" l="1"/>
  <c r="O170" i="5"/>
  <c r="H170" i="5"/>
  <c r="E170" i="5"/>
  <c r="C170" i="5"/>
  <c r="A170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69" i="1"/>
  <c r="C170" i="1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7" i="1"/>
  <c r="C178" i="1"/>
  <c r="S203" i="5" l="1"/>
  <c r="H203" i="5"/>
  <c r="E203" i="5"/>
  <c r="C203" i="5"/>
  <c r="A203" i="5"/>
  <c r="O203" i="5"/>
  <c r="C202" i="1"/>
  <c r="S201" i="5" l="1"/>
  <c r="O201" i="5"/>
  <c r="H201" i="5"/>
  <c r="E201" i="5"/>
  <c r="C201" i="5"/>
  <c r="A201" i="5"/>
  <c r="S202" i="5"/>
  <c r="H202" i="5"/>
  <c r="E202" i="5"/>
  <c r="C202" i="5"/>
  <c r="A202" i="5"/>
  <c r="E5" i="4"/>
  <c r="D5" i="4"/>
  <c r="O202" i="5"/>
  <c r="C201" i="1"/>
  <c r="C200" i="1"/>
  <c r="S200" i="5" l="1"/>
  <c r="O200" i="5"/>
  <c r="H200" i="5"/>
  <c r="E200" i="5"/>
  <c r="C200" i="5"/>
  <c r="A200" i="5"/>
  <c r="E4" i="4"/>
  <c r="D4" i="4"/>
  <c r="S221" i="5"/>
  <c r="O221" i="5"/>
  <c r="H221" i="5"/>
  <c r="E221" i="5"/>
  <c r="C221" i="5"/>
  <c r="A221" i="5"/>
  <c r="S220" i="5"/>
  <c r="O220" i="5"/>
  <c r="H220" i="5"/>
  <c r="E220" i="5"/>
  <c r="C220" i="5"/>
  <c r="A220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19" i="1"/>
  <c r="C17" i="1"/>
  <c r="C199" i="1"/>
  <c r="C220" i="1"/>
  <c r="S199" i="5" l="1"/>
  <c r="O199" i="5"/>
  <c r="H199" i="5"/>
  <c r="E199" i="5"/>
  <c r="C199" i="5"/>
  <c r="A199" i="5"/>
  <c r="S197" i="5" l="1"/>
  <c r="O197" i="5"/>
  <c r="S198" i="5"/>
  <c r="O198" i="5"/>
  <c r="H198" i="5"/>
  <c r="E198" i="5"/>
  <c r="C198" i="5"/>
  <c r="A198" i="5"/>
  <c r="C197" i="1"/>
  <c r="C198" i="1"/>
  <c r="S219" i="5" l="1"/>
  <c r="O219" i="5"/>
  <c r="H219" i="5"/>
  <c r="E219" i="5"/>
  <c r="C219" i="5"/>
  <c r="A219" i="5"/>
  <c r="H197" i="5" l="1"/>
  <c r="E197" i="5"/>
  <c r="C197" i="5"/>
  <c r="A197" i="5"/>
  <c r="C218" i="1"/>
  <c r="C196" i="1"/>
  <c r="E3" i="4" l="1"/>
  <c r="D3" i="4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C195" i="1"/>
  <c r="S675" i="5" l="1"/>
  <c r="O675" i="5"/>
  <c r="H675" i="5"/>
  <c r="E675" i="5"/>
  <c r="C675" i="5"/>
  <c r="A675" i="5"/>
  <c r="S531" i="5"/>
  <c r="O531" i="5"/>
  <c r="H531" i="5"/>
  <c r="E531" i="5"/>
  <c r="C531" i="5"/>
  <c r="A531" i="5"/>
  <c r="S311" i="5"/>
  <c r="H311" i="5"/>
  <c r="E311" i="5"/>
  <c r="C311" i="5"/>
  <c r="A311" i="5"/>
  <c r="S305" i="5"/>
  <c r="J305" i="5"/>
  <c r="H305" i="5"/>
  <c r="E305" i="5"/>
  <c r="C305" i="5"/>
  <c r="A305" i="5"/>
  <c r="S286" i="5"/>
  <c r="H286" i="5"/>
  <c r="E286" i="5"/>
  <c r="C286" i="5"/>
  <c r="A286" i="5"/>
  <c r="S282" i="5"/>
  <c r="H282" i="5"/>
  <c r="E282" i="5"/>
  <c r="C282" i="5"/>
  <c r="A282" i="5"/>
  <c r="S267" i="5"/>
  <c r="J267" i="5"/>
  <c r="H267" i="5"/>
  <c r="E267" i="5"/>
  <c r="C267" i="5"/>
  <c r="A267" i="5"/>
  <c r="S263" i="5"/>
  <c r="J263" i="5"/>
  <c r="H263" i="5"/>
  <c r="E263" i="5"/>
  <c r="C263" i="5"/>
  <c r="A263" i="5"/>
  <c r="S244" i="5"/>
  <c r="H244" i="5"/>
  <c r="E244" i="5"/>
  <c r="C244" i="5"/>
  <c r="A244" i="5"/>
  <c r="S240" i="5"/>
  <c r="H240" i="5"/>
  <c r="E240" i="5"/>
  <c r="C240" i="5"/>
  <c r="A240" i="5"/>
  <c r="O305" i="5"/>
  <c r="O240" i="5"/>
  <c r="C193" i="1"/>
  <c r="O282" i="5"/>
  <c r="O244" i="5"/>
  <c r="O263" i="5"/>
  <c r="O286" i="5"/>
  <c r="O267" i="5"/>
  <c r="O311" i="5"/>
  <c r="C194" i="1"/>
  <c r="S193" i="5" l="1"/>
  <c r="H193" i="5"/>
  <c r="E193" i="5"/>
  <c r="C193" i="5"/>
  <c r="A193" i="5"/>
  <c r="S192" i="5"/>
  <c r="O192" i="5"/>
  <c r="H192" i="5"/>
  <c r="E192" i="5"/>
  <c r="C192" i="5"/>
  <c r="A192" i="5"/>
  <c r="O19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C317" i="1"/>
  <c r="C318" i="1"/>
  <c r="C315" i="1"/>
  <c r="C192" i="1"/>
  <c r="C316" i="1"/>
  <c r="C191" i="1"/>
  <c r="I130" i="5" l="1"/>
  <c r="S56" i="5" l="1"/>
  <c r="O56" i="5"/>
  <c r="H56" i="5"/>
  <c r="E56" i="5"/>
  <c r="C56" i="5"/>
  <c r="A56" i="5"/>
  <c r="S118" i="5"/>
  <c r="O118" i="5"/>
  <c r="H118" i="5"/>
  <c r="E118" i="5"/>
  <c r="C118" i="5"/>
  <c r="C55" i="1"/>
  <c r="C117" i="1"/>
  <c r="S59" i="5" l="1"/>
  <c r="H59" i="5"/>
  <c r="E59" i="5"/>
  <c r="C59" i="5"/>
  <c r="A59" i="5"/>
  <c r="O59" i="5"/>
  <c r="S124" i="5" l="1"/>
  <c r="O124" i="5"/>
  <c r="H124" i="5"/>
  <c r="E124" i="5"/>
  <c r="C124" i="5"/>
  <c r="C123" i="1"/>
  <c r="C58" i="1"/>
  <c r="O125" i="5" l="1"/>
  <c r="H125" i="5"/>
  <c r="E125" i="5"/>
  <c r="C125" i="5"/>
  <c r="S125" i="5"/>
  <c r="C124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C190" i="1"/>
  <c r="C189" i="1"/>
  <c r="C188" i="1"/>
  <c r="S709" i="5" l="1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I155" i="5" l="1"/>
  <c r="I156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C323" i="1"/>
  <c r="C155" i="1"/>
  <c r="C325" i="1"/>
  <c r="C326" i="1"/>
  <c r="C324" i="1"/>
  <c r="C15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5" i="5" l="1"/>
  <c r="O175" i="5"/>
  <c r="H175" i="5"/>
  <c r="E175" i="5"/>
  <c r="C175" i="5"/>
  <c r="A175" i="5"/>
  <c r="C174" i="1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S138" i="5" l="1"/>
  <c r="S222" i="5"/>
  <c r="S217" i="5"/>
  <c r="S216" i="5"/>
  <c r="S215" i="5"/>
  <c r="S186" i="5"/>
  <c r="S185" i="5"/>
  <c r="S184" i="5"/>
  <c r="S183" i="5"/>
  <c r="S182" i="5"/>
  <c r="S181" i="5"/>
  <c r="S180" i="5"/>
  <c r="S177" i="5"/>
  <c r="S176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0" i="5"/>
  <c r="S309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407" i="5"/>
  <c r="S406" i="5"/>
  <c r="S405" i="5"/>
  <c r="S404" i="5"/>
  <c r="S403" i="5"/>
  <c r="S402" i="5"/>
  <c r="S401" i="5"/>
  <c r="S400" i="5"/>
  <c r="O185" i="5"/>
  <c r="H185" i="5"/>
  <c r="E185" i="5"/>
  <c r="C185" i="5"/>
  <c r="A185" i="5"/>
  <c r="C185" i="1"/>
  <c r="C187" i="1"/>
  <c r="C186" i="1"/>
  <c r="O186" i="5" l="1"/>
  <c r="H186" i="5" l="1"/>
  <c r="E186" i="5"/>
  <c r="C186" i="5"/>
  <c r="A186" i="5"/>
  <c r="C184" i="1"/>
  <c r="O184" i="5" l="1"/>
  <c r="H184" i="5"/>
  <c r="E184" i="5"/>
  <c r="C184" i="5"/>
  <c r="A184" i="5"/>
  <c r="S117" i="5" l="1"/>
  <c r="O117" i="5"/>
  <c r="H117" i="5"/>
  <c r="E117" i="5"/>
  <c r="C117" i="5"/>
  <c r="C116" i="1"/>
  <c r="C183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0" i="5" l="1"/>
  <c r="O130" i="5"/>
  <c r="H130" i="5"/>
  <c r="E130" i="5"/>
  <c r="C130" i="5"/>
  <c r="A130" i="5"/>
  <c r="C56" i="1"/>
  <c r="S131" i="5" l="1"/>
  <c r="O131" i="5"/>
  <c r="H131" i="5"/>
  <c r="E131" i="5"/>
  <c r="C131" i="5"/>
  <c r="A131" i="5"/>
  <c r="C12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0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9" i="1"/>
  <c r="C98" i="1"/>
  <c r="C108" i="1"/>
  <c r="S123" i="5" l="1"/>
  <c r="O123" i="5"/>
  <c r="H123" i="5"/>
  <c r="E123" i="5"/>
  <c r="C123" i="5"/>
  <c r="C122" i="1"/>
  <c r="S151" i="5" l="1"/>
  <c r="O151" i="5"/>
  <c r="H151" i="5"/>
  <c r="E151" i="5"/>
  <c r="C151" i="5"/>
  <c r="A151" i="5"/>
  <c r="O138" i="5" l="1"/>
  <c r="H138" i="5"/>
  <c r="E138" i="5"/>
  <c r="C138" i="5"/>
  <c r="A138" i="5"/>
  <c r="C137" i="1"/>
  <c r="C150" i="1"/>
  <c r="S137" i="5" l="1"/>
  <c r="O137" i="5"/>
  <c r="H137" i="5"/>
  <c r="E137" i="5"/>
  <c r="C137" i="5"/>
  <c r="A137" i="5"/>
  <c r="C135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95" i="1"/>
  <c r="C11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6" i="1"/>
  <c r="C63" i="1"/>
  <c r="S140" i="5" l="1"/>
  <c r="O140" i="5"/>
  <c r="H140" i="5"/>
  <c r="E140" i="5"/>
  <c r="C140" i="5"/>
  <c r="A140" i="5"/>
  <c r="S92" i="5"/>
  <c r="O92" i="5"/>
  <c r="H92" i="5"/>
  <c r="E92" i="5"/>
  <c r="C92" i="5"/>
  <c r="A92" i="5"/>
  <c r="C48" i="1"/>
  <c r="C139" i="1"/>
  <c r="H183" i="5" l="1"/>
  <c r="E183" i="5"/>
  <c r="C183" i="5"/>
  <c r="A183" i="5"/>
  <c r="O183" i="5"/>
  <c r="C91" i="1"/>
  <c r="C18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24" i="1"/>
  <c r="C22" i="1"/>
  <c r="C21" i="1"/>
  <c r="C19" i="1"/>
  <c r="O217" i="5" l="1"/>
  <c r="H217" i="5"/>
  <c r="E217" i="5"/>
  <c r="C217" i="5"/>
  <c r="A217" i="5"/>
  <c r="O216" i="5"/>
  <c r="H216" i="5"/>
  <c r="E216" i="5"/>
  <c r="C216" i="5"/>
  <c r="A216" i="5"/>
  <c r="C215" i="1"/>
  <c r="C216" i="1"/>
  <c r="O215" i="5" l="1"/>
  <c r="H215" i="5"/>
  <c r="E215" i="5"/>
  <c r="C215" i="5"/>
  <c r="A215" i="5"/>
  <c r="O182" i="5" l="1"/>
  <c r="H182" i="5"/>
  <c r="E182" i="5"/>
  <c r="C182" i="5"/>
  <c r="A182" i="5"/>
  <c r="O181" i="5"/>
  <c r="H181" i="5"/>
  <c r="E181" i="5"/>
  <c r="C181" i="5"/>
  <c r="A181" i="5"/>
  <c r="O180" i="5"/>
  <c r="H180" i="5"/>
  <c r="E180" i="5"/>
  <c r="C180" i="5"/>
  <c r="A180" i="5"/>
  <c r="C181" i="1"/>
  <c r="C214" i="1"/>
  <c r="C180" i="1"/>
  <c r="O177" i="5" l="1"/>
  <c r="H177" i="5"/>
  <c r="E177" i="5"/>
  <c r="C177" i="5"/>
  <c r="A177" i="5"/>
  <c r="O176" i="5"/>
  <c r="H176" i="5"/>
  <c r="E176" i="5"/>
  <c r="C176" i="5"/>
  <c r="A176" i="5"/>
  <c r="C179" i="1"/>
  <c r="C176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C173" i="1"/>
  <c r="C175" i="1"/>
  <c r="S163" i="5" l="1"/>
  <c r="O163" i="5"/>
  <c r="H163" i="5"/>
  <c r="E163" i="5"/>
  <c r="C163" i="5"/>
  <c r="A163" i="5"/>
  <c r="C162" i="1"/>
  <c r="C172" i="1"/>
  <c r="L410" i="5" l="1"/>
  <c r="S169" i="5" l="1"/>
  <c r="H169" i="5"/>
  <c r="E169" i="5"/>
  <c r="C169" i="5"/>
  <c r="A169" i="5"/>
  <c r="O169" i="5"/>
  <c r="C168" i="1"/>
  <c r="O167" i="5" l="1"/>
  <c r="S167" i="5"/>
  <c r="H167" i="5"/>
  <c r="E167" i="5"/>
  <c r="A167" i="5"/>
  <c r="C167" i="5"/>
  <c r="E2" i="4"/>
  <c r="D2" i="4"/>
  <c r="S168" i="5"/>
  <c r="H168" i="5"/>
  <c r="E168" i="5"/>
  <c r="C168" i="5"/>
  <c r="A168" i="5"/>
  <c r="C166" i="1"/>
  <c r="O168" i="5"/>
  <c r="C167" i="1"/>
  <c r="S33" i="5" l="1"/>
  <c r="O33" i="5"/>
  <c r="H33" i="5"/>
  <c r="E33" i="5"/>
  <c r="C33" i="5"/>
  <c r="A33" i="5"/>
  <c r="J317" i="5" l="1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C32" i="1"/>
  <c r="J281" i="5" l="1"/>
  <c r="J282" i="5" s="1"/>
  <c r="H281" i="5"/>
  <c r="E281" i="5"/>
  <c r="C281" i="5"/>
  <c r="A281" i="5"/>
  <c r="J280" i="5"/>
  <c r="H280" i="5"/>
  <c r="E280" i="5"/>
  <c r="C280" i="5"/>
  <c r="A280" i="5"/>
  <c r="J268" i="5"/>
  <c r="J269" i="5"/>
  <c r="J270" i="5"/>
  <c r="J271" i="5"/>
  <c r="J272" i="5"/>
  <c r="J273" i="5"/>
  <c r="J274" i="5"/>
  <c r="J275" i="5"/>
  <c r="J276" i="5"/>
  <c r="H276" i="5"/>
  <c r="E276" i="5"/>
  <c r="C276" i="5"/>
  <c r="A276" i="5"/>
  <c r="H275" i="5"/>
  <c r="E275" i="5"/>
  <c r="C275" i="5"/>
  <c r="A275" i="5"/>
  <c r="H274" i="5"/>
  <c r="E274" i="5"/>
  <c r="C274" i="5"/>
  <c r="A274" i="5"/>
  <c r="H273" i="5"/>
  <c r="E273" i="5"/>
  <c r="C273" i="5"/>
  <c r="A273" i="5"/>
  <c r="O276" i="5"/>
  <c r="O275" i="5"/>
  <c r="O273" i="5"/>
  <c r="O280" i="5"/>
  <c r="O274" i="5"/>
  <c r="O281" i="5"/>
  <c r="J283" i="5" l="1"/>
  <c r="J284" i="5"/>
  <c r="J285" i="5"/>
  <c r="J286" i="5" s="1"/>
  <c r="J277" i="5"/>
  <c r="J278" i="5"/>
  <c r="J279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4" i="5"/>
  <c r="J265" i="5"/>
  <c r="J266" i="5"/>
  <c r="J480" i="5" l="1"/>
  <c r="J481" i="5"/>
  <c r="J482" i="5"/>
  <c r="J483" i="5"/>
  <c r="J484" i="5"/>
  <c r="J474" i="5"/>
  <c r="J473" i="5"/>
  <c r="J472" i="5"/>
  <c r="J471" i="5"/>
  <c r="J470" i="5"/>
  <c r="J469" i="5"/>
  <c r="J468" i="5"/>
  <c r="J467" i="5"/>
  <c r="J466" i="5"/>
  <c r="J287" i="5" l="1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6" i="5"/>
  <c r="J307" i="5"/>
  <c r="J30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6" i="5" l="1"/>
  <c r="O166" i="5"/>
  <c r="H166" i="5"/>
  <c r="E166" i="5"/>
  <c r="C166" i="5"/>
  <c r="A166" i="5"/>
  <c r="S165" i="5" l="1"/>
  <c r="O165" i="5"/>
  <c r="H165" i="5"/>
  <c r="E165" i="5"/>
  <c r="C165" i="5"/>
  <c r="A165" i="5"/>
  <c r="C165" i="1"/>
  <c r="S164" i="5" l="1"/>
  <c r="O164" i="5"/>
  <c r="H164" i="5"/>
  <c r="E164" i="5"/>
  <c r="C164" i="5"/>
  <c r="A164" i="5"/>
  <c r="C164" i="1"/>
  <c r="J582" i="5" l="1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C163" i="1"/>
  <c r="O656" i="5" l="1"/>
  <c r="A651" i="5" l="1"/>
  <c r="C651" i="5"/>
  <c r="E651" i="5"/>
  <c r="H651" i="5"/>
  <c r="O651" i="5"/>
  <c r="S651" i="5"/>
  <c r="J639" i="5" l="1"/>
  <c r="J640" i="5"/>
  <c r="J641" i="5"/>
  <c r="J642" i="5"/>
  <c r="J643" i="5"/>
  <c r="L411" i="5" l="1"/>
  <c r="L412" i="5"/>
  <c r="S567" i="5"/>
  <c r="O567" i="5"/>
  <c r="H567" i="5"/>
  <c r="E567" i="5"/>
  <c r="C567" i="5"/>
  <c r="A567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6" i="5"/>
  <c r="O566" i="5"/>
  <c r="H566" i="5"/>
  <c r="E566" i="5"/>
  <c r="C566" i="5"/>
  <c r="A566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2" i="5"/>
  <c r="O162" i="5"/>
  <c r="H162" i="5"/>
  <c r="E162" i="5"/>
  <c r="C162" i="5"/>
  <c r="A162" i="5"/>
  <c r="J507" i="5"/>
  <c r="J506" i="5" s="1"/>
  <c r="J505" i="5" s="1"/>
  <c r="J504" i="5" s="1"/>
  <c r="C5" i="1"/>
  <c r="C6" i="1"/>
  <c r="C14" i="1"/>
  <c r="C161" i="1"/>
  <c r="C7" i="1"/>
  <c r="C12" i="1"/>
  <c r="C13" i="1"/>
  <c r="L485" i="5" l="1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K429" i="5" l="1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O388" i="5" l="1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H285" i="5" l="1"/>
  <c r="E285" i="5"/>
  <c r="C285" i="5"/>
  <c r="A285" i="5"/>
  <c r="H284" i="5"/>
  <c r="E284" i="5"/>
  <c r="C284" i="5"/>
  <c r="A284" i="5"/>
  <c r="O284" i="5"/>
  <c r="O285" i="5"/>
  <c r="H266" i="5" l="1"/>
  <c r="E266" i="5"/>
  <c r="C266" i="5"/>
  <c r="A266" i="5"/>
  <c r="H265" i="5"/>
  <c r="E265" i="5"/>
  <c r="C265" i="5"/>
  <c r="A265" i="5"/>
  <c r="O265" i="5"/>
  <c r="O266" i="5"/>
  <c r="S12" i="5" l="1"/>
  <c r="O12" i="5"/>
  <c r="H12" i="5"/>
  <c r="E12" i="5"/>
  <c r="C12" i="5"/>
  <c r="A12" i="5"/>
  <c r="C11" i="1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309" i="1"/>
  <c r="C310" i="1"/>
  <c r="C311" i="1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27" i="5"/>
  <c r="H627" i="5"/>
  <c r="E627" i="5"/>
  <c r="C627" i="5"/>
  <c r="A627" i="5"/>
  <c r="S626" i="5"/>
  <c r="H626" i="5"/>
  <c r="E626" i="5"/>
  <c r="C626" i="5"/>
  <c r="A626" i="5"/>
  <c r="S625" i="5"/>
  <c r="H625" i="5"/>
  <c r="E625" i="5"/>
  <c r="C625" i="5"/>
  <c r="A625" i="5"/>
  <c r="O624" i="5"/>
  <c r="H624" i="5"/>
  <c r="E624" i="5"/>
  <c r="C624" i="5"/>
  <c r="A624" i="5"/>
  <c r="O623" i="5"/>
  <c r="H623" i="5"/>
  <c r="E623" i="5"/>
  <c r="C623" i="5"/>
  <c r="A623" i="5"/>
  <c r="O622" i="5"/>
  <c r="H622" i="5"/>
  <c r="E622" i="5"/>
  <c r="C622" i="5"/>
  <c r="A622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6" i="5"/>
  <c r="O410" i="5"/>
  <c r="H410" i="5"/>
  <c r="E410" i="5"/>
  <c r="C410" i="5"/>
  <c r="A410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626" i="5"/>
  <c r="S623" i="5"/>
  <c r="S622" i="5"/>
  <c r="S624" i="5"/>
  <c r="C251" i="1"/>
  <c r="C301" i="1"/>
  <c r="C296" i="1"/>
  <c r="O625" i="5"/>
  <c r="C255" i="1"/>
  <c r="C297" i="1"/>
  <c r="O627" i="5"/>
  <c r="C253" i="1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C249" i="1"/>
  <c r="C242" i="1"/>
  <c r="C247" i="1"/>
  <c r="C245" i="1"/>
  <c r="C233" i="1"/>
  <c r="C231" i="1"/>
  <c r="C243" i="1"/>
  <c r="C232" i="1"/>
  <c r="C230" i="1"/>
  <c r="C234" i="1"/>
  <c r="C235" i="1"/>
  <c r="C241" i="1"/>
  <c r="C246" i="1"/>
  <c r="C248" i="1"/>
  <c r="A703" i="5" l="1"/>
  <c r="C703" i="5"/>
  <c r="E703" i="5"/>
  <c r="H703" i="5"/>
  <c r="O703" i="5"/>
  <c r="S703" i="5"/>
  <c r="S649" i="5"/>
  <c r="O649" i="5"/>
  <c r="H649" i="5"/>
  <c r="E649" i="5"/>
  <c r="C649" i="5"/>
  <c r="A649" i="5"/>
  <c r="O403" i="5" l="1"/>
  <c r="H403" i="5"/>
  <c r="E403" i="5"/>
  <c r="C403" i="5"/>
  <c r="A403" i="5"/>
  <c r="O402" i="5"/>
  <c r="H402" i="5"/>
  <c r="E402" i="5"/>
  <c r="C402" i="5"/>
  <c r="A402" i="5"/>
  <c r="O397" i="5"/>
  <c r="H397" i="5"/>
  <c r="E397" i="5"/>
  <c r="C397" i="5"/>
  <c r="A397" i="5"/>
  <c r="O396" i="5"/>
  <c r="H396" i="5"/>
  <c r="E396" i="5"/>
  <c r="C396" i="5"/>
  <c r="A396" i="5"/>
  <c r="I28" i="5" l="1"/>
  <c r="S148" i="5" l="1"/>
  <c r="O148" i="5"/>
  <c r="H148" i="5"/>
  <c r="E148" i="5"/>
  <c r="C148" i="5"/>
  <c r="A148" i="5"/>
  <c r="C147" i="1"/>
  <c r="S144" i="5" l="1"/>
  <c r="O144" i="5"/>
  <c r="H144" i="5"/>
  <c r="E144" i="5"/>
  <c r="C144" i="5"/>
  <c r="A144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34" i="5"/>
  <c r="O134" i="5"/>
  <c r="H134" i="5"/>
  <c r="E134" i="5"/>
  <c r="C134" i="5"/>
  <c r="A134" i="5"/>
  <c r="S129" i="5"/>
  <c r="O129" i="5"/>
  <c r="H129" i="5"/>
  <c r="E129" i="5"/>
  <c r="C129" i="5"/>
  <c r="A129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128" i="1"/>
  <c r="C107" i="1"/>
  <c r="C88" i="1"/>
  <c r="C75" i="1"/>
  <c r="C77" i="1"/>
  <c r="C90" i="1"/>
  <c r="C143" i="1"/>
  <c r="C121" i="1"/>
  <c r="C133" i="1"/>
  <c r="C93" i="1"/>
  <c r="C97" i="1"/>
  <c r="C80" i="1"/>
  <c r="C114" i="1"/>
  <c r="C104" i="1"/>
  <c r="C140" i="1"/>
  <c r="C103" i="1"/>
  <c r="C99" i="1"/>
  <c r="C78" i="1"/>
  <c r="C136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47" i="1"/>
  <c r="C51" i="1"/>
  <c r="C54" i="1"/>
  <c r="C39" i="1"/>
  <c r="C59" i="1"/>
  <c r="S36" i="5" l="1"/>
  <c r="O36" i="5"/>
  <c r="H36" i="5"/>
  <c r="E36" i="5"/>
  <c r="C36" i="5"/>
  <c r="A36" i="5"/>
  <c r="C35" i="1"/>
  <c r="I504" i="5" l="1"/>
  <c r="I505" i="5"/>
  <c r="O442" i="5" l="1"/>
  <c r="H442" i="5"/>
  <c r="E442" i="5"/>
  <c r="C442" i="5"/>
  <c r="A442" i="5"/>
  <c r="O441" i="5"/>
  <c r="H441" i="5"/>
  <c r="E441" i="5"/>
  <c r="C441" i="5"/>
  <c r="A441" i="5"/>
  <c r="O440" i="5"/>
  <c r="H440" i="5"/>
  <c r="E440" i="5"/>
  <c r="C440" i="5"/>
  <c r="A440" i="5"/>
  <c r="O433" i="5"/>
  <c r="H433" i="5"/>
  <c r="E433" i="5"/>
  <c r="C433" i="5"/>
  <c r="A433" i="5"/>
  <c r="O432" i="5"/>
  <c r="H432" i="5"/>
  <c r="E432" i="5"/>
  <c r="C432" i="5"/>
  <c r="A432" i="5"/>
  <c r="O431" i="5"/>
  <c r="H431" i="5"/>
  <c r="E431" i="5"/>
  <c r="C431" i="5"/>
  <c r="A431" i="5"/>
  <c r="S431" i="5"/>
  <c r="S442" i="5"/>
  <c r="S433" i="5"/>
  <c r="S440" i="5"/>
  <c r="S432" i="5"/>
  <c r="S441" i="5"/>
  <c r="I506" i="5" l="1"/>
  <c r="I507" i="5" l="1"/>
  <c r="I508" i="5" l="1"/>
  <c r="O409" i="5" l="1"/>
  <c r="H409" i="5"/>
  <c r="E409" i="5"/>
  <c r="C409" i="5"/>
  <c r="A409" i="5"/>
  <c r="O408" i="5"/>
  <c r="H408" i="5"/>
  <c r="E408" i="5"/>
  <c r="C408" i="5"/>
  <c r="A40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8" i="1"/>
  <c r="C25" i="1"/>
  <c r="C26" i="1"/>
  <c r="S26" i="5" l="1"/>
  <c r="O26" i="5"/>
  <c r="H26" i="5"/>
  <c r="E26" i="5"/>
  <c r="C26" i="5"/>
  <c r="A26" i="5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H702" i="5" l="1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0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1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5" i="5"/>
  <c r="H562" i="5"/>
  <c r="H561" i="5"/>
  <c r="H560" i="5"/>
  <c r="H528" i="5"/>
  <c r="H527" i="5"/>
  <c r="H526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39" i="5"/>
  <c r="H438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07" i="5"/>
  <c r="H401" i="5"/>
  <c r="H395" i="5"/>
  <c r="H361" i="5"/>
  <c r="H360" i="5"/>
  <c r="H359" i="5"/>
  <c r="H358" i="5"/>
  <c r="H357" i="5"/>
  <c r="H356" i="5"/>
  <c r="H355" i="5"/>
  <c r="H354" i="5"/>
  <c r="H353" i="5"/>
  <c r="H325" i="5"/>
  <c r="H324" i="5"/>
  <c r="H323" i="5"/>
  <c r="H322" i="5"/>
  <c r="H321" i="5"/>
  <c r="H320" i="5"/>
  <c r="H319" i="5"/>
  <c r="H318" i="5"/>
  <c r="H317" i="5"/>
  <c r="H310" i="5"/>
  <c r="H309" i="5"/>
  <c r="H308" i="5"/>
  <c r="H307" i="5"/>
  <c r="H306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3" i="5"/>
  <c r="H279" i="5"/>
  <c r="H278" i="5"/>
  <c r="H277" i="5"/>
  <c r="H272" i="5"/>
  <c r="H271" i="5"/>
  <c r="H270" i="5"/>
  <c r="H269" i="5"/>
  <c r="H268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161" i="5"/>
  <c r="H160" i="5"/>
  <c r="H159" i="5"/>
  <c r="H158" i="5"/>
  <c r="H157" i="5"/>
  <c r="H34" i="5"/>
  <c r="H32" i="5"/>
  <c r="H28" i="5"/>
  <c r="G5" i="6"/>
  <c r="G4" i="6"/>
  <c r="G3" i="6"/>
  <c r="G2" i="6"/>
  <c r="G8" i="6"/>
  <c r="G7" i="6"/>
  <c r="S702" i="5"/>
  <c r="O702" i="5"/>
  <c r="E702" i="5"/>
  <c r="C702" i="5"/>
  <c r="A702" i="5"/>
  <c r="E2" i="6"/>
  <c r="C5" i="6"/>
  <c r="E4" i="6"/>
  <c r="E3" i="6"/>
  <c r="C4" i="6"/>
  <c r="C321" i="1"/>
  <c r="C3" i="6"/>
  <c r="C2" i="6"/>
  <c r="C322" i="1"/>
  <c r="E5" i="6"/>
  <c r="S666" i="5" l="1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63" i="5"/>
  <c r="O663" i="5"/>
  <c r="E663" i="5"/>
  <c r="C663" i="5"/>
  <c r="A663" i="5"/>
  <c r="S662" i="5"/>
  <c r="O662" i="5"/>
  <c r="E662" i="5"/>
  <c r="C662" i="5"/>
  <c r="A662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S628" i="5"/>
  <c r="O628" i="5"/>
  <c r="E628" i="5"/>
  <c r="C628" i="5"/>
  <c r="A628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S621" i="5"/>
  <c r="E621" i="5"/>
  <c r="C621" i="5"/>
  <c r="A621" i="5"/>
  <c r="S620" i="5"/>
  <c r="E620" i="5"/>
  <c r="C620" i="5"/>
  <c r="A620" i="5"/>
  <c r="S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S606" i="5"/>
  <c r="S607" i="5"/>
  <c r="S608" i="5"/>
  <c r="S610" i="5"/>
  <c r="S609" i="5"/>
  <c r="C291" i="1"/>
  <c r="C292" i="1"/>
  <c r="C308" i="1"/>
  <c r="C298" i="1"/>
  <c r="C299" i="1"/>
  <c r="O620" i="5"/>
  <c r="O621" i="5"/>
  <c r="O619" i="5"/>
  <c r="C320" i="1"/>
  <c r="C319" i="1"/>
  <c r="C290" i="1"/>
  <c r="S616" i="5"/>
  <c r="S618" i="5"/>
  <c r="S617" i="5"/>
  <c r="S661" i="5" l="1"/>
  <c r="S660" i="5"/>
  <c r="S659" i="5"/>
  <c r="S658" i="5"/>
  <c r="S657" i="5"/>
  <c r="S656" i="5"/>
  <c r="S655" i="5"/>
  <c r="S654" i="5"/>
  <c r="S653" i="5"/>
  <c r="S652" i="5"/>
  <c r="S650" i="5"/>
  <c r="S648" i="5"/>
  <c r="S647" i="5"/>
  <c r="S646" i="5"/>
  <c r="S645" i="5"/>
  <c r="S644" i="5"/>
  <c r="S638" i="5"/>
  <c r="S637" i="5"/>
  <c r="S636" i="5"/>
  <c r="S635" i="5"/>
  <c r="S634" i="5"/>
  <c r="S605" i="5"/>
  <c r="S604" i="5"/>
  <c r="S603" i="5"/>
  <c r="S602" i="5"/>
  <c r="S601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5" i="5"/>
  <c r="S562" i="5"/>
  <c r="S561" i="5"/>
  <c r="S560" i="5"/>
  <c r="S528" i="5"/>
  <c r="S527" i="5"/>
  <c r="S526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484" i="5"/>
  <c r="S483" i="5"/>
  <c r="S482" i="5"/>
  <c r="S481" i="5"/>
  <c r="S480" i="5"/>
  <c r="S474" i="5"/>
  <c r="S473" i="5"/>
  <c r="S472" i="5"/>
  <c r="S471" i="5"/>
  <c r="S470" i="5"/>
  <c r="S469" i="5"/>
  <c r="S468" i="5"/>
  <c r="S467" i="5"/>
  <c r="S466" i="5"/>
  <c r="S428" i="5"/>
  <c r="S427" i="5"/>
  <c r="S426" i="5"/>
  <c r="S425" i="5"/>
  <c r="S424" i="5"/>
  <c r="S423" i="5"/>
  <c r="S422" i="5"/>
  <c r="S421" i="5"/>
  <c r="S420" i="5"/>
  <c r="S419" i="5"/>
  <c r="S415" i="5"/>
  <c r="S414" i="5"/>
  <c r="S413" i="5"/>
  <c r="S409" i="5"/>
  <c r="S408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161" i="5"/>
  <c r="S159" i="5"/>
  <c r="S158" i="5"/>
  <c r="S34" i="5"/>
  <c r="S3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7" i="5"/>
  <c r="E657" i="5"/>
  <c r="C657" i="5"/>
  <c r="A657" i="5"/>
  <c r="E656" i="5"/>
  <c r="C656" i="5"/>
  <c r="A656" i="5"/>
  <c r="S438" i="5"/>
  <c r="S496" i="5"/>
  <c r="S497" i="5"/>
  <c r="S489" i="5"/>
  <c r="S498" i="5"/>
  <c r="S494" i="5"/>
  <c r="S429" i="5"/>
  <c r="S430" i="5"/>
  <c r="S487" i="5"/>
  <c r="S495" i="5"/>
  <c r="S439" i="5"/>
  <c r="S485" i="5"/>
  <c r="S486" i="5"/>
  <c r="S488" i="5"/>
  <c r="S478" i="5"/>
  <c r="S457" i="5"/>
  <c r="S599" i="5"/>
  <c r="S596" i="5"/>
  <c r="S600" i="5"/>
  <c r="S501" i="5"/>
  <c r="S463" i="5"/>
  <c r="S499" i="5"/>
  <c r="S464" i="5"/>
  <c r="S160" i="5"/>
  <c r="S476" i="5"/>
  <c r="S459" i="5"/>
  <c r="S477" i="5"/>
  <c r="S465" i="5"/>
  <c r="S475" i="5"/>
  <c r="S157" i="5"/>
  <c r="S500" i="5"/>
  <c r="S479" i="5"/>
  <c r="S461" i="5"/>
  <c r="S502" i="5"/>
  <c r="S458" i="5"/>
  <c r="S460" i="5"/>
  <c r="S597" i="5"/>
  <c r="S503" i="5"/>
  <c r="S598" i="5"/>
  <c r="S462" i="5"/>
  <c r="O655" i="5" l="1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0" i="5"/>
  <c r="E650" i="5"/>
  <c r="C650" i="5"/>
  <c r="A650" i="5"/>
  <c r="C307" i="1"/>
  <c r="C302" i="1"/>
  <c r="C303" i="1"/>
  <c r="C306" i="1"/>
  <c r="O595" i="5" l="1"/>
  <c r="E595" i="5"/>
  <c r="C595" i="5"/>
  <c r="A595" i="5"/>
  <c r="O594" i="5"/>
  <c r="E594" i="5"/>
  <c r="C594" i="5"/>
  <c r="A594" i="5"/>
  <c r="O593" i="5"/>
  <c r="E593" i="5"/>
  <c r="C593" i="5"/>
  <c r="A593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62" i="5"/>
  <c r="E562" i="5"/>
  <c r="C562" i="5"/>
  <c r="A56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38" i="5" l="1"/>
  <c r="C638" i="5"/>
  <c r="A638" i="5"/>
  <c r="E637" i="5"/>
  <c r="C637" i="5"/>
  <c r="A637" i="5"/>
  <c r="E636" i="5"/>
  <c r="C636" i="5"/>
  <c r="A636" i="5"/>
  <c r="E635" i="5"/>
  <c r="C635" i="5"/>
  <c r="A635" i="5"/>
  <c r="E634" i="5"/>
  <c r="C634" i="5"/>
  <c r="A634" i="5"/>
  <c r="E605" i="5"/>
  <c r="C605" i="5"/>
  <c r="A605" i="5"/>
  <c r="E604" i="5"/>
  <c r="C604" i="5"/>
  <c r="A604" i="5"/>
  <c r="E603" i="5"/>
  <c r="C603" i="5"/>
  <c r="A603" i="5"/>
  <c r="E602" i="5"/>
  <c r="C602" i="5"/>
  <c r="A602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2" i="5"/>
  <c r="E592" i="5"/>
  <c r="C592" i="5"/>
  <c r="A592" i="5"/>
  <c r="O591" i="5"/>
  <c r="E591" i="5"/>
  <c r="C591" i="5"/>
  <c r="A591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638" i="5"/>
  <c r="O636" i="5"/>
  <c r="O634" i="5"/>
  <c r="O637" i="5"/>
  <c r="O635" i="5"/>
  <c r="O605" i="5"/>
  <c r="O603" i="5"/>
  <c r="O601" i="5"/>
  <c r="O602" i="5"/>
  <c r="O604" i="5"/>
  <c r="C279" i="1"/>
  <c r="C285" i="1"/>
  <c r="C284" i="1"/>
  <c r="C276" i="1"/>
  <c r="C304" i="1"/>
  <c r="C289" i="1"/>
  <c r="C305" i="1"/>
  <c r="C300" i="1"/>
  <c r="C277" i="1"/>
  <c r="C288" i="1"/>
  <c r="C278" i="1"/>
  <c r="C286" i="1"/>
  <c r="C295" i="1"/>
  <c r="C294" i="1"/>
  <c r="C287" i="1"/>
  <c r="O508" i="5" l="1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39" i="5"/>
  <c r="C438" i="5"/>
  <c r="C430" i="5"/>
  <c r="C429" i="5"/>
  <c r="C275" i="1"/>
  <c r="C273" i="1"/>
  <c r="C274" i="1"/>
  <c r="E489" i="5" l="1"/>
  <c r="A489" i="5"/>
  <c r="E488" i="5"/>
  <c r="A488" i="5"/>
  <c r="E487" i="5"/>
  <c r="A487" i="5"/>
  <c r="E486" i="5"/>
  <c r="A486" i="5"/>
  <c r="E485" i="5"/>
  <c r="A485" i="5"/>
  <c r="A484" i="5"/>
  <c r="E484" i="5"/>
  <c r="O489" i="5"/>
  <c r="O487" i="5"/>
  <c r="O485" i="5"/>
  <c r="O486" i="5"/>
  <c r="O488" i="5"/>
  <c r="E483" i="5"/>
  <c r="A483" i="5"/>
  <c r="E482" i="5"/>
  <c r="A482" i="5"/>
  <c r="O479" i="5"/>
  <c r="E479" i="5"/>
  <c r="A479" i="5"/>
  <c r="O478" i="5"/>
  <c r="E478" i="5"/>
  <c r="A478" i="5"/>
  <c r="O477" i="5"/>
  <c r="E477" i="5"/>
  <c r="A477" i="5"/>
  <c r="E474" i="5"/>
  <c r="A474" i="5"/>
  <c r="E473" i="5"/>
  <c r="A473" i="5"/>
  <c r="E472" i="5"/>
  <c r="A472" i="5"/>
  <c r="E471" i="5"/>
  <c r="A471" i="5"/>
  <c r="E470" i="5"/>
  <c r="A470" i="5"/>
  <c r="E469" i="5"/>
  <c r="A469" i="5"/>
  <c r="E468" i="5"/>
  <c r="A468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460" i="5"/>
  <c r="E460" i="5"/>
  <c r="A460" i="5"/>
  <c r="O459" i="5"/>
  <c r="E459" i="5"/>
  <c r="A459" i="5"/>
  <c r="O361" i="5"/>
  <c r="O360" i="5"/>
  <c r="O359" i="5"/>
  <c r="O358" i="5"/>
  <c r="O357" i="5"/>
  <c r="O356" i="5"/>
  <c r="O355" i="5"/>
  <c r="O354" i="5"/>
  <c r="O353" i="5"/>
  <c r="O325" i="5"/>
  <c r="O324" i="5"/>
  <c r="O323" i="5"/>
  <c r="O322" i="5"/>
  <c r="O321" i="5"/>
  <c r="O320" i="5"/>
  <c r="O319" i="5"/>
  <c r="O318" i="5"/>
  <c r="O317" i="5"/>
  <c r="O476" i="5"/>
  <c r="O475" i="5"/>
  <c r="O458" i="5"/>
  <c r="O457" i="5"/>
  <c r="O439" i="5"/>
  <c r="O438" i="5"/>
  <c r="O430" i="5"/>
  <c r="E481" i="5"/>
  <c r="A481" i="5"/>
  <c r="E480" i="5"/>
  <c r="A480" i="5"/>
  <c r="E476" i="5"/>
  <c r="A476" i="5"/>
  <c r="E475" i="5"/>
  <c r="A475" i="5"/>
  <c r="E467" i="5"/>
  <c r="A467" i="5"/>
  <c r="E466" i="5"/>
  <c r="A466" i="5"/>
  <c r="E458" i="5"/>
  <c r="A458" i="5"/>
  <c r="E457" i="5"/>
  <c r="A457" i="5"/>
  <c r="O468" i="5"/>
  <c r="C272" i="1"/>
  <c r="O480" i="5"/>
  <c r="O469" i="5"/>
  <c r="O471" i="5"/>
  <c r="O472" i="5"/>
  <c r="O467" i="5"/>
  <c r="O483" i="5"/>
  <c r="O481" i="5"/>
  <c r="O484" i="5"/>
  <c r="O473" i="5"/>
  <c r="O482" i="5"/>
  <c r="O474" i="5"/>
  <c r="O466" i="5"/>
  <c r="O470" i="5"/>
  <c r="E439" i="5" l="1"/>
  <c r="A439" i="5"/>
  <c r="E438" i="5"/>
  <c r="A438" i="5"/>
  <c r="E430" i="5"/>
  <c r="A430" i="5"/>
  <c r="O429" i="5"/>
  <c r="O428" i="5"/>
  <c r="E429" i="5"/>
  <c r="C428" i="5"/>
  <c r="A429" i="5"/>
  <c r="C270" i="1"/>
  <c r="C271" i="1"/>
  <c r="C268" i="1"/>
  <c r="C269" i="1"/>
  <c r="C265" i="1"/>
  <c r="E361" i="5" l="1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21" i="5"/>
  <c r="C321" i="5"/>
  <c r="A321" i="5"/>
  <c r="E356" i="5"/>
  <c r="E355" i="5"/>
  <c r="E354" i="5"/>
  <c r="E353" i="5"/>
  <c r="E320" i="5"/>
  <c r="E319" i="5"/>
  <c r="E318" i="5"/>
  <c r="E317" i="5"/>
  <c r="C356" i="5"/>
  <c r="C355" i="5"/>
  <c r="C354" i="5"/>
  <c r="C353" i="5"/>
  <c r="C320" i="5"/>
  <c r="C319" i="5"/>
  <c r="C318" i="5"/>
  <c r="C317" i="5"/>
  <c r="A319" i="5"/>
  <c r="A320" i="5"/>
  <c r="A354" i="5"/>
  <c r="A356" i="5"/>
  <c r="A355" i="5"/>
  <c r="A353" i="5"/>
  <c r="A318" i="5"/>
  <c r="A317" i="5"/>
  <c r="E243" i="5"/>
  <c r="C243" i="5"/>
  <c r="A243" i="5"/>
  <c r="E242" i="5"/>
  <c r="C242" i="5"/>
  <c r="A242" i="5"/>
  <c r="O243" i="5"/>
  <c r="C264" i="1"/>
  <c r="C244" i="1"/>
  <c r="O242" i="5"/>
  <c r="C240" i="1"/>
  <c r="S28" i="5" l="1"/>
  <c r="S3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07" i="5"/>
  <c r="O401" i="5"/>
  <c r="O395" i="5"/>
  <c r="O161" i="5"/>
  <c r="O160" i="5"/>
  <c r="O159" i="5"/>
  <c r="O158" i="5"/>
  <c r="O157" i="5"/>
  <c r="O34" i="5"/>
  <c r="O32" i="5"/>
  <c r="O28" i="5"/>
  <c r="O3" i="5"/>
  <c r="O238" i="5"/>
  <c r="O232" i="5"/>
  <c r="O268" i="5"/>
  <c r="O279" i="5"/>
  <c r="C224" i="1"/>
  <c r="O233" i="5"/>
  <c r="O303" i="5"/>
  <c r="O222" i="5"/>
  <c r="O230" i="5"/>
  <c r="O289" i="5"/>
  <c r="O310" i="5"/>
  <c r="C226" i="1"/>
  <c r="O264" i="5"/>
  <c r="O309" i="5"/>
  <c r="O257" i="5"/>
  <c r="C229" i="1"/>
  <c r="C157" i="1"/>
  <c r="O235" i="5"/>
  <c r="O269" i="5"/>
  <c r="C223" i="1"/>
  <c r="O293" i="5"/>
  <c r="O296" i="5"/>
  <c r="O306" i="5"/>
  <c r="O307" i="5"/>
  <c r="O287" i="5"/>
  <c r="O294" i="5"/>
  <c r="O270" i="5"/>
  <c r="O254" i="5"/>
  <c r="O258" i="5"/>
  <c r="O245" i="5"/>
  <c r="O297" i="5"/>
  <c r="C33" i="1"/>
  <c r="O224" i="5"/>
  <c r="O241" i="5"/>
  <c r="O301" i="5"/>
  <c r="C31" i="1"/>
  <c r="C250" i="1"/>
  <c r="O290" i="5"/>
  <c r="O261" i="5"/>
  <c r="O250" i="5"/>
  <c r="C225" i="1"/>
  <c r="O231" i="5"/>
  <c r="O234" i="5"/>
  <c r="O247" i="5"/>
  <c r="O225" i="5"/>
  <c r="O300" i="5"/>
  <c r="O283" i="5"/>
  <c r="O251" i="5"/>
  <c r="C238" i="1"/>
  <c r="C262" i="1"/>
  <c r="O272" i="5"/>
  <c r="O248" i="5"/>
  <c r="C221" i="1"/>
  <c r="O308" i="5"/>
  <c r="O288" i="5"/>
  <c r="O271" i="5"/>
  <c r="O237" i="5"/>
  <c r="C158" i="1"/>
  <c r="C256" i="1"/>
  <c r="C160" i="1"/>
  <c r="O260" i="5"/>
  <c r="O246" i="5"/>
  <c r="C260" i="1"/>
  <c r="C258" i="1"/>
  <c r="O252" i="5"/>
  <c r="C263" i="1"/>
  <c r="C156" i="1"/>
  <c r="O255" i="5"/>
  <c r="O249" i="5"/>
  <c r="O223" i="5"/>
  <c r="C159" i="1"/>
  <c r="O278" i="5"/>
  <c r="O299" i="5"/>
  <c r="C259" i="1"/>
  <c r="O304" i="5"/>
  <c r="C228" i="1"/>
  <c r="C254" i="1"/>
  <c r="C227" i="1"/>
  <c r="C261" i="1"/>
  <c r="O291" i="5"/>
  <c r="O236" i="5"/>
  <c r="C237" i="1"/>
  <c r="O239" i="5"/>
  <c r="C252" i="1"/>
  <c r="O229" i="5"/>
  <c r="C222" i="1"/>
  <c r="C257" i="1"/>
  <c r="C236" i="1"/>
  <c r="O302" i="5"/>
  <c r="O259" i="5"/>
  <c r="O292" i="5"/>
  <c r="O227" i="5"/>
  <c r="O256" i="5"/>
  <c r="O228" i="5"/>
  <c r="O253" i="5"/>
  <c r="O262" i="5"/>
  <c r="O298" i="5"/>
  <c r="O277" i="5"/>
  <c r="O295" i="5"/>
  <c r="Q2" i="5" l="1"/>
  <c r="M2" i="5"/>
  <c r="O226" i="5"/>
  <c r="C6" i="6"/>
  <c r="E6" i="6"/>
  <c r="E428" i="5" l="1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07" i="5"/>
  <c r="C407" i="5"/>
  <c r="A407" i="5"/>
  <c r="E401" i="5"/>
  <c r="C401" i="5"/>
  <c r="A401" i="5"/>
  <c r="E395" i="5"/>
  <c r="C395" i="5"/>
  <c r="A395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7" i="5"/>
  <c r="C277" i="5"/>
  <c r="E277" i="5"/>
  <c r="A278" i="5"/>
  <c r="C278" i="5"/>
  <c r="E278" i="5"/>
  <c r="A279" i="5"/>
  <c r="C279" i="5"/>
  <c r="E279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E310" i="5" l="1"/>
  <c r="C310" i="5"/>
  <c r="A310" i="5"/>
  <c r="W2" i="5" l="1"/>
  <c r="V2" i="5"/>
  <c r="U2" i="5"/>
  <c r="T2" i="5"/>
  <c r="S2" i="5"/>
  <c r="R2" i="5" s="1"/>
  <c r="P2" i="5" l="1"/>
  <c r="G6" i="6" l="1"/>
  <c r="A541" i="5" l="1"/>
  <c r="C541" i="5"/>
  <c r="E541" i="5"/>
  <c r="A542" i="5"/>
  <c r="C542" i="5"/>
  <c r="E542" i="5"/>
  <c r="A543" i="5"/>
  <c r="C543" i="5"/>
  <c r="E543" i="5"/>
  <c r="A544" i="5"/>
  <c r="C544" i="5"/>
  <c r="E544" i="5"/>
  <c r="A545" i="5"/>
  <c r="C545" i="5"/>
  <c r="E54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<sst xmlns="http://schemas.openxmlformats.org/spreadsheetml/2006/main" count="2454" uniqueCount="1163">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</sst>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6"/>
  <sheetViews>
    <sheetView workbookViewId="0">
      <pane ySplit="1" topLeftCell="A113" activePane="bottomLeft" state="frozen"/>
      <selection pane="bottomLeft" activeCell="A126" sqref="A12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3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6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7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1161</v>
      </c>
      <c r="B127" s="10" t="s">
        <v>25</v>
      </c>
      <c r="C127" s="6">
        <f t="shared" ca="1" si="40"/>
        <v>2</v>
      </c>
    </row>
    <row r="128" spans="1:8" x14ac:dyDescent="0.3">
      <c r="A128" s="10" t="s">
        <v>465</v>
      </c>
      <c r="B128" s="10" t="s">
        <v>25</v>
      </c>
      <c r="C128" s="6">
        <f t="shared" ca="1" si="28"/>
        <v>2</v>
      </c>
      <c r="D128" s="10"/>
      <c r="F128" s="10"/>
      <c r="G128" s="10"/>
      <c r="H128" s="10"/>
    </row>
    <row r="129" spans="1:8" s="10" customFormat="1" x14ac:dyDescent="0.3">
      <c r="A129" s="10" t="s">
        <v>707</v>
      </c>
      <c r="B129" s="10" t="s">
        <v>25</v>
      </c>
      <c r="C129" s="6">
        <f t="shared" ref="C129" ca="1" si="41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701</v>
      </c>
      <c r="B130" s="10" t="s">
        <v>695</v>
      </c>
      <c r="C130" s="6">
        <f t="shared" ref="C130:C132" ca="1" si="42">VLOOKUP(B130,OFFSET(INDIRECT("$A:$B"),0,MATCH(B$1&amp;"_Verify",INDIRECT("$1:$1"),0)-1),2,0)</f>
        <v>74</v>
      </c>
    </row>
    <row r="131" spans="1:8" s="10" customFormat="1" x14ac:dyDescent="0.3">
      <c r="A131" s="10" t="s">
        <v>1068</v>
      </c>
      <c r="B131" s="10" t="s">
        <v>25</v>
      </c>
      <c r="C131" s="6">
        <f t="shared" ca="1" si="42"/>
        <v>2</v>
      </c>
    </row>
    <row r="132" spans="1:8" x14ac:dyDescent="0.3">
      <c r="A132" s="10" t="s">
        <v>1120</v>
      </c>
      <c r="B132" s="10" t="s">
        <v>168</v>
      </c>
      <c r="C132" s="6">
        <f t="shared" ca="1" si="42"/>
        <v>52</v>
      </c>
      <c r="D132" s="10"/>
      <c r="F132" s="10"/>
      <c r="G132" s="10"/>
      <c r="H132" s="10"/>
    </row>
    <row r="133" spans="1:8" x14ac:dyDescent="0.3">
      <c r="A133" s="10" t="s">
        <v>466</v>
      </c>
      <c r="B133" s="10" t="s">
        <v>25</v>
      </c>
      <c r="C133" s="6">
        <f t="shared" ca="1" si="28"/>
        <v>2</v>
      </c>
      <c r="D133" s="10"/>
    </row>
    <row r="134" spans="1:8" s="10" customFormat="1" x14ac:dyDescent="0.3">
      <c r="A134" s="10" t="s">
        <v>1065</v>
      </c>
      <c r="B134" s="10" t="s">
        <v>25</v>
      </c>
      <c r="C134" s="6">
        <f t="shared" ref="C134" ca="1" si="43">VLOOKUP(B134,OFFSET(INDIRECT("$A:$B"),0,MATCH(B$1&amp;"_Verify",INDIRECT("$1:$1"),0)-1),2,0)</f>
        <v>2</v>
      </c>
      <c r="F134"/>
      <c r="G134"/>
      <c r="H134"/>
    </row>
    <row r="135" spans="1:8" x14ac:dyDescent="0.3">
      <c r="A135" s="10" t="s">
        <v>675</v>
      </c>
      <c r="B135" s="10" t="s">
        <v>25</v>
      </c>
      <c r="C135" s="6">
        <f t="shared" ref="C135" ca="1" si="44">VLOOKUP(B135,OFFSET(INDIRECT("$A:$B"),0,MATCH(B$1&amp;"_Verify",INDIRECT("$1:$1"),0)-1),2,0)</f>
        <v>2</v>
      </c>
      <c r="D135" s="10"/>
      <c r="F135" s="10"/>
      <c r="G135" s="10"/>
      <c r="H135" s="10"/>
    </row>
    <row r="136" spans="1:8" x14ac:dyDescent="0.3">
      <c r="A136" s="10" t="s">
        <v>467</v>
      </c>
      <c r="B136" s="10" t="s">
        <v>25</v>
      </c>
      <c r="C136" s="6">
        <f t="shared" ca="1" si="28"/>
        <v>2</v>
      </c>
      <c r="D136" s="10"/>
    </row>
    <row r="137" spans="1:8" x14ac:dyDescent="0.3">
      <c r="A137" s="10" t="s">
        <v>676</v>
      </c>
      <c r="B137" s="10" t="s">
        <v>411</v>
      </c>
      <c r="C137" s="6">
        <f t="shared" ca="1" si="28"/>
        <v>43</v>
      </c>
      <c r="D137" s="10"/>
    </row>
    <row r="138" spans="1:8" x14ac:dyDescent="0.3">
      <c r="A138" s="10" t="s">
        <v>1102</v>
      </c>
      <c r="B138" s="10" t="s">
        <v>338</v>
      </c>
      <c r="C138" s="6">
        <f t="shared" ca="1" si="28"/>
        <v>21</v>
      </c>
      <c r="D138" s="10"/>
    </row>
    <row r="139" spans="1:8" x14ac:dyDescent="0.3">
      <c r="A139" s="10" t="s">
        <v>649</v>
      </c>
      <c r="B139" s="10" t="s">
        <v>25</v>
      </c>
      <c r="C139" s="6">
        <f t="shared" ref="C139" ca="1" si="45">VLOOKUP(B139,OFFSET(INDIRECT("$A:$B"),0,MATCH(B$1&amp;"_Verify",INDIRECT("$1:$1"),0)-1),2,0)</f>
        <v>2</v>
      </c>
      <c r="D139" s="10"/>
    </row>
    <row r="140" spans="1:8" s="10" customFormat="1" x14ac:dyDescent="0.3">
      <c r="A140" s="10" t="s">
        <v>468</v>
      </c>
      <c r="B140" s="10" t="s">
        <v>644</v>
      </c>
      <c r="C140" s="6">
        <f t="shared" ca="1" si="28"/>
        <v>73</v>
      </c>
      <c r="F140"/>
      <c r="G140"/>
      <c r="H140"/>
    </row>
    <row r="141" spans="1:8" s="10" customFormat="1" x14ac:dyDescent="0.3">
      <c r="A141" s="10" t="s">
        <v>966</v>
      </c>
      <c r="B141" s="10" t="s">
        <v>170</v>
      </c>
      <c r="C141" s="6">
        <f t="shared" ca="1" si="28"/>
        <v>56</v>
      </c>
      <c r="F141"/>
      <c r="G141"/>
      <c r="H141"/>
    </row>
    <row r="142" spans="1:8" s="10" customFormat="1" x14ac:dyDescent="0.3">
      <c r="A142" s="10" t="s">
        <v>1062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469</v>
      </c>
      <c r="B143" s="10" t="s">
        <v>25</v>
      </c>
      <c r="C143" s="6">
        <f t="shared" ca="1" si="28"/>
        <v>2</v>
      </c>
    </row>
    <row r="144" spans="1:8" s="10" customFormat="1" x14ac:dyDescent="0.3">
      <c r="A144" s="10" t="s">
        <v>1129</v>
      </c>
      <c r="B144" s="10" t="s">
        <v>24</v>
      </c>
      <c r="C144" s="6">
        <f ca="1">VLOOKUP(B144,OFFSET(INDIRECT("$A:$B"),0,MATCH(B$1&amp;"_Verify",INDIRECT("$1:$1"),0)-1),2,0)</f>
        <v>4</v>
      </c>
    </row>
    <row r="145" spans="1:8" s="10" customFormat="1" x14ac:dyDescent="0.3">
      <c r="A145" s="10" t="s">
        <v>1067</v>
      </c>
      <c r="B145" s="10" t="s">
        <v>338</v>
      </c>
      <c r="C145" s="6">
        <f t="shared" ca="1" si="28"/>
        <v>21</v>
      </c>
    </row>
    <row r="146" spans="1:8" s="10" customFormat="1" x14ac:dyDescent="0.3">
      <c r="A146" s="10" t="s">
        <v>1084</v>
      </c>
      <c r="B146" s="10" t="s">
        <v>54</v>
      </c>
      <c r="C146" s="6">
        <f t="shared" ca="1" si="28"/>
        <v>8</v>
      </c>
    </row>
    <row r="147" spans="1:8" s="10" customFormat="1" x14ac:dyDescent="0.3">
      <c r="A147" s="10" t="s">
        <v>471</v>
      </c>
      <c r="B147" s="10" t="s">
        <v>25</v>
      </c>
      <c r="C147" s="6">
        <f t="shared" ref="C147:C148" ca="1" si="46">VLOOKUP(B147,OFFSET(INDIRECT("$A:$B"),0,MATCH(B$1&amp;"_Verify",INDIRECT("$1:$1"),0)-1),2,0)</f>
        <v>2</v>
      </c>
    </row>
    <row r="148" spans="1:8" x14ac:dyDescent="0.3">
      <c r="A148" s="10" t="s">
        <v>1077</v>
      </c>
      <c r="B148" s="10" t="s">
        <v>1083</v>
      </c>
      <c r="C148" s="6">
        <f t="shared" ca="1" si="46"/>
        <v>90</v>
      </c>
      <c r="D148" s="10"/>
      <c r="F148" s="10"/>
      <c r="G148" s="10"/>
      <c r="H148" s="10"/>
    </row>
    <row r="149" spans="1:8" x14ac:dyDescent="0.3">
      <c r="A149" s="10" t="s">
        <v>1079</v>
      </c>
      <c r="B149" s="10" t="s">
        <v>21</v>
      </c>
      <c r="C149" s="6">
        <f t="shared" ref="C149" ca="1" si="47">VLOOKUP(B149,OFFSET(INDIRECT("$A:$B"),0,MATCH(B$1&amp;"_Verify",INDIRECT("$1:$1"),0)-1),2,0)</f>
        <v>7</v>
      </c>
      <c r="D149" s="10"/>
      <c r="F149" s="10"/>
      <c r="G149" s="10"/>
      <c r="H149" s="10"/>
    </row>
    <row r="150" spans="1:8" s="10" customFormat="1" x14ac:dyDescent="0.3">
      <c r="A150" s="10" t="s">
        <v>678</v>
      </c>
      <c r="B150" s="10" t="s">
        <v>25</v>
      </c>
      <c r="C150" s="6">
        <f t="shared" ref="C150:C154" ca="1" si="48">VLOOKUP(B150,OFFSET(INDIRECT("$A:$B"),0,MATCH(B$1&amp;"_Verify",INDIRECT("$1:$1"),0)-1),2,0)</f>
        <v>2</v>
      </c>
    </row>
    <row r="151" spans="1:8" x14ac:dyDescent="0.3">
      <c r="A151" s="10" t="s">
        <v>1072</v>
      </c>
      <c r="B151" s="10" t="s">
        <v>926</v>
      </c>
      <c r="C151" s="6">
        <f t="shared" ca="1" si="48"/>
        <v>23</v>
      </c>
      <c r="D151" s="10"/>
    </row>
    <row r="152" spans="1:8" s="10" customFormat="1" x14ac:dyDescent="0.3">
      <c r="A152" s="10" t="s">
        <v>1073</v>
      </c>
      <c r="B152" s="10" t="s">
        <v>338</v>
      </c>
      <c r="C152" s="6">
        <f t="shared" ca="1" si="48"/>
        <v>21</v>
      </c>
      <c r="F152"/>
      <c r="G152"/>
      <c r="H152"/>
    </row>
    <row r="153" spans="1:8" x14ac:dyDescent="0.3">
      <c r="A153" s="10" t="s">
        <v>1074</v>
      </c>
      <c r="B153" s="10" t="s">
        <v>25</v>
      </c>
      <c r="C153" s="6">
        <f t="shared" ca="1" si="48"/>
        <v>2</v>
      </c>
      <c r="D153" s="10"/>
      <c r="F153" s="10"/>
      <c r="G153" s="10"/>
      <c r="H153" s="10"/>
    </row>
    <row r="154" spans="1:8" x14ac:dyDescent="0.3">
      <c r="A154" s="10" t="s">
        <v>117</v>
      </c>
      <c r="B154" s="10" t="s">
        <v>13</v>
      </c>
      <c r="C154" s="6">
        <f t="shared" ca="1" si="48"/>
        <v>2</v>
      </c>
      <c r="D154" s="10"/>
    </row>
    <row r="155" spans="1:8" s="10" customFormat="1" x14ac:dyDescent="0.3">
      <c r="A155" s="10" t="s">
        <v>755</v>
      </c>
      <c r="B155" s="10" t="s">
        <v>13</v>
      </c>
      <c r="C155" s="6">
        <f t="shared" ref="C155" ca="1" si="49">VLOOKUP(B155,OFFSET(INDIRECT("$A:$B"),0,MATCH(B$1&amp;"_Verify",INDIRECT("$1:$1"),0)-1),2,0)</f>
        <v>2</v>
      </c>
    </row>
    <row r="156" spans="1:8" s="10" customFormat="1" x14ac:dyDescent="0.3">
      <c r="A156" t="s">
        <v>107</v>
      </c>
      <c r="B156" t="s">
        <v>93</v>
      </c>
      <c r="C156" s="6">
        <f t="shared" ca="1" si="11"/>
        <v>13</v>
      </c>
      <c r="D156"/>
      <c r="F156"/>
      <c r="G156"/>
      <c r="H156"/>
    </row>
    <row r="157" spans="1:8" x14ac:dyDescent="0.3">
      <c r="A157" t="s">
        <v>106</v>
      </c>
      <c r="B157" t="s">
        <v>105</v>
      </c>
      <c r="C157" s="6">
        <f t="shared" ca="1" si="11"/>
        <v>54</v>
      </c>
    </row>
    <row r="158" spans="1:8" x14ac:dyDescent="0.3">
      <c r="A158" t="s">
        <v>113</v>
      </c>
      <c r="B158" t="s">
        <v>112</v>
      </c>
      <c r="C158" s="6">
        <f t="shared" ca="1" si="11"/>
        <v>53</v>
      </c>
      <c r="F158" s="10"/>
      <c r="G158" s="10"/>
      <c r="H158" s="10"/>
    </row>
    <row r="159" spans="1:8" s="10" customFormat="1" x14ac:dyDescent="0.3">
      <c r="A159" t="s">
        <v>119</v>
      </c>
      <c r="B159" t="s">
        <v>93</v>
      </c>
      <c r="C159" s="6">
        <f t="shared" ca="1" si="11"/>
        <v>13</v>
      </c>
      <c r="D159"/>
    </row>
    <row r="160" spans="1:8" s="10" customFormat="1" x14ac:dyDescent="0.3">
      <c r="A160" t="s">
        <v>116</v>
      </c>
      <c r="B160" t="s">
        <v>136</v>
      </c>
      <c r="C160" s="6">
        <f t="shared" ca="1" si="11"/>
        <v>55</v>
      </c>
      <c r="D160"/>
      <c r="F160"/>
      <c r="G160"/>
      <c r="H160"/>
    </row>
    <row r="161" spans="1:8" s="10" customFormat="1" x14ac:dyDescent="0.3">
      <c r="A161" s="10" t="s">
        <v>540</v>
      </c>
      <c r="B161" s="10" t="s">
        <v>535</v>
      </c>
      <c r="C161" s="6">
        <f t="shared" ref="C161:C163" ca="1" si="50">VLOOKUP(B161,OFFSET(INDIRECT("$A:$B"),0,MATCH(B$1&amp;"_Verify",INDIRECT("$1:$1"),0)-1),2,0)</f>
        <v>69</v>
      </c>
      <c r="F161"/>
      <c r="G161"/>
      <c r="H161"/>
    </row>
    <row r="162" spans="1:8" s="10" customFormat="1" x14ac:dyDescent="0.3">
      <c r="A162" s="10" t="s">
        <v>586</v>
      </c>
      <c r="B162" s="10" t="s">
        <v>535</v>
      </c>
      <c r="C162" s="6">
        <f t="shared" ref="C162" ca="1" si="51">VLOOKUP(B162,OFFSET(INDIRECT("$A:$B"),0,MATCH(B$1&amp;"_Verify",INDIRECT("$1:$1"),0)-1),2,0)</f>
        <v>69</v>
      </c>
    </row>
    <row r="163" spans="1:8" s="10" customFormat="1" x14ac:dyDescent="0.3">
      <c r="A163" s="10" t="s">
        <v>557</v>
      </c>
      <c r="B163" s="10" t="s">
        <v>535</v>
      </c>
      <c r="C163" s="6">
        <f t="shared" ca="1" si="50"/>
        <v>69</v>
      </c>
    </row>
    <row r="164" spans="1:8" s="10" customFormat="1" x14ac:dyDescent="0.3">
      <c r="A164" s="10" t="s">
        <v>552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x14ac:dyDescent="0.3">
      <c r="A165" s="10" t="s">
        <v>554</v>
      </c>
      <c r="B165" s="10" t="s">
        <v>535</v>
      </c>
      <c r="C165" s="6">
        <f t="shared" ref="C165" ca="1" si="53">VLOOKUP(B165,OFFSET(INDIRECT("$A:$B"),0,MATCH(B$1&amp;"_Verify",INDIRECT("$1:$1"),0)-1),2,0)</f>
        <v>69</v>
      </c>
      <c r="D165" s="10"/>
      <c r="F165" s="10"/>
      <c r="G165" s="10"/>
      <c r="H165" s="10"/>
    </row>
    <row r="166" spans="1:8" x14ac:dyDescent="0.3">
      <c r="A166" s="10" t="s">
        <v>573</v>
      </c>
      <c r="B166" s="10" t="s">
        <v>26</v>
      </c>
      <c r="C166" s="6">
        <f t="shared" ca="1" si="11"/>
        <v>6</v>
      </c>
      <c r="D166" s="10"/>
      <c r="F166" s="10"/>
      <c r="G166" s="10"/>
      <c r="H166" s="10"/>
    </row>
    <row r="167" spans="1:8" x14ac:dyDescent="0.3">
      <c r="A167" s="10" t="s">
        <v>575</v>
      </c>
      <c r="B167" s="10" t="s">
        <v>21</v>
      </c>
      <c r="C167" s="6">
        <f t="shared" ca="1" si="11"/>
        <v>7</v>
      </c>
      <c r="D167" s="10"/>
      <c r="F167" s="10"/>
      <c r="G167" s="10"/>
      <c r="H167" s="10"/>
    </row>
    <row r="168" spans="1:8" s="10" customFormat="1" x14ac:dyDescent="0.3">
      <c r="A168" s="10" t="s">
        <v>582</v>
      </c>
      <c r="B168" s="10" t="s">
        <v>576</v>
      </c>
      <c r="C168" s="6">
        <f t="shared" ref="C168" ca="1" si="54">VLOOKUP(B168,OFFSET(INDIRECT("$A:$B"),0,MATCH(B$1&amp;"_Verify",INDIRECT("$1:$1"),0)-1),2,0)</f>
        <v>70</v>
      </c>
      <c r="F168"/>
      <c r="G168"/>
      <c r="H168"/>
    </row>
    <row r="169" spans="1:8" s="10" customFormat="1" x14ac:dyDescent="0.3">
      <c r="A169" s="10" t="s">
        <v>902</v>
      </c>
      <c r="B169" s="10" t="s">
        <v>576</v>
      </c>
      <c r="C169" s="6">
        <f t="shared" ref="C169" ca="1" si="55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905</v>
      </c>
      <c r="B170" s="10" t="s">
        <v>576</v>
      </c>
      <c r="C170" s="6">
        <f t="shared" ref="C170" ca="1" si="56">VLOOKUP(B170,OFFSET(INDIRECT("$A:$B"),0,MATCH(B$1&amp;"_Verify",INDIRECT("$1:$1"),0)-1),2,0)</f>
        <v>70</v>
      </c>
    </row>
    <row r="171" spans="1:8" s="10" customFormat="1" x14ac:dyDescent="0.3">
      <c r="A171" s="10" t="s">
        <v>907</v>
      </c>
      <c r="B171" s="10" t="s">
        <v>576</v>
      </c>
      <c r="C171" s="6">
        <f t="shared" ref="C171" ca="1" si="57">VLOOKUP(B171,OFFSET(INDIRECT("$A:$B"),0,MATCH(B$1&amp;"_Verify",INDIRECT("$1:$1"),0)-1),2,0)</f>
        <v>70</v>
      </c>
    </row>
    <row r="172" spans="1:8" x14ac:dyDescent="0.3">
      <c r="A172" s="10" t="s">
        <v>595</v>
      </c>
      <c r="B172" s="10" t="s">
        <v>576</v>
      </c>
      <c r="C172" s="6">
        <f t="shared" ref="C172" ca="1" si="58">VLOOKUP(B172,OFFSET(INDIRECT("$A:$B"),0,MATCH(B$1&amp;"_Verify",INDIRECT("$1:$1"),0)-1),2,0)</f>
        <v>70</v>
      </c>
      <c r="D172" s="10"/>
      <c r="F172" s="10"/>
      <c r="G172" s="10"/>
      <c r="H172" s="10"/>
    </row>
    <row r="173" spans="1:8" x14ac:dyDescent="0.3">
      <c r="A173" s="10" t="s">
        <v>597</v>
      </c>
      <c r="B173" s="10" t="s">
        <v>588</v>
      </c>
      <c r="C173" s="6">
        <f t="shared" ref="C173:C175" ca="1" si="59">VLOOKUP(B173,OFFSET(INDIRECT("$A:$B"),0,MATCH(B$1&amp;"_Verify",INDIRECT("$1:$1"),0)-1),2,0)</f>
        <v>71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588</v>
      </c>
      <c r="C174" s="6">
        <f t="shared" ref="C174" ca="1" si="60">VLOOKUP(B174,OFFSET(INDIRECT("$A:$B"),0,MATCH(B$1&amp;"_Verify",INDIRECT("$1:$1"),0)-1),2,0)</f>
        <v>71</v>
      </c>
      <c r="D174" s="10"/>
    </row>
    <row r="175" spans="1:8" s="10" customFormat="1" x14ac:dyDescent="0.3">
      <c r="A175" s="10" t="s">
        <v>600</v>
      </c>
      <c r="B175" s="10" t="s">
        <v>576</v>
      </c>
      <c r="C175" s="6">
        <f t="shared" ca="1" si="59"/>
        <v>70</v>
      </c>
      <c r="F175"/>
      <c r="G175"/>
      <c r="H175"/>
    </row>
    <row r="176" spans="1:8" x14ac:dyDescent="0.3">
      <c r="A176" s="10" t="s">
        <v>601</v>
      </c>
      <c r="B176" s="10" t="s">
        <v>576</v>
      </c>
      <c r="C176" s="6">
        <f t="shared" ref="C176:C179" ca="1" si="61">VLOOKUP(B176,OFFSET(INDIRECT("$A:$B"),0,MATCH(B$1&amp;"_Verify",INDIRECT("$1:$1"),0)-1),2,0)</f>
        <v>70</v>
      </c>
      <c r="D176" s="10"/>
    </row>
    <row r="177" spans="1:8" x14ac:dyDescent="0.3">
      <c r="A177" s="10" t="s">
        <v>898</v>
      </c>
      <c r="B177" s="10" t="s">
        <v>576</v>
      </c>
      <c r="C177" s="6">
        <f t="shared" ca="1" si="61"/>
        <v>70</v>
      </c>
      <c r="D177" s="10"/>
      <c r="F177" s="10"/>
      <c r="G177" s="10"/>
      <c r="H177" s="10"/>
    </row>
    <row r="178" spans="1:8" x14ac:dyDescent="0.3">
      <c r="A178" s="10" t="s">
        <v>899</v>
      </c>
      <c r="B178" s="10" t="s">
        <v>576</v>
      </c>
      <c r="C178" s="6">
        <f t="shared" ref="C178" ca="1" si="62">VLOOKUP(B178,OFFSET(INDIRECT("$A:$B"),0,MATCH(B$1&amp;"_Verify",INDIRECT("$1:$1"),0)-1),2,0)</f>
        <v>70</v>
      </c>
      <c r="D178" s="10"/>
    </row>
    <row r="179" spans="1:8" x14ac:dyDescent="0.3">
      <c r="A179" s="10" t="s">
        <v>608</v>
      </c>
      <c r="B179" s="10" t="s">
        <v>535</v>
      </c>
      <c r="C179" s="6">
        <f t="shared" ca="1" si="61"/>
        <v>69</v>
      </c>
      <c r="D179" s="10"/>
    </row>
    <row r="180" spans="1:8" x14ac:dyDescent="0.3">
      <c r="A180" s="10" t="s">
        <v>609</v>
      </c>
      <c r="B180" s="10" t="s">
        <v>535</v>
      </c>
      <c r="C180" s="6">
        <f t="shared" ref="C180" ca="1" si="63">VLOOKUP(B180,OFFSET(INDIRECT("$A:$B"),0,MATCH(B$1&amp;"_Verify",INDIRECT("$1:$1"),0)-1),2,0)</f>
        <v>69</v>
      </c>
      <c r="D180" s="10"/>
    </row>
    <row r="181" spans="1:8" x14ac:dyDescent="0.3">
      <c r="A181" s="10" t="s">
        <v>610</v>
      </c>
      <c r="B181" s="10" t="s">
        <v>535</v>
      </c>
      <c r="C181" s="6">
        <f t="shared" ref="C181" ca="1" si="64">VLOOKUP(B181,OFFSET(INDIRECT("$A:$B"),0,MATCH(B$1&amp;"_Verify",INDIRECT("$1:$1"),0)-1),2,0)</f>
        <v>69</v>
      </c>
      <c r="D181" s="10"/>
    </row>
    <row r="182" spans="1:8" x14ac:dyDescent="0.3">
      <c r="A182" s="10" t="s">
        <v>642</v>
      </c>
      <c r="B182" s="10" t="s">
        <v>637</v>
      </c>
      <c r="C182" s="6">
        <f ca="1">VLOOKUP(B182,OFFSET(INDIRECT("$A:$B"),0,MATCH(B$1&amp;"_Verify",INDIRECT("$1:$1"),0)-1),2,0)</f>
        <v>72</v>
      </c>
      <c r="D182" s="10"/>
    </row>
    <row r="183" spans="1:8" x14ac:dyDescent="0.3">
      <c r="A183" s="10" t="s">
        <v>728</v>
      </c>
      <c r="B183" s="10" t="s">
        <v>720</v>
      </c>
      <c r="C183" s="6">
        <f ca="1">VLOOKUP(B183,OFFSET(INDIRECT("$A:$B"),0,MATCH(B$1&amp;"_Verify",INDIRECT("$1:$1"),0)-1),2,0)</f>
        <v>75</v>
      </c>
      <c r="D183" s="10"/>
    </row>
    <row r="184" spans="1:8" x14ac:dyDescent="0.3">
      <c r="A184" s="10" t="s">
        <v>732</v>
      </c>
      <c r="B184" s="10" t="s">
        <v>733</v>
      </c>
      <c r="C184" s="6">
        <f ca="1">VLOOKUP(B184,OFFSET(INDIRECT("$A:$B"),0,MATCH(B$1&amp;"_Verify",INDIRECT("$1:$1"),0)-1),2,0)</f>
        <v>4</v>
      </c>
      <c r="D184" s="10"/>
    </row>
    <row r="185" spans="1:8" x14ac:dyDescent="0.3">
      <c r="A185" s="10" t="s">
        <v>735</v>
      </c>
      <c r="B185" s="10" t="s">
        <v>734</v>
      </c>
      <c r="C185" s="6">
        <f ca="1">VLOOKUP(B185,OFFSET(INDIRECT("$A:$B"),0,MATCH(B$1&amp;"_Verify",INDIRECT("$1:$1"),0)-1),2,0)</f>
        <v>76</v>
      </c>
      <c r="D185" s="10"/>
    </row>
    <row r="186" spans="1:8" x14ac:dyDescent="0.3">
      <c r="A186" s="10" t="s">
        <v>747</v>
      </c>
      <c r="B186" s="10" t="s">
        <v>745</v>
      </c>
      <c r="C186" s="6">
        <f t="shared" ref="C186:C190" ca="1" si="65">VLOOKUP(B186,OFFSET(INDIRECT("$A:$B"),0,MATCH(B$1&amp;"_Verify",INDIRECT("$1:$1"),0)-1),2,0)</f>
        <v>77</v>
      </c>
      <c r="D186" s="10"/>
    </row>
    <row r="187" spans="1:8" x14ac:dyDescent="0.3">
      <c r="A187" s="10" t="s">
        <v>749</v>
      </c>
      <c r="B187" s="10" t="s">
        <v>745</v>
      </c>
      <c r="C187" s="6">
        <f t="shared" ca="1" si="65"/>
        <v>77</v>
      </c>
      <c r="D187" s="10"/>
    </row>
    <row r="188" spans="1:8" x14ac:dyDescent="0.3">
      <c r="A188" s="10" t="s">
        <v>768</v>
      </c>
      <c r="B188" s="10" t="s">
        <v>576</v>
      </c>
      <c r="C188" s="6">
        <f t="shared" ca="1" si="65"/>
        <v>70</v>
      </c>
      <c r="D188" s="10"/>
    </row>
    <row r="189" spans="1:8" x14ac:dyDescent="0.3">
      <c r="A189" s="10" t="s">
        <v>770</v>
      </c>
      <c r="B189" s="10" t="s">
        <v>576</v>
      </c>
      <c r="C189" s="6">
        <f t="shared" ca="1" si="65"/>
        <v>70</v>
      </c>
      <c r="D189" s="10"/>
    </row>
    <row r="190" spans="1:8" x14ac:dyDescent="0.3">
      <c r="A190" s="10" t="s">
        <v>773</v>
      </c>
      <c r="B190" s="10" t="s">
        <v>588</v>
      </c>
      <c r="C190" s="6">
        <f t="shared" ca="1" si="65"/>
        <v>71</v>
      </c>
      <c r="D190" s="10"/>
    </row>
    <row r="191" spans="1:8" x14ac:dyDescent="0.3">
      <c r="A191" s="10" t="s">
        <v>828</v>
      </c>
      <c r="B191" s="10" t="s">
        <v>822</v>
      </c>
      <c r="C191" s="6">
        <f t="shared" ref="C191:C193" ca="1" si="66">VLOOKUP(B191,OFFSET(INDIRECT("$A:$B"),0,MATCH(B$1&amp;"_Verify",INDIRECT("$1:$1"),0)-1),2,0)</f>
        <v>79</v>
      </c>
      <c r="D191" s="10"/>
    </row>
    <row r="192" spans="1:8" x14ac:dyDescent="0.3">
      <c r="A192" s="10" t="s">
        <v>854</v>
      </c>
      <c r="B192" s="10" t="s">
        <v>826</v>
      </c>
      <c r="C192" s="6">
        <f t="shared" ca="1" si="66"/>
        <v>7</v>
      </c>
      <c r="D192" s="10"/>
    </row>
    <row r="193" spans="1:4" x14ac:dyDescent="0.3">
      <c r="A193" s="10" t="s">
        <v>837</v>
      </c>
      <c r="B193" s="10" t="s">
        <v>576</v>
      </c>
      <c r="C193" s="6">
        <f t="shared" ca="1" si="66"/>
        <v>70</v>
      </c>
      <c r="D193" s="10"/>
    </row>
    <row r="194" spans="1:4" x14ac:dyDescent="0.3">
      <c r="A194" s="10" t="s">
        <v>839</v>
      </c>
      <c r="B194" s="10" t="s">
        <v>576</v>
      </c>
      <c r="C194" s="6">
        <f t="shared" ref="C194:C195" ca="1" si="67">VLOOKUP(B194,OFFSET(INDIRECT("$A:$B"),0,MATCH(B$1&amp;"_Verify",INDIRECT("$1:$1"),0)-1),2,0)</f>
        <v>70</v>
      </c>
      <c r="D194" s="10"/>
    </row>
    <row r="195" spans="1:4" x14ac:dyDescent="0.3">
      <c r="A195" s="10" t="s">
        <v>845</v>
      </c>
      <c r="B195" s="10" t="s">
        <v>843</v>
      </c>
      <c r="C195" s="6">
        <f t="shared" ca="1" si="67"/>
        <v>80</v>
      </c>
      <c r="D195" s="10"/>
    </row>
    <row r="196" spans="1:4" x14ac:dyDescent="0.3">
      <c r="A196" s="10" t="s">
        <v>857</v>
      </c>
      <c r="B196" s="10" t="s">
        <v>536</v>
      </c>
      <c r="C196" s="6">
        <f t="shared" ref="C196" ca="1" si="68">VLOOKUP(B196,OFFSET(INDIRECT("$A:$B"),0,MATCH(B$1&amp;"_Verify",INDIRECT("$1:$1"),0)-1),2,0)</f>
        <v>69</v>
      </c>
      <c r="D196" s="10"/>
    </row>
    <row r="197" spans="1:4" x14ac:dyDescent="0.3">
      <c r="A197" s="10" t="s">
        <v>861</v>
      </c>
      <c r="B197" s="10" t="s">
        <v>536</v>
      </c>
      <c r="C197" s="6">
        <f t="shared" ref="C197" ca="1" si="69">VLOOKUP(B197,OFFSET(INDIRECT("$A:$B"),0,MATCH(B$1&amp;"_Verify",INDIRECT("$1:$1"),0)-1),2,0)</f>
        <v>69</v>
      </c>
      <c r="D197" s="10"/>
    </row>
    <row r="198" spans="1:4" x14ac:dyDescent="0.3">
      <c r="A198" s="10" t="s">
        <v>866</v>
      </c>
      <c r="B198" s="10" t="s">
        <v>226</v>
      </c>
      <c r="C198" s="6">
        <f t="shared" ref="C198:C201" ca="1" si="70">VLOOKUP(B198,OFFSET(INDIRECT("$A:$B"),0,MATCH(B$1&amp;"_Verify",INDIRECT("$1:$1"),0)-1),2,0)</f>
        <v>15</v>
      </c>
      <c r="D198" s="10"/>
    </row>
    <row r="199" spans="1:4" x14ac:dyDescent="0.3">
      <c r="A199" s="10" t="s">
        <v>878</v>
      </c>
      <c r="B199" s="10" t="s">
        <v>26</v>
      </c>
      <c r="C199" s="6">
        <f t="shared" ca="1" si="70"/>
        <v>6</v>
      </c>
      <c r="D199" s="10"/>
    </row>
    <row r="200" spans="1:4" x14ac:dyDescent="0.3">
      <c r="A200" s="10" t="s">
        <v>885</v>
      </c>
      <c r="B200" s="10" t="s">
        <v>822</v>
      </c>
      <c r="C200" s="6">
        <f t="shared" ca="1" si="70"/>
        <v>79</v>
      </c>
      <c r="D200" s="10"/>
    </row>
    <row r="201" spans="1:4" x14ac:dyDescent="0.3">
      <c r="A201" s="10" t="s">
        <v>882</v>
      </c>
      <c r="B201" s="10" t="s">
        <v>715</v>
      </c>
      <c r="C201" s="6">
        <f t="shared" ca="1" si="70"/>
        <v>7</v>
      </c>
      <c r="D201" s="10"/>
    </row>
    <row r="202" spans="1:4" x14ac:dyDescent="0.3">
      <c r="A202" s="10" t="s">
        <v>895</v>
      </c>
      <c r="B202" s="10" t="s">
        <v>888</v>
      </c>
      <c r="C202" s="6">
        <f t="shared" ref="C202" ca="1" si="71">VLOOKUP(B202,OFFSET(INDIRECT("$A:$B"),0,MATCH(B$1&amp;"_Verify",INDIRECT("$1:$1"),0)-1),2,0)</f>
        <v>81</v>
      </c>
      <c r="D202" s="10"/>
    </row>
    <row r="203" spans="1:4" x14ac:dyDescent="0.3">
      <c r="A203" s="10" t="s">
        <v>908</v>
      </c>
      <c r="B203" s="10" t="s">
        <v>909</v>
      </c>
      <c r="C203" s="6">
        <f t="shared" ref="C203" ca="1" si="72">VLOOKUP(B203,OFFSET(INDIRECT("$A:$B"),0,MATCH(B$1&amp;"_Verify",INDIRECT("$1:$1"),0)-1),2,0)</f>
        <v>69</v>
      </c>
      <c r="D203" s="10"/>
    </row>
    <row r="204" spans="1:4" x14ac:dyDescent="0.3">
      <c r="A204" s="10" t="s">
        <v>943</v>
      </c>
      <c r="B204" s="10" t="s">
        <v>535</v>
      </c>
      <c r="C204" s="6">
        <f t="shared" ref="C204" ca="1" si="73">VLOOKUP(B204,OFFSET(INDIRECT("$A:$B"),0,MATCH(B$1&amp;"_Verify",INDIRECT("$1:$1"),0)-1),2,0)</f>
        <v>69</v>
      </c>
      <c r="D204" s="10"/>
    </row>
    <row r="205" spans="1:4" x14ac:dyDescent="0.3">
      <c r="A205" s="10" t="s">
        <v>944</v>
      </c>
      <c r="B205" s="10" t="s">
        <v>24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946</v>
      </c>
      <c r="B206" s="10" t="s">
        <v>576</v>
      </c>
      <c r="C206" s="6">
        <f t="shared" ref="C206" ca="1" si="74">VLOOKUP(B206,OFFSET(INDIRECT("$A:$B"),0,MATCH(B$1&amp;"_Verify",INDIRECT("$1:$1"),0)-1),2,0)</f>
        <v>70</v>
      </c>
      <c r="D206" s="10"/>
    </row>
    <row r="207" spans="1:4" x14ac:dyDescent="0.3">
      <c r="A207" s="10" t="s">
        <v>951</v>
      </c>
      <c r="B207" s="10" t="s">
        <v>953</v>
      </c>
      <c r="C207" s="6">
        <f t="shared" ref="C207:C210" ca="1" si="75">VLOOKUP(B207,OFFSET(INDIRECT("$A:$B"),0,MATCH(B$1&amp;"_Verify",INDIRECT("$1:$1"),0)-1),2,0)</f>
        <v>52</v>
      </c>
      <c r="D207" s="10"/>
    </row>
    <row r="208" spans="1:4" x14ac:dyDescent="0.3">
      <c r="A208" s="10" t="s">
        <v>958</v>
      </c>
      <c r="B208" s="10" t="s">
        <v>93</v>
      </c>
      <c r="C208" s="6">
        <f t="shared" ca="1" si="75"/>
        <v>13</v>
      </c>
      <c r="D208" s="10"/>
    </row>
    <row r="209" spans="1:4" x14ac:dyDescent="0.3">
      <c r="A209" s="10" t="s">
        <v>960</v>
      </c>
      <c r="B209" s="10" t="s">
        <v>169</v>
      </c>
      <c r="C209" s="6">
        <f t="shared" ca="1" si="75"/>
        <v>55</v>
      </c>
      <c r="D209" s="10"/>
    </row>
    <row r="210" spans="1:4" x14ac:dyDescent="0.3">
      <c r="A210" s="10" t="s">
        <v>979</v>
      </c>
      <c r="B210" s="10" t="s">
        <v>588</v>
      </c>
      <c r="C210" s="6">
        <f t="shared" ca="1" si="75"/>
        <v>71</v>
      </c>
      <c r="D210" s="10"/>
    </row>
    <row r="211" spans="1:4" x14ac:dyDescent="0.3">
      <c r="A211" s="10" t="s">
        <v>981</v>
      </c>
      <c r="B211" s="10" t="s">
        <v>588</v>
      </c>
      <c r="C211" s="6">
        <f t="shared" ref="C211" ca="1" si="76">VLOOKUP(B211,OFFSET(INDIRECT("$A:$B"),0,MATCH(B$1&amp;"_Verify",INDIRECT("$1:$1"),0)-1),2,0)</f>
        <v>71</v>
      </c>
      <c r="D211" s="10"/>
    </row>
    <row r="212" spans="1:4" x14ac:dyDescent="0.3">
      <c r="A212" s="10" t="s">
        <v>990</v>
      </c>
      <c r="B212" s="10" t="s">
        <v>985</v>
      </c>
      <c r="C212" s="6">
        <f t="shared" ref="C212" ca="1" si="77">VLOOKUP(B212,OFFSET(INDIRECT("$A:$B"),0,MATCH(B$1&amp;"_Verify",INDIRECT("$1:$1"),0)-1),2,0)</f>
        <v>85</v>
      </c>
      <c r="D212" s="10"/>
    </row>
    <row r="213" spans="1:4" x14ac:dyDescent="0.3">
      <c r="A213" s="10" t="s">
        <v>1001</v>
      </c>
      <c r="B213" s="10" t="s">
        <v>992</v>
      </c>
      <c r="C213" s="6">
        <f t="shared" ref="C213" ca="1" si="78">VLOOKUP(B213,OFFSET(INDIRECT("$A:$B"),0,MATCH(B$1&amp;"_Verify",INDIRECT("$1:$1"),0)-1),2,0)</f>
        <v>86</v>
      </c>
      <c r="D213" s="10"/>
    </row>
    <row r="214" spans="1:4" x14ac:dyDescent="0.3">
      <c r="A214" s="10" t="s">
        <v>620</v>
      </c>
      <c r="B214" s="10" t="s">
        <v>24</v>
      </c>
      <c r="C214" s="6">
        <f t="shared" ref="C214" ca="1" si="79">VLOOKUP(B214,OFFSET(INDIRECT("$A:$B"),0,MATCH(B$1&amp;"_Verify",INDIRECT("$1:$1"),0)-1),2,0)</f>
        <v>4</v>
      </c>
      <c r="D214" s="10"/>
    </row>
    <row r="215" spans="1:4" x14ac:dyDescent="0.3">
      <c r="A215" s="10" t="s">
        <v>624</v>
      </c>
      <c r="B215" s="10" t="s">
        <v>24</v>
      </c>
      <c r="C215" s="6">
        <f t="shared" ref="C215" ca="1" si="80">VLOOKUP(B215,OFFSET(INDIRECT("$A:$B"),0,MATCH(B$1&amp;"_Verify",INDIRECT("$1:$1"),0)-1),2,0)</f>
        <v>4</v>
      </c>
      <c r="D215" s="10"/>
    </row>
    <row r="216" spans="1:4" x14ac:dyDescent="0.3">
      <c r="A216" s="10" t="s">
        <v>626</v>
      </c>
      <c r="B216" s="10" t="s">
        <v>24</v>
      </c>
      <c r="C216" s="6">
        <f t="shared" ref="C216:C218" ca="1" si="81">VLOOKUP(B216,OFFSET(INDIRECT("$A:$B"),0,MATCH(B$1&amp;"_Verify",INDIRECT("$1:$1"),0)-1),2,0)</f>
        <v>4</v>
      </c>
      <c r="D216" s="10"/>
    </row>
    <row r="217" spans="1:4" x14ac:dyDescent="0.3">
      <c r="A217" s="10" t="s">
        <v>984</v>
      </c>
      <c r="B217" s="10" t="s">
        <v>338</v>
      </c>
      <c r="C217" s="6">
        <f t="shared" ca="1" si="81"/>
        <v>21</v>
      </c>
      <c r="D217" s="10"/>
    </row>
    <row r="218" spans="1:4" x14ac:dyDescent="0.3">
      <c r="A218" s="10" t="s">
        <v>860</v>
      </c>
      <c r="B218" s="10" t="s">
        <v>54</v>
      </c>
      <c r="C218" s="6">
        <f t="shared" ca="1" si="81"/>
        <v>8</v>
      </c>
      <c r="D218" s="10"/>
    </row>
    <row r="219" spans="1:4" x14ac:dyDescent="0.3">
      <c r="A219" s="10" t="s">
        <v>870</v>
      </c>
      <c r="B219" s="10" t="s">
        <v>54</v>
      </c>
      <c r="C219" s="6">
        <f t="shared" ref="C219:C220" ca="1" si="82">VLOOKUP(B219,OFFSET(INDIRECT("$A:$B"),0,MATCH(B$1&amp;"_Verify",INDIRECT("$1:$1"),0)-1),2,0)</f>
        <v>8</v>
      </c>
      <c r="D219" s="10"/>
    </row>
    <row r="220" spans="1:4" x14ac:dyDescent="0.3">
      <c r="A220" s="10" t="s">
        <v>871</v>
      </c>
      <c r="B220" s="10" t="s">
        <v>54</v>
      </c>
      <c r="C220" s="6">
        <f t="shared" ca="1" si="82"/>
        <v>8</v>
      </c>
      <c r="D220" s="10"/>
    </row>
    <row r="221" spans="1:4" x14ac:dyDescent="0.3">
      <c r="A221" t="s">
        <v>242</v>
      </c>
      <c r="B221" t="s">
        <v>21</v>
      </c>
      <c r="C221" s="6">
        <f t="shared" ca="1" si="11"/>
        <v>7</v>
      </c>
    </row>
    <row r="222" spans="1:4" x14ac:dyDescent="0.3">
      <c r="A222" t="s">
        <v>243</v>
      </c>
      <c r="B222" t="s">
        <v>21</v>
      </c>
      <c r="C222" s="6">
        <f t="shared" ca="1" si="11"/>
        <v>7</v>
      </c>
    </row>
    <row r="223" spans="1:4" x14ac:dyDescent="0.3">
      <c r="A223" t="s">
        <v>244</v>
      </c>
      <c r="B223" t="s">
        <v>21</v>
      </c>
      <c r="C223" s="6">
        <f t="shared" ca="1" si="11"/>
        <v>7</v>
      </c>
    </row>
    <row r="224" spans="1:4" x14ac:dyDescent="0.3">
      <c r="A224" t="s">
        <v>245</v>
      </c>
      <c r="B224" t="s">
        <v>21</v>
      </c>
      <c r="C224" s="6">
        <f t="shared" ca="1" si="11"/>
        <v>7</v>
      </c>
    </row>
    <row r="225" spans="1:4" x14ac:dyDescent="0.3">
      <c r="A225" t="s">
        <v>246</v>
      </c>
      <c r="B225" t="s">
        <v>21</v>
      </c>
      <c r="C225" s="6">
        <f t="shared" ca="1" si="11"/>
        <v>7</v>
      </c>
    </row>
    <row r="226" spans="1:4" x14ac:dyDescent="0.3">
      <c r="A226" t="s">
        <v>247</v>
      </c>
      <c r="B226" t="s">
        <v>21</v>
      </c>
      <c r="C226" s="6">
        <f t="shared" ca="1" si="11"/>
        <v>7</v>
      </c>
    </row>
    <row r="227" spans="1:4" x14ac:dyDescent="0.3">
      <c r="A227" t="s">
        <v>248</v>
      </c>
      <c r="B227" t="s">
        <v>21</v>
      </c>
      <c r="C227" s="6">
        <f t="shared" ca="1" si="11"/>
        <v>7</v>
      </c>
    </row>
    <row r="228" spans="1:4" x14ac:dyDescent="0.3">
      <c r="A228" t="s">
        <v>249</v>
      </c>
      <c r="B228" t="s">
        <v>21</v>
      </c>
      <c r="C228" s="6">
        <f t="shared" ca="1" si="11"/>
        <v>7</v>
      </c>
    </row>
    <row r="229" spans="1:4" x14ac:dyDescent="0.3">
      <c r="A229" t="s">
        <v>250</v>
      </c>
      <c r="B229" t="s">
        <v>21</v>
      </c>
      <c r="C229" s="6">
        <f t="shared" ca="1" si="11"/>
        <v>7</v>
      </c>
    </row>
    <row r="230" spans="1:4" x14ac:dyDescent="0.3">
      <c r="A230" s="10" t="s">
        <v>484</v>
      </c>
      <c r="B230" s="10" t="s">
        <v>21</v>
      </c>
      <c r="C230" s="6">
        <f t="shared" ref="C230:C234" ca="1" si="83">VLOOKUP(B230,OFFSET(INDIRECT("$A:$B"),0,MATCH(B$1&amp;"_Verify",INDIRECT("$1:$1"),0)-1),2,0)</f>
        <v>7</v>
      </c>
      <c r="D230" s="10"/>
    </row>
    <row r="231" spans="1:4" x14ac:dyDescent="0.3">
      <c r="A231" s="10" t="s">
        <v>487</v>
      </c>
      <c r="B231" s="10" t="s">
        <v>21</v>
      </c>
      <c r="C231" s="6">
        <f t="shared" ref="C231" ca="1" si="84">VLOOKUP(B231,OFFSET(INDIRECT("$A:$B"),0,MATCH(B$1&amp;"_Verify",INDIRECT("$1:$1"),0)-1),2,0)</f>
        <v>7</v>
      </c>
      <c r="D231" s="10"/>
    </row>
    <row r="232" spans="1:4" x14ac:dyDescent="0.3">
      <c r="A232" s="10" t="s">
        <v>485</v>
      </c>
      <c r="B232" s="10" t="s">
        <v>21</v>
      </c>
      <c r="C232" s="6">
        <f t="shared" ca="1" si="83"/>
        <v>7</v>
      </c>
      <c r="D232" s="10"/>
    </row>
    <row r="233" spans="1:4" x14ac:dyDescent="0.3">
      <c r="A233" s="10" t="s">
        <v>488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486</v>
      </c>
      <c r="B234" s="10" t="s">
        <v>21</v>
      </c>
      <c r="C234" s="6">
        <f t="shared" ca="1" si="83"/>
        <v>7</v>
      </c>
      <c r="D234" s="10"/>
    </row>
    <row r="235" spans="1:4" x14ac:dyDescent="0.3">
      <c r="A235" s="10" t="s">
        <v>489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t="s">
        <v>251</v>
      </c>
      <c r="B236" t="s">
        <v>21</v>
      </c>
      <c r="C236" s="6">
        <f t="shared" ca="1" si="11"/>
        <v>7</v>
      </c>
    </row>
    <row r="237" spans="1:4" x14ac:dyDescent="0.3">
      <c r="A237" t="s">
        <v>252</v>
      </c>
      <c r="B237" t="s">
        <v>21</v>
      </c>
      <c r="C237" s="6">
        <f t="shared" ca="1" si="11"/>
        <v>7</v>
      </c>
    </row>
    <row r="238" spans="1:4" x14ac:dyDescent="0.3">
      <c r="A238" t="s">
        <v>253</v>
      </c>
      <c r="B238" t="s">
        <v>21</v>
      </c>
      <c r="C238" s="6">
        <f t="shared" ca="1" si="11"/>
        <v>7</v>
      </c>
    </row>
    <row r="239" spans="1:4" x14ac:dyDescent="0.3">
      <c r="A239" s="10" t="s">
        <v>915</v>
      </c>
      <c r="B239" s="10" t="s">
        <v>21</v>
      </c>
      <c r="C239" s="6">
        <f t="shared" ref="C239" ca="1" si="87">VLOOKUP(B239,OFFSET(INDIRECT("$A:$B"),0,MATCH(B$1&amp;"_Verify",INDIRECT("$1:$1"),0)-1),2,0)</f>
        <v>7</v>
      </c>
      <c r="D239" s="10"/>
    </row>
    <row r="240" spans="1:4" x14ac:dyDescent="0.3">
      <c r="A240" t="s">
        <v>266</v>
      </c>
      <c r="B240" t="s">
        <v>268</v>
      </c>
      <c r="C240" s="6">
        <f t="shared" ca="1" si="11"/>
        <v>14</v>
      </c>
    </row>
    <row r="241" spans="1:8" x14ac:dyDescent="0.3">
      <c r="A241" s="10" t="s">
        <v>490</v>
      </c>
      <c r="B241" s="10" t="s">
        <v>268</v>
      </c>
      <c r="C241" s="6">
        <f t="shared" ref="C241:C242" ca="1" si="88">VLOOKUP(B241,OFFSET(INDIRECT("$A:$B"),0,MATCH(B$1&amp;"_Verify",INDIRECT("$1:$1"),0)-1),2,0)</f>
        <v>14</v>
      </c>
      <c r="D241" s="10"/>
    </row>
    <row r="242" spans="1:8" x14ac:dyDescent="0.3">
      <c r="A242" s="10" t="s">
        <v>492</v>
      </c>
      <c r="B242" s="10" t="s">
        <v>268</v>
      </c>
      <c r="C242" s="6">
        <f t="shared" ca="1" si="88"/>
        <v>14</v>
      </c>
      <c r="D242" s="10"/>
    </row>
    <row r="243" spans="1:8" x14ac:dyDescent="0.3">
      <c r="A243" s="10" t="s">
        <v>494</v>
      </c>
      <c r="B243" s="10" t="s">
        <v>268</v>
      </c>
      <c r="C243" s="6">
        <f t="shared" ref="C243" ca="1" si="89">VLOOKUP(B243,OFFSET(INDIRECT("$A:$B"),0,MATCH(B$1&amp;"_Verify",INDIRECT("$1:$1"),0)-1),2,0)</f>
        <v>14</v>
      </c>
      <c r="D243" s="10"/>
    </row>
    <row r="244" spans="1:8" x14ac:dyDescent="0.3">
      <c r="A244" t="s">
        <v>267</v>
      </c>
      <c r="B244" t="s">
        <v>268</v>
      </c>
      <c r="C244" s="6">
        <f t="shared" ca="1" si="11"/>
        <v>14</v>
      </c>
    </row>
    <row r="245" spans="1:8" x14ac:dyDescent="0.3">
      <c r="A245" s="10" t="s">
        <v>495</v>
      </c>
      <c r="B245" s="10" t="s">
        <v>268</v>
      </c>
      <c r="C245" s="6">
        <f t="shared" ref="C245:C246" ca="1" si="90">VLOOKUP(B245,OFFSET(INDIRECT("$A:$B"),0,MATCH(B$1&amp;"_Verify",INDIRECT("$1:$1"),0)-1),2,0)</f>
        <v>14</v>
      </c>
      <c r="D245" s="10"/>
    </row>
    <row r="246" spans="1:8" x14ac:dyDescent="0.3">
      <c r="A246" s="10" t="s">
        <v>496</v>
      </c>
      <c r="B246" s="10" t="s">
        <v>268</v>
      </c>
      <c r="C246" s="6">
        <f t="shared" ca="1" si="90"/>
        <v>14</v>
      </c>
      <c r="D246" s="10"/>
    </row>
    <row r="247" spans="1:8" x14ac:dyDescent="0.3">
      <c r="A247" s="10" t="s">
        <v>497</v>
      </c>
      <c r="B247" s="10" t="s">
        <v>268</v>
      </c>
      <c r="C247" s="6">
        <f t="shared" ref="C247" ca="1" si="91">VLOOKUP(B247,OFFSET(INDIRECT("$A:$B"),0,MATCH(B$1&amp;"_Verify",INDIRECT("$1:$1"),0)-1),2,0)</f>
        <v>14</v>
      </c>
      <c r="D247" s="10"/>
    </row>
    <row r="248" spans="1:8" x14ac:dyDescent="0.3">
      <c r="A248" s="10" t="s">
        <v>498</v>
      </c>
      <c r="B248" s="10" t="s">
        <v>475</v>
      </c>
      <c r="C248" s="6">
        <f t="shared" ref="C248:C249" ca="1" si="92">VLOOKUP(B248,OFFSET(INDIRECT("$A:$B"),0,MATCH(B$1&amp;"_Verify",INDIRECT("$1:$1"),0)-1),2,0)</f>
        <v>64</v>
      </c>
      <c r="D248" s="10"/>
    </row>
    <row r="249" spans="1:8" s="10" customFormat="1" x14ac:dyDescent="0.3">
      <c r="A249" s="10" t="s">
        <v>499</v>
      </c>
      <c r="B249" s="10" t="s">
        <v>477</v>
      </c>
      <c r="C249" s="6">
        <f t="shared" ca="1" si="92"/>
        <v>65</v>
      </c>
      <c r="F249"/>
      <c r="G249"/>
      <c r="H249"/>
    </row>
    <row r="250" spans="1:8" s="10" customFormat="1" x14ac:dyDescent="0.3">
      <c r="A250" t="s">
        <v>171</v>
      </c>
      <c r="B250" t="s">
        <v>165</v>
      </c>
      <c r="C250" s="6">
        <f t="shared" ca="1" si="11"/>
        <v>57</v>
      </c>
      <c r="D250"/>
      <c r="F250"/>
      <c r="G250"/>
      <c r="H250"/>
    </row>
    <row r="251" spans="1:8" s="10" customFormat="1" x14ac:dyDescent="0.3">
      <c r="A251" s="10" t="s">
        <v>502</v>
      </c>
      <c r="B251" s="10" t="s">
        <v>165</v>
      </c>
      <c r="C251" s="6">
        <f t="shared" ref="C251" ca="1" si="93">VLOOKUP(B251,OFFSET(INDIRECT("$A:$B"),0,MATCH(B$1&amp;"_Verify",INDIRECT("$1:$1"),0)-1),2,0)</f>
        <v>57</v>
      </c>
      <c r="F251"/>
      <c r="G251"/>
      <c r="H251"/>
    </row>
    <row r="252" spans="1:8" s="10" customFormat="1" x14ac:dyDescent="0.3">
      <c r="A252" t="s">
        <v>172</v>
      </c>
      <c r="B252" t="s">
        <v>165</v>
      </c>
      <c r="C252" s="6">
        <f t="shared" ca="1" si="11"/>
        <v>57</v>
      </c>
      <c r="D252"/>
    </row>
    <row r="253" spans="1:8" x14ac:dyDescent="0.3">
      <c r="A253" s="10" t="s">
        <v>503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  <c r="D253" s="10"/>
      <c r="F253" s="10"/>
      <c r="G253" s="10"/>
      <c r="H253" s="10"/>
    </row>
    <row r="254" spans="1:8" x14ac:dyDescent="0.3">
      <c r="A254" t="s">
        <v>173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504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174</v>
      </c>
      <c r="B256" t="s">
        <v>184</v>
      </c>
      <c r="C256" s="6">
        <f t="shared" ca="1" si="11"/>
        <v>31</v>
      </c>
    </row>
    <row r="257" spans="1:4" x14ac:dyDescent="0.3">
      <c r="A257" t="s">
        <v>175</v>
      </c>
      <c r="B257" t="s">
        <v>182</v>
      </c>
      <c r="C257" s="6">
        <f t="shared" ca="1" si="11"/>
        <v>33</v>
      </c>
    </row>
    <row r="258" spans="1:4" x14ac:dyDescent="0.3">
      <c r="A258" t="s">
        <v>176</v>
      </c>
      <c r="B258" t="s">
        <v>185</v>
      </c>
      <c r="C258" s="6">
        <f t="shared" ca="1" si="11"/>
        <v>34</v>
      </c>
    </row>
    <row r="259" spans="1:4" x14ac:dyDescent="0.3">
      <c r="A259" t="s">
        <v>177</v>
      </c>
      <c r="B259" t="s">
        <v>186</v>
      </c>
      <c r="C259" s="6">
        <f t="shared" ca="1" si="11"/>
        <v>35</v>
      </c>
    </row>
    <row r="260" spans="1:4" x14ac:dyDescent="0.3">
      <c r="A260" t="s">
        <v>178</v>
      </c>
      <c r="B260" t="s">
        <v>187</v>
      </c>
      <c r="C260" s="6">
        <f t="shared" ca="1" si="11"/>
        <v>36</v>
      </c>
    </row>
    <row r="261" spans="1:4" x14ac:dyDescent="0.3">
      <c r="A261" t="s">
        <v>179</v>
      </c>
      <c r="B261" t="s">
        <v>188</v>
      </c>
      <c r="C261" s="6">
        <f t="shared" ca="1" si="11"/>
        <v>37</v>
      </c>
    </row>
    <row r="262" spans="1:4" x14ac:dyDescent="0.3">
      <c r="A262" t="s">
        <v>180</v>
      </c>
      <c r="B262" t="s">
        <v>189</v>
      </c>
      <c r="C262" s="6">
        <f t="shared" ca="1" si="11"/>
        <v>38</v>
      </c>
    </row>
    <row r="263" spans="1:4" x14ac:dyDescent="0.3">
      <c r="A263" t="s">
        <v>181</v>
      </c>
      <c r="B263" t="s">
        <v>190</v>
      </c>
      <c r="C263" s="6">
        <f t="shared" ca="1" si="11"/>
        <v>39</v>
      </c>
    </row>
    <row r="264" spans="1:4" x14ac:dyDescent="0.3">
      <c r="A264" t="s">
        <v>269</v>
      </c>
      <c r="B264" t="s">
        <v>526</v>
      </c>
      <c r="C264" s="6">
        <f t="shared" ref="C264" ca="1" si="96">VLOOKUP(B264,OFFSET(INDIRECT("$A:$B"),0,MATCH(B$1&amp;"_Verify",INDIRECT("$1:$1"),0)-1),2,0)</f>
        <v>68</v>
      </c>
    </row>
    <row r="265" spans="1:4" x14ac:dyDescent="0.3">
      <c r="A265" t="s">
        <v>270</v>
      </c>
      <c r="B265" t="s">
        <v>526</v>
      </c>
      <c r="C265" s="6">
        <f t="shared" ref="C265:C266" ca="1" si="97">VLOOKUP(B265,OFFSET(INDIRECT("$A:$B"),0,MATCH(B$1&amp;"_Verify",INDIRECT("$1:$1"),0)-1),2,0)</f>
        <v>68</v>
      </c>
    </row>
    <row r="266" spans="1:4" x14ac:dyDescent="0.3">
      <c r="A266" s="10" t="s">
        <v>932</v>
      </c>
      <c r="B266" s="10" t="s">
        <v>526</v>
      </c>
      <c r="C266" s="6">
        <f t="shared" ca="1" si="97"/>
        <v>68</v>
      </c>
      <c r="D266" s="10"/>
    </row>
    <row r="267" spans="1:4" x14ac:dyDescent="0.3">
      <c r="A267" s="10" t="s">
        <v>933</v>
      </c>
      <c r="B267" s="10" t="s">
        <v>526</v>
      </c>
      <c r="C267" s="6">
        <f t="shared" ref="C267" ca="1" si="98">VLOOKUP(B267,OFFSET(INDIRECT("$A:$B"),0,MATCH(B$1&amp;"_Verify",INDIRECT("$1:$1"),0)-1),2,0)</f>
        <v>68</v>
      </c>
      <c r="D267" s="10"/>
    </row>
    <row r="268" spans="1:4" x14ac:dyDescent="0.3">
      <c r="A268" t="s">
        <v>290</v>
      </c>
      <c r="B268" t="s">
        <v>93</v>
      </c>
      <c r="C268" s="6">
        <f t="shared" ref="C268:C271" ca="1" si="99">VLOOKUP(B268,OFFSET(INDIRECT("$A:$B"),0,MATCH(B$1&amp;"_Verify",INDIRECT("$1:$1"),0)-1),2,0)</f>
        <v>13</v>
      </c>
    </row>
    <row r="269" spans="1:4" x14ac:dyDescent="0.3">
      <c r="A269" t="s">
        <v>292</v>
      </c>
      <c r="B269" t="s">
        <v>21</v>
      </c>
      <c r="C269" s="6">
        <f t="shared" ca="1" si="99"/>
        <v>7</v>
      </c>
    </row>
    <row r="270" spans="1:4" x14ac:dyDescent="0.3">
      <c r="A270" t="s">
        <v>291</v>
      </c>
      <c r="B270" t="s">
        <v>93</v>
      </c>
      <c r="C270" s="6">
        <f t="shared" ca="1" si="99"/>
        <v>13</v>
      </c>
    </row>
    <row r="271" spans="1:4" x14ac:dyDescent="0.3">
      <c r="A271" t="s">
        <v>294</v>
      </c>
      <c r="B271" t="s">
        <v>21</v>
      </c>
      <c r="C271" s="6">
        <f t="shared" ca="1" si="99"/>
        <v>7</v>
      </c>
    </row>
    <row r="272" spans="1:4" x14ac:dyDescent="0.3">
      <c r="A272" t="s">
        <v>298</v>
      </c>
      <c r="B272" s="10" t="s">
        <v>526</v>
      </c>
      <c r="C272" s="6">
        <f t="shared" ref="C272" ca="1" si="100">VLOOKUP(B272,OFFSET(INDIRECT("$A:$B"),0,MATCH(B$1&amp;"_Verify",INDIRECT("$1:$1"),0)-1),2,0)</f>
        <v>68</v>
      </c>
    </row>
    <row r="273" spans="1:4" x14ac:dyDescent="0.3">
      <c r="A273" t="s">
        <v>299</v>
      </c>
      <c r="B273" s="10" t="s">
        <v>526</v>
      </c>
      <c r="C273" s="6">
        <f t="shared" ref="C273:C275" ca="1" si="101">VLOOKUP(B273,OFFSET(INDIRECT("$A:$B"),0,MATCH(B$1&amp;"_Verify",INDIRECT("$1:$1"),0)-1),2,0)</f>
        <v>68</v>
      </c>
    </row>
    <row r="274" spans="1:4" x14ac:dyDescent="0.3">
      <c r="A274" t="s">
        <v>300</v>
      </c>
      <c r="B274" t="s">
        <v>93</v>
      </c>
      <c r="C274" s="6">
        <f t="shared" ca="1" si="101"/>
        <v>13</v>
      </c>
    </row>
    <row r="275" spans="1:4" x14ac:dyDescent="0.3">
      <c r="A275" t="s">
        <v>301</v>
      </c>
      <c r="B275" t="s">
        <v>225</v>
      </c>
      <c r="C275" s="6">
        <f t="shared" ca="1" si="101"/>
        <v>15</v>
      </c>
    </row>
    <row r="276" spans="1:4" x14ac:dyDescent="0.3">
      <c r="A276" t="s">
        <v>302</v>
      </c>
      <c r="B276" t="s">
        <v>228</v>
      </c>
      <c r="C276" s="6">
        <f t="shared" ref="C276" ca="1" si="102">VLOOKUP(B276,OFFSET(INDIRECT("$A:$B"),0,MATCH(B$1&amp;"_Verify",INDIRECT("$1:$1"),0)-1),2,0)</f>
        <v>16</v>
      </c>
    </row>
    <row r="277" spans="1:4" x14ac:dyDescent="0.3">
      <c r="A277" t="s">
        <v>303</v>
      </c>
      <c r="B277" t="s">
        <v>228</v>
      </c>
      <c r="C277" s="6">
        <f t="shared" ref="C277" ca="1" si="103">VLOOKUP(B277,OFFSET(INDIRECT("$A:$B"),0,MATCH(B$1&amp;"_Verify",INDIRECT("$1:$1"),0)-1),2,0)</f>
        <v>16</v>
      </c>
    </row>
    <row r="278" spans="1:4" x14ac:dyDescent="0.3">
      <c r="A278" t="s">
        <v>306</v>
      </c>
      <c r="B278" t="s">
        <v>229</v>
      </c>
      <c r="C278" s="6">
        <f t="shared" ref="C278" ca="1" si="104">VLOOKUP(B278,OFFSET(INDIRECT("$A:$B"),0,MATCH(B$1&amp;"_Verify",INDIRECT("$1:$1"),0)-1),2,0)</f>
        <v>17</v>
      </c>
    </row>
    <row r="279" spans="1:4" x14ac:dyDescent="0.3">
      <c r="A279" t="s">
        <v>307</v>
      </c>
      <c r="B279" t="s">
        <v>229</v>
      </c>
      <c r="C279" s="6">
        <f t="shared" ref="C279" ca="1" si="105">VLOOKUP(B279,OFFSET(INDIRECT("$A:$B"),0,MATCH(B$1&amp;"_Verify",INDIRECT("$1:$1"),0)-1),2,0)</f>
        <v>17</v>
      </c>
    </row>
    <row r="280" spans="1:4" x14ac:dyDescent="0.3">
      <c r="A280" s="10" t="s">
        <v>934</v>
      </c>
      <c r="B280" s="10" t="s">
        <v>229</v>
      </c>
      <c r="C280" s="6">
        <f t="shared" ref="C280:C281" ca="1" si="106">VLOOKUP(B280,OFFSET(INDIRECT("$A:$B"),0,MATCH(B$1&amp;"_Verify",INDIRECT("$1:$1"),0)-1),2,0)</f>
        <v>17</v>
      </c>
      <c r="D280" s="10"/>
    </row>
    <row r="281" spans="1:4" x14ac:dyDescent="0.3">
      <c r="A281" s="10" t="s">
        <v>935</v>
      </c>
      <c r="B281" s="10" t="s">
        <v>229</v>
      </c>
      <c r="C281" s="6">
        <f t="shared" ca="1" si="106"/>
        <v>17</v>
      </c>
      <c r="D281" s="10"/>
    </row>
    <row r="282" spans="1:4" x14ac:dyDescent="0.3">
      <c r="A282" s="10" t="s">
        <v>936</v>
      </c>
      <c r="B282" s="10" t="s">
        <v>924</v>
      </c>
      <c r="C282" s="6">
        <f t="shared" ref="C282:C283" ca="1" si="107">VLOOKUP(B282,OFFSET(INDIRECT("$A:$B"),0,MATCH(B$1&amp;"_Verify",INDIRECT("$1:$1"),0)-1),2,0)</f>
        <v>84</v>
      </c>
      <c r="D282" s="10"/>
    </row>
    <row r="283" spans="1:4" x14ac:dyDescent="0.3">
      <c r="A283" s="10" t="s">
        <v>937</v>
      </c>
      <c r="B283" s="10" t="s">
        <v>924</v>
      </c>
      <c r="C283" s="6">
        <f t="shared" ca="1" si="107"/>
        <v>84</v>
      </c>
      <c r="D283" s="10"/>
    </row>
    <row r="284" spans="1:4" x14ac:dyDescent="0.3">
      <c r="A284" t="s">
        <v>308</v>
      </c>
      <c r="B284" t="s">
        <v>230</v>
      </c>
      <c r="C284" s="6">
        <f t="shared" ref="C284" ca="1" si="108">VLOOKUP(B284,OFFSET(INDIRECT("$A:$B"),0,MATCH(B$1&amp;"_Verify",INDIRECT("$1:$1"),0)-1),2,0)</f>
        <v>18</v>
      </c>
    </row>
    <row r="285" spans="1:4" x14ac:dyDescent="0.3">
      <c r="A285" t="s">
        <v>309</v>
      </c>
      <c r="B285" t="s">
        <v>230</v>
      </c>
      <c r="C285" s="6">
        <f t="shared" ref="C285" ca="1" si="109">VLOOKUP(B285,OFFSET(INDIRECT("$A:$B"),0,MATCH(B$1&amp;"_Verify",INDIRECT("$1:$1"),0)-1),2,0)</f>
        <v>18</v>
      </c>
    </row>
    <row r="286" spans="1:4" x14ac:dyDescent="0.3">
      <c r="A286" t="s">
        <v>310</v>
      </c>
      <c r="B286" t="s">
        <v>231</v>
      </c>
      <c r="C286" s="6">
        <f t="shared" ref="C286" ca="1" si="110">VLOOKUP(B286,OFFSET(INDIRECT("$A:$B"),0,MATCH(B$1&amp;"_Verify",INDIRECT("$1:$1"),0)-1),2,0)</f>
        <v>19</v>
      </c>
    </row>
    <row r="287" spans="1:4" x14ac:dyDescent="0.3">
      <c r="A287" t="s">
        <v>311</v>
      </c>
      <c r="B287" t="s">
        <v>231</v>
      </c>
      <c r="C287" s="6">
        <f t="shared" ref="C287" ca="1" si="111">VLOOKUP(B287,OFFSET(INDIRECT("$A:$B"),0,MATCH(B$1&amp;"_Verify",INDIRECT("$1:$1"),0)-1),2,0)</f>
        <v>19</v>
      </c>
    </row>
    <row r="288" spans="1:4" x14ac:dyDescent="0.3">
      <c r="A288" t="s">
        <v>313</v>
      </c>
      <c r="B288" t="s">
        <v>239</v>
      </c>
      <c r="C288" s="6">
        <f t="shared" ref="C288:C299" ca="1" si="112">VLOOKUP(B288,OFFSET(INDIRECT("$A:$B"),0,MATCH(B$1&amp;"_Verify",INDIRECT("$1:$1"),0)-1),2,0)</f>
        <v>20</v>
      </c>
    </row>
    <row r="289" spans="1:4" x14ac:dyDescent="0.3">
      <c r="A289" t="s">
        <v>314</v>
      </c>
      <c r="B289" t="s">
        <v>239</v>
      </c>
      <c r="C289" s="6">
        <f t="shared" ca="1" si="112"/>
        <v>20</v>
      </c>
    </row>
    <row r="290" spans="1:4" x14ac:dyDescent="0.3">
      <c r="A290" t="s">
        <v>363</v>
      </c>
      <c r="B290" t="s">
        <v>93</v>
      </c>
      <c r="C290" s="6">
        <f t="shared" ref="C290:C293" ca="1" si="113">VLOOKUP(B290,OFFSET(INDIRECT("$A:$B"),0,MATCH(B$1&amp;"_Verify",INDIRECT("$1:$1"),0)-1),2,0)</f>
        <v>13</v>
      </c>
      <c r="D290" s="6"/>
    </row>
    <row r="291" spans="1:4" x14ac:dyDescent="0.3">
      <c r="A291" t="s">
        <v>365</v>
      </c>
      <c r="B291" t="s">
        <v>338</v>
      </c>
      <c r="C291" s="6">
        <f t="shared" ca="1" si="113"/>
        <v>21</v>
      </c>
    </row>
    <row r="292" spans="1:4" x14ac:dyDescent="0.3">
      <c r="A292" t="s">
        <v>369</v>
      </c>
      <c r="B292" t="s">
        <v>57</v>
      </c>
      <c r="C292" s="6">
        <f t="shared" ca="1" si="113"/>
        <v>11</v>
      </c>
    </row>
    <row r="293" spans="1:4" x14ac:dyDescent="0.3">
      <c r="A293" s="10" t="s">
        <v>938</v>
      </c>
      <c r="B293" s="10" t="s">
        <v>21</v>
      </c>
      <c r="C293" s="6">
        <f t="shared" ca="1" si="113"/>
        <v>7</v>
      </c>
      <c r="D293" s="10"/>
    </row>
    <row r="294" spans="1:4" x14ac:dyDescent="0.3">
      <c r="A294" t="s">
        <v>315</v>
      </c>
      <c r="B294" t="s">
        <v>93</v>
      </c>
      <c r="C294" s="6">
        <f t="shared" ca="1" si="112"/>
        <v>13</v>
      </c>
    </row>
    <row r="295" spans="1:4" x14ac:dyDescent="0.3">
      <c r="A295" t="s">
        <v>317</v>
      </c>
      <c r="B295" t="s">
        <v>21</v>
      </c>
      <c r="C295" s="6">
        <f t="shared" ca="1" si="112"/>
        <v>7</v>
      </c>
    </row>
    <row r="296" spans="1:4" x14ac:dyDescent="0.3">
      <c r="A296" s="10" t="s">
        <v>506</v>
      </c>
      <c r="B296" s="10" t="s">
        <v>93</v>
      </c>
      <c r="C296" s="6">
        <f t="shared" ca="1" si="112"/>
        <v>13</v>
      </c>
      <c r="D296" s="10"/>
    </row>
    <row r="297" spans="1:4" x14ac:dyDescent="0.3">
      <c r="A297" s="10" t="s">
        <v>508</v>
      </c>
      <c r="B297" s="10" t="s">
        <v>21</v>
      </c>
      <c r="C297" s="6">
        <f t="shared" ca="1" si="112"/>
        <v>7</v>
      </c>
      <c r="D297" s="10"/>
    </row>
    <row r="298" spans="1:4" x14ac:dyDescent="0.3">
      <c r="A298" t="s">
        <v>370</v>
      </c>
      <c r="B298" t="s">
        <v>342</v>
      </c>
      <c r="C298" s="6">
        <f t="shared" ca="1" si="112"/>
        <v>61</v>
      </c>
    </row>
    <row r="299" spans="1:4" x14ac:dyDescent="0.3">
      <c r="A299" t="s">
        <v>371</v>
      </c>
      <c r="B299" t="s">
        <v>346</v>
      </c>
      <c r="C299" s="6">
        <f t="shared" ca="1" si="112"/>
        <v>59</v>
      </c>
    </row>
    <row r="300" spans="1:4" x14ac:dyDescent="0.3">
      <c r="A300" t="s">
        <v>318</v>
      </c>
      <c r="B300" t="s">
        <v>240</v>
      </c>
      <c r="C300" s="6">
        <f t="shared" ref="C300:C303" ca="1" si="114">VLOOKUP(B300,OFFSET(INDIRECT("$A:$B"),0,MATCH(B$1&amp;"_Verify",INDIRECT("$1:$1"),0)-1),2,0)</f>
        <v>58</v>
      </c>
    </row>
    <row r="301" spans="1:4" x14ac:dyDescent="0.3">
      <c r="A301" s="10" t="s">
        <v>510</v>
      </c>
      <c r="B301" s="10" t="s">
        <v>240</v>
      </c>
      <c r="C301" s="6">
        <f t="shared" ref="C301" ca="1" si="115">VLOOKUP(B301,OFFSET(INDIRECT("$A:$B"),0,MATCH(B$1&amp;"_Verify",INDIRECT("$1:$1"),0)-1),2,0)</f>
        <v>58</v>
      </c>
      <c r="D301" s="10"/>
    </row>
    <row r="302" spans="1:4" x14ac:dyDescent="0.3">
      <c r="A302" t="s">
        <v>329</v>
      </c>
      <c r="B302" t="s">
        <v>273</v>
      </c>
      <c r="C302" s="6">
        <f t="shared" ca="1" si="114"/>
        <v>41</v>
      </c>
    </row>
    <row r="303" spans="1:4" x14ac:dyDescent="0.3">
      <c r="A303" t="s">
        <v>331</v>
      </c>
      <c r="B303" t="s">
        <v>54</v>
      </c>
      <c r="C303" s="6">
        <f t="shared" ca="1" si="114"/>
        <v>8</v>
      </c>
    </row>
    <row r="304" spans="1:4" x14ac:dyDescent="0.3">
      <c r="A304" t="s">
        <v>320</v>
      </c>
      <c r="B304" t="s">
        <v>274</v>
      </c>
      <c r="C304" s="6">
        <f t="shared" ref="C304" ca="1" si="116">VLOOKUP(B304,OFFSET(INDIRECT("$A:$B"),0,MATCH(B$1&amp;"_Verify",INDIRECT("$1:$1"),0)-1),2,0)</f>
        <v>40</v>
      </c>
    </row>
    <row r="305" spans="1:4" x14ac:dyDescent="0.3">
      <c r="A305" t="s">
        <v>322</v>
      </c>
      <c r="B305" t="s">
        <v>55</v>
      </c>
      <c r="C305" s="6">
        <f t="shared" ref="C305" ca="1" si="117">VLOOKUP(B305,OFFSET(INDIRECT("$A:$B"),0,MATCH(B$1&amp;"_Verify",INDIRECT("$1:$1"),0)-1),2,0)</f>
        <v>9</v>
      </c>
    </row>
    <row r="306" spans="1:4" x14ac:dyDescent="0.3">
      <c r="A306" t="s">
        <v>352</v>
      </c>
      <c r="B306" t="s">
        <v>345</v>
      </c>
      <c r="C306" s="6">
        <f t="shared" ref="C306" ca="1" si="118">VLOOKUP(B306,OFFSET(INDIRECT("$A:$B"),0,MATCH(B$1&amp;"_Verify",INDIRECT("$1:$1"),0)-1),2,0)</f>
        <v>42</v>
      </c>
    </row>
    <row r="307" spans="1:4" x14ac:dyDescent="0.3">
      <c r="A307" t="s">
        <v>353</v>
      </c>
      <c r="B307" t="s">
        <v>284</v>
      </c>
      <c r="C307" s="6">
        <f t="shared" ref="C307" ca="1" si="119">VLOOKUP(B307,OFFSET(INDIRECT("$A:$B"),0,MATCH(B$1&amp;"_Verify",INDIRECT("$1:$1"),0)-1),2,0)</f>
        <v>60</v>
      </c>
    </row>
    <row r="308" spans="1:4" x14ac:dyDescent="0.3">
      <c r="A308" t="s">
        <v>375</v>
      </c>
      <c r="B308" t="s">
        <v>376</v>
      </c>
      <c r="C308" s="6">
        <f t="shared" ref="C308:C310" ca="1" si="120">VLOOKUP(B308,OFFSET(INDIRECT("$A:$B"),0,MATCH(B$1&amp;"_Verify",INDIRECT("$1:$1"),0)-1),2,0)</f>
        <v>62</v>
      </c>
    </row>
    <row r="309" spans="1:4" x14ac:dyDescent="0.3">
      <c r="A309" s="10" t="s">
        <v>516</v>
      </c>
      <c r="B309" s="10" t="s">
        <v>519</v>
      </c>
      <c r="C309" s="6">
        <f t="shared" ca="1" si="120"/>
        <v>66</v>
      </c>
      <c r="D309" s="10"/>
    </row>
    <row r="310" spans="1:4" x14ac:dyDescent="0.3">
      <c r="A310" s="10" t="s">
        <v>518</v>
      </c>
      <c r="B310" s="10" t="s">
        <v>519</v>
      </c>
      <c r="C310" s="6">
        <f t="shared" ca="1" si="120"/>
        <v>66</v>
      </c>
      <c r="D310" s="10"/>
    </row>
    <row r="311" spans="1:4" x14ac:dyDescent="0.3">
      <c r="A311" s="10" t="s">
        <v>532</v>
      </c>
      <c r="B311" s="10" t="s">
        <v>522</v>
      </c>
      <c r="C311" s="6">
        <f t="shared" ref="C311:C318" ca="1" si="121">VLOOKUP(B311,OFFSET(INDIRECT("$A:$B"),0,MATCH(B$1&amp;"_Verify",INDIRECT("$1:$1"),0)-1),2,0)</f>
        <v>67</v>
      </c>
      <c r="D311" s="10"/>
    </row>
    <row r="312" spans="1:4" x14ac:dyDescent="0.3">
      <c r="A312" s="10" t="s">
        <v>941</v>
      </c>
      <c r="B312" s="10" t="s">
        <v>939</v>
      </c>
      <c r="C312" s="6">
        <f t="shared" ref="C312:C314" ca="1" si="122">VLOOKUP(B312,OFFSET(INDIRECT("$A:$B"),0,MATCH(B$1&amp;"_Verify",INDIRECT("$1:$1"),0)-1),2,0)</f>
        <v>82</v>
      </c>
      <c r="D312" s="10"/>
    </row>
    <row r="313" spans="1:4" x14ac:dyDescent="0.3">
      <c r="A313" s="10" t="s">
        <v>942</v>
      </c>
      <c r="B313" s="10" t="s">
        <v>939</v>
      </c>
      <c r="C313" s="6">
        <f t="shared" ca="1" si="122"/>
        <v>82</v>
      </c>
      <c r="D313" s="10"/>
    </row>
    <row r="314" spans="1:4" x14ac:dyDescent="0.3">
      <c r="A314" s="10" t="s">
        <v>940</v>
      </c>
      <c r="B314" s="10" t="s">
        <v>920</v>
      </c>
      <c r="C314" s="6">
        <f t="shared" ca="1" si="122"/>
        <v>83</v>
      </c>
      <c r="D314" s="10"/>
    </row>
    <row r="315" spans="1:4" x14ac:dyDescent="0.3">
      <c r="A315" s="10" t="s">
        <v>809</v>
      </c>
      <c r="B315" s="10" t="s">
        <v>381</v>
      </c>
      <c r="C315" s="6">
        <f t="shared" ca="1" si="121"/>
        <v>22</v>
      </c>
      <c r="D315" s="10"/>
    </row>
    <row r="316" spans="1:4" x14ac:dyDescent="0.3">
      <c r="A316" s="10" t="s">
        <v>810</v>
      </c>
      <c r="B316" s="10" t="s">
        <v>381</v>
      </c>
      <c r="C316" s="6">
        <f t="shared" ca="1" si="121"/>
        <v>22</v>
      </c>
      <c r="D316" s="10"/>
    </row>
    <row r="317" spans="1:4" x14ac:dyDescent="0.3">
      <c r="A317" s="10" t="s">
        <v>812</v>
      </c>
      <c r="B317" s="10" t="s">
        <v>381</v>
      </c>
      <c r="C317" s="6">
        <f t="shared" ca="1" si="121"/>
        <v>22</v>
      </c>
      <c r="D317" s="10"/>
    </row>
    <row r="318" spans="1:4" x14ac:dyDescent="0.3">
      <c r="A318" s="10" t="s">
        <v>814</v>
      </c>
      <c r="B318" s="10" t="s">
        <v>381</v>
      </c>
      <c r="C318" s="6">
        <f t="shared" ca="1" si="121"/>
        <v>22</v>
      </c>
      <c r="D318" s="10"/>
    </row>
    <row r="319" spans="1:4" x14ac:dyDescent="0.3">
      <c r="A319" t="s">
        <v>384</v>
      </c>
      <c r="B319" t="s">
        <v>381</v>
      </c>
      <c r="C319" s="6">
        <f t="shared" ref="C319" ca="1" si="123">VLOOKUP(B319,OFFSET(INDIRECT("$A:$B"),0,MATCH(B$1&amp;"_Verify",INDIRECT("$1:$1"),0)-1),2,0)</f>
        <v>22</v>
      </c>
    </row>
    <row r="320" spans="1:4" x14ac:dyDescent="0.3">
      <c r="A320" t="s">
        <v>398</v>
      </c>
      <c r="B320" t="s">
        <v>381</v>
      </c>
      <c r="C320" s="6">
        <f t="shared" ref="C320" ca="1" si="124">VLOOKUP(B320,OFFSET(INDIRECT("$A:$B"),0,MATCH(B$1&amp;"_Verify",INDIRECT("$1:$1"),0)-1),2,0)</f>
        <v>22</v>
      </c>
    </row>
    <row r="321" spans="1:4" x14ac:dyDescent="0.3">
      <c r="A321" t="s">
        <v>386</v>
      </c>
      <c r="B321" t="s">
        <v>381</v>
      </c>
      <c r="C321" s="6">
        <f t="shared" ref="C321:C324" ca="1" si="125">VLOOKUP(B321,OFFSET(INDIRECT("$A:$B"),0,MATCH(B$1&amp;"_Verify",INDIRECT("$1:$1"),0)-1),2,0)</f>
        <v>22</v>
      </c>
    </row>
    <row r="322" spans="1:4" x14ac:dyDescent="0.3">
      <c r="A322" t="s">
        <v>399</v>
      </c>
      <c r="B322" t="s">
        <v>381</v>
      </c>
      <c r="C322" s="6">
        <f t="shared" ca="1" si="125"/>
        <v>22</v>
      </c>
    </row>
    <row r="323" spans="1:4" x14ac:dyDescent="0.3">
      <c r="A323" s="10" t="s">
        <v>762</v>
      </c>
      <c r="B323" s="10" t="s">
        <v>381</v>
      </c>
      <c r="C323" s="6">
        <f t="shared" ca="1" si="125"/>
        <v>22</v>
      </c>
      <c r="D323" s="10"/>
    </row>
    <row r="324" spans="1:4" x14ac:dyDescent="0.3">
      <c r="A324" s="10" t="s">
        <v>763</v>
      </c>
      <c r="B324" s="10" t="s">
        <v>381</v>
      </c>
      <c r="C324" s="6">
        <f t="shared" ca="1" si="125"/>
        <v>22</v>
      </c>
      <c r="D324" s="10"/>
    </row>
    <row r="325" spans="1:4" x14ac:dyDescent="0.3">
      <c r="A325" s="10" t="s">
        <v>764</v>
      </c>
      <c r="B325" s="10" t="s">
        <v>381</v>
      </c>
      <c r="C325" s="6">
        <f t="shared" ref="C325:C326" ca="1" si="126">VLOOKUP(B325,OFFSET(INDIRECT("$A:$B"),0,MATCH(B$1&amp;"_Verify",INDIRECT("$1:$1"),0)-1),2,0)</f>
        <v>22</v>
      </c>
      <c r="D325" s="10"/>
    </row>
    <row r="326" spans="1:4" x14ac:dyDescent="0.3">
      <c r="A326" s="10" t="s">
        <v>765</v>
      </c>
      <c r="B326" s="10" t="s">
        <v>381</v>
      </c>
      <c r="C326" s="6">
        <f t="shared" ca="1" si="126"/>
        <v>22</v>
      </c>
      <c r="D326" s="10"/>
    </row>
  </sheetData>
  <phoneticPr fontId="1" type="noConversion"/>
  <dataValidations count="1">
    <dataValidation type="list" allowBlank="1" showInputMessage="1" showErrorMessage="1" sqref="B2:B32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9"/>
  <sheetViews>
    <sheetView tabSelected="1"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I67" sqref="I6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3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5" ca="1" si="1">IF(NOT(ISBLANK(N3)),N3,
IF(ISBLANK(M3),"",
VLOOKUP(M3,OFFSET(INDIRECT("$A:$B"),0,MATCH(M$1&amp;"_Verify",INDIRECT("$1:$1"),0)-1),2,0)
))</f>
        <v/>
      </c>
      <c r="S3" s="7" t="str">
        <f t="shared" ref="S3:S28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7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7" ca="1" si="85">IF(NOT(ISBLANK(N76)),N76,
IF(ISBLANK(M76),"",
VLOOKUP(M76,OFFSET(INDIRECT("$A:$B"),0,MATCH(M$1&amp;"_Verify",INDIRECT("$1:$1"),0)-1),2,0)
))</f>
        <v/>
      </c>
      <c r="S76" s="7" t="str">
        <f t="shared" ref="S76:S147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8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8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8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si="126"/>
        <v>UltimateAttackLinhi_01</v>
      </c>
      <c r="B128" s="10" t="s">
        <v>1162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7.6</v>
      </c>
      <c r="O128" s="7" t="str">
        <f t="shared" ca="1" si="127"/>
        <v/>
      </c>
      <c r="S128" s="7" t="str">
        <f t="shared" ca="1" si="128"/>
        <v/>
      </c>
      <c r="W128" s="1">
        <v>1</v>
      </c>
    </row>
    <row r="129" spans="1:23" x14ac:dyDescent="0.3">
      <c r="A129" s="1" t="str">
        <f t="shared" si="84"/>
        <v>NormalAttackNecromancerFour_01</v>
      </c>
      <c r="B129" s="10" t="s">
        <v>465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1.05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" si="129">B130&amp;"_"&amp;TEXT(D130,"00")</f>
        <v>NormalAttackMovingNecromancerFour_01</v>
      </c>
      <c r="B130" s="10" t="s">
        <v>707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f>0.675*K131</f>
        <v>0.40500000000000003</v>
      </c>
      <c r="O130" s="7" t="str">
        <f t="shared" ref="O130" ca="1" si="130">IF(NOT(ISBLANK(N130)),N130,
IF(ISBLANK(M130),"",
VLOOKUP(M130,OFFSET(INDIRECT("$A:$B"),0,MATCH(M$1&amp;"_Verify",INDIRECT("$1:$1"),0)-1),2,0)
))</f>
        <v/>
      </c>
      <c r="S130" s="7" t="str">
        <f t="shared" ref="S130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ref="A131:A133" si="132">B131&amp;"_"&amp;TEXT(D131,"00")</f>
        <v>AttackOnMovingNecromancerFour_01</v>
      </c>
      <c r="B131" s="10" t="s">
        <v>700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AttackOnMoving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0.31</v>
      </c>
      <c r="K131" s="1">
        <v>0.6</v>
      </c>
      <c r="O131" s="7" t="str">
        <f t="shared" ref="O131:O133" ca="1" si="133">IF(NOT(ISBLANK(N131)),N131,
IF(ISBLANK(M131),"",
VLOOKUP(M131,OFFSET(INDIRECT("$A:$B"),0,MATCH(M$1&amp;"_Verify",INDIRECT("$1:$1"),0)-1),2,0)
))</f>
        <v/>
      </c>
      <c r="S131" s="7" t="str">
        <f t="shared" ref="S131:S133" ca="1" si="134">IF(NOT(ISBLANK(R131)),R131,
IF(ISBLANK(Q131),"",
VLOOKUP(Q131,OFFSET(INDIRECT("$A:$B"),0,MATCH(Q$1&amp;"_Verify",INDIRECT("$1:$1"),0)-1),2,0)
))</f>
        <v/>
      </c>
      <c r="T131" s="1" t="s">
        <v>702</v>
      </c>
      <c r="U131" s="1" t="s">
        <v>706</v>
      </c>
      <c r="V131" s="1" t="s">
        <v>704</v>
      </c>
      <c r="W131" s="1" t="s">
        <v>703</v>
      </c>
    </row>
    <row r="132" spans="1:23" x14ac:dyDescent="0.3">
      <c r="A132" s="1" t="str">
        <f t="shared" si="132"/>
        <v>UltimateAttackNecromancerFour_01</v>
      </c>
      <c r="B132" s="10" t="s">
        <v>1068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16.399999999999999</v>
      </c>
      <c r="O132" s="7" t="str">
        <f t="shared" ca="1" si="133"/>
        <v/>
      </c>
      <c r="S132" s="7" t="str">
        <f t="shared" ca="1" si="134"/>
        <v/>
      </c>
      <c r="W132" s="1">
        <v>1</v>
      </c>
    </row>
    <row r="133" spans="1:23" x14ac:dyDescent="0.3">
      <c r="A133" s="1" t="str">
        <f t="shared" si="132"/>
        <v>InvincibleNecromancerFour_01</v>
      </c>
      <c r="B133" s="10" t="s">
        <v>1119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1.71</v>
      </c>
      <c r="O133" s="7" t="str">
        <f t="shared" ca="1" si="133"/>
        <v/>
      </c>
      <c r="R133" s="1">
        <v>1</v>
      </c>
      <c r="S133" s="7">
        <f t="shared" ca="1" si="134"/>
        <v>1</v>
      </c>
    </row>
    <row r="134" spans="1:23" x14ac:dyDescent="0.3">
      <c r="A134" s="1" t="str">
        <f t="shared" si="84"/>
        <v>NormalAttackGirlWarrior_01</v>
      </c>
      <c r="B134" s="10" t="s">
        <v>466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0.81499999999999995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35">B135&amp;"_"&amp;TEXT(D135,"00")</f>
        <v>UltimateAttackGirlWarrior_01</v>
      </c>
      <c r="B135" s="10" t="s">
        <v>1066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5.8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>
        <v>1</v>
      </c>
    </row>
    <row r="136" spans="1:23" x14ac:dyDescent="0.3">
      <c r="A136" s="1" t="str">
        <f t="shared" si="84"/>
        <v>NormalAttackPreGirlArcher_01</v>
      </c>
      <c r="B136" s="10" t="s">
        <v>675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0.76300000000000001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:A139" si="138">B137&amp;"_"&amp;TEXT(D137,"00")</f>
        <v>NormalAttackGirlArcher_01</v>
      </c>
      <c r="B137" s="10" t="s">
        <v>467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0.52500000000000002</v>
      </c>
      <c r="O137" s="7" t="str">
        <f t="shared" ref="O137:O139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8"/>
        <v>LP_AddGeneratorCreateCountGirlArcher_01</v>
      </c>
      <c r="B138" s="10" t="s">
        <v>677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AddGeneratorCreateCount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139"/>
        <v>2</v>
      </c>
      <c r="S138" s="7" t="str">
        <f t="shared" ref="S138:S140" ca="1" si="141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38"/>
        <v>UltimateCreateGirlArcher_01</v>
      </c>
      <c r="B139" s="10" t="s">
        <v>1102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9"/>
        <v/>
      </c>
      <c r="S139" s="7" t="str">
        <f t="shared" ca="1" si="141"/>
        <v/>
      </c>
      <c r="T139" s="1" t="s">
        <v>1058</v>
      </c>
    </row>
    <row r="140" spans="1:23" x14ac:dyDescent="0.3">
      <c r="A140" s="1" t="str">
        <f t="shared" ref="A140" si="142">B140&amp;"_"&amp;TEXT(D140,"00")</f>
        <v>NormalAttackWeakEnergyShieldRobot_01</v>
      </c>
      <c r="B140" s="10" t="s">
        <v>649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0.1</v>
      </c>
      <c r="O140" s="7" t="str">
        <f t="shared" ref="O140" ca="1" si="143">IF(NOT(ISBLANK(N140)),N140,
IF(ISBLANK(M140),"",
VLOOKUP(M140,OFFSET(INDIRECT("$A:$B"),0,MATCH(M$1&amp;"_Verify",INDIRECT("$1:$1"),0)-1),2,0)
))</f>
        <v/>
      </c>
      <c r="R140" s="1">
        <v>1</v>
      </c>
      <c r="S140" s="7">
        <f t="shared" ca="1" si="141"/>
        <v>1</v>
      </c>
    </row>
    <row r="141" spans="1:23" x14ac:dyDescent="0.3">
      <c r="A141" s="1" t="str">
        <f t="shared" si="84"/>
        <v>NormalAttackEnergyShieldRobot_01</v>
      </c>
      <c r="B141" s="10" t="s">
        <v>468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DelayedBasedDamage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1.3</v>
      </c>
      <c r="J141" s="1">
        <v>2.8</v>
      </c>
      <c r="O141" s="7" t="str">
        <f t="shared" ca="1" si="85"/>
        <v/>
      </c>
      <c r="R141" s="1">
        <v>1</v>
      </c>
      <c r="S141" s="7">
        <f t="shared" ca="1" si="86"/>
        <v>1</v>
      </c>
      <c r="W141" s="1" t="s">
        <v>650</v>
      </c>
    </row>
    <row r="142" spans="1:23" x14ac:dyDescent="0.3">
      <c r="A142" s="1" t="str">
        <f t="shared" si="84"/>
        <v>IgnoreEvadeVisualEnergyShieldRobot_01</v>
      </c>
      <c r="B142" s="10" t="s">
        <v>966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IgnoreEvadeVisual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0.36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si="84"/>
        <v>UltimateAttackEnergyShieldRobot_01</v>
      </c>
      <c r="B143" s="10" t="s">
        <v>1063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0.28999999999999998</v>
      </c>
      <c r="O143" s="7" t="str">
        <f t="shared" ca="1" si="85"/>
        <v/>
      </c>
      <c r="S143" s="7" t="str">
        <f t="shared" ca="1" si="86"/>
        <v/>
      </c>
      <c r="W143" s="1">
        <v>1</v>
      </c>
    </row>
    <row r="144" spans="1:23" x14ac:dyDescent="0.3">
      <c r="A144" s="1" t="str">
        <f t="shared" si="84"/>
        <v>NormalAttackIceMagician_01</v>
      </c>
      <c r="B144" s="10" t="s">
        <v>469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0.224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AddForceIceMagician_01</v>
      </c>
      <c r="B145" s="10" t="s">
        <v>1128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N145" s="1">
        <v>1</v>
      </c>
      <c r="O145" s="7">
        <f t="shared" ca="1" si="85"/>
        <v>1</v>
      </c>
      <c r="S145" s="7" t="str">
        <f t="shared" ca="1" si="86"/>
        <v/>
      </c>
    </row>
    <row r="146" spans="1:23" x14ac:dyDescent="0.3">
      <c r="A146" s="1" t="str">
        <f t="shared" si="84"/>
        <v>UltimateCreateIceMagician_01</v>
      </c>
      <c r="B146" s="10" t="s">
        <v>1067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85"/>
        <v/>
      </c>
      <c r="S146" s="7" t="str">
        <f t="shared" ca="1" si="86"/>
        <v/>
      </c>
      <c r="T146" s="1" t="s">
        <v>1058</v>
      </c>
    </row>
    <row r="147" spans="1:23" x14ac:dyDescent="0.3">
      <c r="A147" s="1" t="str">
        <f t="shared" si="84"/>
        <v>UltimateCannotActionIceMagician_01</v>
      </c>
      <c r="B147" s="10" t="s">
        <v>1084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CannotAction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0.33329999999999999</v>
      </c>
      <c r="O147" s="7" t="str">
        <f t="shared" ca="1" si="85"/>
        <v/>
      </c>
      <c r="S147" s="7" t="str">
        <f t="shared" ca="1" si="86"/>
        <v/>
      </c>
    </row>
    <row r="148" spans="1:23" x14ac:dyDescent="0.3">
      <c r="A148" s="1" t="str">
        <f t="shared" ref="A148" si="144">B148&amp;"_"&amp;TEXT(D148,"00")</f>
        <v>NormalAttackAngelicWarrior_01</v>
      </c>
      <c r="B148" s="10" t="s">
        <v>470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0.495</v>
      </c>
      <c r="O148" s="7" t="str">
        <f t="shared" ref="O148" ca="1" si="145">IF(NOT(ISBLANK(N148)),N148,
IF(ISBLANK(M148),"",
VLOOKUP(M148,OFFSET(INDIRECT("$A:$B"),0,MATCH(M$1&amp;"_Verify",INDIRECT("$1:$1"),0)-1),2,0)
))</f>
        <v/>
      </c>
      <c r="S148" s="7" t="str">
        <f t="shared" ref="S148" ca="1" si="146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ref="A149:A150" si="147">B149&amp;"_"&amp;TEXT(D149,"00")</f>
        <v>UltimateRemoveAngelicWarrior_01</v>
      </c>
      <c r="B149" s="10" t="s">
        <v>1078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RemoveCannotAction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8.8000000000000007</v>
      </c>
      <c r="O149" s="7" t="str">
        <f t="shared" ref="O149:O150" ca="1" si="148">IF(NOT(ISBLANK(N149)),N149,
IF(ISBLANK(M149),"",
VLOOKUP(M149,OFFSET(INDIRECT("$A:$B"),0,MATCH(M$1&amp;"_Verify",INDIRECT("$1:$1"),0)-1),2,0)
))</f>
        <v/>
      </c>
      <c r="S149" s="7" t="str">
        <f t="shared" ref="S149:S150" ca="1" si="149">IF(NOT(ISBLANK(R149)),R149,
IF(ISBLANK(Q149),"",
VLOOKUP(Q149,OFFSET(INDIRECT("$A:$B"),0,MATCH(Q$1&amp;"_Verify",INDIRECT("$1:$1"),0)-1),2,0)
))</f>
        <v/>
      </c>
      <c r="V149" s="1" t="s">
        <v>1081</v>
      </c>
      <c r="W149" s="1" t="s">
        <v>1082</v>
      </c>
    </row>
    <row r="150" spans="1:23" x14ac:dyDescent="0.3">
      <c r="A150" s="1" t="str">
        <f t="shared" si="147"/>
        <v>UltimateAttackSpeedUpAngelicWarrior_01</v>
      </c>
      <c r="B150" s="10" t="s">
        <v>1080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8.8000000000000007</v>
      </c>
      <c r="J150" s="1">
        <v>1.5</v>
      </c>
      <c r="M150" s="1" t="s">
        <v>148</v>
      </c>
      <c r="O150" s="7">
        <f t="shared" ca="1" si="148"/>
        <v>3</v>
      </c>
      <c r="S150" s="7" t="str">
        <f t="shared" ca="1" si="149"/>
        <v/>
      </c>
    </row>
    <row r="151" spans="1:23" x14ac:dyDescent="0.3">
      <c r="A151" s="1" t="str">
        <f t="shared" ref="A151:A155" si="150">B151&amp;"_"&amp;TEXT(D151,"00")</f>
        <v>NormalAttackUnicornCharacter_01</v>
      </c>
      <c r="B151" s="10" t="s">
        <v>679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0.54500000000000004</v>
      </c>
      <c r="K151" s="1">
        <v>1</v>
      </c>
      <c r="O151" s="7" t="str">
        <f t="shared" ref="O151:O155" ca="1" si="151">IF(NOT(ISBLANK(N151)),N151,
IF(ISBLANK(M151),"",
VLOOKUP(M151,OFFSET(INDIRECT("$A:$B"),0,MATCH(M$1&amp;"_Verify",INDIRECT("$1:$1"),0)-1),2,0)
))</f>
        <v/>
      </c>
      <c r="S151" s="7" t="str">
        <f t="shared" ref="S151:S155" ca="1" si="152">IF(NOT(ISBLANK(R151)),R151,
IF(ISBLANK(Q151),"",
VLOOKUP(Q151,OFFSET(INDIRECT("$A:$B"),0,MATCH(Q$1&amp;"_Verify",INDIRECT("$1:$1"),0)-1),2,0)
))</f>
        <v/>
      </c>
    </row>
    <row r="152" spans="1:23" x14ac:dyDescent="0.3">
      <c r="A152" s="1" t="str">
        <f t="shared" si="150"/>
        <v>UltimateRemoveUnicornCharacter_01</v>
      </c>
      <c r="B152" s="10" t="s">
        <v>1072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RemoveColliderHitObject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0.8</v>
      </c>
      <c r="J152" s="1">
        <v>3.3</v>
      </c>
      <c r="O152" s="7" t="str">
        <f t="shared" ca="1" si="151"/>
        <v/>
      </c>
      <c r="S152" s="7" t="str">
        <f t="shared" ca="1" si="152"/>
        <v/>
      </c>
    </row>
    <row r="153" spans="1:23" x14ac:dyDescent="0.3">
      <c r="A153" s="1" t="str">
        <f t="shared" si="150"/>
        <v>UltimateCreateUnicornCharacter_01</v>
      </c>
      <c r="B153" s="10" t="s">
        <v>1073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51"/>
        <v/>
      </c>
      <c r="S153" s="7" t="str">
        <f t="shared" ca="1" si="152"/>
        <v/>
      </c>
      <c r="T153" s="1" t="s">
        <v>1058</v>
      </c>
    </row>
    <row r="154" spans="1:23" x14ac:dyDescent="0.3">
      <c r="A154" s="1" t="str">
        <f t="shared" si="150"/>
        <v>UltimateAttackUnicornCharacter_01</v>
      </c>
      <c r="B154" s="10" t="s">
        <v>1074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10.8</v>
      </c>
      <c r="O154" s="7" t="str">
        <f t="shared" ca="1" si="151"/>
        <v/>
      </c>
      <c r="S154" s="7" t="str">
        <f t="shared" ca="1" si="152"/>
        <v/>
      </c>
      <c r="W154" s="1">
        <v>1</v>
      </c>
    </row>
    <row r="155" spans="1:23" x14ac:dyDescent="0.3">
      <c r="A155" s="1" t="str">
        <f t="shared" si="150"/>
        <v>NormalAttackKeepSeries_01</v>
      </c>
      <c r="B155" s="10" t="s">
        <v>760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>(1/0.8)*0.45</f>
        <v>0.5625</v>
      </c>
      <c r="O155" s="7" t="str">
        <f t="shared" ca="1" si="151"/>
        <v/>
      </c>
      <c r="S155" s="7" t="str">
        <f t="shared" ca="1" si="152"/>
        <v/>
      </c>
    </row>
    <row r="156" spans="1:23" x14ac:dyDescent="0.3">
      <c r="A156" s="1" t="str">
        <f t="shared" ref="A156" si="153">B156&amp;"_"&amp;TEXT(D156,"00")</f>
        <v>NormalAttackAyuko_01</v>
      </c>
      <c r="B156" s="10" t="s">
        <v>761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>(1/0.8)*0.45</f>
        <v>0.5625</v>
      </c>
      <c r="O156" s="7" t="str">
        <f t="shared" ref="O156" ca="1" si="154">IF(NOT(ISBLANK(N156)),N156,
IF(ISBLANK(M156),"",
VLOOKUP(M156,OFFSET(INDIRECT("$A:$B"),0,MATCH(M$1&amp;"_Verify",INDIRECT("$1:$1"),0)-1),2,0)
))</f>
        <v/>
      </c>
      <c r="S156" s="7" t="str">
        <f t="shared" ref="S156" ca="1" si="155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0"/>
        <v>CallInvincibleTortoise_01</v>
      </c>
      <c r="B157" t="s">
        <v>107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1"/>
        <v/>
      </c>
      <c r="Q157" s="1" t="s">
        <v>224</v>
      </c>
      <c r="S157" s="7">
        <f t="shared" ca="1" si="2"/>
        <v>4</v>
      </c>
      <c r="U157" s="1" t="s">
        <v>106</v>
      </c>
    </row>
    <row r="158" spans="1:23" x14ac:dyDescent="0.3">
      <c r="A158" s="1" t="str">
        <f t="shared" si="0"/>
        <v>InvincibleTortoise_01</v>
      </c>
      <c r="B158" t="s">
        <v>106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InvincibleTortoise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O158" s="7" t="str">
        <f t="shared" ca="1" si="1"/>
        <v/>
      </c>
      <c r="S158" s="7" t="str">
        <f t="shared" ca="1" si="2"/>
        <v/>
      </c>
      <c r="T158" s="1" t="s">
        <v>108</v>
      </c>
      <c r="U158" s="1" t="s">
        <v>109</v>
      </c>
    </row>
    <row r="159" spans="1:23" x14ac:dyDescent="0.3">
      <c r="A159" s="1" t="str">
        <f t="shared" si="0"/>
        <v>CountBarrier5Times_01</v>
      </c>
      <c r="B159" t="s">
        <v>114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CountBarrier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P159" s="1">
        <v>5</v>
      </c>
      <c r="S159" s="7" t="str">
        <f t="shared" ca="1" si="2"/>
        <v/>
      </c>
      <c r="V159" s="1" t="s">
        <v>115</v>
      </c>
    </row>
    <row r="160" spans="1:23" x14ac:dyDescent="0.3">
      <c r="A160" s="1" t="str">
        <f t="shared" si="0"/>
        <v>CallBurrowNinjaAssassin_01</v>
      </c>
      <c r="B160" t="s">
        <v>119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"/>
        <v/>
      </c>
      <c r="Q160" s="1" t="s">
        <v>224</v>
      </c>
      <c r="S160" s="7">
        <f t="shared" ca="1" si="2"/>
        <v>4</v>
      </c>
      <c r="U160" s="1" t="s">
        <v>116</v>
      </c>
    </row>
    <row r="161" spans="1:23" x14ac:dyDescent="0.3">
      <c r="A161" s="1" t="str">
        <f t="shared" si="0"/>
        <v>BurrowNinjaAssassin_01</v>
      </c>
      <c r="B161" t="s">
        <v>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Burrow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K161" s="1">
        <v>0.5</v>
      </c>
      <c r="L161" s="1">
        <v>1</v>
      </c>
      <c r="O161" s="7" t="str">
        <f t="shared" ca="1" si="1"/>
        <v/>
      </c>
      <c r="P161" s="1">
        <v>2</v>
      </c>
      <c r="S161" s="7" t="str">
        <f t="shared" ca="1" si="2"/>
        <v/>
      </c>
      <c r="T161" s="1" t="s">
        <v>129</v>
      </c>
      <c r="U161" s="1" t="s">
        <v>130</v>
      </c>
      <c r="V161" s="1" t="s">
        <v>131</v>
      </c>
      <c r="W161" s="1" t="s">
        <v>132</v>
      </c>
    </row>
    <row r="162" spans="1:23" x14ac:dyDescent="0.3">
      <c r="A162" s="1" t="str">
        <f t="shared" si="0"/>
        <v>RushPigPet_01</v>
      </c>
      <c r="B162" s="10" t="s">
        <v>540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1.5</v>
      </c>
      <c r="K162" s="1">
        <v>-1</v>
      </c>
      <c r="L162" s="1">
        <v>0</v>
      </c>
      <c r="N162" s="1">
        <v>1</v>
      </c>
      <c r="O162" s="7">
        <f t="shared" ca="1" si="1"/>
        <v>1</v>
      </c>
      <c r="P162" s="1">
        <v>-1</v>
      </c>
      <c r="S162" s="7" t="str">
        <f t="shared" ca="1" si="2"/>
        <v/>
      </c>
      <c r="T162" s="1" t="s">
        <v>541</v>
      </c>
      <c r="U162" s="1">
        <f>1/1.25*(3/2)*1.25</f>
        <v>1.5000000000000002</v>
      </c>
    </row>
    <row r="163" spans="1:23" x14ac:dyDescent="0.3">
      <c r="A163" s="1" t="str">
        <f t="shared" ref="A163" si="156">B163&amp;"_"&amp;TEXT(D163,"00")</f>
        <v>RushPigPet_Purple_01</v>
      </c>
      <c r="B163" s="10" t="s">
        <v>586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1.5</v>
      </c>
      <c r="K163" s="1">
        <v>-1</v>
      </c>
      <c r="L163" s="1">
        <v>100</v>
      </c>
      <c r="N163" s="1">
        <v>3</v>
      </c>
      <c r="O163" s="7">
        <f t="shared" ref="O163" ca="1" si="157">IF(NOT(ISBLANK(N163)),N163,
IF(ISBLANK(M163),"",
VLOOKUP(M163,OFFSET(INDIRECT("$A:$B"),0,MATCH(M$1&amp;"_Verify",INDIRECT("$1:$1"),0)-1),2,0)
))</f>
        <v>3</v>
      </c>
      <c r="P163" s="1">
        <v>-1</v>
      </c>
      <c r="S163" s="7" t="str">
        <f t="shared" ref="S163" ca="1" si="158">IF(NOT(ISBLANK(R163)),R163,
IF(ISBLANK(Q163),"",
VLOOKUP(Q163,OFFSET(INDIRECT("$A:$B"),0,MATCH(Q$1&amp;"_Verify",INDIRECT("$1:$1"),0)-1),2,0)
))</f>
        <v/>
      </c>
      <c r="T163" s="1" t="s">
        <v>541</v>
      </c>
      <c r="U163" s="1">
        <f>1/1.25*(3/2)*1.25</f>
        <v>1.5000000000000002</v>
      </c>
    </row>
    <row r="164" spans="1:23" x14ac:dyDescent="0.3">
      <c r="A164" s="1" t="str">
        <f t="shared" ref="A164" si="159">B164&amp;"_"&amp;TEXT(D164,"00")</f>
        <v>RushPolygonalMetalon_Green_01</v>
      </c>
      <c r="B164" s="10" t="s">
        <v>556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8</v>
      </c>
      <c r="J164" s="1">
        <v>1</v>
      </c>
      <c r="K164" s="1">
        <v>0</v>
      </c>
      <c r="L164" s="1">
        <v>0</v>
      </c>
      <c r="N164" s="1">
        <v>1</v>
      </c>
      <c r="O164" s="7">
        <f t="shared" ref="O164" ca="1" si="160">IF(NOT(ISBLANK(N164)),N164,
IF(ISBLANK(M164),"",
VLOOKUP(M164,OFFSET(INDIRECT("$A:$B"),0,MATCH(M$1&amp;"_Verify",INDIRECT("$1:$1"),0)-1),2,0)
))</f>
        <v>1</v>
      </c>
      <c r="P164" s="1">
        <v>250</v>
      </c>
      <c r="S164" s="7" t="str">
        <f t="shared" ref="S164" ca="1" si="161">IF(NOT(ISBLANK(R164)),R164,
IF(ISBLANK(Q164),"",
VLOOKUP(Q164,OFFSET(INDIRECT("$A:$B"),0,MATCH(Q$1&amp;"_Verify",INDIRECT("$1:$1"),0)-1),2,0)
))</f>
        <v/>
      </c>
      <c r="T164" s="1" t="s">
        <v>541</v>
      </c>
      <c r="U164" s="1">
        <f>1/1.25*(6/5)*1.25</f>
        <v>1.2</v>
      </c>
    </row>
    <row r="165" spans="1:23" x14ac:dyDescent="0.3">
      <c r="A165" s="1" t="str">
        <f t="shared" ref="A165" si="162">B165&amp;"_"&amp;TEXT(D165,"00")</f>
        <v>RushCuteUniq_01</v>
      </c>
      <c r="B165" s="10" t="s">
        <v>553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2.5</v>
      </c>
      <c r="K165" s="1">
        <v>1</v>
      </c>
      <c r="L165" s="1">
        <v>0</v>
      </c>
      <c r="N165" s="1">
        <v>0</v>
      </c>
      <c r="O165" s="7">
        <f t="shared" ref="O165" ca="1" si="163">IF(NOT(ISBLANK(N165)),N165,
IF(ISBLANK(M165),"",
VLOOKUP(M165,OFFSET(INDIRECT("$A:$B"),0,MATCH(M$1&amp;"_Verify",INDIRECT("$1:$1"),0)-1),2,0)
))</f>
        <v>0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1/1.25*(6/5)*1.25</f>
        <v>1.2</v>
      </c>
    </row>
    <row r="166" spans="1:23" x14ac:dyDescent="0.3">
      <c r="A166" s="1" t="str">
        <f t="shared" ref="A166:A168" si="165">B166&amp;"_"&amp;TEXT(D166,"00")</f>
        <v>RushRobotSphere_01</v>
      </c>
      <c r="B166" s="10" t="s">
        <v>554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K166" s="1">
        <v>5</v>
      </c>
      <c r="L166" s="1">
        <v>0</v>
      </c>
      <c r="N166" s="1">
        <v>0</v>
      </c>
      <c r="O166" s="7">
        <f t="shared" ref="O166:O168" ca="1" si="166">IF(NOT(ISBLANK(N166)),N166,
IF(ISBLANK(M166),"",
VLOOKUP(M166,OFFSET(INDIRECT("$A:$B"),0,MATCH(M$1&amp;"_Verify",INDIRECT("$1:$1"),0)-1),2,0)
))</f>
        <v>0</v>
      </c>
      <c r="P166" s="1">
        <v>-1</v>
      </c>
      <c r="S166" s="7" t="str">
        <f t="shared" ref="S166:S168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si="165"/>
        <v>SlowDebuffCyc_01</v>
      </c>
      <c r="B167" s="10" t="s">
        <v>573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AddActorState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66"/>
        <v/>
      </c>
      <c r="S167" s="7" t="str">
        <f t="shared" ca="1" si="167"/>
        <v/>
      </c>
      <c r="T167" s="1" t="s">
        <v>574</v>
      </c>
    </row>
    <row r="168" spans="1:23" x14ac:dyDescent="0.3">
      <c r="A168" s="1" t="str">
        <f t="shared" si="165"/>
        <v>AS_SlowCyc_01</v>
      </c>
      <c r="B168" s="1" t="s">
        <v>575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-0.5</v>
      </c>
      <c r="M168" s="1" t="s">
        <v>155</v>
      </c>
      <c r="O168" s="7">
        <f t="shared" ca="1" si="166"/>
        <v>10</v>
      </c>
      <c r="R168" s="1">
        <v>1</v>
      </c>
      <c r="S168" s="7">
        <f t="shared" ca="1" si="167"/>
        <v>1</v>
      </c>
      <c r="W168" s="1" t="s">
        <v>584</v>
      </c>
    </row>
    <row r="169" spans="1:23" x14ac:dyDescent="0.3">
      <c r="A169" s="1" t="str">
        <f t="shared" ref="A169" si="168">B169&amp;"_"&amp;TEXT(D169,"00")</f>
        <v>TeleportWarAssassin_01</v>
      </c>
      <c r="B169" s="1" t="s">
        <v>581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0.8</v>
      </c>
      <c r="J169" s="1">
        <v>1.5</v>
      </c>
      <c r="N169" s="1">
        <v>0</v>
      </c>
      <c r="O169" s="7">
        <f t="shared" ref="O169" ca="1" si="169">IF(NOT(ISBLANK(N169)),N169,
IF(ISBLANK(M169),"",
VLOOKUP(M169,OFFSET(INDIRECT("$A:$B"),0,MATCH(M$1&amp;"_Verify",INDIRECT("$1:$1"),0)-1),2,0)
))</f>
        <v>0</v>
      </c>
      <c r="S169" s="7" t="str">
        <f t="shared" ref="S169" ca="1" si="170">IF(NOT(ISBLANK(R169)),R169,
IF(ISBLANK(Q169),"",
VLOOKUP(Q169,OFFSET(INDIRECT("$A:$B"),0,MATCH(Q$1&amp;"_Verify",INDIRECT("$1:$1"),0)-1),2,0)
))</f>
        <v/>
      </c>
      <c r="T169" s="1" t="s">
        <v>578</v>
      </c>
      <c r="W169" s="1" t="s">
        <v>583</v>
      </c>
    </row>
    <row r="170" spans="1:23" x14ac:dyDescent="0.3">
      <c r="A170" s="1" t="str">
        <f t="shared" ref="A170" si="171">B170&amp;"_"&amp;TEXT(D170,"00")</f>
        <v>TeleportWarAssassin_Red_01</v>
      </c>
      <c r="B170" s="1" t="s">
        <v>902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1.5</v>
      </c>
      <c r="N170" s="1">
        <v>0</v>
      </c>
      <c r="O170" s="7">
        <f t="shared" ref="O170" ca="1" si="172">IF(NOT(ISBLANK(N170)),N170,
IF(ISBLANK(M170),"",
VLOOKUP(M170,OFFSET(INDIRECT("$A:$B"),0,MATCH(M$1&amp;"_Verify",INDIRECT("$1:$1"),0)-1),2,0)
))</f>
        <v>0</v>
      </c>
      <c r="S170" s="7" t="str">
        <f t="shared" ref="S170" ca="1" si="173">IF(NOT(ISBLANK(R170)),R170,
IF(ISBLANK(Q170),"",
VLOOKUP(Q170,OFFSET(INDIRECT("$A:$B"),0,MATCH(Q$1&amp;"_Verify",INDIRECT("$1:$1"),0)-1),2,0)
))</f>
        <v/>
      </c>
      <c r="T170" s="1" t="s">
        <v>903</v>
      </c>
      <c r="W170" s="1" t="s">
        <v>840</v>
      </c>
    </row>
    <row r="171" spans="1:23" x14ac:dyDescent="0.3">
      <c r="A171" s="1" t="str">
        <f t="shared" ref="A171" si="174">B171&amp;"_"&amp;TEXT(D171,"00")</f>
        <v>TeleportWarAssassin_RedRandom_01</v>
      </c>
      <c r="B171" s="1" t="s">
        <v>905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2.2000000000000002</v>
      </c>
      <c r="N171" s="1">
        <v>4</v>
      </c>
      <c r="O171" s="7">
        <f t="shared" ref="O171" ca="1" si="175">IF(NOT(ISBLANK(N171)),N171,
IF(ISBLANK(M171),"",
VLOOKUP(M171,OFFSET(INDIRECT("$A:$B"),0,MATCH(M$1&amp;"_Verify",INDIRECT("$1:$1"),0)-1),2,0)
))</f>
        <v>4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904</v>
      </c>
      <c r="W171" s="1" t="s">
        <v>840</v>
      </c>
    </row>
    <row r="172" spans="1:23" x14ac:dyDescent="0.3">
      <c r="A172" s="1" t="str">
        <f t="shared" ref="A172" si="177">B172&amp;"_"&amp;TEXT(D172,"00")</f>
        <v>TeleportWarAssassin_RedRandom2_01</v>
      </c>
      <c r="B172" s="1" t="s">
        <v>907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2.2000000000000002</v>
      </c>
      <c r="N172" s="1">
        <v>4</v>
      </c>
      <c r="O172" s="7">
        <f t="shared" ref="O172" ca="1" si="178">IF(NOT(ISBLANK(N172)),N172,
IF(ISBLANK(M172),"",
VLOOKUP(M172,OFFSET(INDIRECT("$A:$B"),0,MATCH(M$1&amp;"_Verify",INDIRECT("$1:$1"),0)-1),2,0)
))</f>
        <v>4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906</v>
      </c>
      <c r="W172" s="1" t="s">
        <v>840</v>
      </c>
    </row>
    <row r="173" spans="1:23" x14ac:dyDescent="0.3">
      <c r="A173" s="1" t="str">
        <f t="shared" ref="A173" si="180">B173&amp;"_"&amp;TEXT(D173,"00")</f>
        <v>TeleportZippermouth_Green_01</v>
      </c>
      <c r="B173" s="1" t="s">
        <v>594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K173" s="1">
        <v>0</v>
      </c>
      <c r="L173" s="1">
        <v>0</v>
      </c>
      <c r="N173" s="1">
        <v>1</v>
      </c>
      <c r="O173" s="7">
        <f t="shared" ref="O173" ca="1" si="181">IF(NOT(ISBLANK(N173)),N173,
IF(ISBLANK(M173),"",
VLOOKUP(M173,OFFSET(INDIRECT("$A:$B"),0,MATCH(M$1&amp;"_Verify",INDIRECT("$1:$1"),0)-1),2,0)
))</f>
        <v>1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578</v>
      </c>
      <c r="W173" s="1" t="s">
        <v>583</v>
      </c>
    </row>
    <row r="174" spans="1:23" x14ac:dyDescent="0.3">
      <c r="A174" s="1" t="str">
        <f t="shared" ref="A174:A176" si="183">B174&amp;"_"&amp;TEXT(D174,"00")</f>
        <v>RotateZippermouth_Green_01</v>
      </c>
      <c r="B174" s="1" t="s">
        <v>596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Rotate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360</v>
      </c>
      <c r="O174" s="7" t="str">
        <f t="shared" ref="O174:O176" ca="1" si="184">IF(NOT(ISBLANK(N174)),N174,
IF(ISBLANK(M174),"",
VLOOKUP(M174,OFFSET(INDIRECT("$A:$B"),0,MATCH(M$1&amp;"_Verify",INDIRECT("$1:$1"),0)-1),2,0)
))</f>
        <v/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598</v>
      </c>
    </row>
    <row r="175" spans="1:23" x14ac:dyDescent="0.3">
      <c r="A175" s="1" t="str">
        <f t="shared" ref="A175" si="186">B175&amp;"_"&amp;TEXT(D175,"00")</f>
        <v>RotateZippermouth_Black_01</v>
      </c>
      <c r="B175" s="1" t="s">
        <v>751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360</v>
      </c>
      <c r="O175" s="7" t="str">
        <f t="shared" ref="O175" ca="1" si="187">IF(NOT(ISBLANK(N175)),N175,
IF(ISBLANK(M175),"",
VLOOKUP(M175,OFFSET(INDIRECT("$A:$B"),0,MATCH(M$1&amp;"_Verify",INDIRECT("$1:$1"),0)-1),2,0)
))</f>
        <v/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598</v>
      </c>
    </row>
    <row r="176" spans="1:23" x14ac:dyDescent="0.3">
      <c r="A176" s="1" t="str">
        <f t="shared" si="183"/>
        <v>TeleportOneEyedWizard_BlueClose_01</v>
      </c>
      <c r="B176" s="1" t="s">
        <v>602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</v>
      </c>
      <c r="N176" s="1">
        <v>2</v>
      </c>
      <c r="O176" s="7">
        <f t="shared" ca="1" si="184"/>
        <v>2</v>
      </c>
      <c r="S176" s="7" t="str">
        <f t="shared" ca="1" si="2"/>
        <v/>
      </c>
      <c r="T176" s="1" t="s">
        <v>604</v>
      </c>
      <c r="U176" s="1" t="s">
        <v>615</v>
      </c>
      <c r="W176" s="1" t="s">
        <v>583</v>
      </c>
    </row>
    <row r="177" spans="1:23" x14ac:dyDescent="0.3">
      <c r="A177" s="1" t="str">
        <f t="shared" ref="A177:A180" si="189">B177&amp;"_"&amp;TEXT(D177,"00")</f>
        <v>TeleportOneEyedWizard_BlueFar_01</v>
      </c>
      <c r="B177" s="1" t="s">
        <v>603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</v>
      </c>
      <c r="N177" s="1">
        <v>3</v>
      </c>
      <c r="O177" s="7">
        <f t="shared" ref="O177:O180" ca="1" si="190">IF(NOT(ISBLANK(N177)),N177,
IF(ISBLANK(M177),"",
VLOOKUP(M177,OFFSET(INDIRECT("$A:$B"),0,MATCH(M$1&amp;"_Verify",INDIRECT("$1:$1"),0)-1),2,0)
))</f>
        <v>3</v>
      </c>
      <c r="S177" s="7" t="str">
        <f t="shared" ca="1" si="2"/>
        <v/>
      </c>
      <c r="T177" s="1" t="s">
        <v>605</v>
      </c>
      <c r="U177" s="1" t="s">
        <v>615</v>
      </c>
      <c r="W177" s="1" t="s">
        <v>583</v>
      </c>
    </row>
    <row r="178" spans="1:23" x14ac:dyDescent="0.3">
      <c r="A178" s="1" t="str">
        <f t="shared" si="189"/>
        <v>TeleportOneEyedWizard_GreenClose_01</v>
      </c>
      <c r="B178" s="1" t="s">
        <v>898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ref="S178:S179" ca="1" si="191">IF(NOT(ISBLANK(R178)),R178,
IF(ISBLANK(Q178),"",
VLOOKUP(Q178,OFFSET(INDIRECT("$A:$B"),0,MATCH(Q$1&amp;"_Verify",INDIRECT("$1:$1"),0)-1),2,0)
))</f>
        <v/>
      </c>
      <c r="T178" s="1" t="s">
        <v>896</v>
      </c>
      <c r="U178" s="1" t="s">
        <v>900</v>
      </c>
      <c r="W178" s="1" t="s">
        <v>840</v>
      </c>
    </row>
    <row r="179" spans="1:23" x14ac:dyDescent="0.3">
      <c r="A179" s="1" t="str">
        <f t="shared" ref="A179" si="192">B179&amp;"_"&amp;TEXT(D179,"00")</f>
        <v>TeleportOneEyedWizard_GreenFar_01</v>
      </c>
      <c r="B179" s="1" t="s">
        <v>899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" ca="1" si="193">IF(NOT(ISBLANK(N179)),N179,
IF(ISBLANK(M179),"",
VLOOKUP(M179,OFFSET(INDIRECT("$A:$B"),0,MATCH(M$1&amp;"_Verify",INDIRECT("$1:$1"),0)-1),2,0)
))</f>
        <v>3</v>
      </c>
      <c r="S179" s="7" t="str">
        <f t="shared" ca="1" si="191"/>
        <v/>
      </c>
      <c r="T179" s="1" t="s">
        <v>897</v>
      </c>
      <c r="U179" s="1" t="s">
        <v>900</v>
      </c>
      <c r="W179" s="1" t="s">
        <v>840</v>
      </c>
    </row>
    <row r="180" spans="1:23" x14ac:dyDescent="0.3">
      <c r="A180" s="1" t="str">
        <f t="shared" si="189"/>
        <v>RushHeavyKnight_YellowFirst_01</v>
      </c>
      <c r="B180" s="10" t="s">
        <v>607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4.2</v>
      </c>
      <c r="J180" s="1">
        <v>1.5</v>
      </c>
      <c r="K180" s="1">
        <v>2</v>
      </c>
      <c r="L180" s="1">
        <v>0</v>
      </c>
      <c r="N180" s="1">
        <v>1</v>
      </c>
      <c r="O180" s="7">
        <f t="shared" ca="1" si="190"/>
        <v>1</v>
      </c>
      <c r="P180" s="1">
        <v>-1</v>
      </c>
      <c r="S180" s="7" t="str">
        <f t="shared" ca="1" si="2"/>
        <v/>
      </c>
      <c r="T180" s="1" t="s">
        <v>613</v>
      </c>
      <c r="U180" s="1">
        <f>1/1.25*(6/5)*1.5625</f>
        <v>1.5</v>
      </c>
    </row>
    <row r="181" spans="1:23" x14ac:dyDescent="0.3">
      <c r="A181" s="1" t="str">
        <f t="shared" ref="A181:A215" si="194">B181&amp;"_"&amp;TEXT(D181,"00")</f>
        <v>RushHeavyKnight_YellowSecond_01</v>
      </c>
      <c r="B181" s="10" t="s">
        <v>611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4.2</v>
      </c>
      <c r="J181" s="1">
        <v>1.5</v>
      </c>
      <c r="K181" s="1">
        <v>1</v>
      </c>
      <c r="L181" s="1">
        <v>0</v>
      </c>
      <c r="N181" s="1">
        <v>1</v>
      </c>
      <c r="O181" s="7">
        <f t="shared" ref="O181:O215" ca="1" si="195">IF(NOT(ISBLANK(N181)),N181,
IF(ISBLANK(M181),"",
VLOOKUP(M181,OFFSET(INDIRECT("$A:$B"),0,MATCH(M$1&amp;"_Verify",INDIRECT("$1:$1"),0)-1),2,0)
))</f>
        <v>1</v>
      </c>
      <c r="P181" s="1">
        <v>-1</v>
      </c>
      <c r="S181" s="7" t="str">
        <f t="shared" ca="1" si="2"/>
        <v/>
      </c>
      <c r="T181" s="1" t="s">
        <v>614</v>
      </c>
      <c r="U181" s="1">
        <f t="shared" ref="U181:U182" si="196">1/1.25*(6/5)*1.5625</f>
        <v>1.5</v>
      </c>
    </row>
    <row r="182" spans="1:23" x14ac:dyDescent="0.3">
      <c r="A182" s="1" t="str">
        <f t="shared" si="194"/>
        <v>RushHeavyKnight_YellowThird_01</v>
      </c>
      <c r="B182" s="10" t="s">
        <v>612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0.2</v>
      </c>
      <c r="K182" s="1">
        <v>-3</v>
      </c>
      <c r="L182" s="1">
        <v>0</v>
      </c>
      <c r="N182" s="1">
        <v>1</v>
      </c>
      <c r="O182" s="7">
        <f t="shared" ca="1" si="195"/>
        <v>1</v>
      </c>
      <c r="P182" s="1">
        <v>200</v>
      </c>
      <c r="S182" s="7" t="str">
        <f t="shared" ca="1" si="2"/>
        <v/>
      </c>
      <c r="T182" s="1" t="s">
        <v>541</v>
      </c>
      <c r="U182" s="1">
        <f t="shared" si="196"/>
        <v>1.5</v>
      </c>
    </row>
    <row r="183" spans="1:23" x14ac:dyDescent="0.3">
      <c r="A183" s="1" t="str">
        <f>B183&amp;"_"&amp;TEXT(D183,"00")</f>
        <v>SuicidePolygonalMagma_Blue_01</v>
      </c>
      <c r="B183" s="10" t="s">
        <v>642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Suicide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N183" s="1">
        <v>1</v>
      </c>
      <c r="O183" s="7">
        <f ca="1">IF(NOT(ISBLANK(N183)),N183,
IF(ISBLANK(M183),"",
VLOOKUP(M183,OFFSET(INDIRECT("$A:$B"),0,MATCH(M$1&amp;"_Verify",INDIRECT("$1:$1"),0)-1),2,0)
))</f>
        <v>1</v>
      </c>
      <c r="S183" s="7" t="str">
        <f t="shared" ca="1" si="2"/>
        <v/>
      </c>
      <c r="T183" s="1" t="s">
        <v>638</v>
      </c>
    </row>
    <row r="184" spans="1:23" x14ac:dyDescent="0.3">
      <c r="A184" s="1" t="str">
        <f>B184&amp;"_"&amp;TEXT(D184,"00")</f>
        <v>SleepingDragonTerrorBringer_Red_01</v>
      </c>
      <c r="B184" s="10" t="s">
        <v>727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MonsterSleeping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3</v>
      </c>
      <c r="O184" s="7" t="str">
        <f ca="1">IF(NOT(ISBLANK(N184)),N184,
IF(ISBLANK(M184),"",
VLOOKUP(M184,OFFSET(INDIRECT("$A:$B"),0,MATCH(M$1&amp;"_Verify",INDIRECT("$1:$1"),0)-1),2,0)
))</f>
        <v/>
      </c>
      <c r="S184" s="7" t="str">
        <f t="shared" ca="1" si="2"/>
        <v/>
      </c>
      <c r="T184" s="1" t="s">
        <v>729</v>
      </c>
      <c r="U184" s="1" t="s">
        <v>730</v>
      </c>
    </row>
    <row r="185" spans="1:23" x14ac:dyDescent="0.3">
      <c r="A185" s="1" t="str">
        <f>B185&amp;"_"&amp;TEXT(D185,"00")</f>
        <v>BurrowOnStartRtsTurret_01</v>
      </c>
      <c r="B185" s="10" t="s">
        <v>735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BurrowOnStart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O185" s="7" t="str">
        <f ca="1">IF(NOT(ISBLANK(N185)),N185,
IF(ISBLANK(M185),"",
VLOOKUP(M185,OFFSET(INDIRECT("$A:$B"),0,MATCH(M$1&amp;"_Verify",INDIRECT("$1:$1"),0)-1),2,0)
))</f>
        <v/>
      </c>
      <c r="S185" s="7" t="str">
        <f t="shared" ca="1" si="2"/>
        <v/>
      </c>
    </row>
    <row r="186" spans="1:23" x14ac:dyDescent="0.3">
      <c r="A186" s="1" t="str">
        <f t="shared" ref="A186" si="197">B186&amp;"_"&amp;TEXT(D186,"00")</f>
        <v>AddForceDragonTerrorBringer_Red_01</v>
      </c>
      <c r="B186" s="10" t="s">
        <v>731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8</v>
      </c>
      <c r="N186" s="1">
        <v>0</v>
      </c>
      <c r="O186" s="7">
        <f t="shared" ref="O186" ca="1" si="198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ref="A187:A191" si="199">B187&amp;"_"&amp;TEXT(D187,"00")</f>
        <v>JumpAttackRobotTwo_01</v>
      </c>
      <c r="B187" s="10" t="s">
        <v>746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Jump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6.5</v>
      </c>
      <c r="J187" s="1">
        <v>2</v>
      </c>
      <c r="L187" s="1">
        <v>0.4</v>
      </c>
      <c r="N187" s="1">
        <v>1</v>
      </c>
      <c r="O187" s="7">
        <f t="shared" ref="O187:O191" ca="1" si="200">IF(NOT(ISBLANK(N187)),N187,
IF(ISBLANK(M187),"",
VLOOKUP(M187,OFFSET(INDIRECT("$A:$B"),0,MATCH(M$1&amp;"_Verify",INDIRECT("$1:$1"),0)-1),2,0)
))</f>
        <v>1</v>
      </c>
      <c r="S187" s="7" t="str">
        <f t="shared" ref="S187:S191" ca="1" si="201">IF(NOT(ISBLANK(R187)),R187,
IF(ISBLANK(Q187),"",
VLOOKUP(Q187,OFFSET(INDIRECT("$A:$B"),0,MATCH(Q$1&amp;"_Verify",INDIRECT("$1:$1"),0)-1),2,0)
))</f>
        <v/>
      </c>
      <c r="T187" s="1" t="s">
        <v>750</v>
      </c>
    </row>
    <row r="188" spans="1:23" x14ac:dyDescent="0.3">
      <c r="A188" s="1" t="str">
        <f t="shared" si="199"/>
        <v>JumpRunRobotTwo_01</v>
      </c>
      <c r="B188" s="10" t="s">
        <v>748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Jump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6.5</v>
      </c>
      <c r="J188" s="1">
        <v>2</v>
      </c>
      <c r="L188" s="1">
        <v>8</v>
      </c>
      <c r="N188" s="1">
        <v>2</v>
      </c>
      <c r="O188" s="7">
        <f t="shared" ca="1" si="200"/>
        <v>2</v>
      </c>
      <c r="S188" s="7" t="str">
        <f t="shared" ca="1" si="201"/>
        <v/>
      </c>
      <c r="T188" s="1" t="s">
        <v>750</v>
      </c>
    </row>
    <row r="189" spans="1:23" x14ac:dyDescent="0.3">
      <c r="A189" s="1" t="str">
        <f t="shared" si="199"/>
        <v>TeleportArcherySamuraiUp_01</v>
      </c>
      <c r="B189" s="1" t="s">
        <v>769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6</v>
      </c>
      <c r="N189" s="1">
        <v>1</v>
      </c>
      <c r="O189" s="7">
        <f t="shared" ca="1" si="200"/>
        <v>1</v>
      </c>
      <c r="S189" s="7" t="str">
        <f t="shared" ca="1" si="201"/>
        <v/>
      </c>
      <c r="T189" s="1" t="s">
        <v>578</v>
      </c>
      <c r="W189" s="1" t="s">
        <v>583</v>
      </c>
    </row>
    <row r="190" spans="1:23" x14ac:dyDescent="0.3">
      <c r="A190" s="1" t="str">
        <f t="shared" si="199"/>
        <v>TeleportArcherySamuraiDown_01</v>
      </c>
      <c r="B190" s="1" t="s">
        <v>771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-7</v>
      </c>
      <c r="N190" s="1">
        <v>1</v>
      </c>
      <c r="O190" s="7">
        <f t="shared" ca="1" si="200"/>
        <v>1</v>
      </c>
      <c r="S190" s="7" t="str">
        <f t="shared" ca="1" si="201"/>
        <v/>
      </c>
      <c r="T190" s="1" t="s">
        <v>578</v>
      </c>
      <c r="W190" s="1" t="s">
        <v>583</v>
      </c>
    </row>
    <row r="191" spans="1:23" x14ac:dyDescent="0.3">
      <c r="A191" s="1" t="str">
        <f t="shared" si="199"/>
        <v>RotateArcherySamurai_01</v>
      </c>
      <c r="B191" s="1" t="s">
        <v>772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Rotate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2.5</v>
      </c>
      <c r="J191" s="1">
        <v>0</v>
      </c>
      <c r="O191" s="7" t="str">
        <f t="shared" ca="1" si="200"/>
        <v/>
      </c>
      <c r="S191" s="7" t="str">
        <f t="shared" ca="1" si="201"/>
        <v/>
      </c>
      <c r="T191" s="1" t="s">
        <v>598</v>
      </c>
    </row>
    <row r="192" spans="1:23" x14ac:dyDescent="0.3">
      <c r="A192" s="1" t="str">
        <f t="shared" ref="A192:A195" si="202">B192&amp;"_"&amp;TEXT(D192,"00")</f>
        <v>GiveAffectorValueMushroomDee_01</v>
      </c>
      <c r="B192" s="1" t="s">
        <v>827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GiveAffectorValue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N192" s="1">
        <v>1</v>
      </c>
      <c r="O192" s="7">
        <f t="shared" ref="O192:O195" ca="1" si="203">IF(NOT(ISBLANK(N192)),N192,
IF(ISBLANK(M192),"",
VLOOKUP(M192,OFFSET(INDIRECT("$A:$B"),0,MATCH(M$1&amp;"_Verify",INDIRECT("$1:$1"),0)-1),2,0)
))</f>
        <v>1</v>
      </c>
      <c r="S192" s="7" t="str">
        <f t="shared" ref="S192:S195" ca="1" si="204">IF(NOT(ISBLANK(R192)),R192,
IF(ISBLANK(Q192),"",
VLOOKUP(Q192,OFFSET(INDIRECT("$A:$B"),0,MATCH(Q$1&amp;"_Verify",INDIRECT("$1:$1"),0)-1),2,0)
))</f>
        <v/>
      </c>
      <c r="T192" s="1" t="s">
        <v>829</v>
      </c>
      <c r="U192" s="1" t="s">
        <v>852</v>
      </c>
      <c r="W192" s="1" t="s">
        <v>831</v>
      </c>
    </row>
    <row r="193" spans="1:23" x14ac:dyDescent="0.3">
      <c r="A193" s="1" t="str">
        <f t="shared" si="202"/>
        <v>AS_AngryDee_01</v>
      </c>
      <c r="B193" s="1" t="s">
        <v>854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15</v>
      </c>
      <c r="J193" s="1">
        <v>0.75</v>
      </c>
      <c r="M193" s="1" t="s">
        <v>163</v>
      </c>
      <c r="O193" s="7">
        <f t="shared" ca="1" si="203"/>
        <v>19</v>
      </c>
      <c r="S193" s="7" t="str">
        <f t="shared" ca="1" si="204"/>
        <v/>
      </c>
    </row>
    <row r="194" spans="1:23" x14ac:dyDescent="0.3">
      <c r="A194" s="1" t="str">
        <f t="shared" si="202"/>
        <v>TeleportLadyPirateIn_01</v>
      </c>
      <c r="B194" s="1" t="s">
        <v>836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K194" s="1">
        <v>0</v>
      </c>
      <c r="L194" s="1">
        <v>-0.5</v>
      </c>
      <c r="N194" s="1">
        <v>1</v>
      </c>
      <c r="O194" s="7">
        <f t="shared" ca="1" si="203"/>
        <v>1</v>
      </c>
      <c r="S194" s="7" t="str">
        <f t="shared" ca="1" si="204"/>
        <v/>
      </c>
      <c r="T194" s="1" t="s">
        <v>841</v>
      </c>
      <c r="W194" s="1" t="s">
        <v>840</v>
      </c>
    </row>
    <row r="195" spans="1:23" x14ac:dyDescent="0.3">
      <c r="A195" s="1" t="str">
        <f t="shared" si="202"/>
        <v>TeleportLadyPirateOut_01</v>
      </c>
      <c r="B195" s="1" t="s">
        <v>838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2.5</v>
      </c>
      <c r="N195" s="1">
        <v>1</v>
      </c>
      <c r="O195" s="7">
        <f t="shared" ca="1" si="203"/>
        <v>1</v>
      </c>
      <c r="S195" s="7" t="str">
        <f t="shared" ca="1" si="204"/>
        <v/>
      </c>
      <c r="T195" s="1" t="s">
        <v>842</v>
      </c>
      <c r="W195" s="1" t="s">
        <v>840</v>
      </c>
    </row>
    <row r="196" spans="1:23" x14ac:dyDescent="0.3">
      <c r="A196" s="1" t="str">
        <f t="shared" ref="A196:A197" si="205">B196&amp;"_"&amp;TEXT(D196,"00")</f>
        <v>CastLadyPirate_01</v>
      </c>
      <c r="B196" s="1" t="s">
        <v>844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Cast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4.5</v>
      </c>
      <c r="O196" s="7" t="str">
        <f t="shared" ref="O196:O197" ca="1" si="206">IF(NOT(ISBLANK(N196)),N196,
IF(ISBLANK(M196),"",
VLOOKUP(M196,OFFSET(INDIRECT("$A:$B"),0,MATCH(M$1&amp;"_Verify",INDIRECT("$1:$1"),0)-1),2,0)
))</f>
        <v/>
      </c>
      <c r="S196" s="7" t="str">
        <f t="shared" ref="S196:S197" ca="1" si="207">IF(NOT(ISBLANK(R196)),R196,
IF(ISBLANK(Q196),"",
VLOOKUP(Q196,OFFSET(INDIRECT("$A:$B"),0,MATCH(Q$1&amp;"_Verify",INDIRECT("$1:$1"),0)-1),2,0)
))</f>
        <v/>
      </c>
      <c r="T196" s="1" t="s">
        <v>847</v>
      </c>
      <c r="U196" s="1" t="s">
        <v>848</v>
      </c>
    </row>
    <row r="197" spans="1:23" x14ac:dyDescent="0.3">
      <c r="A197" s="1" t="str">
        <f t="shared" si="205"/>
        <v>RushBeholder_01</v>
      </c>
      <c r="B197" s="1" t="s">
        <v>858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4</v>
      </c>
      <c r="K197" s="1">
        <v>3</v>
      </c>
      <c r="L197" s="1">
        <v>0</v>
      </c>
      <c r="N197" s="1">
        <v>1</v>
      </c>
      <c r="O197" s="7">
        <f t="shared" ca="1" si="206"/>
        <v>1</v>
      </c>
      <c r="P197" s="1">
        <v>-1</v>
      </c>
      <c r="S197" s="7" t="str">
        <f t="shared" ca="1" si="207"/>
        <v/>
      </c>
      <c r="T197" s="1" t="s">
        <v>856</v>
      </c>
      <c r="U197" s="1">
        <f>1/1.25*(6/5)*1.25</f>
        <v>1.2</v>
      </c>
    </row>
    <row r="198" spans="1:23" x14ac:dyDescent="0.3">
      <c r="A198" s="1" t="str">
        <f t="shared" ref="A198:A202" si="208">B198&amp;"_"&amp;TEXT(D198,"00")</f>
        <v>RushBeholderCenter_01</v>
      </c>
      <c r="B198" s="1" t="s">
        <v>861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0.1</v>
      </c>
      <c r="K198" s="1">
        <v>0</v>
      </c>
      <c r="N198" s="1">
        <v>4</v>
      </c>
      <c r="O198" s="7">
        <f t="shared" ref="O198:O202" ca="1" si="209">IF(NOT(ISBLANK(N198)),N198,
IF(ISBLANK(M198),"",
VLOOKUP(M198,OFFSET(INDIRECT("$A:$B"),0,MATCH(M$1&amp;"_Verify",INDIRECT("$1:$1"),0)-1),2,0)
))</f>
        <v>4</v>
      </c>
      <c r="P198" s="1">
        <v>-1</v>
      </c>
      <c r="S198" s="7" t="str">
        <f t="shared" ref="S198:S202" ca="1" si="210">IF(NOT(ISBLANK(R198)),R198,
IF(ISBLANK(Q198),"",
VLOOKUP(Q198,OFFSET(INDIRECT("$A:$B"),0,MATCH(Q$1&amp;"_Verify",INDIRECT("$1:$1"),0)-1),2,0)
))</f>
        <v/>
      </c>
      <c r="T198" s="1" t="s">
        <v>865</v>
      </c>
      <c r="U198" s="1">
        <f>1/1.25*(6/5)*1.25</f>
        <v>1.2</v>
      </c>
      <c r="V198" s="1" t="s">
        <v>864</v>
      </c>
    </row>
    <row r="199" spans="1:23" x14ac:dyDescent="0.3">
      <c r="A199" s="1" t="str">
        <f t="shared" si="208"/>
        <v>HealOverTimeDruidTent_01</v>
      </c>
      <c r="B199" s="1" t="s">
        <v>867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60</v>
      </c>
      <c r="J199" s="1">
        <v>1</v>
      </c>
      <c r="K199" s="1">
        <v>-1.6667000000000001E-2</v>
      </c>
      <c r="O199" s="7" t="str">
        <f t="shared" ca="1" si="209"/>
        <v/>
      </c>
      <c r="S199" s="7" t="str">
        <f t="shared" ca="1" si="210"/>
        <v/>
      </c>
    </row>
    <row r="200" spans="1:23" x14ac:dyDescent="0.3">
      <c r="A200" s="1" t="str">
        <f t="shared" si="208"/>
        <v>StunDebuffLancer_01</v>
      </c>
      <c r="B200" s="1" t="s">
        <v>877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AddActorState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t="shared" ca="1" si="209"/>
        <v/>
      </c>
      <c r="S200" s="7" t="str">
        <f t="shared" ca="1" si="210"/>
        <v/>
      </c>
      <c r="T200" s="1" t="s">
        <v>874</v>
      </c>
    </row>
    <row r="201" spans="1:23" x14ac:dyDescent="0.3">
      <c r="A201" s="1" t="str">
        <f t="shared" si="208"/>
        <v>GiveAffectorValuePlant_01</v>
      </c>
      <c r="B201" s="1" t="s">
        <v>884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GiveAffectorValue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N201" s="1">
        <v>1</v>
      </c>
      <c r="O201" s="7">
        <f t="shared" ca="1" si="209"/>
        <v>1</v>
      </c>
      <c r="S201" s="7" t="str">
        <f t="shared" ca="1" si="210"/>
        <v/>
      </c>
      <c r="T201" s="1" t="s">
        <v>886</v>
      </c>
      <c r="U201" s="1" t="s">
        <v>879</v>
      </c>
    </row>
    <row r="202" spans="1:23" x14ac:dyDescent="0.3">
      <c r="A202" s="1" t="str">
        <f t="shared" si="208"/>
        <v>AS_LoseTankerPlant_01</v>
      </c>
      <c r="B202" s="1" t="s">
        <v>882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0.1</v>
      </c>
      <c r="M202" s="1" t="s">
        <v>163</v>
      </c>
      <c r="O202" s="7">
        <f t="shared" ca="1" si="209"/>
        <v>19</v>
      </c>
      <c r="S202" s="7" t="str">
        <f t="shared" ca="1" si="210"/>
        <v/>
      </c>
    </row>
    <row r="203" spans="1:23" x14ac:dyDescent="0.3">
      <c r="A203" s="1" t="str">
        <f t="shared" ref="A203:A204" si="211">B203&amp;"_"&amp;TEXT(D203,"00")</f>
        <v>OnOffColliderWizard_01</v>
      </c>
      <c r="B203" s="1" t="s">
        <v>895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OnOffCollider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N203" s="1">
        <v>1</v>
      </c>
      <c r="O203" s="7">
        <f t="shared" ref="O203:O204" ca="1" si="212">IF(NOT(ISBLANK(N203)),N203,
IF(ISBLANK(M203),"",
VLOOKUP(M203,OFFSET(INDIRECT("$A:$B"),0,MATCH(M$1&amp;"_Verify",INDIRECT("$1:$1"),0)-1),2,0)
))</f>
        <v>1</v>
      </c>
      <c r="S203" s="7" t="str">
        <f t="shared" ref="S203:S204" ca="1" si="213">IF(NOT(ISBLANK(R203)),R203,
IF(ISBLANK(Q203),"",
VLOOKUP(Q203,OFFSET(INDIRECT("$A:$B"),0,MATCH(Q$1&amp;"_Verify",INDIRECT("$1:$1"),0)-1),2,0)
))</f>
        <v/>
      </c>
      <c r="V203" s="1" t="s">
        <v>893</v>
      </c>
      <c r="W203" s="1" t="s">
        <v>894</v>
      </c>
    </row>
    <row r="204" spans="1:23" x14ac:dyDescent="0.3">
      <c r="A204" s="1" t="str">
        <f t="shared" si="211"/>
        <v>RushDroidHeavy_White_01</v>
      </c>
      <c r="B204" s="1" t="s">
        <v>908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J204" s="1">
        <v>0.1</v>
      </c>
      <c r="N204" s="1">
        <v>4</v>
      </c>
      <c r="O204" s="7">
        <f t="shared" ca="1" si="212"/>
        <v>4</v>
      </c>
      <c r="P204" s="1">
        <v>-1</v>
      </c>
      <c r="S204" s="7" t="str">
        <f t="shared" ca="1" si="213"/>
        <v/>
      </c>
      <c r="T204" s="1" t="s">
        <v>910</v>
      </c>
      <c r="U204" s="1">
        <f>1/1.25*(6/5)*1.25</f>
        <v>1.2</v>
      </c>
      <c r="V204" s="1" t="s">
        <v>911</v>
      </c>
    </row>
    <row r="205" spans="1:23" x14ac:dyDescent="0.3">
      <c r="A205" s="1" t="str">
        <f t="shared" ref="A205:A212" si="214">B205&amp;"_"&amp;TEXT(D205,"00")</f>
        <v>RushTrollGiant_01</v>
      </c>
      <c r="B205" s="1" t="s">
        <v>943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6</v>
      </c>
      <c r="J205" s="1">
        <v>2</v>
      </c>
      <c r="K205" s="1">
        <v>7</v>
      </c>
      <c r="L205" s="1">
        <v>0</v>
      </c>
      <c r="N205" s="1">
        <v>0</v>
      </c>
      <c r="O205" s="7">
        <f t="shared" ref="O205:O212" ca="1" si="215">IF(NOT(ISBLANK(N205)),N205,
IF(ISBLANK(M205),"",
VLOOKUP(M205,OFFSET(INDIRECT("$A:$B"),0,MATCH(M$1&amp;"_Verify",INDIRECT("$1:$1"),0)-1),2,0)
))</f>
        <v>0</v>
      </c>
      <c r="P205" s="1">
        <v>-1</v>
      </c>
      <c r="S205" s="7" t="str">
        <f t="shared" ref="S205:S212" ca="1" si="216">IF(NOT(ISBLANK(R205)),R205,
IF(ISBLANK(Q205),"",
VLOOKUP(Q205,OFFSET(INDIRECT("$A:$B"),0,MATCH(Q$1&amp;"_Verify",INDIRECT("$1:$1"),0)-1),2,0)
))</f>
        <v/>
      </c>
      <c r="T205" s="1" t="s">
        <v>856</v>
      </c>
      <c r="U205" s="1">
        <f>1/1.5*(3/4)*1.5</f>
        <v>0.75</v>
      </c>
    </row>
    <row r="206" spans="1:23" x14ac:dyDescent="0.3">
      <c r="A206" s="1" t="str">
        <f t="shared" si="214"/>
        <v>AddForceTrollGiant_01</v>
      </c>
      <c r="B206" s="1" t="s">
        <v>944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L206" s="1">
        <v>0.16</v>
      </c>
      <c r="N206" s="1">
        <v>0</v>
      </c>
      <c r="O206" s="7">
        <f t="shared" ca="1" si="215"/>
        <v>0</v>
      </c>
      <c r="R206" s="1">
        <v>1</v>
      </c>
      <c r="S206" s="7">
        <f t="shared" ca="1" si="216"/>
        <v>1</v>
      </c>
    </row>
    <row r="207" spans="1:23" x14ac:dyDescent="0.3">
      <c r="A207" s="1" t="str">
        <f t="shared" si="214"/>
        <v>TeleportArcherySamurai_Black_01</v>
      </c>
      <c r="B207" s="1" t="s">
        <v>947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TeleportTargetPosition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0.5</v>
      </c>
      <c r="N207" s="1">
        <v>2</v>
      </c>
      <c r="O207" s="7">
        <f t="shared" ca="1" si="215"/>
        <v>2</v>
      </c>
      <c r="S207" s="7" t="str">
        <f t="shared" ca="1" si="216"/>
        <v/>
      </c>
      <c r="T207" s="1" t="s">
        <v>949</v>
      </c>
      <c r="U207" s="1" t="s">
        <v>950</v>
      </c>
      <c r="W207" s="1" t="s">
        <v>840</v>
      </c>
    </row>
    <row r="208" spans="1:23" x14ac:dyDescent="0.3">
      <c r="A208" s="1" t="str">
        <f t="shared" si="214"/>
        <v>InvincibleFallenAngel_Yellow_01</v>
      </c>
      <c r="B208" s="1" t="s">
        <v>952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Invincible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1.1000000000000001</v>
      </c>
      <c r="O208" s="7" t="str">
        <f t="shared" ca="1" si="215"/>
        <v/>
      </c>
      <c r="S208" s="7" t="str">
        <f t="shared" ca="1" si="216"/>
        <v/>
      </c>
    </row>
    <row r="209" spans="1:23" x14ac:dyDescent="0.3">
      <c r="A209" s="1" t="str">
        <f t="shared" si="214"/>
        <v>CallBurrowNinjaAssassin_Red_01</v>
      </c>
      <c r="B209" s="1" t="s">
        <v>959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CallAffectorValue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O209" s="7" t="str">
        <f t="shared" ca="1" si="215"/>
        <v/>
      </c>
      <c r="Q209" s="1" t="s">
        <v>224</v>
      </c>
      <c r="S209" s="7">
        <f t="shared" ca="1" si="216"/>
        <v>4</v>
      </c>
      <c r="U209" s="1" t="s">
        <v>961</v>
      </c>
    </row>
    <row r="210" spans="1:23" x14ac:dyDescent="0.3">
      <c r="A210" s="1" t="str">
        <f t="shared" si="214"/>
        <v>BurrowNinjaAssassin_Red_01</v>
      </c>
      <c r="B210" s="1" t="s">
        <v>961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Burrow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K210" s="1">
        <v>0.5</v>
      </c>
      <c r="L210" s="1">
        <v>1</v>
      </c>
      <c r="O210" s="7" t="str">
        <f t="shared" ca="1" si="215"/>
        <v/>
      </c>
      <c r="P210" s="1">
        <v>7</v>
      </c>
      <c r="R210" s="1">
        <v>10</v>
      </c>
      <c r="S210" s="7">
        <f t="shared" ca="1" si="216"/>
        <v>10</v>
      </c>
      <c r="T210" s="1" t="s">
        <v>954</v>
      </c>
      <c r="U210" s="1" t="s">
        <v>955</v>
      </c>
      <c r="V210" s="1" t="s">
        <v>956</v>
      </c>
      <c r="W210" s="1" t="s">
        <v>957</v>
      </c>
    </row>
    <row r="211" spans="1:23" x14ac:dyDescent="0.3">
      <c r="A211" s="1" t="str">
        <f t="shared" si="214"/>
        <v>RotateRobotFive_Purple_01</v>
      </c>
      <c r="B211" s="1" t="s">
        <v>980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Rotate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</v>
      </c>
      <c r="J211" s="1">
        <v>-360</v>
      </c>
      <c r="O211" s="7" t="str">
        <f t="shared" ca="1" si="215"/>
        <v/>
      </c>
      <c r="S211" s="7" t="str">
        <f t="shared" ca="1" si="216"/>
        <v/>
      </c>
      <c r="T211" s="1" t="s">
        <v>978</v>
      </c>
    </row>
    <row r="212" spans="1:23" x14ac:dyDescent="0.3">
      <c r="A212" s="1" t="str">
        <f t="shared" si="214"/>
        <v>RotateRobotFive_PurpleZero_01</v>
      </c>
      <c r="B212" s="1" t="s">
        <v>981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9.5</v>
      </c>
      <c r="J212" s="1">
        <v>0</v>
      </c>
      <c r="O212" s="7" t="str">
        <f t="shared" ca="1" si="215"/>
        <v/>
      </c>
      <c r="S212" s="7" t="str">
        <f t="shared" ca="1" si="216"/>
        <v/>
      </c>
      <c r="T212" s="1" t="s">
        <v>982</v>
      </c>
    </row>
    <row r="213" spans="1:23" x14ac:dyDescent="0.3">
      <c r="A213" s="1" t="str">
        <f t="shared" ref="A213" si="217">B213&amp;"_"&amp;TEXT(D213,"00")</f>
        <v>ResurrectAncientGuard_01</v>
      </c>
      <c r="B213" s="1" t="s">
        <v>989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Resurrect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ref="O213" ca="1" si="218">IF(NOT(ISBLANK(N213)),N213,
IF(ISBLANK(M213),"",
VLOOKUP(M213,OFFSET(INDIRECT("$A:$B"),0,MATCH(M$1&amp;"_Verify",INDIRECT("$1:$1"),0)-1),2,0)
))</f>
        <v/>
      </c>
      <c r="S213" s="7" t="str">
        <f t="shared" ref="S213" ca="1" si="219">IF(NOT(ISBLANK(R213)),R213,
IF(ISBLANK(Q213),"",
VLOOKUP(Q213,OFFSET(INDIRECT("$A:$B"),0,MATCH(Q$1&amp;"_Verify",INDIRECT("$1:$1"),0)-1),2,0)
))</f>
        <v/>
      </c>
      <c r="T213" s="1" t="s">
        <v>991</v>
      </c>
    </row>
    <row r="214" spans="1:23" x14ac:dyDescent="0.3">
      <c r="A214" s="1" t="str">
        <f t="shared" ref="A214" si="220">B214&amp;"_"&amp;TEXT(D214,"00")</f>
        <v>ChargingAncientGuard_01</v>
      </c>
      <c r="B214" s="1" t="s">
        <v>1000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ChargingAction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7.5</v>
      </c>
      <c r="J214" s="1">
        <v>0.05</v>
      </c>
      <c r="O214" s="7" t="str">
        <f t="shared" ref="O214" ca="1" si="221">IF(NOT(ISBLANK(N214)),N214,
IF(ISBLANK(M214),"",
VLOOKUP(M214,OFFSET(INDIRECT("$A:$B"),0,MATCH(M$1&amp;"_Verify",INDIRECT("$1:$1"),0)-1),2,0)
))</f>
        <v/>
      </c>
      <c r="S214" s="7" t="str">
        <f t="shared" ref="S214" ca="1" si="222">IF(NOT(ISBLANK(R214)),R214,
IF(ISBLANK(Q214),"",
VLOOKUP(Q214,OFFSET(INDIRECT("$A:$B"),0,MATCH(Q$1&amp;"_Verify",INDIRECT("$1:$1"),0)-1),2,0)
))</f>
        <v/>
      </c>
      <c r="T214" s="1" t="s">
        <v>1002</v>
      </c>
      <c r="U214" s="1" t="s">
        <v>1003</v>
      </c>
    </row>
    <row r="215" spans="1:23" x14ac:dyDescent="0.3">
      <c r="A215" s="1" t="str">
        <f t="shared" si="194"/>
        <v>AddForceCommon_01</v>
      </c>
      <c r="B215" s="10" t="s">
        <v>619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AddForce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3</v>
      </c>
      <c r="N215" s="1">
        <v>0</v>
      </c>
      <c r="O215" s="7">
        <f t="shared" ca="1" si="195"/>
        <v>0</v>
      </c>
      <c r="S215" s="7" t="str">
        <f t="shared" ca="1" si="2"/>
        <v/>
      </c>
    </row>
    <row r="216" spans="1:23" x14ac:dyDescent="0.3">
      <c r="A216" s="1" t="str">
        <f t="shared" ref="A216" si="223">B216&amp;"_"&amp;TEXT(D216,"00")</f>
        <v>AddForceCommonWeak_01</v>
      </c>
      <c r="B216" s="10" t="s">
        <v>625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2.5</v>
      </c>
      <c r="N216" s="1">
        <v>0</v>
      </c>
      <c r="O216" s="7">
        <f t="shared" ref="O216" ca="1" si="224">IF(NOT(ISBLANK(N216)),N216,
IF(ISBLANK(M216),"",
VLOOKUP(M216,OFFSET(INDIRECT("$A:$B"),0,MATCH(M$1&amp;"_Verify",INDIRECT("$1:$1"),0)-1),2,0)
))</f>
        <v>0</v>
      </c>
      <c r="S216" s="7" t="str">
        <f t="shared" ca="1" si="2"/>
        <v/>
      </c>
    </row>
    <row r="217" spans="1:23" x14ac:dyDescent="0.3">
      <c r="A217" s="1" t="str">
        <f t="shared" ref="A217:A219" si="225">B217&amp;"_"&amp;TEXT(D217,"00")</f>
        <v>AddForceCommonStrong_01</v>
      </c>
      <c r="B217" s="10" t="s">
        <v>627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N217" s="1">
        <v>0</v>
      </c>
      <c r="O217" s="7">
        <f t="shared" ref="O217:O219" ca="1" si="226">IF(NOT(ISBLANK(N217)),N217,
IF(ISBLANK(M217),"",
VLOOKUP(M217,OFFSET(INDIRECT("$A:$B"),0,MATCH(M$1&amp;"_Verify",INDIRECT("$1:$1"),0)-1),2,0)
))</f>
        <v>0</v>
      </c>
      <c r="S217" s="7" t="str">
        <f t="shared" ca="1" si="2"/>
        <v/>
      </c>
    </row>
    <row r="218" spans="1:23" x14ac:dyDescent="0.3">
      <c r="A218" s="1" t="str">
        <f t="shared" si="225"/>
        <v>CreateChildTransform_01</v>
      </c>
      <c r="B218" s="10" t="s">
        <v>984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CreateHitObject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O218" s="7" t="str">
        <f t="shared" ca="1" si="226"/>
        <v/>
      </c>
      <c r="S218" s="7" t="str">
        <f t="shared" ca="1" si="2"/>
        <v/>
      </c>
      <c r="T218" s="1" t="s">
        <v>983</v>
      </c>
    </row>
    <row r="219" spans="1:23" x14ac:dyDescent="0.3">
      <c r="A219" s="1" t="str">
        <f t="shared" si="225"/>
        <v>CannotActionCommon_01</v>
      </c>
      <c r="B219" s="1" t="s">
        <v>859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CannotAction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O219" s="7" t="str">
        <f t="shared" ca="1" si="226"/>
        <v/>
      </c>
      <c r="S219" s="7" t="str">
        <f t="shared" ca="1" si="2"/>
        <v/>
      </c>
    </row>
    <row r="220" spans="1:23" x14ac:dyDescent="0.3">
      <c r="A220" s="1" t="str">
        <f t="shared" ref="A220:A221" si="227">B220&amp;"_"&amp;TEXT(D220,"00")</f>
        <v>CannotActionCommonShort_01</v>
      </c>
      <c r="B220" s="1" t="s">
        <v>872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CannotAction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2</v>
      </c>
      <c r="O220" s="7" t="str">
        <f t="shared" ref="O220:O221" ca="1" si="228">IF(NOT(ISBLANK(N220)),N220,
IF(ISBLANK(M220),"",
VLOOKUP(M220,OFFSET(INDIRECT("$A:$B"),0,MATCH(M$1&amp;"_Verify",INDIRECT("$1:$1"),0)-1),2,0)
))</f>
        <v/>
      </c>
      <c r="S220" s="7" t="str">
        <f t="shared" ref="S220:S221" ca="1" si="229">IF(NOT(ISBLANK(R220)),R220,
IF(ISBLANK(Q220),"",
VLOOKUP(Q220,OFFSET(INDIRECT("$A:$B"),0,MATCH(Q$1&amp;"_Verify",INDIRECT("$1:$1"),0)-1),2,0)
))</f>
        <v/>
      </c>
    </row>
    <row r="221" spans="1:23" x14ac:dyDescent="0.3">
      <c r="A221" s="1" t="str">
        <f t="shared" si="227"/>
        <v>CannotActionCommonLong_01</v>
      </c>
      <c r="B221" s="1" t="s">
        <v>873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O221" s="7" t="str">
        <f t="shared" ca="1" si="228"/>
        <v/>
      </c>
      <c r="S221" s="7" t="str">
        <f t="shared" ca="1" si="229"/>
        <v/>
      </c>
    </row>
    <row r="222" spans="1:23" x14ac:dyDescent="0.3">
      <c r="A222" s="1" t="str">
        <f t="shared" si="0"/>
        <v>LP_Atk_01</v>
      </c>
      <c r="B222" s="1" t="s">
        <v>254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M222" s="1" t="s">
        <v>163</v>
      </c>
      <c r="O222" s="7">
        <f t="shared" ca="1" si="1"/>
        <v>19</v>
      </c>
      <c r="S222" s="7" t="str">
        <f t="shared" ca="1" si="2"/>
        <v/>
      </c>
    </row>
    <row r="223" spans="1:23" x14ac:dyDescent="0.3">
      <c r="A223" s="1" t="str">
        <f t="shared" si="0"/>
        <v>LP_Atk_02</v>
      </c>
      <c r="B223" s="1" t="s">
        <v>254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0.315</v>
      </c>
      <c r="M223" s="1" t="s">
        <v>163</v>
      </c>
      <c r="O223" s="7">
        <f t="shared" ca="1" si="1"/>
        <v>19</v>
      </c>
      <c r="S223" s="7" t="str">
        <f t="shared" ca="1" si="2"/>
        <v/>
      </c>
    </row>
    <row r="224" spans="1:23" x14ac:dyDescent="0.3">
      <c r="A224" s="1" t="str">
        <f t="shared" ref="A224:A232" si="230">B224&amp;"_"&amp;TEXT(D224,"00")</f>
        <v>LP_Atk_03</v>
      </c>
      <c r="B224" s="1" t="s">
        <v>254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0.49500000000000005</v>
      </c>
      <c r="M224" s="1" t="s">
        <v>163</v>
      </c>
      <c r="N224" s="6"/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230"/>
        <v>LP_Atk_04</v>
      </c>
      <c r="B225" s="1" t="s">
        <v>254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0.69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si="230"/>
        <v>LP_Atk_05</v>
      </c>
      <c r="B226" s="1" t="s">
        <v>254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0.89999999999999991</v>
      </c>
      <c r="M226" s="1" t="s">
        <v>163</v>
      </c>
      <c r="O226" s="7">
        <f ca="1">IF(NOT(ISBLANK(N226)),N226,
IF(ISBLANK(M226),"",
VLOOKUP(M226,OFFSET(INDIRECT("$A:$B"),0,MATCH(M$1&amp;"_Verify",INDIRECT("$1:$1"),0)-1),2,0)
))</f>
        <v>19</v>
      </c>
      <c r="S226" s="7" t="str">
        <f t="shared" ca="1" si="2"/>
        <v/>
      </c>
    </row>
    <row r="227" spans="1:19" x14ac:dyDescent="0.3">
      <c r="A227" s="1" t="str">
        <f t="shared" si="230"/>
        <v>LP_Atk_06</v>
      </c>
      <c r="B227" s="1" t="s">
        <v>254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1.125</v>
      </c>
      <c r="M227" s="1" t="s">
        <v>163</v>
      </c>
      <c r="O227" s="7">
        <f t="shared" ref="O227:O283" ca="1" si="231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0"/>
        <v>LP_Atk_07</v>
      </c>
      <c r="B228" s="1" t="s">
        <v>254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1.3650000000000002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0"/>
        <v>LP_Atk_08</v>
      </c>
      <c r="B229" s="1" t="s">
        <v>254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1.62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0"/>
        <v>LP_Atk_09</v>
      </c>
      <c r="B230" s="1" t="s">
        <v>254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1.89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0"/>
        <v>LP_AtkBetter_01</v>
      </c>
      <c r="B231" s="1" t="s">
        <v>255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0.25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0"/>
        <v>LP_AtkBetter_02</v>
      </c>
      <c r="B232" s="1" t="s">
        <v>255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0.52500000000000002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ref="A233:A255" si="232">B233&amp;"_"&amp;TEXT(D233,"00")</f>
        <v>LP_AtkBetter_03</v>
      </c>
      <c r="B233" s="1" t="s">
        <v>255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0.82500000000000007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si="232"/>
        <v>LP_AtkBetter_04</v>
      </c>
      <c r="B234" s="1" t="s">
        <v>255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1.1499999999999999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si="232"/>
        <v>LP_AtkBetter_05</v>
      </c>
      <c r="B235" s="1" t="s">
        <v>255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1.5</v>
      </c>
      <c r="M235" s="1" t="s">
        <v>163</v>
      </c>
      <c r="O235" s="7">
        <f t="shared" ca="1" si="231"/>
        <v>19</v>
      </c>
      <c r="S235" s="7" t="str">
        <f t="shared" ca="1" si="2"/>
        <v/>
      </c>
    </row>
    <row r="236" spans="1:19" x14ac:dyDescent="0.3">
      <c r="A236" s="1" t="str">
        <f t="shared" si="232"/>
        <v>LP_AtkBetter_06</v>
      </c>
      <c r="B236" s="1" t="s">
        <v>255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1.875</v>
      </c>
      <c r="M236" s="1" t="s">
        <v>163</v>
      </c>
      <c r="O236" s="7">
        <f t="shared" ca="1" si="231"/>
        <v>19</v>
      </c>
      <c r="S236" s="7" t="str">
        <f t="shared" ca="1" si="2"/>
        <v/>
      </c>
    </row>
    <row r="237" spans="1:19" x14ac:dyDescent="0.3">
      <c r="A237" s="1" t="str">
        <f t="shared" si="232"/>
        <v>LP_AtkBetter_07</v>
      </c>
      <c r="B237" s="1" t="s">
        <v>255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2.2749999999999999</v>
      </c>
      <c r="M237" s="1" t="s">
        <v>163</v>
      </c>
      <c r="O237" s="7">
        <f t="shared" ca="1" si="231"/>
        <v>19</v>
      </c>
      <c r="S237" s="7" t="str">
        <f t="shared" ca="1" si="2"/>
        <v/>
      </c>
    </row>
    <row r="238" spans="1:19" x14ac:dyDescent="0.3">
      <c r="A238" s="1" t="str">
        <f t="shared" si="232"/>
        <v>LP_AtkBetter_08</v>
      </c>
      <c r="B238" s="1" t="s">
        <v>255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2.7</v>
      </c>
      <c r="M238" s="1" t="s">
        <v>163</v>
      </c>
      <c r="O238" s="7">
        <f t="shared" ca="1" si="231"/>
        <v>19</v>
      </c>
      <c r="S238" s="7" t="str">
        <f t="shared" ca="1" si="2"/>
        <v/>
      </c>
    </row>
    <row r="239" spans="1:19" x14ac:dyDescent="0.3">
      <c r="A239" s="1" t="str">
        <f t="shared" si="232"/>
        <v>LP_AtkBetter_09</v>
      </c>
      <c r="B239" s="1" t="s">
        <v>255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3.15</v>
      </c>
      <c r="M239" s="1" t="s">
        <v>163</v>
      </c>
      <c r="O239" s="7">
        <f t="shared" ca="1" si="231"/>
        <v>19</v>
      </c>
      <c r="S239" s="7" t="str">
        <f t="shared" ca="1" si="2"/>
        <v/>
      </c>
    </row>
    <row r="240" spans="1:19" x14ac:dyDescent="0.3">
      <c r="A240" s="1" t="str">
        <f t="shared" ref="A240" si="233">B240&amp;"_"&amp;TEXT(D240,"00")</f>
        <v>LP_AtkBetter_10</v>
      </c>
      <c r="B240" s="1" t="s">
        <v>243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3.15</v>
      </c>
      <c r="M240" s="1" t="s">
        <v>163</v>
      </c>
      <c r="O240" s="7">
        <f t="shared" ref="O240" ca="1" si="234">IF(NOT(ISBLANK(N240)),N240,
IF(ISBLANK(M240),"",
VLOOKUP(M240,OFFSET(INDIRECT("$A:$B"),0,MATCH(M$1&amp;"_Verify",INDIRECT("$1:$1"),0)-1),2,0)
))</f>
        <v>19</v>
      </c>
      <c r="S240" s="7" t="str">
        <f t="shared" ref="S240" ca="1" si="235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2"/>
        <v>LP_AtkBest_01</v>
      </c>
      <c r="B241" s="1" t="s">
        <v>256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0.45</v>
      </c>
      <c r="M241" s="1" t="s">
        <v>163</v>
      </c>
      <c r="O241" s="7">
        <f t="shared" ca="1" si="231"/>
        <v>19</v>
      </c>
      <c r="S241" s="7" t="str">
        <f t="shared" ca="1" si="2"/>
        <v/>
      </c>
    </row>
    <row r="242" spans="1:19" x14ac:dyDescent="0.3">
      <c r="A242" s="1" t="str">
        <f t="shared" ref="A242:A243" si="236">B242&amp;"_"&amp;TEXT(D242,"00")</f>
        <v>LP_AtkBest_02</v>
      </c>
      <c r="B242" s="1" t="s">
        <v>256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0.94500000000000006</v>
      </c>
      <c r="M242" s="1" t="s">
        <v>163</v>
      </c>
      <c r="O242" s="7">
        <f t="shared" ref="O242:O243" ca="1" si="237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36"/>
        <v>LP_AtkBest_03</v>
      </c>
      <c r="B243" s="1" t="s">
        <v>256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1.4850000000000003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" si="238">B244&amp;"_"&amp;TEXT(D244,"00")</f>
        <v>LP_AtkBest_04</v>
      </c>
      <c r="B244" s="1" t="s">
        <v>244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1.4850000000000003</v>
      </c>
      <c r="M244" s="1" t="s">
        <v>163</v>
      </c>
      <c r="O244" s="7">
        <f t="shared" ref="O244" ca="1" si="239">IF(NOT(ISBLANK(N244)),N244,
IF(ISBLANK(M244),"",
VLOOKUP(M244,OFFSET(INDIRECT("$A:$B"),0,MATCH(M$1&amp;"_Verify",INDIRECT("$1:$1"),0)-1),2,0)
))</f>
        <v>19</v>
      </c>
      <c r="S244" s="7" t="str">
        <f t="shared" ref="S244" ca="1" si="24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2"/>
        <v>LP_AtkSpeed_01</v>
      </c>
      <c r="B245" s="1" t="s">
        <v>257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67" si="241">J222*4.75/6</f>
        <v>0.11875000000000001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LP_AtkSpeed_02</v>
      </c>
      <c r="B246" s="1" t="s">
        <v>257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0.24937500000000001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LP_AtkSpeed_03</v>
      </c>
      <c r="B247" s="1" t="s">
        <v>257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0.39187500000000003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LP_AtkSpeed_04</v>
      </c>
      <c r="B248" s="1" t="s">
        <v>257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0.54625000000000001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LP_AtkSpeed_05</v>
      </c>
      <c r="B249" s="1" t="s">
        <v>257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0.71249999999999991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32"/>
        <v>LP_AtkSpeed_06</v>
      </c>
      <c r="B250" s="1" t="s">
        <v>257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0.890625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32"/>
        <v>LP_AtkSpeed_07</v>
      </c>
      <c r="B251" s="1" t="s">
        <v>257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1.0806250000000002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32"/>
        <v>LP_AtkSpeed_08</v>
      </c>
      <c r="B252" s="1" t="s">
        <v>257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1.2825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32"/>
        <v>LP_AtkSpeed_09</v>
      </c>
      <c r="B253" s="1" t="s">
        <v>257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1.4962499999999999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32"/>
        <v>LP_AtkSpeedBetter_01</v>
      </c>
      <c r="B254" s="1" t="s">
        <v>258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0.19791666666666666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32"/>
        <v>LP_AtkSpeedBetter_02</v>
      </c>
      <c r="B255" s="1" t="s">
        <v>258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0.41562499999999997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ref="A256:A278" si="242">B256&amp;"_"&amp;TEXT(D256,"00")</f>
        <v>LP_AtkSpeedBetter_03</v>
      </c>
      <c r="B256" s="1" t="s">
        <v>258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0.65312500000000007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LP_AtkSpeedBetter_04</v>
      </c>
      <c r="B257" s="1" t="s">
        <v>258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0.91041666666666654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LP_AtkSpeedBetter_05</v>
      </c>
      <c r="B258" s="1" t="s">
        <v>258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1.1875</v>
      </c>
      <c r="M258" s="1" t="s">
        <v>148</v>
      </c>
      <c r="O258" s="7">
        <f t="shared" ca="1" si="23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LP_AtkSpeedBetter_06</v>
      </c>
      <c r="B259" s="1" t="s">
        <v>258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1.484375</v>
      </c>
      <c r="M259" s="1" t="s">
        <v>148</v>
      </c>
      <c r="O259" s="7">
        <f t="shared" ca="1" si="231"/>
        <v>3</v>
      </c>
      <c r="S259" s="7" t="str">
        <f t="shared" ca="1" si="2"/>
        <v/>
      </c>
    </row>
    <row r="260" spans="1:19" x14ac:dyDescent="0.3">
      <c r="A260" s="1" t="str">
        <f t="shared" si="242"/>
        <v>LP_AtkSpeedBetter_07</v>
      </c>
      <c r="B260" s="1" t="s">
        <v>258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1.8010416666666667</v>
      </c>
      <c r="M260" s="1" t="s">
        <v>148</v>
      </c>
      <c r="O260" s="7">
        <f t="shared" ca="1" si="231"/>
        <v>3</v>
      </c>
      <c r="S260" s="7" t="str">
        <f t="shared" ca="1" si="2"/>
        <v/>
      </c>
    </row>
    <row r="261" spans="1:19" x14ac:dyDescent="0.3">
      <c r="A261" s="1" t="str">
        <f t="shared" si="242"/>
        <v>LP_AtkSpeedBetter_08</v>
      </c>
      <c r="B261" s="1" t="s">
        <v>258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2.1375000000000002</v>
      </c>
      <c r="M261" s="1" t="s">
        <v>148</v>
      </c>
      <c r="O261" s="7">
        <f t="shared" ca="1" si="231"/>
        <v>3</v>
      </c>
      <c r="S261" s="7" t="str">
        <f t="shared" ca="1" si="2"/>
        <v/>
      </c>
    </row>
    <row r="262" spans="1:19" x14ac:dyDescent="0.3">
      <c r="A262" s="1" t="str">
        <f t="shared" si="242"/>
        <v>LP_AtkSpeedBetter_09</v>
      </c>
      <c r="B262" s="1" t="s">
        <v>258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1"/>
        <v>2.4937499999999999</v>
      </c>
      <c r="M262" s="1" t="s">
        <v>148</v>
      </c>
      <c r="O262" s="7">
        <f t="shared" ca="1" si="231"/>
        <v>3</v>
      </c>
      <c r="S262" s="7" t="str">
        <f t="shared" ca="1" si="2"/>
        <v/>
      </c>
    </row>
    <row r="263" spans="1:19" x14ac:dyDescent="0.3">
      <c r="A263" s="1" t="str">
        <f t="shared" ref="A263" si="243">B263&amp;"_"&amp;TEXT(D263,"00")</f>
        <v>LP_AtkSpeedBetter_10</v>
      </c>
      <c r="B263" s="1" t="s">
        <v>246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1"/>
        <v>2.4937499999999999</v>
      </c>
      <c r="M263" s="1" t="s">
        <v>148</v>
      </c>
      <c r="O263" s="7">
        <f t="shared" ref="O263" ca="1" si="244">IF(NOT(ISBLANK(N263)),N263,
IF(ISBLANK(M263),"",
VLOOKUP(M263,OFFSET(INDIRECT("$A:$B"),0,MATCH(M$1&amp;"_Verify",INDIRECT("$1:$1"),0)-1),2,0)
))</f>
        <v>3</v>
      </c>
      <c r="S263" s="7" t="str">
        <f t="shared" ref="S263" ca="1" si="245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42"/>
        <v>LP_AtkSpeedBest_01</v>
      </c>
      <c r="B264" s="1" t="s">
        <v>259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1"/>
        <v>0.35625000000000001</v>
      </c>
      <c r="M264" s="1" t="s">
        <v>148</v>
      </c>
      <c r="O264" s="7">
        <f t="shared" ca="1" si="231"/>
        <v>3</v>
      </c>
      <c r="S264" s="7" t="str">
        <f t="shared" ca="1" si="2"/>
        <v/>
      </c>
    </row>
    <row r="265" spans="1:19" x14ac:dyDescent="0.3">
      <c r="A265" s="1" t="str">
        <f t="shared" ref="A265:A266" si="246">B265&amp;"_"&amp;TEXT(D265,"00")</f>
        <v>LP_AtkSpeedBest_02</v>
      </c>
      <c r="B265" s="1" t="s">
        <v>259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1"/>
        <v>0.74812500000000004</v>
      </c>
      <c r="M265" s="1" t="s">
        <v>148</v>
      </c>
      <c r="O265" s="7">
        <f t="shared" ref="O265:O266" ca="1" si="247">IF(NOT(ISBLANK(N265)),N265,
IF(ISBLANK(M265),"",
VLOOKUP(M265,OFFSET(INDIRECT("$A:$B"),0,MATCH(M$1&amp;"_Verify",INDIRECT("$1:$1"),0)-1),2,0)
))</f>
        <v>3</v>
      </c>
      <c r="S265" s="7" t="str">
        <f t="shared" ca="1" si="2"/>
        <v/>
      </c>
    </row>
    <row r="266" spans="1:19" x14ac:dyDescent="0.3">
      <c r="A266" s="1" t="str">
        <f t="shared" si="246"/>
        <v>LP_AtkSpeedBest_03</v>
      </c>
      <c r="B266" s="1" t="s">
        <v>259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1"/>
        <v>1.1756250000000004</v>
      </c>
      <c r="M266" s="1" t="s">
        <v>148</v>
      </c>
      <c r="O266" s="7">
        <f t="shared" ca="1" si="247"/>
        <v>3</v>
      </c>
      <c r="S266" s="7" t="str">
        <f t="shared" ca="1" si="2"/>
        <v/>
      </c>
    </row>
    <row r="267" spans="1:19" x14ac:dyDescent="0.3">
      <c r="A267" s="1" t="str">
        <f t="shared" ref="A267" si="248">B267&amp;"_"&amp;TEXT(D267,"00")</f>
        <v>LP_AtkSpeedBest_04</v>
      </c>
      <c r="B267" s="1" t="s">
        <v>247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1"/>
        <v>1.1756250000000004</v>
      </c>
      <c r="M267" s="1" t="s">
        <v>148</v>
      </c>
      <c r="O267" s="7">
        <f t="shared" ref="O267" ca="1" si="249">IF(NOT(ISBLANK(N267)),N267,
IF(ISBLANK(M267),"",
VLOOKUP(M267,OFFSET(INDIRECT("$A:$B"),0,MATCH(M$1&amp;"_Verify",INDIRECT("$1:$1"),0)-1),2,0)
))</f>
        <v>3</v>
      </c>
      <c r="S267" s="7" t="str">
        <f t="shared" ref="S267" ca="1" si="250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42"/>
        <v>LP_Crit_01</v>
      </c>
      <c r="B268" s="1" t="s">
        <v>260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81" si="251">J222*4.5/6</f>
        <v>0.11249999999999999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si="242"/>
        <v>LP_Crit_02</v>
      </c>
      <c r="B269" s="1" t="s">
        <v>260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0.23624999999999999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si="242"/>
        <v>LP_Crit_03</v>
      </c>
      <c r="B270" s="1" t="s">
        <v>260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0.37125000000000002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si="242"/>
        <v>LP_Crit_04</v>
      </c>
      <c r="B271" s="1" t="s">
        <v>260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0.51749999999999996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si="242"/>
        <v>LP_Crit_05</v>
      </c>
      <c r="B272" s="1" t="s">
        <v>260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0.67499999999999993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6" si="252">B273&amp;"_"&amp;TEXT(D273,"00")</f>
        <v>LP_Crit_06</v>
      </c>
      <c r="B273" s="1" t="s">
        <v>260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0.84375</v>
      </c>
      <c r="M273" s="1" t="s">
        <v>534</v>
      </c>
      <c r="O273" s="7">
        <f t="shared" ref="O273:O276" ca="1" si="253">IF(NOT(ISBLANK(N273)),N273,
IF(ISBLANK(M273),"",
VLOOKUP(M273,OFFSET(INDIRECT("$A:$B"),0,MATCH(M$1&amp;"_Verify",INDIRECT("$1:$1"),0)-1),2,0)
))</f>
        <v>20</v>
      </c>
      <c r="S273" s="7" t="str">
        <f t="shared" ca="1" si="2"/>
        <v/>
      </c>
    </row>
    <row r="274" spans="1:19" x14ac:dyDescent="0.3">
      <c r="A274" s="1" t="str">
        <f t="shared" si="252"/>
        <v>LP_Crit_07</v>
      </c>
      <c r="B274" s="1" t="s">
        <v>260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1.0237500000000002</v>
      </c>
      <c r="M274" s="1" t="s">
        <v>534</v>
      </c>
      <c r="O274" s="7">
        <f t="shared" ca="1" si="253"/>
        <v>20</v>
      </c>
      <c r="S274" s="7" t="str">
        <f t="shared" ca="1" si="2"/>
        <v/>
      </c>
    </row>
    <row r="275" spans="1:19" x14ac:dyDescent="0.3">
      <c r="A275" s="1" t="str">
        <f t="shared" si="252"/>
        <v>LP_Crit_08</v>
      </c>
      <c r="B275" s="1" t="s">
        <v>260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1.2150000000000001</v>
      </c>
      <c r="M275" s="1" t="s">
        <v>534</v>
      </c>
      <c r="O275" s="7">
        <f t="shared" ca="1" si="253"/>
        <v>20</v>
      </c>
      <c r="S275" s="7" t="str">
        <f t="shared" ca="1" si="2"/>
        <v/>
      </c>
    </row>
    <row r="276" spans="1:19" x14ac:dyDescent="0.3">
      <c r="A276" s="1" t="str">
        <f t="shared" si="252"/>
        <v>LP_Crit_09</v>
      </c>
      <c r="B276" s="1" t="s">
        <v>260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1.4174999999999998</v>
      </c>
      <c r="M276" s="1" t="s">
        <v>534</v>
      </c>
      <c r="O276" s="7">
        <f t="shared" ca="1" si="253"/>
        <v>20</v>
      </c>
      <c r="S276" s="7" t="str">
        <f t="shared" ca="1" si="2"/>
        <v/>
      </c>
    </row>
    <row r="277" spans="1:19" x14ac:dyDescent="0.3">
      <c r="A277" s="1" t="str">
        <f t="shared" si="242"/>
        <v>LP_CritBetter_01</v>
      </c>
      <c r="B277" s="1" t="s">
        <v>261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0.1875</v>
      </c>
      <c r="M277" s="1" t="s">
        <v>534</v>
      </c>
      <c r="O277" s="7">
        <f t="shared" ca="1" si="231"/>
        <v>20</v>
      </c>
      <c r="S277" s="7" t="str">
        <f t="shared" ca="1" si="2"/>
        <v/>
      </c>
    </row>
    <row r="278" spans="1:19" x14ac:dyDescent="0.3">
      <c r="A278" s="1" t="str">
        <f t="shared" si="242"/>
        <v>LP_CritBetter_02</v>
      </c>
      <c r="B278" s="1" t="s">
        <v>261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1"/>
        <v>0.39375000000000004</v>
      </c>
      <c r="M278" s="1" t="s">
        <v>534</v>
      </c>
      <c r="O278" s="7">
        <f t="shared" ca="1" si="231"/>
        <v>20</v>
      </c>
      <c r="S278" s="7" t="str">
        <f t="shared" ca="1" si="2"/>
        <v/>
      </c>
    </row>
    <row r="279" spans="1:19" x14ac:dyDescent="0.3">
      <c r="A279" s="1" t="str">
        <f t="shared" ref="A279:A283" si="254">B279&amp;"_"&amp;TEXT(D279,"00")</f>
        <v>LP_CritBetter_03</v>
      </c>
      <c r="B279" s="1" t="s">
        <v>261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1"/>
        <v>0.61875000000000002</v>
      </c>
      <c r="M279" s="1" t="s">
        <v>534</v>
      </c>
      <c r="O279" s="7">
        <f t="shared" ca="1" si="231"/>
        <v>20</v>
      </c>
      <c r="S279" s="7" t="str">
        <f t="shared" ca="1" si="2"/>
        <v/>
      </c>
    </row>
    <row r="280" spans="1:19" x14ac:dyDescent="0.3">
      <c r="A280" s="1" t="str">
        <f t="shared" ref="A280:A281" si="255">B280&amp;"_"&amp;TEXT(D280,"00")</f>
        <v>LP_CritBetter_04</v>
      </c>
      <c r="B280" s="1" t="s">
        <v>261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1"/>
        <v>0.86249999999999993</v>
      </c>
      <c r="M280" s="1" t="s">
        <v>534</v>
      </c>
      <c r="O280" s="7">
        <f t="shared" ref="O280:O281" ca="1" si="256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55"/>
        <v>LP_CritBetter_05</v>
      </c>
      <c r="B281" s="1" t="s">
        <v>261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1"/>
        <v>1.125</v>
      </c>
      <c r="M281" s="1" t="s">
        <v>534</v>
      </c>
      <c r="O281" s="7">
        <f t="shared" ca="1" si="256"/>
        <v>20</v>
      </c>
      <c r="S281" s="7" t="str">
        <f t="shared" ca="1" si="2"/>
        <v/>
      </c>
    </row>
    <row r="282" spans="1:19" x14ac:dyDescent="0.3">
      <c r="A282" s="1" t="str">
        <f t="shared" ref="A282" si="257">B282&amp;"_"&amp;TEXT(D282,"00")</f>
        <v>LP_CritBetter_06</v>
      </c>
      <c r="B282" s="1" t="s">
        <v>249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>J281</f>
        <v>1.125</v>
      </c>
      <c r="M282" s="1" t="s">
        <v>832</v>
      </c>
      <c r="O282" s="7">
        <f t="shared" ref="O282" ca="1" si="258">IF(NOT(ISBLANK(N282)),N282,
IF(ISBLANK(M282),"",
VLOOKUP(M282,OFFSET(INDIRECT("$A:$B"),0,MATCH(M$1&amp;"_Verify",INDIRECT("$1:$1"),0)-1),2,0)
))</f>
        <v>20</v>
      </c>
      <c r="S282" s="7" t="str">
        <f t="shared" ref="S282" ca="1" si="25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54"/>
        <v>LP_CritBest_01</v>
      </c>
      <c r="B283" s="1" t="s">
        <v>262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>J241*4.5/6</f>
        <v>0.33749999999999997</v>
      </c>
      <c r="M283" s="1" t="s">
        <v>534</v>
      </c>
      <c r="O283" s="7">
        <f t="shared" ca="1" si="231"/>
        <v>20</v>
      </c>
      <c r="S283" s="7" t="str">
        <f t="shared" ca="1" si="2"/>
        <v/>
      </c>
    </row>
    <row r="284" spans="1:19" x14ac:dyDescent="0.3">
      <c r="A284" s="1" t="str">
        <f t="shared" ref="A284:A285" si="260">B284&amp;"_"&amp;TEXT(D284,"00")</f>
        <v>LP_CritBest_02</v>
      </c>
      <c r="B284" s="1" t="s">
        <v>262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J242*4.5/6</f>
        <v>0.7087500000000001</v>
      </c>
      <c r="M284" s="1" t="s">
        <v>534</v>
      </c>
      <c r="O284" s="7">
        <f t="shared" ref="O284:O285" ca="1" si="261">IF(NOT(ISBLANK(N284)),N284,
IF(ISBLANK(M284),"",
VLOOKUP(M284,OFFSET(INDIRECT("$A:$B"),0,MATCH(M$1&amp;"_Verify",INDIRECT("$1:$1"),0)-1),2,0)
))</f>
        <v>20</v>
      </c>
      <c r="S284" s="7" t="str">
        <f t="shared" ref="S284:S355" ca="1" si="262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LP_CritBest_03</v>
      </c>
      <c r="B285" s="1" t="s">
        <v>262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1.1137500000000002</v>
      </c>
      <c r="M285" s="1" t="s">
        <v>534</v>
      </c>
      <c r="O285" s="7">
        <f t="shared" ca="1" si="261"/>
        <v>20</v>
      </c>
      <c r="S285" s="7" t="str">
        <f t="shared" ca="1" si="262"/>
        <v/>
      </c>
    </row>
    <row r="286" spans="1:19" x14ac:dyDescent="0.3">
      <c r="A286" s="1" t="str">
        <f t="shared" ref="A286" si="263">B286&amp;"_"&amp;TEXT(D286,"00")</f>
        <v>LP_CritBest_04</v>
      </c>
      <c r="B286" s="1" t="s">
        <v>250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J285</f>
        <v>1.1137500000000002</v>
      </c>
      <c r="M286" s="1" t="s">
        <v>832</v>
      </c>
      <c r="O286" s="7">
        <f t="shared" ref="O286" ca="1" si="264">IF(NOT(ISBLANK(N286)),N286,
IF(ISBLANK(M286),"",
VLOOKUP(M286,OFFSET(INDIRECT("$A:$B"),0,MATCH(M$1&amp;"_Verify",INDIRECT("$1:$1"),0)-1),2,0)
))</f>
        <v>20</v>
      </c>
      <c r="S286" s="7" t="str">
        <f t="shared" ref="S286" ca="1" si="265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ref="A287:A306" si="266">B287&amp;"_"&amp;TEXT(D287,"00")</f>
        <v>LP_MaxHp_01</v>
      </c>
      <c r="B287" s="1" t="s">
        <v>263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8" si="267">J222*2.5/6</f>
        <v>6.25E-2</v>
      </c>
      <c r="M287" s="1" t="s">
        <v>162</v>
      </c>
      <c r="O287" s="7">
        <f t="shared" ref="O287:O430" ca="1" si="268">IF(NOT(ISBLANK(N287)),N287,
IF(ISBLANK(M287),"",
VLOOKUP(M287,OFFSET(INDIRECT("$A:$B"),0,MATCH(M$1&amp;"_Verify",INDIRECT("$1:$1"),0)-1),2,0)
))</f>
        <v>18</v>
      </c>
      <c r="S287" s="7" t="str">
        <f t="shared" ca="1" si="262"/>
        <v/>
      </c>
    </row>
    <row r="288" spans="1:19" x14ac:dyDescent="0.3">
      <c r="A288" s="1" t="str">
        <f t="shared" si="266"/>
        <v>LP_MaxHp_02</v>
      </c>
      <c r="B288" s="1" t="s">
        <v>263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0.13125000000000001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LP_MaxHp_03</v>
      </c>
      <c r="B289" s="1" t="s">
        <v>263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0.20625000000000002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LP_MaxHp_04</v>
      </c>
      <c r="B290" s="1" t="s">
        <v>263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0.28749999999999998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LP_MaxHp_05</v>
      </c>
      <c r="B291" s="1" t="s">
        <v>263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0.375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LP_MaxHp_06</v>
      </c>
      <c r="B292" s="1" t="s">
        <v>263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0.46875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LP_MaxHp_07</v>
      </c>
      <c r="B293" s="1" t="s">
        <v>263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0.56875000000000009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LP_MaxHp_08</v>
      </c>
      <c r="B294" s="1" t="s">
        <v>263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0.67500000000000016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LP_MaxHp_09</v>
      </c>
      <c r="B295" s="1" t="s">
        <v>263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0.78749999999999998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LP_MaxHpBetter_01</v>
      </c>
      <c r="B296" s="1" t="s">
        <v>264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0.10416666666666667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LP_MaxHpBetter_02</v>
      </c>
      <c r="B297" s="1" t="s">
        <v>264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0.21875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LP_MaxHpBetter_03</v>
      </c>
      <c r="B298" s="1" t="s">
        <v>264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0.34375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66"/>
        <v>LP_MaxHpBetter_04</v>
      </c>
      <c r="B299" s="1" t="s">
        <v>264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0.47916666666666669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si="266"/>
        <v>LP_MaxHpBetter_05</v>
      </c>
      <c r="B300" s="1" t="s">
        <v>264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0.625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66"/>
        <v>LP_MaxHpBetter_06</v>
      </c>
      <c r="B301" s="1" t="s">
        <v>264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0.78125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66"/>
        <v>LP_MaxHpBetter_07</v>
      </c>
      <c r="B302" s="1" t="s">
        <v>264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0.94791666666666663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66"/>
        <v>LP_MaxHpBetter_08</v>
      </c>
      <c r="B303" s="1" t="s">
        <v>264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67"/>
        <v>1.125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66"/>
        <v>LP_MaxHpBetter_09</v>
      </c>
      <c r="B304" s="1" t="s">
        <v>264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67"/>
        <v>1.3125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ref="A305" si="269">B305&amp;"_"&amp;TEXT(D305,"00")</f>
        <v>LP_MaxHpBetter_10</v>
      </c>
      <c r="B305" s="1" t="s">
        <v>252</v>
      </c>
      <c r="C305" s="1" t="str">
        <f>IF(ISERROR(VLOOKUP(B305,AffectorValueTable!$A:$A,1,0)),"어펙터밸류없음","")</f>
        <v/>
      </c>
      <c r="D305" s="1">
        <v>10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67"/>
        <v>1.3125</v>
      </c>
      <c r="M305" s="1" t="s">
        <v>162</v>
      </c>
      <c r="O305" s="7">
        <f t="shared" ref="O305" ca="1" si="270">IF(NOT(ISBLANK(N305)),N305,
IF(ISBLANK(M305),"",
VLOOKUP(M305,OFFSET(INDIRECT("$A:$B"),0,MATCH(M$1&amp;"_Verify",INDIRECT("$1:$1"),0)-1),2,0)
))</f>
        <v>18</v>
      </c>
      <c r="S305" s="7" t="str">
        <f t="shared" ref="S305" ca="1" si="271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66"/>
        <v>LP_MaxHpBest_01</v>
      </c>
      <c r="B306" s="1" t="s">
        <v>265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67"/>
        <v>0.1875</v>
      </c>
      <c r="M306" s="1" t="s">
        <v>162</v>
      </c>
      <c r="O306" s="7">
        <f t="shared" ca="1" si="268"/>
        <v>18</v>
      </c>
      <c r="S306" s="7" t="str">
        <f t="shared" ca="1" si="262"/>
        <v/>
      </c>
    </row>
    <row r="307" spans="1:19" x14ac:dyDescent="0.3">
      <c r="A307" s="1" t="str">
        <f t="shared" ref="A307:A356" si="272">B307&amp;"_"&amp;TEXT(D307,"00")</f>
        <v>LP_MaxHpBest_02</v>
      </c>
      <c r="B307" s="1" t="s">
        <v>265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67"/>
        <v>0.39375000000000004</v>
      </c>
      <c r="M307" s="1" t="s">
        <v>162</v>
      </c>
      <c r="O307" s="7">
        <f t="shared" ca="1" si="268"/>
        <v>18</v>
      </c>
      <c r="S307" s="7" t="str">
        <f t="shared" ca="1" si="262"/>
        <v/>
      </c>
    </row>
    <row r="308" spans="1:19" x14ac:dyDescent="0.3">
      <c r="A308" s="1" t="str">
        <f t="shared" si="272"/>
        <v>LP_MaxHpBest_03</v>
      </c>
      <c r="B308" s="1" t="s">
        <v>265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67"/>
        <v>0.61875000000000013</v>
      </c>
      <c r="M308" s="1" t="s">
        <v>162</v>
      </c>
      <c r="O308" s="7">
        <f t="shared" ca="1" si="268"/>
        <v>18</v>
      </c>
      <c r="S308" s="7" t="str">
        <f t="shared" ca="1" si="262"/>
        <v/>
      </c>
    </row>
    <row r="309" spans="1:19" x14ac:dyDescent="0.3">
      <c r="A309" s="1" t="str">
        <f t="shared" si="272"/>
        <v>LP_MaxHpBest_04</v>
      </c>
      <c r="B309" s="1" t="s">
        <v>265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0.86249999999999993</v>
      </c>
      <c r="M309" s="1" t="s">
        <v>162</v>
      </c>
      <c r="O309" s="7">
        <f t="shared" ca="1" si="268"/>
        <v>18</v>
      </c>
      <c r="S309" s="7" t="str">
        <f t="shared" ca="1" si="262"/>
        <v/>
      </c>
    </row>
    <row r="310" spans="1:19" x14ac:dyDescent="0.3">
      <c r="A310" s="1" t="str">
        <f t="shared" si="272"/>
        <v>LP_MaxHpBest_05</v>
      </c>
      <c r="B310" s="1" t="s">
        <v>265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1.125</v>
      </c>
      <c r="M310" s="1" t="s">
        <v>162</v>
      </c>
      <c r="O310" s="7">
        <f t="shared" ca="1" si="268"/>
        <v>18</v>
      </c>
      <c r="S310" s="7" t="str">
        <f t="shared" ca="1" si="262"/>
        <v/>
      </c>
    </row>
    <row r="311" spans="1:19" x14ac:dyDescent="0.3">
      <c r="A311" s="1" t="str">
        <f t="shared" ref="A311:A316" si="273">B311&amp;"_"&amp;TEXT(D311,"00")</f>
        <v>LP_MaxHpBest_06</v>
      </c>
      <c r="B311" s="1" t="s">
        <v>253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1.125</v>
      </c>
      <c r="M311" s="1" t="s">
        <v>162</v>
      </c>
      <c r="O311" s="7">
        <f t="shared" ref="O311:O316" ca="1" si="274">IF(NOT(ISBLANK(N311)),N311,
IF(ISBLANK(M311),"",
VLOOKUP(M311,OFFSET(INDIRECT("$A:$B"),0,MATCH(M$1&amp;"_Verify",INDIRECT("$1:$1"),0)-1),2,0)
))</f>
        <v>18</v>
      </c>
      <c r="S311" s="7" t="str">
        <f t="shared" ref="S311:S316" ca="1" si="275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73"/>
        <v>LP_MaxHpPowerSource_01</v>
      </c>
      <c r="B312" s="1" t="s">
        <v>915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ref="J312:J316" si="276">J222*2.5/8</f>
        <v>4.6875E-2</v>
      </c>
      <c r="M312" s="1" t="s">
        <v>162</v>
      </c>
      <c r="O312" s="7">
        <f t="shared" ca="1" si="274"/>
        <v>18</v>
      </c>
      <c r="S312" s="7" t="str">
        <f t="shared" ca="1" si="275"/>
        <v/>
      </c>
    </row>
    <row r="313" spans="1:19" x14ac:dyDescent="0.3">
      <c r="A313" s="1" t="str">
        <f t="shared" si="273"/>
        <v>LP_MaxHpPowerSource_02</v>
      </c>
      <c r="B313" s="1" t="s">
        <v>915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9.8437499999999997E-2</v>
      </c>
      <c r="M313" s="1" t="s">
        <v>162</v>
      </c>
      <c r="O313" s="7">
        <f t="shared" ca="1" si="274"/>
        <v>18</v>
      </c>
      <c r="S313" s="7" t="str">
        <f t="shared" ca="1" si="275"/>
        <v/>
      </c>
    </row>
    <row r="314" spans="1:19" x14ac:dyDescent="0.3">
      <c r="A314" s="1" t="str">
        <f t="shared" si="273"/>
        <v>LP_MaxHpPowerSource_03</v>
      </c>
      <c r="B314" s="1" t="s">
        <v>915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0.15468750000000001</v>
      </c>
      <c r="M314" s="1" t="s">
        <v>162</v>
      </c>
      <c r="O314" s="7">
        <f t="shared" ca="1" si="274"/>
        <v>18</v>
      </c>
      <c r="S314" s="7" t="str">
        <f t="shared" ca="1" si="275"/>
        <v/>
      </c>
    </row>
    <row r="315" spans="1:19" x14ac:dyDescent="0.3">
      <c r="A315" s="1" t="str">
        <f t="shared" si="273"/>
        <v>LP_MaxHpPowerSource_04</v>
      </c>
      <c r="B315" s="1" t="s">
        <v>915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0.21562499999999998</v>
      </c>
      <c r="M315" s="1" t="s">
        <v>162</v>
      </c>
      <c r="O315" s="7">
        <f t="shared" ca="1" si="274"/>
        <v>18</v>
      </c>
      <c r="S315" s="7" t="str">
        <f t="shared" ca="1" si="275"/>
        <v/>
      </c>
    </row>
    <row r="316" spans="1:19" x14ac:dyDescent="0.3">
      <c r="A316" s="1" t="str">
        <f t="shared" si="273"/>
        <v>LP_MaxHpPowerSource_05</v>
      </c>
      <c r="B316" s="1" t="s">
        <v>915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6"/>
        <v>0.28125</v>
      </c>
      <c r="M316" s="1" t="s">
        <v>162</v>
      </c>
      <c r="O316" s="7">
        <f t="shared" ca="1" si="274"/>
        <v>18</v>
      </c>
      <c r="S316" s="7" t="str">
        <f t="shared" ca="1" si="275"/>
        <v/>
      </c>
    </row>
    <row r="317" spans="1:19" x14ac:dyDescent="0.3">
      <c r="A317" s="1" t="str">
        <f t="shared" si="272"/>
        <v>LP_ReduceDmgProjectile_01</v>
      </c>
      <c r="B317" s="1" t="s">
        <v>266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ref="J317:J334" si="277">J222*4/6</f>
        <v>9.9999999999999992E-2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2"/>
        <v>LP_ReduceDmgProjectile_02</v>
      </c>
      <c r="B318" s="1" t="s">
        <v>266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0.21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2"/>
        <v>LP_ReduceDmgProjectile_03</v>
      </c>
      <c r="B319" s="1" t="s">
        <v>266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0.33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si="272"/>
        <v>LP_ReduceDmgProjectile_04</v>
      </c>
      <c r="B320" s="1" t="s">
        <v>266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0.45999999999999996</v>
      </c>
      <c r="O320" s="7" t="str">
        <f t="shared" ca="1" si="268"/>
        <v/>
      </c>
      <c r="S320" s="7" t="str">
        <f t="shared" ca="1" si="262"/>
        <v/>
      </c>
    </row>
    <row r="321" spans="1:19" x14ac:dyDescent="0.3">
      <c r="A321" s="1" t="str">
        <f t="shared" ref="A321:A324" si="278">B321&amp;"_"&amp;TEXT(D321,"00")</f>
        <v>LP_ReduceDmgProjectile_05</v>
      </c>
      <c r="B321" s="1" t="s">
        <v>266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0.6</v>
      </c>
      <c r="O321" s="7" t="str">
        <f t="shared" ca="1" si="268"/>
        <v/>
      </c>
      <c r="S321" s="7" t="str">
        <f t="shared" ca="1" si="262"/>
        <v/>
      </c>
    </row>
    <row r="322" spans="1:19" x14ac:dyDescent="0.3">
      <c r="A322" s="1" t="str">
        <f t="shared" si="278"/>
        <v>LP_ReduceDmgProjectile_06</v>
      </c>
      <c r="B322" s="1" t="s">
        <v>266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0.75</v>
      </c>
      <c r="O322" s="7" t="str">
        <f t="shared" ca="1" si="268"/>
        <v/>
      </c>
      <c r="S322" s="7" t="str">
        <f t="shared" ca="1" si="262"/>
        <v/>
      </c>
    </row>
    <row r="323" spans="1:19" x14ac:dyDescent="0.3">
      <c r="A323" s="1" t="str">
        <f t="shared" si="278"/>
        <v>LP_ReduceDmgProjectile_07</v>
      </c>
      <c r="B323" s="1" t="s">
        <v>266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0.91000000000000014</v>
      </c>
      <c r="O323" s="7" t="str">
        <f t="shared" ca="1" si="268"/>
        <v/>
      </c>
      <c r="S323" s="7" t="str">
        <f t="shared" ca="1" si="262"/>
        <v/>
      </c>
    </row>
    <row r="324" spans="1:19" x14ac:dyDescent="0.3">
      <c r="A324" s="1" t="str">
        <f t="shared" si="278"/>
        <v>LP_ReduceDmgProjectile_08</v>
      </c>
      <c r="B324" s="1" t="s">
        <v>266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1.08</v>
      </c>
      <c r="O324" s="7" t="str">
        <f t="shared" ca="1" si="268"/>
        <v/>
      </c>
      <c r="S324" s="7" t="str">
        <f t="shared" ca="1" si="262"/>
        <v/>
      </c>
    </row>
    <row r="325" spans="1:19" x14ac:dyDescent="0.3">
      <c r="A325" s="1" t="str">
        <f t="shared" ref="A325:A347" si="279">B325&amp;"_"&amp;TEXT(D325,"00")</f>
        <v>LP_ReduceDmgProjectile_09</v>
      </c>
      <c r="B325" s="1" t="s">
        <v>266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1.26</v>
      </c>
      <c r="O325" s="7" t="str">
        <f t="shared" ca="1" si="268"/>
        <v/>
      </c>
      <c r="S325" s="7" t="str">
        <f t="shared" ca="1" si="262"/>
        <v/>
      </c>
    </row>
    <row r="326" spans="1:19" x14ac:dyDescent="0.3">
      <c r="A326" s="1" t="str">
        <f t="shared" si="279"/>
        <v>LP_ReduceDmgProjectileBetter_01</v>
      </c>
      <c r="B326" s="1" t="s">
        <v>490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0.16666666666666666</v>
      </c>
      <c r="O326" s="7" t="str">
        <f t="shared" ref="O326:O347" ca="1" si="280">IF(NOT(ISBLANK(N326)),N326,
IF(ISBLANK(M326),"",
VLOOKUP(M326,OFFSET(INDIRECT("$A:$B"),0,MATCH(M$1&amp;"_Verify",INDIRECT("$1:$1"),0)-1),2,0)
))</f>
        <v/>
      </c>
      <c r="S326" s="7" t="str">
        <f t="shared" ca="1" si="262"/>
        <v/>
      </c>
    </row>
    <row r="327" spans="1:19" x14ac:dyDescent="0.3">
      <c r="A327" s="1" t="str">
        <f t="shared" si="279"/>
        <v>LP_ReduceDmgProjectileBetter_02</v>
      </c>
      <c r="B327" s="1" t="s">
        <v>490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0.35000000000000003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LP_ReduceDmgProjectileBetter_03</v>
      </c>
      <c r="B328" s="1" t="s">
        <v>490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0.55000000000000004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LP_ReduceDmgProjectileBetter_04</v>
      </c>
      <c r="B329" s="1" t="s">
        <v>490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77"/>
        <v>0.76666666666666661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ref="A330:A334" si="281">B330&amp;"_"&amp;TEXT(D330,"00")</f>
        <v>LP_ReduceDmgProjectileBetter_05</v>
      </c>
      <c r="B330" s="1" t="s">
        <v>490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77"/>
        <v>1</v>
      </c>
      <c r="O330" s="7" t="str">
        <f t="shared" ref="O330:O334" ca="1" si="282">IF(NOT(ISBLANK(N330)),N330,
IF(ISBLANK(M330),"",
VLOOKUP(M330,OFFSET(INDIRECT("$A:$B"),0,MATCH(M$1&amp;"_Verify",INDIRECT("$1:$1"),0)-1),2,0)
))</f>
        <v/>
      </c>
      <c r="S330" s="7" t="str">
        <f t="shared" ca="1" si="262"/>
        <v/>
      </c>
    </row>
    <row r="331" spans="1:19" x14ac:dyDescent="0.3">
      <c r="A331" s="1" t="str">
        <f t="shared" si="281"/>
        <v>LP_ReduceDmgProjectileBetter_06</v>
      </c>
      <c r="B331" s="1" t="s">
        <v>490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77"/>
        <v>1.25</v>
      </c>
      <c r="O331" s="7" t="str">
        <f t="shared" ca="1" si="282"/>
        <v/>
      </c>
      <c r="S331" s="7" t="str">
        <f t="shared" ca="1" si="262"/>
        <v/>
      </c>
    </row>
    <row r="332" spans="1:19" x14ac:dyDescent="0.3">
      <c r="A332" s="1" t="str">
        <f t="shared" si="281"/>
        <v>LP_ReduceDmgProjectileBetter_07</v>
      </c>
      <c r="B332" s="1" t="s">
        <v>490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77"/>
        <v>1.5166666666666666</v>
      </c>
      <c r="O332" s="7" t="str">
        <f t="shared" ca="1" si="282"/>
        <v/>
      </c>
      <c r="S332" s="7" t="str">
        <f t="shared" ca="1" si="262"/>
        <v/>
      </c>
    </row>
    <row r="333" spans="1:19" x14ac:dyDescent="0.3">
      <c r="A333" s="1" t="str">
        <f t="shared" si="281"/>
        <v>LP_ReduceDmgProjectileBetter_08</v>
      </c>
      <c r="B333" s="1" t="s">
        <v>490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77"/>
        <v>1.8</v>
      </c>
      <c r="O333" s="7" t="str">
        <f t="shared" ca="1" si="282"/>
        <v/>
      </c>
      <c r="S333" s="7" t="str">
        <f t="shared" ca="1" si="262"/>
        <v/>
      </c>
    </row>
    <row r="334" spans="1:19" x14ac:dyDescent="0.3">
      <c r="A334" s="1" t="str">
        <f t="shared" si="281"/>
        <v>LP_ReduceDmgProjectileBetter_09</v>
      </c>
      <c r="B334" s="1" t="s">
        <v>490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7"/>
        <v>2.1</v>
      </c>
      <c r="O334" s="7" t="str">
        <f t="shared" ca="1" si="282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LP_ReduceDmgMelee_01</v>
      </c>
      <c r="B335" s="1" t="s">
        <v>491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ref="I335:I352" si="283">J222*4/6*1.5</f>
        <v>0.15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LP_ReduceDmgMelee_02</v>
      </c>
      <c r="B336" s="1" t="s">
        <v>491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0.315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LP_ReduceDmgMelee_03</v>
      </c>
      <c r="B337" s="1" t="s">
        <v>491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0.495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LP_ReduceDmgMelee_04</v>
      </c>
      <c r="B338" s="1" t="s">
        <v>491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0.69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LP_ReduceDmgMelee_05</v>
      </c>
      <c r="B339" s="1" t="s">
        <v>491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0.89999999999999991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LP_ReduceDmgMelee_06</v>
      </c>
      <c r="B340" s="1" t="s">
        <v>491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1.125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LP_ReduceDmgMelee_07</v>
      </c>
      <c r="B341" s="1" t="s">
        <v>491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1.3650000000000002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si="279"/>
        <v>LP_ReduceDmgMelee_08</v>
      </c>
      <c r="B342" s="1" t="s">
        <v>491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1.62</v>
      </c>
      <c r="O342" s="7" t="str">
        <f t="shared" ca="1" si="280"/>
        <v/>
      </c>
      <c r="S342" s="7" t="str">
        <f t="shared" ca="1" si="262"/>
        <v/>
      </c>
    </row>
    <row r="343" spans="1:19" x14ac:dyDescent="0.3">
      <c r="A343" s="1" t="str">
        <f t="shared" si="279"/>
        <v>LP_ReduceDmgMelee_09</v>
      </c>
      <c r="B343" s="1" t="s">
        <v>491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1.8900000000000001</v>
      </c>
      <c r="O343" s="7" t="str">
        <f t="shared" ca="1" si="280"/>
        <v/>
      </c>
      <c r="S343" s="7" t="str">
        <f t="shared" ca="1" si="262"/>
        <v/>
      </c>
    </row>
    <row r="344" spans="1:19" x14ac:dyDescent="0.3">
      <c r="A344" s="1" t="str">
        <f t="shared" si="279"/>
        <v>LP_ReduceDmgMeleeBetter_01</v>
      </c>
      <c r="B344" s="1" t="s">
        <v>493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0.25</v>
      </c>
      <c r="O344" s="7" t="str">
        <f t="shared" ca="1" si="280"/>
        <v/>
      </c>
      <c r="S344" s="7" t="str">
        <f t="shared" ca="1" si="262"/>
        <v/>
      </c>
    </row>
    <row r="345" spans="1:19" x14ac:dyDescent="0.3">
      <c r="A345" s="1" t="str">
        <f t="shared" si="279"/>
        <v>LP_ReduceDmgMeleeBetter_02</v>
      </c>
      <c r="B345" s="1" t="s">
        <v>493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0.52500000000000002</v>
      </c>
      <c r="O345" s="7" t="str">
        <f t="shared" ca="1" si="280"/>
        <v/>
      </c>
      <c r="S345" s="7" t="str">
        <f t="shared" ca="1" si="262"/>
        <v/>
      </c>
    </row>
    <row r="346" spans="1:19" x14ac:dyDescent="0.3">
      <c r="A346" s="1" t="str">
        <f t="shared" si="279"/>
        <v>LP_ReduceDmgMeleeBetter_03</v>
      </c>
      <c r="B346" s="1" t="s">
        <v>493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0.82500000000000007</v>
      </c>
      <c r="O346" s="7" t="str">
        <f t="shared" ca="1" si="280"/>
        <v/>
      </c>
      <c r="S346" s="7" t="str">
        <f t="shared" ca="1" si="262"/>
        <v/>
      </c>
    </row>
    <row r="347" spans="1:19" x14ac:dyDescent="0.3">
      <c r="A347" s="1" t="str">
        <f t="shared" si="279"/>
        <v>LP_ReduceDmgMeleeBetter_04</v>
      </c>
      <c r="B347" s="1" t="s">
        <v>493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3"/>
        <v>1.1499999999999999</v>
      </c>
      <c r="O347" s="7" t="str">
        <f t="shared" ca="1" si="280"/>
        <v/>
      </c>
      <c r="S347" s="7" t="str">
        <f t="shared" ca="1" si="262"/>
        <v/>
      </c>
    </row>
    <row r="348" spans="1:19" x14ac:dyDescent="0.3">
      <c r="A348" s="1" t="str">
        <f t="shared" ref="A348:A352" si="284">B348&amp;"_"&amp;TEXT(D348,"00")</f>
        <v>LP_ReduceDmgMeleeBetter_05</v>
      </c>
      <c r="B348" s="1" t="s">
        <v>493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3"/>
        <v>1.5</v>
      </c>
      <c r="O348" s="7" t="str">
        <f t="shared" ref="O348:O352" ca="1" si="285">IF(NOT(ISBLANK(N348)),N348,
IF(ISBLANK(M348),"",
VLOOKUP(M348,OFFSET(INDIRECT("$A:$B"),0,MATCH(M$1&amp;"_Verify",INDIRECT("$1:$1"),0)-1),2,0)
))</f>
        <v/>
      </c>
      <c r="S348" s="7" t="str">
        <f t="shared" ca="1" si="262"/>
        <v/>
      </c>
    </row>
    <row r="349" spans="1:19" x14ac:dyDescent="0.3">
      <c r="A349" s="1" t="str">
        <f t="shared" si="284"/>
        <v>LP_ReduceDmgMeleeBetter_06</v>
      </c>
      <c r="B349" s="1" t="s">
        <v>493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3"/>
        <v>1.875</v>
      </c>
      <c r="O349" s="7" t="str">
        <f t="shared" ca="1" si="285"/>
        <v/>
      </c>
      <c r="S349" s="7" t="str">
        <f t="shared" ca="1" si="262"/>
        <v/>
      </c>
    </row>
    <row r="350" spans="1:19" x14ac:dyDescent="0.3">
      <c r="A350" s="1" t="str">
        <f t="shared" si="284"/>
        <v>LP_ReduceDmgMeleeBetter_07</v>
      </c>
      <c r="B350" s="1" t="s">
        <v>493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3"/>
        <v>2.2749999999999999</v>
      </c>
      <c r="O350" s="7" t="str">
        <f t="shared" ca="1" si="285"/>
        <v/>
      </c>
      <c r="S350" s="7" t="str">
        <f t="shared" ca="1" si="262"/>
        <v/>
      </c>
    </row>
    <row r="351" spans="1:19" x14ac:dyDescent="0.3">
      <c r="A351" s="1" t="str">
        <f t="shared" si="284"/>
        <v>LP_ReduceDmgMeleeBetter_08</v>
      </c>
      <c r="B351" s="1" t="s">
        <v>493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3"/>
        <v>2.7</v>
      </c>
      <c r="O351" s="7" t="str">
        <f t="shared" ca="1" si="285"/>
        <v/>
      </c>
      <c r="S351" s="7" t="str">
        <f t="shared" ca="1" si="262"/>
        <v/>
      </c>
    </row>
    <row r="352" spans="1:19" x14ac:dyDescent="0.3">
      <c r="A352" s="1" t="str">
        <f t="shared" si="284"/>
        <v>LP_ReduceDmgMeleeBetter_09</v>
      </c>
      <c r="B352" s="1" t="s">
        <v>493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3"/>
        <v>3.1500000000000004</v>
      </c>
      <c r="O352" s="7" t="str">
        <f t="shared" ca="1" si="285"/>
        <v/>
      </c>
      <c r="S352" s="7" t="str">
        <f t="shared" ca="1" si="262"/>
        <v/>
      </c>
    </row>
    <row r="353" spans="1:19" x14ac:dyDescent="0.3">
      <c r="A353" s="1" t="str">
        <f t="shared" si="272"/>
        <v>LP_ReduceDmgClose_01</v>
      </c>
      <c r="B353" s="1" t="s">
        <v>267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ref="K353:K370" si="286">J222*4/6*3</f>
        <v>0.3</v>
      </c>
      <c r="O353" s="7" t="str">
        <f t="shared" ca="1" si="268"/>
        <v/>
      </c>
      <c r="S353" s="7" t="str">
        <f t="shared" ca="1" si="262"/>
        <v/>
      </c>
    </row>
    <row r="354" spans="1:19" x14ac:dyDescent="0.3">
      <c r="A354" s="1" t="str">
        <f t="shared" si="272"/>
        <v>LP_ReduceDmgClose_02</v>
      </c>
      <c r="B354" s="1" t="s">
        <v>267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0.63</v>
      </c>
      <c r="O354" s="7" t="str">
        <f t="shared" ca="1" si="268"/>
        <v/>
      </c>
      <c r="S354" s="7" t="str">
        <f t="shared" ca="1" si="262"/>
        <v/>
      </c>
    </row>
    <row r="355" spans="1:19" x14ac:dyDescent="0.3">
      <c r="A355" s="1" t="str">
        <f t="shared" si="272"/>
        <v>LP_ReduceDmgClose_03</v>
      </c>
      <c r="B355" s="1" t="s">
        <v>267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0.99</v>
      </c>
      <c r="O355" s="7" t="str">
        <f t="shared" ca="1" si="268"/>
        <v/>
      </c>
      <c r="S355" s="7" t="str">
        <f t="shared" ca="1" si="262"/>
        <v/>
      </c>
    </row>
    <row r="356" spans="1:19" x14ac:dyDescent="0.3">
      <c r="A356" s="1" t="str">
        <f t="shared" si="272"/>
        <v>LP_ReduceDmgClose_04</v>
      </c>
      <c r="B356" s="1" t="s">
        <v>267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1.38</v>
      </c>
      <c r="O356" s="7" t="str">
        <f t="shared" ca="1" si="268"/>
        <v/>
      </c>
      <c r="S356" s="7" t="str">
        <f t="shared" ref="S356:S399" ca="1" si="287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ref="A357:A374" si="288">B357&amp;"_"&amp;TEXT(D357,"00")</f>
        <v>LP_ReduceDmgClose_05</v>
      </c>
      <c r="B357" s="1" t="s">
        <v>267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1.7999999999999998</v>
      </c>
      <c r="O357" s="7" t="str">
        <f t="shared" ca="1" si="268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LP_ReduceDmgClose_06</v>
      </c>
      <c r="B358" s="1" t="s">
        <v>267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2.25</v>
      </c>
      <c r="O358" s="7" t="str">
        <f t="shared" ca="1" si="268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LP_ReduceDmgClose_07</v>
      </c>
      <c r="B359" s="1" t="s">
        <v>267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2.7300000000000004</v>
      </c>
      <c r="O359" s="7" t="str">
        <f t="shared" ca="1" si="268"/>
        <v/>
      </c>
      <c r="S359" s="7" t="str">
        <f t="shared" ca="1" si="287"/>
        <v/>
      </c>
    </row>
    <row r="360" spans="1:19" x14ac:dyDescent="0.3">
      <c r="A360" s="1" t="str">
        <f t="shared" si="288"/>
        <v>LP_ReduceDmgClose_08</v>
      </c>
      <c r="B360" s="1" t="s">
        <v>267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3.24</v>
      </c>
      <c r="O360" s="7" t="str">
        <f t="shared" ca="1" si="268"/>
        <v/>
      </c>
      <c r="S360" s="7" t="str">
        <f t="shared" ca="1" si="287"/>
        <v/>
      </c>
    </row>
    <row r="361" spans="1:19" x14ac:dyDescent="0.3">
      <c r="A361" s="1" t="str">
        <f t="shared" si="288"/>
        <v>LP_ReduceDmgClose_09</v>
      </c>
      <c r="B361" s="1" t="s">
        <v>267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3.7800000000000002</v>
      </c>
      <c r="O361" s="7" t="str">
        <f t="shared" ca="1" si="268"/>
        <v/>
      </c>
      <c r="S361" s="7" t="str">
        <f t="shared" ca="1" si="287"/>
        <v/>
      </c>
    </row>
    <row r="362" spans="1:19" x14ac:dyDescent="0.3">
      <c r="A362" s="1" t="str">
        <f t="shared" si="288"/>
        <v>LP_ReduceDmgCloseBetter_01</v>
      </c>
      <c r="B362" s="1" t="s">
        <v>495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0.5</v>
      </c>
      <c r="O362" s="7" t="str">
        <f t="shared" ref="O362:O379" ca="1" si="289">IF(NOT(ISBLANK(N362)),N362,
IF(ISBLANK(M362),"",
VLOOKUP(M362,OFFSET(INDIRECT("$A:$B"),0,MATCH(M$1&amp;"_Verify",INDIRECT("$1:$1"),0)-1),2,0)
))</f>
        <v/>
      </c>
      <c r="S362" s="7" t="str">
        <f t="shared" ca="1" si="287"/>
        <v/>
      </c>
    </row>
    <row r="363" spans="1:19" x14ac:dyDescent="0.3">
      <c r="A363" s="1" t="str">
        <f t="shared" si="288"/>
        <v>LP_ReduceDmgCloseBetter_02</v>
      </c>
      <c r="B363" s="1" t="s">
        <v>495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1.05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88"/>
        <v>LP_ReduceDmgCloseBetter_03</v>
      </c>
      <c r="B364" s="1" t="s">
        <v>495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1.6500000000000001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88"/>
        <v>LP_ReduceDmgCloseBetter_04</v>
      </c>
      <c r="B365" s="1" t="s">
        <v>495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6"/>
        <v>2.2999999999999998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ref="A366:A370" si="290">B366&amp;"_"&amp;TEXT(D366,"00")</f>
        <v>LP_ReduceDmgCloseBetter_05</v>
      </c>
      <c r="B366" s="1" t="s">
        <v>495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86"/>
        <v>3</v>
      </c>
      <c r="O366" s="7" t="str">
        <f t="shared" ref="O366:O370" ca="1" si="291">IF(NOT(ISBLANK(N366)),N366,
IF(ISBLANK(M366),"",
VLOOKUP(M366,OFFSET(INDIRECT("$A:$B"),0,MATCH(M$1&amp;"_Verify",INDIRECT("$1:$1"),0)-1),2,0)
))</f>
        <v/>
      </c>
      <c r="S366" s="7" t="str">
        <f t="shared" ca="1" si="287"/>
        <v/>
      </c>
    </row>
    <row r="367" spans="1:19" x14ac:dyDescent="0.3">
      <c r="A367" s="1" t="str">
        <f t="shared" si="290"/>
        <v>LP_ReduceDmgCloseBetter_06</v>
      </c>
      <c r="B367" s="1" t="s">
        <v>495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86"/>
        <v>3.75</v>
      </c>
      <c r="O367" s="7" t="str">
        <f t="shared" ca="1" si="291"/>
        <v/>
      </c>
      <c r="S367" s="7" t="str">
        <f t="shared" ca="1" si="287"/>
        <v/>
      </c>
    </row>
    <row r="368" spans="1:19" x14ac:dyDescent="0.3">
      <c r="A368" s="1" t="str">
        <f t="shared" si="290"/>
        <v>LP_ReduceDmgCloseBetter_07</v>
      </c>
      <c r="B368" s="1" t="s">
        <v>495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86"/>
        <v>4.55</v>
      </c>
      <c r="O368" s="7" t="str">
        <f t="shared" ca="1" si="291"/>
        <v/>
      </c>
      <c r="S368" s="7" t="str">
        <f t="shared" ca="1" si="287"/>
        <v/>
      </c>
    </row>
    <row r="369" spans="1:19" x14ac:dyDescent="0.3">
      <c r="A369" s="1" t="str">
        <f t="shared" si="290"/>
        <v>LP_ReduceDmgCloseBetter_08</v>
      </c>
      <c r="B369" s="1" t="s">
        <v>495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86"/>
        <v>5.4</v>
      </c>
      <c r="O369" s="7" t="str">
        <f t="shared" ca="1" si="291"/>
        <v/>
      </c>
      <c r="S369" s="7" t="str">
        <f t="shared" ca="1" si="287"/>
        <v/>
      </c>
    </row>
    <row r="370" spans="1:19" x14ac:dyDescent="0.3">
      <c r="A370" s="1" t="str">
        <f t="shared" si="290"/>
        <v>LP_ReduceDmgCloseBetter_09</v>
      </c>
      <c r="B370" s="1" t="s">
        <v>495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86"/>
        <v>6.3000000000000007</v>
      </c>
      <c r="O370" s="7" t="str">
        <f t="shared" ca="1" si="291"/>
        <v/>
      </c>
      <c r="S370" s="7" t="str">
        <f t="shared" ca="1" si="287"/>
        <v/>
      </c>
    </row>
    <row r="371" spans="1:19" x14ac:dyDescent="0.3">
      <c r="A371" s="1" t="str">
        <f t="shared" si="288"/>
        <v>LP_ReduceDmgTrap_01</v>
      </c>
      <c r="B371" s="1" t="s">
        <v>496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ref="L371:L388" si="292">J222*4/6*3</f>
        <v>0.3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88"/>
        <v>LP_ReduceDmgTrap_02</v>
      </c>
      <c r="B372" s="1" t="s">
        <v>496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0.63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88"/>
        <v>LP_ReduceDmgTrap_03</v>
      </c>
      <c r="B373" s="1" t="s">
        <v>496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0.99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88"/>
        <v>LP_ReduceDmgTrap_04</v>
      </c>
      <c r="B374" s="1" t="s">
        <v>496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1.38</v>
      </c>
      <c r="O374" s="7" t="str">
        <f t="shared" ca="1" si="289"/>
        <v/>
      </c>
      <c r="S374" s="7" t="str">
        <f t="shared" ca="1" si="287"/>
        <v/>
      </c>
    </row>
    <row r="375" spans="1:19" x14ac:dyDescent="0.3">
      <c r="A375" s="1" t="str">
        <f t="shared" ref="A375:A391" si="293">B375&amp;"_"&amp;TEXT(D375,"00")</f>
        <v>LP_ReduceDmgTrap_05</v>
      </c>
      <c r="B375" s="1" t="s">
        <v>496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1.7999999999999998</v>
      </c>
      <c r="O375" s="7" t="str">
        <f t="shared" ca="1" si="289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LP_ReduceDmgTrap_06</v>
      </c>
      <c r="B376" s="1" t="s">
        <v>496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2.25</v>
      </c>
      <c r="O376" s="7" t="str">
        <f t="shared" ca="1" si="289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LP_ReduceDmgTrap_07</v>
      </c>
      <c r="B377" s="1" t="s">
        <v>496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2.7300000000000004</v>
      </c>
      <c r="O377" s="7" t="str">
        <f t="shared" ca="1" si="289"/>
        <v/>
      </c>
      <c r="S377" s="7" t="str">
        <f t="shared" ca="1" si="287"/>
        <v/>
      </c>
    </row>
    <row r="378" spans="1:19" x14ac:dyDescent="0.3">
      <c r="A378" s="1" t="str">
        <f t="shared" si="293"/>
        <v>LP_ReduceDmgTrap_08</v>
      </c>
      <c r="B378" s="1" t="s">
        <v>496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3.24</v>
      </c>
      <c r="O378" s="7" t="str">
        <f t="shared" ca="1" si="289"/>
        <v/>
      </c>
      <c r="S378" s="7" t="str">
        <f t="shared" ca="1" si="287"/>
        <v/>
      </c>
    </row>
    <row r="379" spans="1:19" x14ac:dyDescent="0.3">
      <c r="A379" s="1" t="str">
        <f t="shared" si="293"/>
        <v>LP_ReduceDmgTrap_09</v>
      </c>
      <c r="B379" s="1" t="s">
        <v>496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3.7800000000000002</v>
      </c>
      <c r="O379" s="7" t="str">
        <f t="shared" ca="1" si="289"/>
        <v/>
      </c>
      <c r="S379" s="7" t="str">
        <f t="shared" ca="1" si="287"/>
        <v/>
      </c>
    </row>
    <row r="380" spans="1:19" x14ac:dyDescent="0.3">
      <c r="A380" s="1" t="str">
        <f t="shared" si="293"/>
        <v>LP_ReduceDmgTrapBetter_01</v>
      </c>
      <c r="B380" s="1" t="s">
        <v>497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0.5</v>
      </c>
      <c r="O380" s="7" t="str">
        <f t="shared" ref="O380:O394" ca="1" si="294">IF(NOT(ISBLANK(N380)),N380,
IF(ISBLANK(M380),"",
VLOOKUP(M380,OFFSET(INDIRECT("$A:$B"),0,MATCH(M$1&amp;"_Verify",INDIRECT("$1:$1"),0)-1),2,0)
))</f>
        <v/>
      </c>
      <c r="S380" s="7" t="str">
        <f t="shared" ca="1" si="287"/>
        <v/>
      </c>
    </row>
    <row r="381" spans="1:19" x14ac:dyDescent="0.3">
      <c r="A381" s="1" t="str">
        <f t="shared" si="293"/>
        <v>LP_ReduceDmgTrapBetter_02</v>
      </c>
      <c r="B381" s="1" t="s">
        <v>497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1.05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3"/>
        <v>LP_ReduceDmgTrapBetter_03</v>
      </c>
      <c r="B382" s="1" t="s">
        <v>497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1.6500000000000001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3"/>
        <v>LP_ReduceDmgTrapBetter_04</v>
      </c>
      <c r="B383" s="1" t="s">
        <v>497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2"/>
        <v>2.2999999999999998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ref="A384:A388" si="295">B384&amp;"_"&amp;TEXT(D384,"00")</f>
        <v>LP_ReduceDmgTrapBetter_05</v>
      </c>
      <c r="B384" s="1" t="s">
        <v>497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2"/>
        <v>3</v>
      </c>
      <c r="O384" s="7" t="str">
        <f t="shared" ref="O384:O388" ca="1" si="296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295"/>
        <v>LP_ReduceDmgTrapBetter_06</v>
      </c>
      <c r="B385" s="1" t="s">
        <v>497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2"/>
        <v>3.75</v>
      </c>
      <c r="O385" s="7" t="str">
        <f t="shared" ca="1" si="296"/>
        <v/>
      </c>
      <c r="S385" s="7" t="str">
        <f t="shared" ca="1" si="287"/>
        <v/>
      </c>
    </row>
    <row r="386" spans="1:19" x14ac:dyDescent="0.3">
      <c r="A386" s="1" t="str">
        <f t="shared" si="295"/>
        <v>LP_ReduceDmgTrapBetter_07</v>
      </c>
      <c r="B386" s="1" t="s">
        <v>497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2"/>
        <v>4.55</v>
      </c>
      <c r="O386" s="7" t="str">
        <f t="shared" ca="1" si="296"/>
        <v/>
      </c>
      <c r="S386" s="7" t="str">
        <f t="shared" ca="1" si="287"/>
        <v/>
      </c>
    </row>
    <row r="387" spans="1:19" x14ac:dyDescent="0.3">
      <c r="A387" s="1" t="str">
        <f t="shared" si="295"/>
        <v>LP_ReduceDmgTrapBetter_08</v>
      </c>
      <c r="B387" s="1" t="s">
        <v>497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2"/>
        <v>5.4</v>
      </c>
      <c r="O387" s="7" t="str">
        <f t="shared" ca="1" si="296"/>
        <v/>
      </c>
      <c r="S387" s="7" t="str">
        <f t="shared" ca="1" si="287"/>
        <v/>
      </c>
    </row>
    <row r="388" spans="1:19" x14ac:dyDescent="0.3">
      <c r="A388" s="1" t="str">
        <f t="shared" si="295"/>
        <v>LP_ReduceDmgTrapBetter_09</v>
      </c>
      <c r="B388" s="1" t="s">
        <v>497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2"/>
        <v>6.3000000000000007</v>
      </c>
      <c r="O388" s="7" t="str">
        <f t="shared" ca="1" si="296"/>
        <v/>
      </c>
      <c r="S388" s="7" t="str">
        <f t="shared" ca="1" si="287"/>
        <v/>
      </c>
    </row>
    <row r="389" spans="1:19" x14ac:dyDescent="0.3">
      <c r="A389" s="1" t="str">
        <f t="shared" si="293"/>
        <v>LP_ReduceContinuousDmg_01</v>
      </c>
      <c r="B389" s="1" t="s">
        <v>500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ReduceContinuousDamage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</v>
      </c>
      <c r="K389" s="1">
        <v>0.5</v>
      </c>
      <c r="O389" s="7" t="str">
        <f t="shared" ca="1" si="294"/>
        <v/>
      </c>
      <c r="S389" s="7" t="str">
        <f t="shared" ca="1" si="287"/>
        <v/>
      </c>
    </row>
    <row r="390" spans="1:19" x14ac:dyDescent="0.3">
      <c r="A390" s="1" t="str">
        <f t="shared" si="293"/>
        <v>LP_ReduceContinuousDmg_02</v>
      </c>
      <c r="B390" s="1" t="s">
        <v>500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ReduceContinuousDamage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4.1900000000000004</v>
      </c>
      <c r="K390" s="1">
        <v>0.5</v>
      </c>
      <c r="O390" s="7" t="str">
        <f t="shared" ca="1" si="294"/>
        <v/>
      </c>
      <c r="S390" s="7" t="str">
        <f t="shared" ca="1" si="287"/>
        <v/>
      </c>
    </row>
    <row r="391" spans="1:19" x14ac:dyDescent="0.3">
      <c r="A391" s="1" t="str">
        <f t="shared" si="293"/>
        <v>LP_ReduceContinuousDmg_03</v>
      </c>
      <c r="B391" s="1" t="s">
        <v>500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9.57</v>
      </c>
      <c r="K391" s="1">
        <v>0.5</v>
      </c>
      <c r="O391" s="7" t="str">
        <f t="shared" ca="1" si="294"/>
        <v/>
      </c>
      <c r="S391" s="7" t="str">
        <f t="shared" ca="1" si="287"/>
        <v/>
      </c>
    </row>
    <row r="392" spans="1:19" x14ac:dyDescent="0.3">
      <c r="A392" s="1" t="str">
        <f t="shared" ref="A392:A394" si="297">B392&amp;"_"&amp;TEXT(D392,"00")</f>
        <v>LP_DefenseStrongDmg_01</v>
      </c>
      <c r="B392" s="1" t="s">
        <v>501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DefenseStrongDamage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0.24</v>
      </c>
      <c r="O392" s="7" t="str">
        <f t="shared" ca="1" si="294"/>
        <v/>
      </c>
      <c r="S392" s="7" t="str">
        <f t="shared" ca="1" si="287"/>
        <v/>
      </c>
    </row>
    <row r="393" spans="1:19" x14ac:dyDescent="0.3">
      <c r="A393" s="1" t="str">
        <f t="shared" si="297"/>
        <v>LP_DefenseStrongDmg_02</v>
      </c>
      <c r="B393" s="1" t="s">
        <v>501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DefenseStrongDamage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0.20869565217391306</v>
      </c>
      <c r="O393" s="7" t="str">
        <f t="shared" ca="1" si="294"/>
        <v/>
      </c>
      <c r="S393" s="7" t="str">
        <f t="shared" ca="1" si="287"/>
        <v/>
      </c>
    </row>
    <row r="394" spans="1:19" x14ac:dyDescent="0.3">
      <c r="A394" s="1" t="str">
        <f t="shared" si="297"/>
        <v>LP_DefenseStrongDmg_03</v>
      </c>
      <c r="B394" s="1" t="s">
        <v>501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0.18147448015122877</v>
      </c>
      <c r="O394" s="7" t="str">
        <f t="shared" ca="1" si="294"/>
        <v/>
      </c>
      <c r="S394" s="7" t="str">
        <f t="shared" ca="1" si="287"/>
        <v/>
      </c>
    </row>
    <row r="395" spans="1:19" x14ac:dyDescent="0.3">
      <c r="A395" s="1" t="str">
        <f t="shared" ref="A395:A430" si="298">B395&amp;"_"&amp;TEXT(D395,"00")</f>
        <v>LP_ExtraGold_01</v>
      </c>
      <c r="B395" s="1" t="s">
        <v>171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J395" s="1">
        <v>0.15000000000000002</v>
      </c>
      <c r="O395" s="7" t="str">
        <f t="shared" ca="1" si="268"/>
        <v/>
      </c>
      <c r="S395" s="7" t="str">
        <f t="shared" ca="1" si="287"/>
        <v/>
      </c>
    </row>
    <row r="396" spans="1:19" x14ac:dyDescent="0.3">
      <c r="A396" s="1" t="str">
        <f t="shared" ref="A396:A398" si="299">B396&amp;"_"&amp;TEXT(D396,"00")</f>
        <v>LP_ExtraGold_02</v>
      </c>
      <c r="B396" s="1" t="s">
        <v>171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0.31500000000000006</v>
      </c>
      <c r="O396" s="7" t="str">
        <f t="shared" ref="O396:O398" ca="1" si="300">IF(NOT(ISBLANK(N396)),N396,
IF(ISBLANK(M396),"",
VLOOKUP(M396,OFFSET(INDIRECT("$A:$B"),0,MATCH(M$1&amp;"_Verify",INDIRECT("$1:$1"),0)-1),2,0)
))</f>
        <v/>
      </c>
      <c r="S396" s="7" t="str">
        <f t="shared" ca="1" si="287"/>
        <v/>
      </c>
    </row>
    <row r="397" spans="1:19" x14ac:dyDescent="0.3">
      <c r="A397" s="1" t="str">
        <f t="shared" si="299"/>
        <v>LP_ExtraGold_03</v>
      </c>
      <c r="B397" s="1" t="s">
        <v>171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0.49500000000000011</v>
      </c>
      <c r="O397" s="7" t="str">
        <f t="shared" ca="1" si="300"/>
        <v/>
      </c>
      <c r="S397" s="7" t="str">
        <f t="shared" ca="1" si="287"/>
        <v/>
      </c>
    </row>
    <row r="398" spans="1:19" x14ac:dyDescent="0.3">
      <c r="A398" s="1" t="str">
        <f t="shared" si="299"/>
        <v>LP_ExtraGoldBetter_01</v>
      </c>
      <c r="B398" s="1" t="s">
        <v>502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f t="shared" ref="J398:J400" si="301">J395*5/3</f>
        <v>0.25000000000000006</v>
      </c>
      <c r="O398" s="7" t="str">
        <f t="shared" ca="1" si="300"/>
        <v/>
      </c>
      <c r="S398" s="7" t="str">
        <f t="shared" ca="1" si="287"/>
        <v/>
      </c>
    </row>
    <row r="399" spans="1:19" x14ac:dyDescent="0.3">
      <c r="A399" s="1" t="str">
        <f t="shared" ref="A399:A400" si="302">B399&amp;"_"&amp;TEXT(D399,"00")</f>
        <v>LP_ExtraGoldBetter_02</v>
      </c>
      <c r="B399" s="1" t="s">
        <v>502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f t="shared" si="301"/>
        <v>0.52500000000000002</v>
      </c>
      <c r="O399" s="7" t="str">
        <f t="shared" ref="O399:O400" ca="1" si="303">IF(NOT(ISBLANK(N399)),N399,
IF(ISBLANK(M399),"",
VLOOKUP(M399,OFFSET(INDIRECT("$A:$B"),0,MATCH(M$1&amp;"_Verify",INDIRECT("$1:$1"),0)-1),2,0)
))</f>
        <v/>
      </c>
      <c r="S399" s="7" t="str">
        <f t="shared" ca="1" si="287"/>
        <v/>
      </c>
    </row>
    <row r="400" spans="1:19" x14ac:dyDescent="0.3">
      <c r="A400" s="1" t="str">
        <f t="shared" si="302"/>
        <v>LP_ExtraGoldBetter_03</v>
      </c>
      <c r="B400" s="1" t="s">
        <v>502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si="301"/>
        <v>0.82500000000000018</v>
      </c>
      <c r="O400" s="7" t="str">
        <f t="shared" ca="1" si="303"/>
        <v/>
      </c>
      <c r="S400" s="7" t="str">
        <f t="shared" ref="S400:S439" ca="1" si="304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98"/>
        <v>LP_ItemChanceBoost_01</v>
      </c>
      <c r="B401" s="1" t="s">
        <v>172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0.1125</v>
      </c>
      <c r="O401" s="7" t="str">
        <f t="shared" ca="1" si="268"/>
        <v/>
      </c>
      <c r="S401" s="7" t="str">
        <f t="shared" ca="1" si="304"/>
        <v/>
      </c>
    </row>
    <row r="402" spans="1:19" x14ac:dyDescent="0.3">
      <c r="A402" s="1" t="str">
        <f t="shared" ref="A402:A404" si="305">B402&amp;"_"&amp;TEXT(D402,"00")</f>
        <v>LP_ItemChanceBoost_02</v>
      </c>
      <c r="B402" s="1" t="s">
        <v>172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0.23625000000000002</v>
      </c>
      <c r="O402" s="7" t="str">
        <f t="shared" ref="O402:O404" ca="1" si="306">IF(NOT(ISBLANK(N402)),N402,
IF(ISBLANK(M402),"",
VLOOKUP(M402,OFFSET(INDIRECT("$A:$B"),0,MATCH(M$1&amp;"_Verify",INDIRECT("$1:$1"),0)-1),2,0)
))</f>
        <v/>
      </c>
      <c r="S402" s="7" t="str">
        <f t="shared" ca="1" si="304"/>
        <v/>
      </c>
    </row>
    <row r="403" spans="1:19" x14ac:dyDescent="0.3">
      <c r="A403" s="1" t="str">
        <f t="shared" si="305"/>
        <v>LP_ItemChanceBoost_03</v>
      </c>
      <c r="B403" s="1" t="s">
        <v>172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0.37125000000000008</v>
      </c>
      <c r="O403" s="7" t="str">
        <f t="shared" ca="1" si="306"/>
        <v/>
      </c>
      <c r="S403" s="7" t="str">
        <f t="shared" ca="1" si="304"/>
        <v/>
      </c>
    </row>
    <row r="404" spans="1:19" x14ac:dyDescent="0.3">
      <c r="A404" s="1" t="str">
        <f t="shared" si="305"/>
        <v>LP_ItemChanceBoostBetter_01</v>
      </c>
      <c r="B404" s="1" t="s">
        <v>503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f t="shared" ref="K404:K406" si="307">K401*5/3</f>
        <v>0.1875</v>
      </c>
      <c r="O404" s="7" t="str">
        <f t="shared" ca="1" si="306"/>
        <v/>
      </c>
      <c r="S404" s="7" t="str">
        <f t="shared" ca="1" si="304"/>
        <v/>
      </c>
    </row>
    <row r="405" spans="1:19" x14ac:dyDescent="0.3">
      <c r="A405" s="1" t="str">
        <f t="shared" ref="A405:A406" si="308">B405&amp;"_"&amp;TEXT(D405,"00")</f>
        <v>LP_ItemChanceBoostBetter_02</v>
      </c>
      <c r="B405" s="1" t="s">
        <v>503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f t="shared" si="307"/>
        <v>0.39375000000000004</v>
      </c>
      <c r="O405" s="7" t="str">
        <f t="shared" ref="O405:O406" ca="1" si="309">IF(NOT(ISBLANK(N405)),N405,
IF(ISBLANK(M405),"",
VLOOKUP(M405,OFFSET(INDIRECT("$A:$B"),0,MATCH(M$1&amp;"_Verify",INDIRECT("$1:$1"),0)-1),2,0)
))</f>
        <v/>
      </c>
      <c r="S405" s="7" t="str">
        <f t="shared" ca="1" si="304"/>
        <v/>
      </c>
    </row>
    <row r="406" spans="1:19" x14ac:dyDescent="0.3">
      <c r="A406" s="1" t="str">
        <f t="shared" si="308"/>
        <v>LP_ItemChanceBoostBetter_03</v>
      </c>
      <c r="B406" s="1" t="s">
        <v>503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si="307"/>
        <v>0.61875000000000013</v>
      </c>
      <c r="O406" s="7" t="str">
        <f t="shared" ca="1" si="309"/>
        <v/>
      </c>
      <c r="S406" s="7" t="str">
        <f t="shared" ca="1" si="304"/>
        <v/>
      </c>
    </row>
    <row r="407" spans="1:19" x14ac:dyDescent="0.3">
      <c r="A407" s="1" t="str">
        <f t="shared" si="298"/>
        <v>LP_HealChanceBoost_01</v>
      </c>
      <c r="B407" s="1" t="s">
        <v>173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v>0.16666666699999999</v>
      </c>
      <c r="O407" s="7" t="str">
        <f t="shared" ca="1" si="268"/>
        <v/>
      </c>
      <c r="S407" s="7" t="str">
        <f t="shared" ca="1" si="304"/>
        <v/>
      </c>
    </row>
    <row r="408" spans="1:19" x14ac:dyDescent="0.3">
      <c r="A408" s="1" t="str">
        <f t="shared" ref="A408:A410" si="310">B408&amp;"_"&amp;TEXT(D408,"00")</f>
        <v>LP_HealChanceBoost_02</v>
      </c>
      <c r="B408" s="1" t="s">
        <v>173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v>0.35</v>
      </c>
      <c r="O408" s="7" t="str">
        <f t="shared" ref="O408:O410" ca="1" si="311">IF(NOT(ISBLANK(N408)),N408,
IF(ISBLANK(M408),"",
VLOOKUP(M408,OFFSET(INDIRECT("$A:$B"),0,MATCH(M$1&amp;"_Verify",INDIRECT("$1:$1"),0)-1),2,0)
))</f>
        <v/>
      </c>
      <c r="S408" s="7" t="str">
        <f t="shared" ca="1" si="304"/>
        <v/>
      </c>
    </row>
    <row r="409" spans="1:19" x14ac:dyDescent="0.3">
      <c r="A409" s="1" t="str">
        <f t="shared" si="310"/>
        <v>LP_HealChanceBoost_03</v>
      </c>
      <c r="B409" s="1" t="s">
        <v>173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0.55000000000000004</v>
      </c>
      <c r="O409" s="7" t="str">
        <f t="shared" ca="1" si="311"/>
        <v/>
      </c>
      <c r="S409" s="7" t="str">
        <f t="shared" ca="1" si="304"/>
        <v/>
      </c>
    </row>
    <row r="410" spans="1:19" x14ac:dyDescent="0.3">
      <c r="A410" s="1" t="str">
        <f t="shared" si="310"/>
        <v>LP_HealChanceBoostBetter_01</v>
      </c>
      <c r="B410" s="1" t="s">
        <v>504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ref="L410:L412" si="312">L407*5/3</f>
        <v>0.27777777833333334</v>
      </c>
      <c r="O410" s="7" t="str">
        <f t="shared" ca="1" si="311"/>
        <v/>
      </c>
      <c r="S410" s="7" t="str">
        <f t="shared" ref="S410:S412" ca="1" si="313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ref="A411:A412" si="314">B411&amp;"_"&amp;TEXT(D411,"00")</f>
        <v>LP_HealChanceBoostBetter_02</v>
      </c>
      <c r="B411" s="1" t="s">
        <v>504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12"/>
        <v>0.58333333333333337</v>
      </c>
      <c r="O411" s="7" t="str">
        <f t="shared" ref="O411:O412" ca="1" si="315">IF(NOT(ISBLANK(N411)),N411,
IF(ISBLANK(M411),"",
VLOOKUP(M411,OFFSET(INDIRECT("$A:$B"),0,MATCH(M$1&amp;"_Verify",INDIRECT("$1:$1"),0)-1),2,0)
))</f>
        <v/>
      </c>
      <c r="S411" s="7" t="str">
        <f t="shared" ca="1" si="313"/>
        <v/>
      </c>
    </row>
    <row r="412" spans="1:19" x14ac:dyDescent="0.3">
      <c r="A412" s="1" t="str">
        <f t="shared" si="314"/>
        <v>LP_HealChanceBoostBetter_03</v>
      </c>
      <c r="B412" s="1" t="s">
        <v>504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12"/>
        <v>0.91666666666666663</v>
      </c>
      <c r="O412" s="7" t="str">
        <f t="shared" ca="1" si="315"/>
        <v/>
      </c>
      <c r="S412" s="7" t="str">
        <f t="shared" ca="1" si="313"/>
        <v/>
      </c>
    </row>
    <row r="413" spans="1:19" x14ac:dyDescent="0.3">
      <c r="A413" s="1" t="str">
        <f t="shared" si="298"/>
        <v>LP_MonsterThrough_01</v>
      </c>
      <c r="B413" s="1" t="s">
        <v>174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MonsterThroughHitObject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LP_MonsterThrough_02</v>
      </c>
      <c r="B414" s="1" t="s">
        <v>174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MonsterThroughHitObject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LP_Ricochet_01</v>
      </c>
      <c r="B415" s="1" t="s">
        <v>175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RicochetHitObject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LP_Ricochet_02</v>
      </c>
      <c r="B416" s="1" t="s">
        <v>175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RicochetHitObject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68"/>
        <v>2</v>
      </c>
      <c r="S416" s="7" t="str">
        <f t="shared" ref="S416:S418" ca="1" si="31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98"/>
        <v>LP_BounceWallQuad_01</v>
      </c>
      <c r="B417" s="1" t="s">
        <v>176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BounceWallQuadHitObject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68"/>
        <v>1</v>
      </c>
      <c r="S417" s="7" t="str">
        <f t="shared" ca="1" si="316"/>
        <v/>
      </c>
    </row>
    <row r="418" spans="1:19" x14ac:dyDescent="0.3">
      <c r="A418" s="1" t="str">
        <f t="shared" si="298"/>
        <v>LP_BounceWallQuad_02</v>
      </c>
      <c r="B418" s="1" t="s">
        <v>176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BounceWallQuadHitObject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68"/>
        <v>2</v>
      </c>
      <c r="S418" s="7" t="str">
        <f t="shared" ca="1" si="316"/>
        <v/>
      </c>
    </row>
    <row r="419" spans="1:19" x14ac:dyDescent="0.3">
      <c r="A419" s="1" t="str">
        <f t="shared" si="298"/>
        <v>LP_Parallel_01</v>
      </c>
      <c r="B419" s="1" t="s">
        <v>177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ParallelHitObject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0.6</v>
      </c>
      <c r="N419" s="1">
        <v>1</v>
      </c>
      <c r="O419" s="7">
        <f t="shared" ca="1" si="268"/>
        <v>1</v>
      </c>
      <c r="S419" s="7" t="str">
        <f t="shared" ca="1" si="304"/>
        <v/>
      </c>
    </row>
    <row r="420" spans="1:19" x14ac:dyDescent="0.3">
      <c r="A420" s="1" t="str">
        <f t="shared" si="298"/>
        <v>LP_Parallel_02</v>
      </c>
      <c r="B420" s="1" t="s">
        <v>177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ParallelHitObject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0.6</v>
      </c>
      <c r="N420" s="1">
        <v>2</v>
      </c>
      <c r="O420" s="7">
        <f t="shared" ca="1" si="268"/>
        <v>2</v>
      </c>
      <c r="S420" s="7" t="str">
        <f t="shared" ca="1" si="304"/>
        <v/>
      </c>
    </row>
    <row r="421" spans="1:19" x14ac:dyDescent="0.3">
      <c r="A421" s="1" t="str">
        <f t="shared" si="298"/>
        <v>LP_DiagonalNwayGenerator_01</v>
      </c>
      <c r="B421" s="1" t="s">
        <v>178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DiagonalNwayGenerator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68"/>
        <v>1</v>
      </c>
      <c r="S421" s="7" t="str">
        <f t="shared" ca="1" si="304"/>
        <v/>
      </c>
    </row>
    <row r="422" spans="1:19" x14ac:dyDescent="0.3">
      <c r="A422" s="1" t="str">
        <f t="shared" si="298"/>
        <v>LP_DiagonalNwayGenerator_02</v>
      </c>
      <c r="B422" s="1" t="s">
        <v>178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DiagonalNwayGenerator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68"/>
        <v>2</v>
      </c>
      <c r="S422" s="7" t="str">
        <f t="shared" ca="1" si="304"/>
        <v/>
      </c>
    </row>
    <row r="423" spans="1:19" x14ac:dyDescent="0.3">
      <c r="A423" s="1" t="str">
        <f t="shared" si="298"/>
        <v>LP_LeftRightNwayGenerator_01</v>
      </c>
      <c r="B423" s="1" t="s">
        <v>179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LeftRightNwayGenerator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68"/>
        <v>1</v>
      </c>
      <c r="S423" s="7" t="str">
        <f t="shared" ca="1" si="304"/>
        <v/>
      </c>
    </row>
    <row r="424" spans="1:19" x14ac:dyDescent="0.3">
      <c r="A424" s="1" t="str">
        <f t="shared" si="298"/>
        <v>LP_LeftRightNwayGenerator_02</v>
      </c>
      <c r="B424" s="1" t="s">
        <v>179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LeftRightNwayGenerator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68"/>
        <v>2</v>
      </c>
      <c r="S424" s="7" t="str">
        <f t="shared" ca="1" si="304"/>
        <v/>
      </c>
    </row>
    <row r="425" spans="1:19" x14ac:dyDescent="0.3">
      <c r="A425" s="1" t="str">
        <f t="shared" si="298"/>
        <v>LP_BackNwayGenerator_01</v>
      </c>
      <c r="B425" s="1" t="s">
        <v>180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BackNwayGenerator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68"/>
        <v>1</v>
      </c>
      <c r="S425" s="7" t="str">
        <f t="shared" ca="1" si="304"/>
        <v/>
      </c>
    </row>
    <row r="426" spans="1:19" x14ac:dyDescent="0.3">
      <c r="A426" s="1" t="str">
        <f t="shared" si="298"/>
        <v>LP_BackNwayGenerator_02</v>
      </c>
      <c r="B426" s="1" t="s">
        <v>180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BackNwayGenerator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68"/>
        <v>2</v>
      </c>
      <c r="S426" s="7" t="str">
        <f t="shared" ca="1" si="304"/>
        <v/>
      </c>
    </row>
    <row r="427" spans="1:19" x14ac:dyDescent="0.3">
      <c r="A427" s="1" t="str">
        <f t="shared" si="298"/>
        <v>LP_Repeat_01</v>
      </c>
      <c r="B427" s="1" t="s">
        <v>181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RepeatHitObject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</v>
      </c>
      <c r="N427" s="1">
        <v>1</v>
      </c>
      <c r="O427" s="7">
        <f t="shared" ca="1" si="268"/>
        <v>1</v>
      </c>
      <c r="S427" s="7" t="str">
        <f t="shared" ca="1" si="304"/>
        <v/>
      </c>
    </row>
    <row r="428" spans="1:19" x14ac:dyDescent="0.3">
      <c r="A428" s="1" t="str">
        <f t="shared" si="298"/>
        <v>LP_Repeat_02</v>
      </c>
      <c r="B428" s="1" t="s">
        <v>181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RepeatHitObject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N428" s="1">
        <v>2</v>
      </c>
      <c r="O428" s="7">
        <f t="shared" ca="1" si="268"/>
        <v>2</v>
      </c>
      <c r="S428" s="7" t="str">
        <f t="shared" ca="1" si="304"/>
        <v/>
      </c>
    </row>
    <row r="429" spans="1:19" x14ac:dyDescent="0.3">
      <c r="A429" s="1" t="str">
        <f t="shared" si="298"/>
        <v>LP_HealOnKill_01</v>
      </c>
      <c r="B429" s="1" t="s">
        <v>269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ref="K429:K442" si="317">J222</f>
        <v>0.15</v>
      </c>
      <c r="O429" s="7" t="str">
        <f t="shared" ref="O429" ca="1" si="318">IF(NOT(ISBLANK(N429)),N429,
IF(ISBLANK(M429),"",
VLOOKUP(M429,OFFSET(INDIRECT("$A:$B"),0,MATCH(M$1&amp;"_Verify",INDIRECT("$1:$1"),0)-1),2,0)
))</f>
        <v/>
      </c>
      <c r="S429" s="7" t="str">
        <f t="shared" ca="1" si="304"/>
        <v/>
      </c>
    </row>
    <row r="430" spans="1:19" x14ac:dyDescent="0.3">
      <c r="A430" s="1" t="str">
        <f t="shared" si="298"/>
        <v>LP_HealOnKill_02</v>
      </c>
      <c r="B430" s="1" t="s">
        <v>269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0.315</v>
      </c>
      <c r="O430" s="7" t="str">
        <f t="shared" ca="1" si="268"/>
        <v/>
      </c>
      <c r="S430" s="7" t="str">
        <f t="shared" ca="1" si="304"/>
        <v/>
      </c>
    </row>
    <row r="431" spans="1:19" x14ac:dyDescent="0.3">
      <c r="A431" s="1" t="str">
        <f t="shared" ref="A431:A433" si="319">B431&amp;"_"&amp;TEXT(D431,"00")</f>
        <v>LP_HealOnKill_03</v>
      </c>
      <c r="B431" s="1" t="s">
        <v>269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0.49500000000000005</v>
      </c>
      <c r="O431" s="7" t="str">
        <f t="shared" ref="O431:O433" ca="1" si="320">IF(NOT(ISBLANK(N431)),N431,
IF(ISBLANK(M431),"",
VLOOKUP(M431,OFFSET(INDIRECT("$A:$B"),0,MATCH(M$1&amp;"_Verify",INDIRECT("$1:$1"),0)-1),2,0)
))</f>
        <v/>
      </c>
      <c r="S431" s="7" t="str">
        <f t="shared" ref="S431:S433" ca="1" si="321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19"/>
        <v>LP_HealOnKill_04</v>
      </c>
      <c r="B432" s="1" t="s">
        <v>269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0.69</v>
      </c>
      <c r="O432" s="7" t="str">
        <f t="shared" ca="1" si="320"/>
        <v/>
      </c>
      <c r="S432" s="7" t="str">
        <f t="shared" ca="1" si="321"/>
        <v/>
      </c>
    </row>
    <row r="433" spans="1:19" x14ac:dyDescent="0.3">
      <c r="A433" s="1" t="str">
        <f t="shared" si="319"/>
        <v>LP_HealOnKill_05</v>
      </c>
      <c r="B433" s="1" t="s">
        <v>269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0.89999999999999991</v>
      </c>
      <c r="O433" s="7" t="str">
        <f t="shared" ca="1" si="320"/>
        <v/>
      </c>
      <c r="S433" s="7" t="str">
        <f t="shared" ca="1" si="321"/>
        <v/>
      </c>
    </row>
    <row r="434" spans="1:19" x14ac:dyDescent="0.3">
      <c r="A434" s="1" t="str">
        <f t="shared" ref="A434:A437" si="322">B434&amp;"_"&amp;TEXT(D434,"00")</f>
        <v>LP_HealOnKill_06</v>
      </c>
      <c r="B434" s="1" t="s">
        <v>269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1.125</v>
      </c>
      <c r="O434" s="7" t="str">
        <f t="shared" ref="O434:O437" ca="1" si="323">IF(NOT(ISBLANK(N434)),N434,
IF(ISBLANK(M434),"",
VLOOKUP(M434,OFFSET(INDIRECT("$A:$B"),0,MATCH(M$1&amp;"_Verify",INDIRECT("$1:$1"),0)-1),2,0)
))</f>
        <v/>
      </c>
      <c r="S434" s="7" t="str">
        <f t="shared" ref="S434:S437" ca="1" si="324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22"/>
        <v>LP_HealOnKill_07</v>
      </c>
      <c r="B435" s="1" t="s">
        <v>269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1.3650000000000002</v>
      </c>
      <c r="O435" s="7" t="str">
        <f t="shared" ca="1" si="323"/>
        <v/>
      </c>
      <c r="S435" s="7" t="str">
        <f t="shared" ca="1" si="324"/>
        <v/>
      </c>
    </row>
    <row r="436" spans="1:19" x14ac:dyDescent="0.3">
      <c r="A436" s="1" t="str">
        <f t="shared" si="322"/>
        <v>LP_HealOnKill_08</v>
      </c>
      <c r="B436" s="1" t="s">
        <v>269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1.62</v>
      </c>
      <c r="O436" s="7" t="str">
        <f t="shared" ca="1" si="323"/>
        <v/>
      </c>
      <c r="S436" s="7" t="str">
        <f t="shared" ca="1" si="324"/>
        <v/>
      </c>
    </row>
    <row r="437" spans="1:19" x14ac:dyDescent="0.3">
      <c r="A437" s="1" t="str">
        <f t="shared" si="322"/>
        <v>LP_HealOnKill_09</v>
      </c>
      <c r="B437" s="1" t="s">
        <v>269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17"/>
        <v>1.89</v>
      </c>
      <c r="O437" s="7" t="str">
        <f t="shared" ca="1" si="323"/>
        <v/>
      </c>
      <c r="S437" s="7" t="str">
        <f t="shared" ca="1" si="324"/>
        <v/>
      </c>
    </row>
    <row r="438" spans="1:19" x14ac:dyDescent="0.3">
      <c r="A438" s="1" t="str">
        <f t="shared" ref="A438:A467" si="325">B438&amp;"_"&amp;TEXT(D438,"00")</f>
        <v>LP_HealOnKillBetter_01</v>
      </c>
      <c r="B438" s="1" t="s">
        <v>270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17"/>
        <v>0.25</v>
      </c>
      <c r="O438" s="7" t="str">
        <f t="shared" ref="O438:O481" ca="1" si="326">IF(NOT(ISBLANK(N438)),N438,
IF(ISBLANK(M438),"",
VLOOKUP(M438,OFFSET(INDIRECT("$A:$B"),0,MATCH(M$1&amp;"_Verify",INDIRECT("$1:$1"),0)-1),2,0)
))</f>
        <v/>
      </c>
      <c r="S438" s="7" t="str">
        <f t="shared" ca="1" si="304"/>
        <v/>
      </c>
    </row>
    <row r="439" spans="1:19" x14ac:dyDescent="0.3">
      <c r="A439" s="1" t="str">
        <f t="shared" si="325"/>
        <v>LP_HealOnKillBetter_02</v>
      </c>
      <c r="B439" s="1" t="s">
        <v>270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17"/>
        <v>0.52500000000000002</v>
      </c>
      <c r="O439" s="7" t="str">
        <f t="shared" ca="1" si="326"/>
        <v/>
      </c>
      <c r="S439" s="7" t="str">
        <f t="shared" ca="1" si="304"/>
        <v/>
      </c>
    </row>
    <row r="440" spans="1:19" x14ac:dyDescent="0.3">
      <c r="A440" s="1" t="str">
        <f t="shared" ref="A440:A453" si="327">B440&amp;"_"&amp;TEXT(D440,"00")</f>
        <v>LP_HealOnKillBetter_03</v>
      </c>
      <c r="B440" s="1" t="s">
        <v>270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17"/>
        <v>0.82500000000000007</v>
      </c>
      <c r="O440" s="7" t="str">
        <f t="shared" ref="O440:O453" ca="1" si="328">IF(NOT(ISBLANK(N440)),N440,
IF(ISBLANK(M440),"",
VLOOKUP(M440,OFFSET(INDIRECT("$A:$B"),0,MATCH(M$1&amp;"_Verify",INDIRECT("$1:$1"),0)-1),2,0)
))</f>
        <v/>
      </c>
      <c r="S440" s="7" t="str">
        <f t="shared" ref="S440:S453" ca="1" si="329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LP_HealOnKillBetter_04</v>
      </c>
      <c r="B441" s="1" t="s">
        <v>270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17"/>
        <v>1.1499999999999999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LP_HealOnKillBetter_05</v>
      </c>
      <c r="B442" s="1" t="s">
        <v>270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17"/>
        <v>1.5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LP_HealOnCrit_01</v>
      </c>
      <c r="B443" s="1" t="s">
        <v>932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>J222</f>
        <v>0.15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LP_HealOnCrit_02</v>
      </c>
      <c r="B444" s="1" t="s">
        <v>932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ref="J444:J456" si="330">J223</f>
        <v>0.315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LP_HealOnCrit_03</v>
      </c>
      <c r="B445" s="1" t="s">
        <v>932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0.49500000000000005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LP_HealOnCrit_04</v>
      </c>
      <c r="B446" s="1" t="s">
        <v>932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0.69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LP_HealOnCrit_05</v>
      </c>
      <c r="B447" s="1" t="s">
        <v>932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0.89999999999999991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si="327"/>
        <v>LP_HealOnCrit_06</v>
      </c>
      <c r="B448" s="1" t="s">
        <v>932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1.125</v>
      </c>
      <c r="O448" s="7" t="str">
        <f t="shared" ca="1" si="328"/>
        <v/>
      </c>
      <c r="S448" s="7" t="str">
        <f t="shared" ca="1" si="329"/>
        <v/>
      </c>
    </row>
    <row r="449" spans="1:21" x14ac:dyDescent="0.3">
      <c r="A449" s="1" t="str">
        <f t="shared" si="327"/>
        <v>LP_HealOnCrit_07</v>
      </c>
      <c r="B449" s="1" t="s">
        <v>932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1.3650000000000002</v>
      </c>
      <c r="O449" s="7" t="str">
        <f t="shared" ca="1" si="328"/>
        <v/>
      </c>
      <c r="S449" s="7" t="str">
        <f t="shared" ca="1" si="329"/>
        <v/>
      </c>
    </row>
    <row r="450" spans="1:21" x14ac:dyDescent="0.3">
      <c r="A450" s="1" t="str">
        <f t="shared" si="327"/>
        <v>LP_HealOnCrit_08</v>
      </c>
      <c r="B450" s="1" t="s">
        <v>932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1.62</v>
      </c>
      <c r="O450" s="7" t="str">
        <f t="shared" ca="1" si="328"/>
        <v/>
      </c>
      <c r="S450" s="7" t="str">
        <f t="shared" ca="1" si="329"/>
        <v/>
      </c>
    </row>
    <row r="451" spans="1:21" x14ac:dyDescent="0.3">
      <c r="A451" s="1" t="str">
        <f t="shared" si="327"/>
        <v>LP_HealOnCrit_09</v>
      </c>
      <c r="B451" s="1" t="s">
        <v>932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0"/>
        <v>1.89</v>
      </c>
      <c r="O451" s="7" t="str">
        <f t="shared" ca="1" si="328"/>
        <v/>
      </c>
      <c r="S451" s="7" t="str">
        <f t="shared" ca="1" si="329"/>
        <v/>
      </c>
    </row>
    <row r="452" spans="1:21" x14ac:dyDescent="0.3">
      <c r="A452" s="1" t="str">
        <f t="shared" si="327"/>
        <v>LP_HealOnCritBetter_01</v>
      </c>
      <c r="B452" s="1" t="s">
        <v>933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0"/>
        <v>0.25</v>
      </c>
      <c r="O452" s="7" t="str">
        <f t="shared" ca="1" si="328"/>
        <v/>
      </c>
      <c r="S452" s="7" t="str">
        <f t="shared" ca="1" si="329"/>
        <v/>
      </c>
    </row>
    <row r="453" spans="1:21" x14ac:dyDescent="0.3">
      <c r="A453" s="1" t="str">
        <f t="shared" si="327"/>
        <v>LP_HealOnCritBetter_02</v>
      </c>
      <c r="B453" s="1" t="s">
        <v>933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0"/>
        <v>0.52500000000000002</v>
      </c>
      <c r="O453" s="7" t="str">
        <f t="shared" ca="1" si="328"/>
        <v/>
      </c>
      <c r="S453" s="7" t="str">
        <f t="shared" ca="1" si="329"/>
        <v/>
      </c>
    </row>
    <row r="454" spans="1:21" x14ac:dyDescent="0.3">
      <c r="A454" s="1" t="str">
        <f t="shared" ref="A454:A456" si="331">B454&amp;"_"&amp;TEXT(D454,"00")</f>
        <v>LP_HealOnCritBetter_03</v>
      </c>
      <c r="B454" s="1" t="s">
        <v>933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0.82500000000000007</v>
      </c>
      <c r="O454" s="7" t="str">
        <f t="shared" ref="O454:O456" ca="1" si="332">IF(NOT(ISBLANK(N454)),N454,
IF(ISBLANK(M454),"",
VLOOKUP(M454,OFFSET(INDIRECT("$A:$B"),0,MATCH(M$1&amp;"_Verify",INDIRECT("$1:$1"),0)-1),2,0)
))</f>
        <v/>
      </c>
      <c r="S454" s="7" t="str">
        <f t="shared" ref="S454:S456" ca="1" si="333">IF(NOT(ISBLANK(R454)),R454,
IF(ISBLANK(Q454),"",
VLOOKUP(Q454,OFFSET(INDIRECT("$A:$B"),0,MATCH(Q$1&amp;"_Verify",INDIRECT("$1:$1"),0)-1),2,0)
))</f>
        <v/>
      </c>
    </row>
    <row r="455" spans="1:21" x14ac:dyDescent="0.3">
      <c r="A455" s="1" t="str">
        <f t="shared" si="331"/>
        <v>LP_HealOnCritBetter_04</v>
      </c>
      <c r="B455" s="1" t="s">
        <v>933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1.1499999999999999</v>
      </c>
      <c r="O455" s="7" t="str">
        <f t="shared" ca="1" si="332"/>
        <v/>
      </c>
      <c r="S455" s="7" t="str">
        <f t="shared" ca="1" si="333"/>
        <v/>
      </c>
    </row>
    <row r="456" spans="1:21" x14ac:dyDescent="0.3">
      <c r="A456" s="1" t="str">
        <f t="shared" si="331"/>
        <v>LP_HealOnCritBetter_05</v>
      </c>
      <c r="B456" s="1" t="s">
        <v>933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1.5</v>
      </c>
      <c r="O456" s="7" t="str">
        <f t="shared" ca="1" si="332"/>
        <v/>
      </c>
      <c r="S456" s="7" t="str">
        <f t="shared" ca="1" si="333"/>
        <v/>
      </c>
    </row>
    <row r="457" spans="1:21" x14ac:dyDescent="0.3">
      <c r="A457" s="1" t="str">
        <f t="shared" si="325"/>
        <v>LP_AtkSpeedUpOnEncounter_01</v>
      </c>
      <c r="B457" s="1" t="s">
        <v>295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26"/>
        <v/>
      </c>
      <c r="Q457" s="1" t="s">
        <v>296</v>
      </c>
      <c r="S457" s="7">
        <f t="shared" ref="S457:S508" ca="1" si="334">IF(NOT(ISBLANK(R457)),R457,
IF(ISBLANK(Q457),"",
VLOOKUP(Q457,OFFSET(INDIRECT("$A:$B"),0,MATCH(Q$1&amp;"_Verify",INDIRECT("$1:$1"),0)-1),2,0)
))</f>
        <v>1</v>
      </c>
      <c r="U457" s="1" t="s">
        <v>297</v>
      </c>
    </row>
    <row r="458" spans="1:21" x14ac:dyDescent="0.3">
      <c r="A458" s="1" t="str">
        <f t="shared" si="325"/>
        <v>LP_AtkSpeedUpOnEncounter_02</v>
      </c>
      <c r="B458" s="1" t="s">
        <v>295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2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1" x14ac:dyDescent="0.3">
      <c r="A459" s="1" t="str">
        <f t="shared" ref="A459:A465" si="335">B459&amp;"_"&amp;TEXT(D459,"00")</f>
        <v>LP_AtkSpeedUpOnEncounter_03</v>
      </c>
      <c r="B459" s="1" t="s">
        <v>295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65" ca="1" si="336">IF(NOT(ISBLANK(N459)),N459,
IF(ISBLANK(M459),"",
VLOOKUP(M459,OFFSET(INDIRECT("$A:$B"),0,MATCH(M$1&amp;"_Verify",INDIRECT("$1:$1"),0)-1),2,0)
))</f>
        <v/>
      </c>
      <c r="Q459" s="1" t="s">
        <v>296</v>
      </c>
      <c r="S459" s="7">
        <f t="shared" ca="1" si="334"/>
        <v>1</v>
      </c>
      <c r="U459" s="1" t="s">
        <v>297</v>
      </c>
    </row>
    <row r="460" spans="1:21" x14ac:dyDescent="0.3">
      <c r="A460" s="1" t="str">
        <f t="shared" si="335"/>
        <v>LP_AtkSpeedUpOnEncounter_04</v>
      </c>
      <c r="B460" s="1" t="s">
        <v>295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296</v>
      </c>
      <c r="S460" s="7">
        <f t="shared" ca="1" si="334"/>
        <v>1</v>
      </c>
      <c r="U460" s="1" t="s">
        <v>297</v>
      </c>
    </row>
    <row r="461" spans="1:21" x14ac:dyDescent="0.3">
      <c r="A461" s="1" t="str">
        <f t="shared" si="335"/>
        <v>LP_AtkSpeedUpOnEncounter_05</v>
      </c>
      <c r="B461" s="1" t="s">
        <v>295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6"/>
        <v/>
      </c>
      <c r="Q461" s="1" t="s">
        <v>296</v>
      </c>
      <c r="S461" s="7">
        <f t="shared" ca="1" si="334"/>
        <v>1</v>
      </c>
      <c r="U461" s="1" t="s">
        <v>297</v>
      </c>
    </row>
    <row r="462" spans="1:21" x14ac:dyDescent="0.3">
      <c r="A462" s="1" t="str">
        <f t="shared" si="335"/>
        <v>LP_AtkSpeedUpOnEncounter_06</v>
      </c>
      <c r="B462" s="1" t="s">
        <v>295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6"/>
        <v/>
      </c>
      <c r="Q462" s="1" t="s">
        <v>296</v>
      </c>
      <c r="S462" s="7">
        <f t="shared" ca="1" si="334"/>
        <v>1</v>
      </c>
      <c r="U462" s="1" t="s">
        <v>297</v>
      </c>
    </row>
    <row r="463" spans="1:21" x14ac:dyDescent="0.3">
      <c r="A463" s="1" t="str">
        <f t="shared" si="335"/>
        <v>LP_AtkSpeedUpOnEncounter_07</v>
      </c>
      <c r="B463" s="1" t="s">
        <v>295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6"/>
        <v/>
      </c>
      <c r="Q463" s="1" t="s">
        <v>296</v>
      </c>
      <c r="S463" s="7">
        <f t="shared" ca="1" si="334"/>
        <v>1</v>
      </c>
      <c r="U463" s="1" t="s">
        <v>297</v>
      </c>
    </row>
    <row r="464" spans="1:21" x14ac:dyDescent="0.3">
      <c r="A464" s="1" t="str">
        <f t="shared" si="335"/>
        <v>LP_AtkSpeedUpOnEncounter_08</v>
      </c>
      <c r="B464" s="1" t="s">
        <v>295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6"/>
        <v/>
      </c>
      <c r="Q464" s="1" t="s">
        <v>296</v>
      </c>
      <c r="S464" s="7">
        <f t="shared" ca="1" si="334"/>
        <v>1</v>
      </c>
      <c r="U464" s="1" t="s">
        <v>297</v>
      </c>
    </row>
    <row r="465" spans="1:23" x14ac:dyDescent="0.3">
      <c r="A465" s="1" t="str">
        <f t="shared" si="335"/>
        <v>LP_AtkSpeedUpOnEncounter_09</v>
      </c>
      <c r="B465" s="1" t="s">
        <v>295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6"/>
        <v/>
      </c>
      <c r="Q465" s="1" t="s">
        <v>296</v>
      </c>
      <c r="S465" s="7">
        <f t="shared" ca="1" si="334"/>
        <v>1</v>
      </c>
      <c r="U465" s="1" t="s">
        <v>297</v>
      </c>
    </row>
    <row r="466" spans="1:23" x14ac:dyDescent="0.3">
      <c r="A466" s="1" t="str">
        <f t="shared" si="325"/>
        <v>LP_AtkSpeedUpOnEncounter_Spd_01</v>
      </c>
      <c r="B466" s="1" t="s">
        <v>292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4.5</v>
      </c>
      <c r="J466" s="1">
        <f t="shared" ref="J466:J474" si="337">J222*4.5/6*2.5</f>
        <v>0.28125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25"/>
        <v>LP_AtkSpeedUpOnEncounter_Spd_02</v>
      </c>
      <c r="B467" s="1" t="s">
        <v>292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</v>
      </c>
      <c r="J467" s="1">
        <f t="shared" si="337"/>
        <v>0.59062499999999996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4" si="338">B468&amp;"_"&amp;TEXT(D468,"00")</f>
        <v>LP_AtkSpeedUpOnEncounter_Spd_03</v>
      </c>
      <c r="B468" s="1" t="s">
        <v>292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 t="shared" si="337"/>
        <v>0.92812500000000009</v>
      </c>
      <c r="M468" s="1" t="s">
        <v>148</v>
      </c>
      <c r="O468" s="7">
        <f t="shared" ref="O468:O474" ca="1" si="339">IF(NOT(ISBLANK(N468)),N468,
IF(ISBLANK(M468),"",
VLOOKUP(M468,OFFSET(INDIRECT("$A:$B"),0,MATCH(M$1&amp;"_Verify",INDIRECT("$1:$1"),0)-1),2,0)
))</f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38"/>
        <v>LP_AtkSpeedUpOnEncounter_Spd_04</v>
      </c>
      <c r="B469" s="1" t="s">
        <v>292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</v>
      </c>
      <c r="J469" s="1">
        <f t="shared" si="337"/>
        <v>1.29375</v>
      </c>
      <c r="M469" s="1" t="s">
        <v>148</v>
      </c>
      <c r="O469" s="7">
        <f t="shared" ca="1" si="339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38"/>
        <v>LP_AtkSpeedUpOnEncounter_Spd_05</v>
      </c>
      <c r="B470" s="1" t="s">
        <v>292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6.5</v>
      </c>
      <c r="J470" s="1">
        <f t="shared" si="337"/>
        <v>1.6874999999999998</v>
      </c>
      <c r="M470" s="1" t="s">
        <v>148</v>
      </c>
      <c r="O470" s="7">
        <f t="shared" ca="1" si="339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38"/>
        <v>LP_AtkSpeedUpOnEncounter_Spd_06</v>
      </c>
      <c r="B471" s="1" t="s">
        <v>292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</v>
      </c>
      <c r="J471" s="1">
        <f t="shared" si="337"/>
        <v>2.109375</v>
      </c>
      <c r="M471" s="1" t="s">
        <v>148</v>
      </c>
      <c r="O471" s="7">
        <f t="shared" ca="1" si="339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38"/>
        <v>LP_AtkSpeedUpOnEncounter_Spd_07</v>
      </c>
      <c r="B472" s="1" t="s">
        <v>292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 t="shared" si="337"/>
        <v>2.5593750000000002</v>
      </c>
      <c r="M472" s="1" t="s">
        <v>148</v>
      </c>
      <c r="O472" s="7">
        <f t="shared" ca="1" si="339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si="338"/>
        <v>LP_AtkSpeedUpOnEncounter_Spd_08</v>
      </c>
      <c r="B473" s="1" t="s">
        <v>292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</v>
      </c>
      <c r="J473" s="1">
        <f t="shared" si="337"/>
        <v>3.0375000000000001</v>
      </c>
      <c r="M473" s="1" t="s">
        <v>148</v>
      </c>
      <c r="O473" s="7">
        <f t="shared" ca="1" si="339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si="338"/>
        <v>LP_AtkSpeedUpOnEncounter_Spd_09</v>
      </c>
      <c r="B474" s="1" t="s">
        <v>292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8.5</v>
      </c>
      <c r="J474" s="1">
        <f t="shared" si="337"/>
        <v>3.5437499999999993</v>
      </c>
      <c r="M474" s="1" t="s">
        <v>148</v>
      </c>
      <c r="O474" s="7">
        <f t="shared" ca="1" si="339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ref="A475:A481" si="340">B475&amp;"_"&amp;TEXT(D475,"00")</f>
        <v>LP_AtkSpeedUpOnEncounterBetter_01</v>
      </c>
      <c r="B475" s="1" t="s">
        <v>291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26"/>
        <v/>
      </c>
      <c r="Q475" s="1" t="s">
        <v>296</v>
      </c>
      <c r="S475" s="7">
        <f t="shared" ca="1" si="334"/>
        <v>1</v>
      </c>
      <c r="U475" s="1" t="s">
        <v>293</v>
      </c>
    </row>
    <row r="476" spans="1:23" x14ac:dyDescent="0.3">
      <c r="A476" s="1" t="str">
        <f t="shared" si="340"/>
        <v>LP_AtkSpeedUpOnEncounterBetter_02</v>
      </c>
      <c r="B476" s="1" t="s">
        <v>291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26"/>
        <v/>
      </c>
      <c r="Q476" s="1" t="s">
        <v>296</v>
      </c>
      <c r="S476" s="7">
        <f t="shared" ca="1" si="334"/>
        <v>1</v>
      </c>
      <c r="U476" s="1" t="s">
        <v>293</v>
      </c>
    </row>
    <row r="477" spans="1:23" x14ac:dyDescent="0.3">
      <c r="A477" s="1" t="str">
        <f t="shared" ref="A477:A479" si="341">B477&amp;"_"&amp;TEXT(D477,"00")</f>
        <v>LP_AtkSpeedUpOnEncounterBetter_03</v>
      </c>
      <c r="B477" s="1" t="s">
        <v>291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ref="O477:O479" ca="1" si="342">IF(NOT(ISBLANK(N477)),N477,
IF(ISBLANK(M477),"",
VLOOKUP(M477,OFFSET(INDIRECT("$A:$B"),0,MATCH(M$1&amp;"_Verify",INDIRECT("$1:$1"),0)-1),2,0)
))</f>
        <v/>
      </c>
      <c r="Q477" s="1" t="s">
        <v>296</v>
      </c>
      <c r="S477" s="7">
        <f t="shared" ca="1" si="334"/>
        <v>1</v>
      </c>
      <c r="U477" s="1" t="s">
        <v>293</v>
      </c>
    </row>
    <row r="478" spans="1:23" x14ac:dyDescent="0.3">
      <c r="A478" s="1" t="str">
        <f t="shared" si="341"/>
        <v>LP_AtkSpeedUpOnEncounterBetter_04</v>
      </c>
      <c r="B478" s="1" t="s">
        <v>291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2"/>
        <v/>
      </c>
      <c r="Q478" s="1" t="s">
        <v>296</v>
      </c>
      <c r="S478" s="7">
        <f t="shared" ca="1" si="334"/>
        <v>1</v>
      </c>
      <c r="U478" s="1" t="s">
        <v>293</v>
      </c>
    </row>
    <row r="479" spans="1:23" x14ac:dyDescent="0.3">
      <c r="A479" s="1" t="str">
        <f t="shared" si="341"/>
        <v>LP_AtkSpeedUpOnEncounterBetter_05</v>
      </c>
      <c r="B479" s="1" t="s">
        <v>291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2"/>
        <v/>
      </c>
      <c r="Q479" s="1" t="s">
        <v>296</v>
      </c>
      <c r="S479" s="7">
        <f t="shared" ca="1" si="334"/>
        <v>1</v>
      </c>
      <c r="U479" s="1" t="s">
        <v>293</v>
      </c>
    </row>
    <row r="480" spans="1:23" x14ac:dyDescent="0.3">
      <c r="A480" s="1" t="str">
        <f t="shared" si="340"/>
        <v>LP_AtkSpeedUpOnEncounterBetter_Spd_01</v>
      </c>
      <c r="B480" s="1" t="s">
        <v>294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4.5</v>
      </c>
      <c r="J480" s="1">
        <f>J231*4.5/6*2.5</f>
        <v>0.46875</v>
      </c>
      <c r="M480" s="1" t="s">
        <v>148</v>
      </c>
      <c r="O480" s="7">
        <f t="shared" ca="1" si="326"/>
        <v>3</v>
      </c>
      <c r="R480" s="1">
        <v>1</v>
      </c>
      <c r="S480" s="7">
        <f t="shared" ca="1" si="334"/>
        <v>1</v>
      </c>
      <c r="W480" s="1" t="s">
        <v>362</v>
      </c>
    </row>
    <row r="481" spans="1:23" x14ac:dyDescent="0.3">
      <c r="A481" s="1" t="str">
        <f t="shared" si="340"/>
        <v>LP_AtkSpeedUpOnEncounterBetter_Spd_02</v>
      </c>
      <c r="B481" s="1" t="s">
        <v>294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5.5</v>
      </c>
      <c r="J481" s="1">
        <f>J232*4.5/6*2.5</f>
        <v>0.98437500000000011</v>
      </c>
      <c r="M481" s="1" t="s">
        <v>148</v>
      </c>
      <c r="O481" s="7">
        <f t="shared" ca="1" si="326"/>
        <v>3</v>
      </c>
      <c r="R481" s="1">
        <v>1</v>
      </c>
      <c r="S481" s="7">
        <f t="shared" ca="1" si="334"/>
        <v>1</v>
      </c>
      <c r="W481" s="1" t="s">
        <v>362</v>
      </c>
    </row>
    <row r="482" spans="1:23" x14ac:dyDescent="0.3">
      <c r="A482" s="1" t="str">
        <f t="shared" ref="A482:A484" si="343">B482&amp;"_"&amp;TEXT(D482,"00")</f>
        <v>LP_AtkSpeedUpOnEncounterBetter_Spd_03</v>
      </c>
      <c r="B482" s="1" t="s">
        <v>294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6.5</v>
      </c>
      <c r="J482" s="1">
        <f>J233*4.5/6*2.5</f>
        <v>1.546875</v>
      </c>
      <c r="M482" s="1" t="s">
        <v>148</v>
      </c>
      <c r="O482" s="7">
        <f t="shared" ref="O482:O484" ca="1" si="344">IF(NOT(ISBLANK(N482)),N482,
IF(ISBLANK(M482),"",
VLOOKUP(M482,OFFSET(INDIRECT("$A:$B"),0,MATCH(M$1&amp;"_Verify",INDIRECT("$1:$1"),0)-1),2,0)
))</f>
        <v>3</v>
      </c>
      <c r="R482" s="1">
        <v>1</v>
      </c>
      <c r="S482" s="7">
        <f t="shared" ca="1" si="334"/>
        <v>1</v>
      </c>
      <c r="W482" s="1" t="s">
        <v>362</v>
      </c>
    </row>
    <row r="483" spans="1:23" x14ac:dyDescent="0.3">
      <c r="A483" s="1" t="str">
        <f t="shared" si="343"/>
        <v>LP_AtkSpeedUpOnEncounterBetter_Spd_04</v>
      </c>
      <c r="B483" s="1" t="s">
        <v>294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7.5</v>
      </c>
      <c r="J483" s="1">
        <f>J234*4.5/6*2.5</f>
        <v>2.15625</v>
      </c>
      <c r="M483" s="1" t="s">
        <v>148</v>
      </c>
      <c r="O483" s="7">
        <f t="shared" ca="1" si="344"/>
        <v>3</v>
      </c>
      <c r="R483" s="1">
        <v>1</v>
      </c>
      <c r="S483" s="7">
        <f t="shared" ca="1" si="334"/>
        <v>1</v>
      </c>
      <c r="W483" s="1" t="s">
        <v>362</v>
      </c>
    </row>
    <row r="484" spans="1:23" x14ac:dyDescent="0.3">
      <c r="A484" s="1" t="str">
        <f t="shared" si="343"/>
        <v>LP_AtkSpeedUpOnEncounterBetter_Spd_05</v>
      </c>
      <c r="B484" s="1" t="s">
        <v>294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8.5</v>
      </c>
      <c r="J484" s="1">
        <f>J235*4.5/6*2.5</f>
        <v>2.8125</v>
      </c>
      <c r="M484" s="1" t="s">
        <v>148</v>
      </c>
      <c r="O484" s="7">
        <f t="shared" ca="1" si="344"/>
        <v>3</v>
      </c>
      <c r="R484" s="1">
        <v>1</v>
      </c>
      <c r="S484" s="7">
        <f t="shared" ca="1" si="334"/>
        <v>1</v>
      </c>
      <c r="W484" s="1" t="s">
        <v>362</v>
      </c>
    </row>
    <row r="485" spans="1:23" x14ac:dyDescent="0.3">
      <c r="A485" s="1" t="str">
        <f t="shared" ref="A485:A489" si="345">B485&amp;"_"&amp;TEXT(D485,"00")</f>
        <v>LP_VampireOnAttack_01</v>
      </c>
      <c r="B485" s="1" t="s">
        <v>298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ref="L485:L498" si="346">J222</f>
        <v>0.15</v>
      </c>
      <c r="O485" s="7" t="str">
        <f t="shared" ref="O485:O489" ca="1" si="347">IF(NOT(ISBLANK(N485)),N485,
IF(ISBLANK(M485),"",
VLOOKUP(M485,OFFSET(INDIRECT("$A:$B"),0,MATCH(M$1&amp;"_Verify",INDIRECT("$1:$1"),0)-1),2,0)
))</f>
        <v/>
      </c>
      <c r="S485" s="7" t="str">
        <f t="shared" ca="1" si="334"/>
        <v/>
      </c>
    </row>
    <row r="486" spans="1:23" x14ac:dyDescent="0.3">
      <c r="A486" s="1" t="str">
        <f t="shared" si="345"/>
        <v>LP_VampireOnAttack_02</v>
      </c>
      <c r="B486" s="1" t="s">
        <v>298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0.315</v>
      </c>
      <c r="O486" s="7" t="str">
        <f t="shared" ca="1" si="347"/>
        <v/>
      </c>
      <c r="S486" s="7" t="str">
        <f t="shared" ca="1" si="334"/>
        <v/>
      </c>
    </row>
    <row r="487" spans="1:23" x14ac:dyDescent="0.3">
      <c r="A487" s="1" t="str">
        <f t="shared" si="345"/>
        <v>LP_VampireOnAttack_03</v>
      </c>
      <c r="B487" s="1" t="s">
        <v>298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0.49500000000000005</v>
      </c>
      <c r="O487" s="7" t="str">
        <f t="shared" ca="1" si="347"/>
        <v/>
      </c>
      <c r="S487" s="7" t="str">
        <f t="shared" ca="1" si="334"/>
        <v/>
      </c>
    </row>
    <row r="488" spans="1:23" x14ac:dyDescent="0.3">
      <c r="A488" s="1" t="str">
        <f t="shared" si="345"/>
        <v>LP_VampireOnAttack_04</v>
      </c>
      <c r="B488" s="1" t="s">
        <v>298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0.69</v>
      </c>
      <c r="O488" s="7" t="str">
        <f t="shared" ca="1" si="347"/>
        <v/>
      </c>
      <c r="S488" s="7" t="str">
        <f t="shared" ca="1" si="334"/>
        <v/>
      </c>
    </row>
    <row r="489" spans="1:23" x14ac:dyDescent="0.3">
      <c r="A489" s="1" t="str">
        <f t="shared" si="345"/>
        <v>LP_VampireOnAttack_05</v>
      </c>
      <c r="B489" s="1" t="s">
        <v>298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0.89999999999999991</v>
      </c>
      <c r="O489" s="7" t="str">
        <f t="shared" ca="1" si="347"/>
        <v/>
      </c>
      <c r="S489" s="7" t="str">
        <f t="shared" ca="1" si="334"/>
        <v/>
      </c>
    </row>
    <row r="490" spans="1:23" x14ac:dyDescent="0.3">
      <c r="A490" s="1" t="str">
        <f t="shared" ref="A490:A493" si="348">B490&amp;"_"&amp;TEXT(D490,"00")</f>
        <v>LP_VampireOnAttack_06</v>
      </c>
      <c r="B490" s="1" t="s">
        <v>298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1.125</v>
      </c>
      <c r="O490" s="7" t="str">
        <f t="shared" ref="O490:O493" ca="1" si="349">IF(NOT(ISBLANK(N490)),N490,
IF(ISBLANK(M490),"",
VLOOKUP(M490,OFFSET(INDIRECT("$A:$B"),0,MATCH(M$1&amp;"_Verify",INDIRECT("$1:$1"),0)-1),2,0)
))</f>
        <v/>
      </c>
      <c r="S490" s="7" t="str">
        <f t="shared" ref="S490:S493" ca="1" si="350">IF(NOT(ISBLANK(R490)),R490,
IF(ISBLANK(Q490),"",
VLOOKUP(Q490,OFFSET(INDIRECT("$A:$B"),0,MATCH(Q$1&amp;"_Verify",INDIRECT("$1:$1"),0)-1),2,0)
))</f>
        <v/>
      </c>
    </row>
    <row r="491" spans="1:23" x14ac:dyDescent="0.3">
      <c r="A491" s="1" t="str">
        <f t="shared" si="348"/>
        <v>LP_VampireOnAttack_07</v>
      </c>
      <c r="B491" s="1" t="s">
        <v>298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1.3650000000000002</v>
      </c>
      <c r="O491" s="7" t="str">
        <f t="shared" ca="1" si="349"/>
        <v/>
      </c>
      <c r="S491" s="7" t="str">
        <f t="shared" ca="1" si="350"/>
        <v/>
      </c>
    </row>
    <row r="492" spans="1:23" x14ac:dyDescent="0.3">
      <c r="A492" s="1" t="str">
        <f t="shared" si="348"/>
        <v>LP_VampireOnAttack_08</v>
      </c>
      <c r="B492" s="1" t="s">
        <v>298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1.62</v>
      </c>
      <c r="O492" s="7" t="str">
        <f t="shared" ca="1" si="349"/>
        <v/>
      </c>
      <c r="S492" s="7" t="str">
        <f t="shared" ca="1" si="350"/>
        <v/>
      </c>
    </row>
    <row r="493" spans="1:23" x14ac:dyDescent="0.3">
      <c r="A493" s="1" t="str">
        <f t="shared" si="348"/>
        <v>LP_VampireOnAttack_09</v>
      </c>
      <c r="B493" s="1" t="s">
        <v>298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6"/>
        <v>1.89</v>
      </c>
      <c r="O493" s="7" t="str">
        <f t="shared" ca="1" si="349"/>
        <v/>
      </c>
      <c r="S493" s="7" t="str">
        <f t="shared" ca="1" si="350"/>
        <v/>
      </c>
    </row>
    <row r="494" spans="1:23" x14ac:dyDescent="0.3">
      <c r="A494" s="1" t="str">
        <f t="shared" ref="A494:A498" si="351">B494&amp;"_"&amp;TEXT(D494,"00")</f>
        <v>LP_VampireOnAttackBetter_01</v>
      </c>
      <c r="B494" s="1" t="s">
        <v>299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46"/>
        <v>0.25</v>
      </c>
      <c r="O494" s="7" t="str">
        <f t="shared" ref="O494:O498" ca="1" si="352">IF(NOT(ISBLANK(N494)),N494,
IF(ISBLANK(M494),"",
VLOOKUP(M494,OFFSET(INDIRECT("$A:$B"),0,MATCH(M$1&amp;"_Verify",INDIRECT("$1:$1"),0)-1),2,0)
))</f>
        <v/>
      </c>
      <c r="S494" s="7" t="str">
        <f t="shared" ca="1" si="334"/>
        <v/>
      </c>
    </row>
    <row r="495" spans="1:23" x14ac:dyDescent="0.3">
      <c r="A495" s="1" t="str">
        <f t="shared" si="351"/>
        <v>LP_VampireOnAttackBetter_02</v>
      </c>
      <c r="B495" s="1" t="s">
        <v>299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46"/>
        <v>0.52500000000000002</v>
      </c>
      <c r="O495" s="7" t="str">
        <f t="shared" ca="1" si="352"/>
        <v/>
      </c>
      <c r="S495" s="7" t="str">
        <f t="shared" ca="1" si="334"/>
        <v/>
      </c>
    </row>
    <row r="496" spans="1:23" x14ac:dyDescent="0.3">
      <c r="A496" s="1" t="str">
        <f t="shared" si="351"/>
        <v>LP_VampireOnAttackBetter_03</v>
      </c>
      <c r="B496" s="1" t="s">
        <v>299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46"/>
        <v>0.82500000000000007</v>
      </c>
      <c r="O496" s="7" t="str">
        <f t="shared" ca="1" si="352"/>
        <v/>
      </c>
      <c r="S496" s="7" t="str">
        <f t="shared" ca="1" si="334"/>
        <v/>
      </c>
    </row>
    <row r="497" spans="1:21" x14ac:dyDescent="0.3">
      <c r="A497" s="1" t="str">
        <f t="shared" si="351"/>
        <v>LP_VampireOnAttackBetter_04</v>
      </c>
      <c r="B497" s="1" t="s">
        <v>299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46"/>
        <v>1.1499999999999999</v>
      </c>
      <c r="O497" s="7" t="str">
        <f t="shared" ca="1" si="352"/>
        <v/>
      </c>
      <c r="S497" s="7" t="str">
        <f t="shared" ca="1" si="334"/>
        <v/>
      </c>
    </row>
    <row r="498" spans="1:21" x14ac:dyDescent="0.3">
      <c r="A498" s="1" t="str">
        <f t="shared" si="351"/>
        <v>LP_VampireOnAttackBetter_05</v>
      </c>
      <c r="B498" s="1" t="s">
        <v>299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46"/>
        <v>1.5</v>
      </c>
      <c r="O498" s="7" t="str">
        <f t="shared" ca="1" si="352"/>
        <v/>
      </c>
      <c r="S498" s="7" t="str">
        <f t="shared" ca="1" si="334"/>
        <v/>
      </c>
    </row>
    <row r="499" spans="1:21" x14ac:dyDescent="0.3">
      <c r="A499" s="1" t="str">
        <f t="shared" ref="A499:A503" si="353">B499&amp;"_"&amp;TEXT(D499,"00")</f>
        <v>LP_RecoverOnAttacked_01</v>
      </c>
      <c r="B499" s="1" t="s">
        <v>300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3" ca="1" si="354">IF(NOT(ISBLANK(N499)),N499,
IF(ISBLANK(M499),"",
VLOOKUP(M499,OFFSET(INDIRECT("$A:$B"),0,MATCH(M$1&amp;"_Verify",INDIRECT("$1:$1"),0)-1),2,0)
))</f>
        <v/>
      </c>
      <c r="Q499" s="1" t="s">
        <v>224</v>
      </c>
      <c r="S499" s="7">
        <f t="shared" ca="1" si="334"/>
        <v>4</v>
      </c>
      <c r="U499" s="1" t="s">
        <v>301</v>
      </c>
    </row>
    <row r="500" spans="1:21" x14ac:dyDescent="0.3">
      <c r="A500" s="1" t="str">
        <f t="shared" si="353"/>
        <v>LP_RecoverOnAttacked_02</v>
      </c>
      <c r="B500" s="1" t="s">
        <v>300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4"/>
        <v/>
      </c>
      <c r="Q500" s="1" t="s">
        <v>224</v>
      </c>
      <c r="S500" s="7">
        <f t="shared" ca="1" si="334"/>
        <v>4</v>
      </c>
      <c r="U500" s="1" t="s">
        <v>301</v>
      </c>
    </row>
    <row r="501" spans="1:21" x14ac:dyDescent="0.3">
      <c r="A501" s="1" t="str">
        <f t="shared" si="353"/>
        <v>LP_RecoverOnAttacked_03</v>
      </c>
      <c r="B501" s="1" t="s">
        <v>300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4"/>
        <v/>
      </c>
      <c r="Q501" s="1" t="s">
        <v>224</v>
      </c>
      <c r="S501" s="7">
        <f t="shared" ca="1" si="334"/>
        <v>4</v>
      </c>
      <c r="U501" s="1" t="s">
        <v>301</v>
      </c>
    </row>
    <row r="502" spans="1:21" x14ac:dyDescent="0.3">
      <c r="A502" s="1" t="str">
        <f t="shared" si="353"/>
        <v>LP_RecoverOnAttacked_04</v>
      </c>
      <c r="B502" s="1" t="s">
        <v>300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54"/>
        <v/>
      </c>
      <c r="Q502" s="1" t="s">
        <v>224</v>
      </c>
      <c r="S502" s="7">
        <f t="shared" ca="1" si="334"/>
        <v>4</v>
      </c>
      <c r="U502" s="1" t="s">
        <v>301</v>
      </c>
    </row>
    <row r="503" spans="1:21" x14ac:dyDescent="0.3">
      <c r="A503" s="1" t="str">
        <f t="shared" si="353"/>
        <v>LP_RecoverOnAttacked_05</v>
      </c>
      <c r="B503" s="1" t="s">
        <v>300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54"/>
        <v/>
      </c>
      <c r="Q503" s="1" t="s">
        <v>224</v>
      </c>
      <c r="S503" s="7">
        <f t="shared" ca="1" si="334"/>
        <v>4</v>
      </c>
      <c r="U503" s="1" t="s">
        <v>301</v>
      </c>
    </row>
    <row r="504" spans="1:21" x14ac:dyDescent="0.3">
      <c r="A504" s="1" t="str">
        <f t="shared" ref="A504:A508" si="355">B504&amp;"_"&amp;TEXT(D504,"00")</f>
        <v>LP_RecoverOnAttacked_Heal_01</v>
      </c>
      <c r="B504" s="1" t="s">
        <v>301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HealOverTime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f t="shared" ref="I504:I508" si="356">J504*5+0.1</f>
        <v>4.6999999999999984</v>
      </c>
      <c r="J504" s="1">
        <f t="shared" ref="J504:J507" si="357">J505+0.08</f>
        <v>0.91999999999999982</v>
      </c>
      <c r="L504" s="1">
        <v>8.8888888888888892E-2</v>
      </c>
      <c r="O504" s="7" t="str">
        <f t="shared" ref="O504:O508" ca="1" si="358">IF(NOT(ISBLANK(N504)),N504,
IF(ISBLANK(M504),"",
VLOOKUP(M504,OFFSET(INDIRECT("$A:$B"),0,MATCH(M$1&amp;"_Verify",INDIRECT("$1:$1"),0)-1),2,0)
))</f>
        <v/>
      </c>
      <c r="S504" s="7" t="str">
        <f t="shared" ca="1" si="334"/>
        <v/>
      </c>
    </row>
    <row r="505" spans="1:21" x14ac:dyDescent="0.3">
      <c r="A505" s="1" t="str">
        <f t="shared" si="355"/>
        <v>LP_RecoverOnAttacked_Heal_02</v>
      </c>
      <c r="B505" s="1" t="s">
        <v>301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HealOverTime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f t="shared" si="356"/>
        <v>4.2999999999999989</v>
      </c>
      <c r="J505" s="1">
        <f t="shared" si="357"/>
        <v>0.83999999999999986</v>
      </c>
      <c r="L505" s="1">
        <v>0.12537313432835823</v>
      </c>
      <c r="O505" s="7" t="str">
        <f t="shared" ca="1" si="358"/>
        <v/>
      </c>
      <c r="S505" s="7" t="str">
        <f t="shared" ca="1" si="334"/>
        <v/>
      </c>
    </row>
    <row r="506" spans="1:21" x14ac:dyDescent="0.3">
      <c r="A506" s="1" t="str">
        <f t="shared" si="355"/>
        <v>LP_RecoverOnAttacked_Heal_03</v>
      </c>
      <c r="B506" s="1" t="s">
        <v>301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si="356"/>
        <v>3.8999999999999995</v>
      </c>
      <c r="J506" s="1">
        <f t="shared" si="357"/>
        <v>0.7599999999999999</v>
      </c>
      <c r="L506" s="1">
        <v>0.14505494505494507</v>
      </c>
      <c r="O506" s="7" t="str">
        <f t="shared" ca="1" si="358"/>
        <v/>
      </c>
      <c r="S506" s="7" t="str">
        <f t="shared" ca="1" si="334"/>
        <v/>
      </c>
    </row>
    <row r="507" spans="1:21" x14ac:dyDescent="0.3">
      <c r="A507" s="1" t="str">
        <f t="shared" si="355"/>
        <v>LP_RecoverOnAttacked_Heal_04</v>
      </c>
      <c r="B507" s="1" t="s">
        <v>301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56"/>
        <v>3.4999999999999996</v>
      </c>
      <c r="J507" s="1">
        <f t="shared" si="357"/>
        <v>0.67999999999999994</v>
      </c>
      <c r="L507" s="1">
        <v>0.15726495726495726</v>
      </c>
      <c r="O507" s="7" t="str">
        <f t="shared" ca="1" si="358"/>
        <v/>
      </c>
      <c r="S507" s="7" t="str">
        <f t="shared" ca="1" si="334"/>
        <v/>
      </c>
    </row>
    <row r="508" spans="1:21" x14ac:dyDescent="0.3">
      <c r="A508" s="1" t="str">
        <f t="shared" si="355"/>
        <v>LP_RecoverOnAttacked_Heal_05</v>
      </c>
      <c r="B508" s="1" t="s">
        <v>301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56"/>
        <v>3.1</v>
      </c>
      <c r="J508" s="1">
        <v>0.6</v>
      </c>
      <c r="L508" s="1">
        <v>0.16551724137931034</v>
      </c>
      <c r="O508" s="7" t="str">
        <f t="shared" ca="1" si="358"/>
        <v/>
      </c>
      <c r="S508" s="7" t="str">
        <f t="shared" ca="1" si="334"/>
        <v/>
      </c>
    </row>
    <row r="509" spans="1:21" x14ac:dyDescent="0.3">
      <c r="A509" s="1" t="str">
        <f t="shared" ref="A509:A513" si="359">B509&amp;"_"&amp;TEXT(D509,"00")</f>
        <v>LP_ReflectOnAttacked_01</v>
      </c>
      <c r="B509" s="1" t="s">
        <v>304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0.93377528089887663</v>
      </c>
      <c r="O509" s="7" t="str">
        <f t="shared" ref="O509:O513" ca="1" si="360">IF(NOT(ISBLANK(N509)),N509,
IF(ISBLANK(M509),"",
VLOOKUP(M509,OFFSET(INDIRECT("$A:$B"),0,MATCH(M$1&amp;"_Verify",INDIRECT("$1:$1"),0)-1),2,0)
))</f>
        <v/>
      </c>
      <c r="S509" s="7" t="str">
        <f t="shared" ref="S509:S605" ca="1" si="361">IF(NOT(ISBLANK(R509)),R509,
IF(ISBLANK(Q509),"",
VLOOKUP(Q509,OFFSET(INDIRECT("$A:$B"),0,MATCH(Q$1&amp;"_Verify",INDIRECT("$1:$1"),0)-1),2,0)
))</f>
        <v/>
      </c>
    </row>
    <row r="510" spans="1:21" x14ac:dyDescent="0.3">
      <c r="A510" s="1" t="str">
        <f t="shared" si="359"/>
        <v>LP_ReflectOnAttacked_02</v>
      </c>
      <c r="B510" s="1" t="s">
        <v>304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2.2014964610717898</v>
      </c>
      <c r="O510" s="7" t="str">
        <f t="shared" ca="1" si="360"/>
        <v/>
      </c>
      <c r="S510" s="7" t="str">
        <f t="shared" ca="1" si="361"/>
        <v/>
      </c>
    </row>
    <row r="511" spans="1:21" x14ac:dyDescent="0.3">
      <c r="A511" s="1" t="str">
        <f t="shared" si="359"/>
        <v>LP_ReflectOnAttacked_03</v>
      </c>
      <c r="B511" s="1" t="s">
        <v>304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3.8477338195077495</v>
      </c>
      <c r="O511" s="7" t="str">
        <f t="shared" ca="1" si="360"/>
        <v/>
      </c>
      <c r="S511" s="7" t="str">
        <f t="shared" ca="1" si="361"/>
        <v/>
      </c>
    </row>
    <row r="512" spans="1:21" x14ac:dyDescent="0.3">
      <c r="A512" s="1" t="str">
        <f t="shared" si="359"/>
        <v>LP_ReflectOnAttacked_04</v>
      </c>
      <c r="B512" s="1" t="s">
        <v>304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5.9275139063862792</v>
      </c>
      <c r="O512" s="7" t="str">
        <f t="shared" ca="1" si="360"/>
        <v/>
      </c>
      <c r="S512" s="7" t="str">
        <f t="shared" ca="1" si="361"/>
        <v/>
      </c>
    </row>
    <row r="513" spans="1:19" x14ac:dyDescent="0.3">
      <c r="A513" s="1" t="str">
        <f t="shared" si="359"/>
        <v>LP_ReflectOnAttacked_05</v>
      </c>
      <c r="B513" s="1" t="s">
        <v>304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8.5104402985074614</v>
      </c>
      <c r="O513" s="7" t="str">
        <f t="shared" ca="1" si="360"/>
        <v/>
      </c>
      <c r="S513" s="7" t="str">
        <f t="shared" ca="1" si="361"/>
        <v/>
      </c>
    </row>
    <row r="514" spans="1:19" x14ac:dyDescent="0.3">
      <c r="A514" s="1" t="str">
        <f t="shared" ref="A514:A521" si="362">B514&amp;"_"&amp;TEXT(D514,"00")</f>
        <v>LP_ReflectOnAttackedBetter_01</v>
      </c>
      <c r="B514" s="1" t="s">
        <v>305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1.6960408163265315</v>
      </c>
      <c r="O514" s="7" t="str">
        <f t="shared" ref="O514:O521" ca="1" si="363">IF(NOT(ISBLANK(N514)),N514,
IF(ISBLANK(M514),"",
VLOOKUP(M514,OFFSET(INDIRECT("$A:$B"),0,MATCH(M$1&amp;"_Verify",INDIRECT("$1:$1"),0)-1),2,0)
))</f>
        <v/>
      </c>
      <c r="S514" s="7" t="str">
        <f t="shared" ca="1" si="361"/>
        <v/>
      </c>
    </row>
    <row r="515" spans="1:19" x14ac:dyDescent="0.3">
      <c r="A515" s="1" t="str">
        <f t="shared" si="362"/>
        <v>LP_ReflectOnAttackedBetter_02</v>
      </c>
      <c r="B515" s="1" t="s">
        <v>305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4.5603870967741944</v>
      </c>
      <c r="O515" s="7" t="str">
        <f t="shared" ca="1" si="363"/>
        <v/>
      </c>
      <c r="S515" s="7" t="str">
        <f t="shared" ca="1" si="361"/>
        <v/>
      </c>
    </row>
    <row r="516" spans="1:19" x14ac:dyDescent="0.3">
      <c r="A516" s="1" t="str">
        <f t="shared" si="362"/>
        <v>LP_ReflectOnAttackedBetter_03</v>
      </c>
      <c r="B516" s="1" t="s">
        <v>305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8.9988443328550947</v>
      </c>
      <c r="O516" s="7" t="str">
        <f t="shared" ca="1" si="363"/>
        <v/>
      </c>
      <c r="S516" s="7" t="str">
        <f t="shared" ca="1" si="361"/>
        <v/>
      </c>
    </row>
    <row r="517" spans="1:19" x14ac:dyDescent="0.3">
      <c r="A517" s="1" t="str">
        <f t="shared" si="362"/>
        <v>LP_AtkUpOnLowerHp_01</v>
      </c>
      <c r="B517" s="1" t="s">
        <v>306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0.35</v>
      </c>
      <c r="N517" s="1">
        <v>0</v>
      </c>
      <c r="O517" s="7">
        <f t="shared" ca="1" si="363"/>
        <v>0</v>
      </c>
      <c r="S517" s="7" t="str">
        <f t="shared" ca="1" si="361"/>
        <v/>
      </c>
    </row>
    <row r="518" spans="1:19" x14ac:dyDescent="0.3">
      <c r="A518" s="1" t="str">
        <f t="shared" si="362"/>
        <v>LP_AtkUpOnLowerHp_02</v>
      </c>
      <c r="B518" s="1" t="s">
        <v>306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0.73499999999999999</v>
      </c>
      <c r="N518" s="1">
        <v>0</v>
      </c>
      <c r="O518" s="7">
        <f t="shared" ca="1" si="363"/>
        <v>0</v>
      </c>
      <c r="S518" s="7" t="str">
        <f t="shared" ca="1" si="361"/>
        <v/>
      </c>
    </row>
    <row r="519" spans="1:19" x14ac:dyDescent="0.3">
      <c r="A519" s="1" t="str">
        <f t="shared" si="362"/>
        <v>LP_AtkUpOnLowerHp_03</v>
      </c>
      <c r="B519" s="1" t="s">
        <v>306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1.1549999999999998</v>
      </c>
      <c r="N519" s="1">
        <v>0</v>
      </c>
      <c r="O519" s="7">
        <f t="shared" ca="1" si="363"/>
        <v>0</v>
      </c>
      <c r="S519" s="7" t="str">
        <f t="shared" ca="1" si="361"/>
        <v/>
      </c>
    </row>
    <row r="520" spans="1:19" x14ac:dyDescent="0.3">
      <c r="A520" s="1" t="str">
        <f t="shared" si="362"/>
        <v>LP_AtkUpOnLowerHp_04</v>
      </c>
      <c r="B520" s="1" t="s">
        <v>306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1.6099999999999999</v>
      </c>
      <c r="N520" s="1">
        <v>0</v>
      </c>
      <c r="O520" s="7">
        <f t="shared" ca="1" si="363"/>
        <v>0</v>
      </c>
      <c r="S520" s="7" t="str">
        <f t="shared" ca="1" si="361"/>
        <v/>
      </c>
    </row>
    <row r="521" spans="1:19" x14ac:dyDescent="0.3">
      <c r="A521" s="1" t="str">
        <f t="shared" si="362"/>
        <v>LP_AtkUpOnLowerHp_05</v>
      </c>
      <c r="B521" s="1" t="s">
        <v>306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2.1</v>
      </c>
      <c r="N521" s="1">
        <v>0</v>
      </c>
      <c r="O521" s="7">
        <f t="shared" ca="1" si="363"/>
        <v>0</v>
      </c>
      <c r="S521" s="7" t="str">
        <f t="shared" ca="1" si="361"/>
        <v/>
      </c>
    </row>
    <row r="522" spans="1:19" x14ac:dyDescent="0.3">
      <c r="A522" s="1" t="str">
        <f t="shared" ref="A522:A525" si="364">B522&amp;"_"&amp;TEXT(D522,"00")</f>
        <v>LP_AtkUpOnLowerHp_06</v>
      </c>
      <c r="B522" s="1" t="s">
        <v>306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2.625</v>
      </c>
      <c r="N522" s="1">
        <v>0</v>
      </c>
      <c r="O522" s="7">
        <f t="shared" ref="O522:O525" ca="1" si="365">IF(NOT(ISBLANK(N522)),N522,
IF(ISBLANK(M522),"",
VLOOKUP(M522,OFFSET(INDIRECT("$A:$B"),0,MATCH(M$1&amp;"_Verify",INDIRECT("$1:$1"),0)-1),2,0)
))</f>
        <v>0</v>
      </c>
      <c r="S522" s="7" t="str">
        <f t="shared" ref="S522:S525" ca="1" si="366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64"/>
        <v>LP_AtkUpOnLowerHp_07</v>
      </c>
      <c r="B523" s="1" t="s">
        <v>306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3.1850000000000005</v>
      </c>
      <c r="N523" s="1">
        <v>0</v>
      </c>
      <c r="O523" s="7">
        <f t="shared" ca="1" si="365"/>
        <v>0</v>
      </c>
      <c r="S523" s="7" t="str">
        <f t="shared" ca="1" si="366"/>
        <v/>
      </c>
    </row>
    <row r="524" spans="1:19" x14ac:dyDescent="0.3">
      <c r="A524" s="1" t="str">
        <f t="shared" si="364"/>
        <v>LP_AtkUpOnLowerHp_08</v>
      </c>
      <c r="B524" s="1" t="s">
        <v>306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3.7800000000000007</v>
      </c>
      <c r="N524" s="1">
        <v>0</v>
      </c>
      <c r="O524" s="7">
        <f t="shared" ca="1" si="365"/>
        <v>0</v>
      </c>
      <c r="S524" s="7" t="str">
        <f t="shared" ca="1" si="366"/>
        <v/>
      </c>
    </row>
    <row r="525" spans="1:19" x14ac:dyDescent="0.3">
      <c r="A525" s="1" t="str">
        <f t="shared" si="364"/>
        <v>LP_AtkUpOnLowerHp_09</v>
      </c>
      <c r="B525" s="1" t="s">
        <v>306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4.41</v>
      </c>
      <c r="N525" s="1">
        <v>0</v>
      </c>
      <c r="O525" s="7">
        <f t="shared" ca="1" si="365"/>
        <v>0</v>
      </c>
      <c r="S525" s="7" t="str">
        <f t="shared" ca="1" si="366"/>
        <v/>
      </c>
    </row>
    <row r="526" spans="1:19" x14ac:dyDescent="0.3">
      <c r="A526" s="1" t="str">
        <f t="shared" ref="A526:A561" si="367">B526&amp;"_"&amp;TEXT(D526,"00")</f>
        <v>LP_AtkUpOnLowerHpBetter_01</v>
      </c>
      <c r="B526" s="1" t="s">
        <v>307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0.58333333333333337</v>
      </c>
      <c r="N526" s="1">
        <v>0</v>
      </c>
      <c r="O526" s="7">
        <f t="shared" ref="O526:O561" ca="1" si="368">IF(NOT(ISBLANK(N526)),N526,
IF(ISBLANK(M526),"",
VLOOKUP(M526,OFFSET(INDIRECT("$A:$B"),0,MATCH(M$1&amp;"_Verify",INDIRECT("$1:$1"),0)-1),2,0)
))</f>
        <v>0</v>
      </c>
      <c r="S526" s="7" t="str">
        <f t="shared" ca="1" si="361"/>
        <v/>
      </c>
    </row>
    <row r="527" spans="1:19" x14ac:dyDescent="0.3">
      <c r="A527" s="1" t="str">
        <f t="shared" si="367"/>
        <v>LP_AtkUpOnLowerHpBetter_02</v>
      </c>
      <c r="B527" s="1" t="s">
        <v>307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1.2250000000000001</v>
      </c>
      <c r="N527" s="1">
        <v>0</v>
      </c>
      <c r="O527" s="7">
        <f t="shared" ca="1" si="368"/>
        <v>0</v>
      </c>
      <c r="S527" s="7" t="str">
        <f t="shared" ca="1" si="361"/>
        <v/>
      </c>
    </row>
    <row r="528" spans="1:19" x14ac:dyDescent="0.3">
      <c r="A528" s="1" t="str">
        <f t="shared" si="367"/>
        <v>LP_AtkUpOnLowerHpBetter_03</v>
      </c>
      <c r="B528" s="1" t="s">
        <v>307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1.9250000000000003</v>
      </c>
      <c r="N528" s="1">
        <v>0</v>
      </c>
      <c r="O528" s="7">
        <f t="shared" ca="1" si="368"/>
        <v>0</v>
      </c>
      <c r="S528" s="7" t="str">
        <f t="shared" ca="1" si="361"/>
        <v/>
      </c>
    </row>
    <row r="529" spans="1:19" x14ac:dyDescent="0.3">
      <c r="A529" s="1" t="str">
        <f t="shared" ref="A529:A530" si="369">B529&amp;"_"&amp;TEXT(D529,"00")</f>
        <v>LP_AtkUpOnLowerHpBetter_04</v>
      </c>
      <c r="B529" s="1" t="s">
        <v>307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2.6833333333333331</v>
      </c>
      <c r="N529" s="1">
        <v>0</v>
      </c>
      <c r="O529" s="7">
        <f t="shared" ref="O529:O530" ca="1" si="370">IF(NOT(ISBLANK(N529)),N529,
IF(ISBLANK(M529),"",
VLOOKUP(M529,OFFSET(INDIRECT("$A:$B"),0,MATCH(M$1&amp;"_Verify",INDIRECT("$1:$1"),0)-1),2,0)
))</f>
        <v>0</v>
      </c>
      <c r="S529" s="7" t="str">
        <f t="shared" ref="S529:S530" ca="1" si="371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69"/>
        <v>LP_AtkUpOnLowerHpBetter_05</v>
      </c>
      <c r="B530" s="1" t="s">
        <v>307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3.5000000000000004</v>
      </c>
      <c r="N530" s="1">
        <v>0</v>
      </c>
      <c r="O530" s="7">
        <f t="shared" ca="1" si="370"/>
        <v>0</v>
      </c>
      <c r="S530" s="7" t="str">
        <f t="shared" ca="1" si="371"/>
        <v/>
      </c>
    </row>
    <row r="531" spans="1:19" x14ac:dyDescent="0.3">
      <c r="A531" s="1" t="str">
        <f t="shared" ref="A531:A545" si="372">B531&amp;"_"&amp;TEXT(D531,"00")</f>
        <v>LP_AtkUpOnLowerHpBetter_06</v>
      </c>
      <c r="B531" s="1" t="s">
        <v>307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3.5000000000000004</v>
      </c>
      <c r="N531" s="1">
        <v>0</v>
      </c>
      <c r="O531" s="7">
        <f t="shared" ref="O531:O545" ca="1" si="373">IF(NOT(ISBLANK(N531)),N531,
IF(ISBLANK(M531),"",
VLOOKUP(M531,OFFSET(INDIRECT("$A:$B"),0,MATCH(M$1&amp;"_Verify",INDIRECT("$1:$1"),0)-1),2,0)
))</f>
        <v>0</v>
      </c>
      <c r="S531" s="7" t="str">
        <f t="shared" ref="S531:S545" ca="1" si="374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2"/>
        <v>LP_AtkUpOnMaxHp_01</v>
      </c>
      <c r="B532" s="1" t="s">
        <v>934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75">J222*4/3</f>
        <v>0.19999999999999998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LP_AtkUpOnMaxHp_02</v>
      </c>
      <c r="B533" s="1" t="s">
        <v>934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0.42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LP_AtkUpOnMaxHp_03</v>
      </c>
      <c r="B534" s="1" t="s">
        <v>934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0.66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LP_AtkUpOnMaxHp_04</v>
      </c>
      <c r="B535" s="1" t="s">
        <v>934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0.91999999999999993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LP_AtkUpOnMaxHp_05</v>
      </c>
      <c r="B536" s="1" t="s">
        <v>934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1.2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LP_AtkUpOnMaxHp_06</v>
      </c>
      <c r="B537" s="1" t="s">
        <v>934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1.5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LP_AtkUpOnMaxHp_07</v>
      </c>
      <c r="B538" s="1" t="s">
        <v>934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1.8200000000000003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LP_AtkUpOnMaxHp_08</v>
      </c>
      <c r="B539" s="1" t="s">
        <v>934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2.16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si="372"/>
        <v>LP_AtkUpOnMaxHp_09</v>
      </c>
      <c r="B540" s="1" t="s">
        <v>934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5"/>
        <v>2.52</v>
      </c>
      <c r="N540" s="1">
        <v>1</v>
      </c>
      <c r="O540" s="7">
        <f t="shared" ca="1" si="373"/>
        <v>1</v>
      </c>
      <c r="S540" s="7" t="str">
        <f t="shared" ca="1" si="374"/>
        <v/>
      </c>
    </row>
    <row r="541" spans="1:19" x14ac:dyDescent="0.3">
      <c r="A541" s="1" t="str">
        <f t="shared" si="372"/>
        <v>LP_AtkUpOnMaxHpBetter_01</v>
      </c>
      <c r="B541" s="1" t="s">
        <v>935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5"/>
        <v>0.33333333333333331</v>
      </c>
      <c r="N541" s="1">
        <v>1</v>
      </c>
      <c r="O541" s="7">
        <f t="shared" ca="1" si="373"/>
        <v>1</v>
      </c>
      <c r="S541" s="7" t="str">
        <f t="shared" ca="1" si="374"/>
        <v/>
      </c>
    </row>
    <row r="542" spans="1:19" x14ac:dyDescent="0.3">
      <c r="A542" s="1" t="str">
        <f t="shared" si="372"/>
        <v>LP_AtkUpOnMaxHpBetter_02</v>
      </c>
      <c r="B542" s="1" t="s">
        <v>935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5"/>
        <v>0.70000000000000007</v>
      </c>
      <c r="N542" s="1">
        <v>1</v>
      </c>
      <c r="O542" s="7">
        <f t="shared" ca="1" si="373"/>
        <v>1</v>
      </c>
      <c r="S542" s="7" t="str">
        <f t="shared" ca="1" si="374"/>
        <v/>
      </c>
    </row>
    <row r="543" spans="1:19" x14ac:dyDescent="0.3">
      <c r="A543" s="1" t="str">
        <f t="shared" si="372"/>
        <v>LP_AtkUpOnMaxHpBetter_03</v>
      </c>
      <c r="B543" s="1" t="s">
        <v>935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5"/>
        <v>1.1000000000000001</v>
      </c>
      <c r="N543" s="1">
        <v>1</v>
      </c>
      <c r="O543" s="7">
        <f t="shared" ca="1" si="373"/>
        <v>1</v>
      </c>
      <c r="S543" s="7" t="str">
        <f t="shared" ca="1" si="374"/>
        <v/>
      </c>
    </row>
    <row r="544" spans="1:19" x14ac:dyDescent="0.3">
      <c r="A544" s="1" t="str">
        <f t="shared" si="372"/>
        <v>LP_AtkUpOnMaxHpBetter_04</v>
      </c>
      <c r="B544" s="1" t="s">
        <v>935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5"/>
        <v>1.5333333333333332</v>
      </c>
      <c r="N544" s="1">
        <v>1</v>
      </c>
      <c r="O544" s="7">
        <f t="shared" ca="1" si="373"/>
        <v>1</v>
      </c>
      <c r="S544" s="7" t="str">
        <f t="shared" ca="1" si="374"/>
        <v/>
      </c>
    </row>
    <row r="545" spans="1:19" x14ac:dyDescent="0.3">
      <c r="A545" s="1" t="str">
        <f t="shared" si="372"/>
        <v>LP_AtkUpOnMaxHpBetter_05</v>
      </c>
      <c r="B545" s="1" t="s">
        <v>935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5"/>
        <v>2</v>
      </c>
      <c r="N545" s="1">
        <v>1</v>
      </c>
      <c r="O545" s="7">
        <f t="shared" ca="1" si="373"/>
        <v>1</v>
      </c>
      <c r="S545" s="7" t="str">
        <f t="shared" ca="1" si="374"/>
        <v/>
      </c>
    </row>
    <row r="546" spans="1:19" x14ac:dyDescent="0.3">
      <c r="A546" s="1" t="str">
        <f t="shared" ref="A546:A559" si="376">B546&amp;"_"&amp;TEXT(D546,"00")</f>
        <v>LP_AtkUpOnKillUntilGettingHit_01</v>
      </c>
      <c r="B546" s="1" t="s">
        <v>936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9" si="377">J222*1/50</f>
        <v>3.0000000000000001E-3</v>
      </c>
      <c r="O546" s="7" t="str">
        <f t="shared" ref="O546:O559" ca="1" si="378">IF(NOT(ISBLANK(N546)),N546,
IF(ISBLANK(M546),"",
VLOOKUP(M546,OFFSET(INDIRECT("$A:$B"),0,MATCH(M$1&amp;"_Verify",INDIRECT("$1:$1"),0)-1),2,0)
))</f>
        <v/>
      </c>
      <c r="S546" s="7" t="str">
        <f t="shared" ref="S546:S559" ca="1" si="379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76"/>
        <v>LP_AtkUpOnKillUntilGettingHit_02</v>
      </c>
      <c r="B547" s="1" t="s">
        <v>936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6.3E-3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LP_AtkUpOnKillUntilGettingHit_03</v>
      </c>
      <c r="B548" s="1" t="s">
        <v>936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9.9000000000000008E-3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LP_AtkUpOnKillUntilGettingHit_04</v>
      </c>
      <c r="B549" s="1" t="s">
        <v>936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1.38E-2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LP_AtkUpOnKillUntilGettingHit_05</v>
      </c>
      <c r="B550" s="1" t="s">
        <v>936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1.7999999999999999E-2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LP_AtkUpOnKillUntilGettingHit_06</v>
      </c>
      <c r="B551" s="1" t="s">
        <v>936</v>
      </c>
      <c r="C551" s="1" t="str">
        <f>IF(ISERROR(VLOOKUP(B551,AffectorValueTable!$A:$A,1,0)),"어펙터밸류없음","")</f>
        <v/>
      </c>
      <c r="D551" s="1">
        <v>6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2.2499999999999999E-2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LP_AtkUpOnKillUntilGettingHit_07</v>
      </c>
      <c r="B552" s="1" t="s">
        <v>936</v>
      </c>
      <c r="C552" s="1" t="str">
        <f>IF(ISERROR(VLOOKUP(B552,AffectorValueTable!$A:$A,1,0)),"어펙터밸류없음","")</f>
        <v/>
      </c>
      <c r="D552" s="1">
        <v>7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2.7300000000000005E-2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LP_AtkUpOnKillUntilGettingHit_08</v>
      </c>
      <c r="B553" s="1" t="s">
        <v>936</v>
      </c>
      <c r="C553" s="1" t="str">
        <f>IF(ISERROR(VLOOKUP(B553,AffectorValueTable!$A:$A,1,0)),"어펙터밸류없음","")</f>
        <v/>
      </c>
      <c r="D553" s="1">
        <v>8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3.2400000000000005E-2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6"/>
        <v>LP_AtkUpOnKillUntilGettingHit_09</v>
      </c>
      <c r="B554" s="1" t="s">
        <v>936</v>
      </c>
      <c r="C554" s="1" t="str">
        <f>IF(ISERROR(VLOOKUP(B554,AffectorValueTable!$A:$A,1,0)),"어펙터밸류없음","")</f>
        <v/>
      </c>
      <c r="D554" s="1">
        <v>9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3.78E-2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76"/>
        <v>LP_AtkUpOnKillUntilGettingHitBetter_01</v>
      </c>
      <c r="B555" s="1" t="s">
        <v>937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7"/>
        <v>5.0000000000000001E-3</v>
      </c>
      <c r="O555" s="7" t="str">
        <f t="shared" ca="1" si="378"/>
        <v/>
      </c>
      <c r="S555" s="7" t="str">
        <f t="shared" ca="1" si="379"/>
        <v/>
      </c>
    </row>
    <row r="556" spans="1:19" x14ac:dyDescent="0.3">
      <c r="A556" s="1" t="str">
        <f t="shared" si="376"/>
        <v>LP_AtkUpOnKillUntilGettingHitBetter_02</v>
      </c>
      <c r="B556" s="1" t="s">
        <v>937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7"/>
        <v>1.0500000000000001E-2</v>
      </c>
      <c r="O556" s="7" t="str">
        <f t="shared" ca="1" si="378"/>
        <v/>
      </c>
      <c r="S556" s="7" t="str">
        <f t="shared" ca="1" si="379"/>
        <v/>
      </c>
    </row>
    <row r="557" spans="1:19" x14ac:dyDescent="0.3">
      <c r="A557" s="1" t="str">
        <f t="shared" si="376"/>
        <v>LP_AtkUpOnKillUntilGettingHitBetter_03</v>
      </c>
      <c r="B557" s="1" t="s">
        <v>937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7"/>
        <v>1.6500000000000001E-2</v>
      </c>
      <c r="O557" s="7" t="str">
        <f t="shared" ca="1" si="378"/>
        <v/>
      </c>
      <c r="S557" s="7" t="str">
        <f t="shared" ca="1" si="379"/>
        <v/>
      </c>
    </row>
    <row r="558" spans="1:19" x14ac:dyDescent="0.3">
      <c r="A558" s="1" t="str">
        <f t="shared" si="376"/>
        <v>LP_AtkUpOnKillUntilGettingHitBetter_04</v>
      </c>
      <c r="B558" s="1" t="s">
        <v>937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7"/>
        <v>2.3E-2</v>
      </c>
      <c r="O558" s="7" t="str">
        <f t="shared" ca="1" si="378"/>
        <v/>
      </c>
      <c r="S558" s="7" t="str">
        <f t="shared" ca="1" si="379"/>
        <v/>
      </c>
    </row>
    <row r="559" spans="1:19" x14ac:dyDescent="0.3">
      <c r="A559" s="1" t="str">
        <f t="shared" si="376"/>
        <v>LP_AtkUpOnKillUntilGettingHitBetter_05</v>
      </c>
      <c r="B559" s="1" t="s">
        <v>937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7"/>
        <v>0.03</v>
      </c>
      <c r="O559" s="7" t="str">
        <f t="shared" ca="1" si="378"/>
        <v/>
      </c>
      <c r="S559" s="7" t="str">
        <f t="shared" ca="1" si="379"/>
        <v/>
      </c>
    </row>
    <row r="560" spans="1:19" x14ac:dyDescent="0.3">
      <c r="A560" s="1" t="str">
        <f t="shared" si="367"/>
        <v>LP_CritDmgUpOnLowerHp_01</v>
      </c>
      <c r="B560" s="1" t="s">
        <v>308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68"/>
        <v/>
      </c>
      <c r="S560" s="7" t="str">
        <f t="shared" ca="1" si="361"/>
        <v/>
      </c>
    </row>
    <row r="561" spans="1:19" x14ac:dyDescent="0.3">
      <c r="A561" s="1" t="str">
        <f t="shared" si="367"/>
        <v>LP_CritDmgUpOnLowerHp_02</v>
      </c>
      <c r="B561" s="1" t="s">
        <v>308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1.05</v>
      </c>
      <c r="O561" s="7" t="str">
        <f t="shared" ca="1" si="368"/>
        <v/>
      </c>
      <c r="S561" s="7" t="str">
        <f t="shared" ca="1" si="361"/>
        <v/>
      </c>
    </row>
    <row r="562" spans="1:19" x14ac:dyDescent="0.3">
      <c r="A562" s="1" t="str">
        <f t="shared" ref="A562:A564" si="380">B562&amp;"_"&amp;TEXT(D562,"00")</f>
        <v>LP_CritDmgUpOnLowerHp_03</v>
      </c>
      <c r="B562" s="1" t="s">
        <v>308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1.6500000000000001</v>
      </c>
      <c r="O562" s="7" t="str">
        <f t="shared" ref="O562:O564" ca="1" si="381">IF(NOT(ISBLANK(N562)),N562,
IF(ISBLANK(M562),"",
VLOOKUP(M562,OFFSET(INDIRECT("$A:$B"),0,MATCH(M$1&amp;"_Verify",INDIRECT("$1:$1"),0)-1),2,0)
))</f>
        <v/>
      </c>
      <c r="S562" s="7" t="str">
        <f t="shared" ca="1" si="361"/>
        <v/>
      </c>
    </row>
    <row r="563" spans="1:19" x14ac:dyDescent="0.3">
      <c r="A563" s="1" t="str">
        <f t="shared" si="380"/>
        <v>LP_CritDmgUpOnLowerHp_04</v>
      </c>
      <c r="B563" s="1" t="s">
        <v>308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2.2999999999999998</v>
      </c>
      <c r="O563" s="7" t="str">
        <f t="shared" ca="1" si="381"/>
        <v/>
      </c>
      <c r="S563" s="7" t="str">
        <f t="shared" ref="S563:S564" ca="1" si="382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80"/>
        <v>LP_CritDmgUpOnLowerHp_05</v>
      </c>
      <c r="B564" s="1" t="s">
        <v>308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3</v>
      </c>
      <c r="O564" s="7" t="str">
        <f t="shared" ca="1" si="381"/>
        <v/>
      </c>
      <c r="S564" s="7" t="str">
        <f t="shared" ca="1" si="382"/>
        <v/>
      </c>
    </row>
    <row r="565" spans="1:19" x14ac:dyDescent="0.3">
      <c r="A565" s="1" t="str">
        <f t="shared" ref="A565:A576" si="383">B565&amp;"_"&amp;TEXT(D565,"00")</f>
        <v>LP_CritDmgUpOnLowerHpBetter_01</v>
      </c>
      <c r="B565" s="1" t="s">
        <v>309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76" ca="1" si="384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ref="A566" si="385">B566&amp;"_"&amp;TEXT(D566,"00")</f>
        <v>LP_CritDmgUpOnLowerHpBetter_02</v>
      </c>
      <c r="B566" s="1" t="s">
        <v>309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2.1</v>
      </c>
      <c r="O566" s="7" t="str">
        <f t="shared" ref="O566" ca="1" si="386">IF(NOT(ISBLANK(N566)),N566,
IF(ISBLANK(M566),"",
VLOOKUP(M566,OFFSET(INDIRECT("$A:$B"),0,MATCH(M$1&amp;"_Verify",INDIRECT("$1:$1"),0)-1),2,0)
))</f>
        <v/>
      </c>
      <c r="S566" s="7" t="str">
        <f t="shared" ref="S566" ca="1" si="387">IF(NOT(ISBLANK(R566)),R566,
IF(ISBLANK(Q566),"",
VLOOKUP(Q566,OFFSET(INDIRECT("$A:$B"),0,MATCH(Q$1&amp;"_Verify",INDIRECT("$1:$1"),0)-1),2,0)
))</f>
        <v/>
      </c>
    </row>
    <row r="567" spans="1:19" x14ac:dyDescent="0.3">
      <c r="A567" s="1" t="str">
        <f t="shared" ref="A567" si="388">B567&amp;"_"&amp;TEXT(D567,"00")</f>
        <v>LP_CritDmgUpOnLowerHpBetter_03</v>
      </c>
      <c r="B567" s="1" t="s">
        <v>309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3.3</v>
      </c>
      <c r="O567" s="7" t="str">
        <f t="shared" ref="O567" ca="1" si="389">IF(NOT(ISBLANK(N567)),N567,
IF(ISBLANK(M567),"",
VLOOKUP(M567,OFFSET(INDIRECT("$A:$B"),0,MATCH(M$1&amp;"_Verify",INDIRECT("$1:$1"),0)-1),2,0)
))</f>
        <v/>
      </c>
      <c r="S567" s="7" t="str">
        <f t="shared" ref="S567" ca="1" si="390">IF(NOT(ISBLANK(R567)),R567,
IF(ISBLANK(Q567),"",
VLOOKUP(Q567,OFFSET(INDIRECT("$A:$B"),0,MATCH(Q$1&amp;"_Verify",INDIRECT("$1:$1"),0)-1),2,0)
))</f>
        <v/>
      </c>
    </row>
    <row r="568" spans="1:19" x14ac:dyDescent="0.3">
      <c r="A568" s="1" t="str">
        <f t="shared" si="383"/>
        <v>LP_InstantKill_01</v>
      </c>
      <c r="B568" s="1" t="s">
        <v>310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0.06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LP_InstantKill_02</v>
      </c>
      <c r="B569" s="1" t="s">
        <v>310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0.126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LP_InstantKill_03</v>
      </c>
      <c r="B570" s="1" t="s">
        <v>310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0.19800000000000004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si="383"/>
        <v>LP_InstantKill_04</v>
      </c>
      <c r="B571" s="1" t="s">
        <v>310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0.27599999999999997</v>
      </c>
      <c r="O571" s="7" t="str">
        <f t="shared" ca="1" si="384"/>
        <v/>
      </c>
      <c r="S571" s="7" t="str">
        <f t="shared" ca="1" si="361"/>
        <v/>
      </c>
    </row>
    <row r="572" spans="1:19" x14ac:dyDescent="0.3">
      <c r="A572" s="1" t="str">
        <f t="shared" si="383"/>
        <v>LP_InstantKill_05</v>
      </c>
      <c r="B572" s="1" t="s">
        <v>310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0.36</v>
      </c>
      <c r="O572" s="7" t="str">
        <f t="shared" ca="1" si="384"/>
        <v/>
      </c>
      <c r="S572" s="7" t="str">
        <f t="shared" ca="1" si="361"/>
        <v/>
      </c>
    </row>
    <row r="573" spans="1:19" x14ac:dyDescent="0.3">
      <c r="A573" s="1" t="str">
        <f t="shared" si="383"/>
        <v>LP_InstantKill_06</v>
      </c>
      <c r="B573" s="1" t="s">
        <v>310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0.45</v>
      </c>
      <c r="O573" s="7" t="str">
        <f t="shared" ca="1" si="384"/>
        <v/>
      </c>
      <c r="S573" s="7" t="str">
        <f t="shared" ca="1" si="361"/>
        <v/>
      </c>
    </row>
    <row r="574" spans="1:19" x14ac:dyDescent="0.3">
      <c r="A574" s="1" t="str">
        <f t="shared" si="383"/>
        <v>LP_InstantKill_07</v>
      </c>
      <c r="B574" s="1" t="s">
        <v>310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0.54600000000000015</v>
      </c>
      <c r="O574" s="7" t="str">
        <f t="shared" ca="1" si="384"/>
        <v/>
      </c>
      <c r="S574" s="7" t="str">
        <f t="shared" ca="1" si="361"/>
        <v/>
      </c>
    </row>
    <row r="575" spans="1:19" x14ac:dyDescent="0.3">
      <c r="A575" s="1" t="str">
        <f t="shared" si="383"/>
        <v>LP_InstantKill_08</v>
      </c>
      <c r="B575" s="1" t="s">
        <v>310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0.64800000000000013</v>
      </c>
      <c r="O575" s="7" t="str">
        <f t="shared" ca="1" si="384"/>
        <v/>
      </c>
      <c r="S575" s="7" t="str">
        <f t="shared" ca="1" si="361"/>
        <v/>
      </c>
    </row>
    <row r="576" spans="1:19" x14ac:dyDescent="0.3">
      <c r="A576" s="1" t="str">
        <f t="shared" si="383"/>
        <v>LP_InstantKill_09</v>
      </c>
      <c r="B576" s="1" t="s">
        <v>310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0.75600000000000001</v>
      </c>
      <c r="O576" s="7" t="str">
        <f t="shared" ca="1" si="384"/>
        <v/>
      </c>
      <c r="S576" s="7" t="str">
        <f t="shared" ca="1" si="361"/>
        <v/>
      </c>
    </row>
    <row r="577" spans="1:19" x14ac:dyDescent="0.3">
      <c r="A577" s="1" t="str">
        <f t="shared" ref="A577:A586" si="391">B577&amp;"_"&amp;TEXT(D577,"00")</f>
        <v>LP_InstantKillBetter_01</v>
      </c>
      <c r="B577" s="1" t="s">
        <v>312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0.12</v>
      </c>
      <c r="O577" s="7" t="str">
        <f t="shared" ref="O577:O586" ca="1" si="392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19" x14ac:dyDescent="0.3">
      <c r="A578" s="1" t="str">
        <f t="shared" si="391"/>
        <v>LP_InstantKillBetter_02</v>
      </c>
      <c r="B578" s="1" t="s">
        <v>312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0.252</v>
      </c>
      <c r="O578" s="7" t="str">
        <f t="shared" ca="1" si="392"/>
        <v/>
      </c>
      <c r="S578" s="7" t="str">
        <f t="shared" ca="1" si="361"/>
        <v/>
      </c>
    </row>
    <row r="579" spans="1:19" x14ac:dyDescent="0.3">
      <c r="A579" s="1" t="str">
        <f t="shared" ref="A579:A581" si="393">B579&amp;"_"&amp;TEXT(D579,"00")</f>
        <v>LP_InstantKillBetter_03</v>
      </c>
      <c r="B579" s="1" t="s">
        <v>312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0.39600000000000002</v>
      </c>
      <c r="O579" s="7" t="str">
        <f t="shared" ref="O579:O581" ca="1" si="394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19" x14ac:dyDescent="0.3">
      <c r="A580" s="1" t="str">
        <f t="shared" si="393"/>
        <v>LP_InstantKillBetter_04</v>
      </c>
      <c r="B580" s="1" t="s">
        <v>312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0.55199999999999994</v>
      </c>
      <c r="O580" s="7" t="str">
        <f t="shared" ca="1" si="394"/>
        <v/>
      </c>
      <c r="S580" s="7" t="str">
        <f t="shared" ca="1" si="361"/>
        <v/>
      </c>
    </row>
    <row r="581" spans="1:19" x14ac:dyDescent="0.3">
      <c r="A581" s="1" t="str">
        <f t="shared" si="393"/>
        <v>LP_InstantKillBetter_05</v>
      </c>
      <c r="B581" s="1" t="s">
        <v>312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0.72</v>
      </c>
      <c r="O581" s="7" t="str">
        <f t="shared" ca="1" si="394"/>
        <v/>
      </c>
      <c r="S581" s="7" t="str">
        <f t="shared" ca="1" si="361"/>
        <v/>
      </c>
    </row>
    <row r="582" spans="1:19" x14ac:dyDescent="0.3">
      <c r="A582" s="1" t="str">
        <f t="shared" si="391"/>
        <v>LP_ImmortalWill_01</v>
      </c>
      <c r="B582" s="1" t="s">
        <v>313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ref="J582:J595" si="395">J222</f>
        <v>0.15</v>
      </c>
      <c r="O582" s="7" t="str">
        <f t="shared" ca="1" si="392"/>
        <v/>
      </c>
      <c r="S582" s="7" t="str">
        <f t="shared" ca="1" si="361"/>
        <v/>
      </c>
    </row>
    <row r="583" spans="1:19" x14ac:dyDescent="0.3">
      <c r="A583" s="1" t="str">
        <f t="shared" si="391"/>
        <v>LP_ImmortalWill_02</v>
      </c>
      <c r="B583" s="1" t="s">
        <v>313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0.315</v>
      </c>
      <c r="O583" s="7" t="str">
        <f t="shared" ca="1" si="392"/>
        <v/>
      </c>
      <c r="S583" s="7" t="str">
        <f t="shared" ca="1" si="361"/>
        <v/>
      </c>
    </row>
    <row r="584" spans="1:19" x14ac:dyDescent="0.3">
      <c r="A584" s="1" t="str">
        <f t="shared" si="391"/>
        <v>LP_ImmortalWill_03</v>
      </c>
      <c r="B584" s="1" t="s">
        <v>313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0.49500000000000005</v>
      </c>
      <c r="O584" s="7" t="str">
        <f t="shared" ca="1" si="392"/>
        <v/>
      </c>
      <c r="S584" s="7" t="str">
        <f t="shared" ca="1" si="361"/>
        <v/>
      </c>
    </row>
    <row r="585" spans="1:19" x14ac:dyDescent="0.3">
      <c r="A585" s="1" t="str">
        <f t="shared" si="391"/>
        <v>LP_ImmortalWill_04</v>
      </c>
      <c r="B585" s="1" t="s">
        <v>313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0.69</v>
      </c>
      <c r="O585" s="7" t="str">
        <f t="shared" ca="1" si="392"/>
        <v/>
      </c>
      <c r="S585" s="7" t="str">
        <f t="shared" ca="1" si="361"/>
        <v/>
      </c>
    </row>
    <row r="586" spans="1:19" x14ac:dyDescent="0.3">
      <c r="A586" s="1" t="str">
        <f t="shared" si="391"/>
        <v>LP_ImmortalWill_05</v>
      </c>
      <c r="B586" s="1" t="s">
        <v>313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0.89999999999999991</v>
      </c>
      <c r="O586" s="7" t="str">
        <f t="shared" ca="1" si="392"/>
        <v/>
      </c>
      <c r="S586" s="7" t="str">
        <f t="shared" ca="1" si="361"/>
        <v/>
      </c>
    </row>
    <row r="587" spans="1:19" x14ac:dyDescent="0.3">
      <c r="A587" s="1" t="str">
        <f t="shared" ref="A587:A590" si="396">B587&amp;"_"&amp;TEXT(D587,"00")</f>
        <v>LP_ImmortalWill_06</v>
      </c>
      <c r="B587" s="1" t="s">
        <v>313</v>
      </c>
      <c r="C587" s="1" t="str">
        <f>IF(ISERROR(VLOOKUP(B587,AffectorValueTable!$A:$A,1,0)),"어펙터밸류없음","")</f>
        <v/>
      </c>
      <c r="D587" s="1">
        <v>6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1.125</v>
      </c>
      <c r="O587" s="7" t="str">
        <f t="shared" ref="O587:O590" ca="1" si="397">IF(NOT(ISBLANK(N587)),N587,
IF(ISBLANK(M587),"",
VLOOKUP(M587,OFFSET(INDIRECT("$A:$B"),0,MATCH(M$1&amp;"_Verify",INDIRECT("$1:$1"),0)-1),2,0)
))</f>
        <v/>
      </c>
      <c r="S587" s="7" t="str">
        <f t="shared" ca="1" si="361"/>
        <v/>
      </c>
    </row>
    <row r="588" spans="1:19" x14ac:dyDescent="0.3">
      <c r="A588" s="1" t="str">
        <f t="shared" si="396"/>
        <v>LP_ImmortalWill_07</v>
      </c>
      <c r="B588" s="1" t="s">
        <v>313</v>
      </c>
      <c r="C588" s="1" t="str">
        <f>IF(ISERROR(VLOOKUP(B588,AffectorValueTable!$A:$A,1,0)),"어펙터밸류없음","")</f>
        <v/>
      </c>
      <c r="D588" s="1">
        <v>7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1.3650000000000002</v>
      </c>
      <c r="O588" s="7" t="str">
        <f t="shared" ca="1" si="397"/>
        <v/>
      </c>
      <c r="S588" s="7" t="str">
        <f t="shared" ca="1" si="361"/>
        <v/>
      </c>
    </row>
    <row r="589" spans="1:19" x14ac:dyDescent="0.3">
      <c r="A589" s="1" t="str">
        <f t="shared" si="396"/>
        <v>LP_ImmortalWill_08</v>
      </c>
      <c r="B589" s="1" t="s">
        <v>313</v>
      </c>
      <c r="C589" s="1" t="str">
        <f>IF(ISERROR(VLOOKUP(B589,AffectorValueTable!$A:$A,1,0)),"어펙터밸류없음","")</f>
        <v/>
      </c>
      <c r="D589" s="1">
        <v>8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1.62</v>
      </c>
      <c r="O589" s="7" t="str">
        <f t="shared" ca="1" si="397"/>
        <v/>
      </c>
      <c r="S589" s="7" t="str">
        <f t="shared" ca="1" si="361"/>
        <v/>
      </c>
    </row>
    <row r="590" spans="1:19" x14ac:dyDescent="0.3">
      <c r="A590" s="1" t="str">
        <f t="shared" si="396"/>
        <v>LP_ImmortalWill_09</v>
      </c>
      <c r="B590" s="1" t="s">
        <v>313</v>
      </c>
      <c r="C590" s="1" t="str">
        <f>IF(ISERROR(VLOOKUP(B590,AffectorValueTable!$A:$A,1,0)),"어펙터밸류없음","")</f>
        <v/>
      </c>
      <c r="D590" s="1">
        <v>9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5"/>
        <v>1.89</v>
      </c>
      <c r="O590" s="7" t="str">
        <f t="shared" ca="1" si="397"/>
        <v/>
      </c>
      <c r="S590" s="7" t="str">
        <f t="shared" ca="1" si="361"/>
        <v/>
      </c>
    </row>
    <row r="591" spans="1:19" x14ac:dyDescent="0.3">
      <c r="A591" s="1" t="str">
        <f t="shared" ref="A591:A615" si="398">B591&amp;"_"&amp;TEXT(D591,"00")</f>
        <v>LP_ImmortalWillBetter_01</v>
      </c>
      <c r="B591" s="1" t="s">
        <v>314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5"/>
        <v>0.25</v>
      </c>
      <c r="O591" s="7" t="str">
        <f t="shared" ref="O591:O615" ca="1" si="399">IF(NOT(ISBLANK(N591)),N591,
IF(ISBLANK(M591),"",
VLOOKUP(M591,OFFSET(INDIRECT("$A:$B"),0,MATCH(M$1&amp;"_Verify",INDIRECT("$1:$1"),0)-1),2,0)
))</f>
        <v/>
      </c>
      <c r="S591" s="7" t="str">
        <f t="shared" ca="1" si="361"/>
        <v/>
      </c>
    </row>
    <row r="592" spans="1:19" x14ac:dyDescent="0.3">
      <c r="A592" s="1" t="str">
        <f t="shared" si="398"/>
        <v>LP_ImmortalWillBetter_02</v>
      </c>
      <c r="B592" s="1" t="s">
        <v>314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5"/>
        <v>0.52500000000000002</v>
      </c>
      <c r="O592" s="7" t="str">
        <f t="shared" ca="1" si="399"/>
        <v/>
      </c>
      <c r="S592" s="7" t="str">
        <f t="shared" ca="1" si="361"/>
        <v/>
      </c>
    </row>
    <row r="593" spans="1:21" x14ac:dyDescent="0.3">
      <c r="A593" s="1" t="str">
        <f t="shared" ref="A593:A595" si="400">B593&amp;"_"&amp;TEXT(D593,"00")</f>
        <v>LP_ImmortalWillBetter_03</v>
      </c>
      <c r="B593" s="1" t="s">
        <v>314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5"/>
        <v>0.82500000000000007</v>
      </c>
      <c r="O593" s="7" t="str">
        <f t="shared" ref="O593:O595" ca="1" si="401">IF(NOT(ISBLANK(N593)),N593,
IF(ISBLANK(M593),"",
VLOOKUP(M593,OFFSET(INDIRECT("$A:$B"),0,MATCH(M$1&amp;"_Verify",INDIRECT("$1:$1"),0)-1),2,0)
))</f>
        <v/>
      </c>
      <c r="S593" s="7" t="str">
        <f t="shared" ca="1" si="361"/>
        <v/>
      </c>
    </row>
    <row r="594" spans="1:21" x14ac:dyDescent="0.3">
      <c r="A594" s="1" t="str">
        <f t="shared" si="400"/>
        <v>LP_ImmortalWillBetter_04</v>
      </c>
      <c r="B594" s="1" t="s">
        <v>314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5"/>
        <v>1.1499999999999999</v>
      </c>
      <c r="O594" s="7" t="str">
        <f t="shared" ca="1" si="401"/>
        <v/>
      </c>
      <c r="S594" s="7" t="str">
        <f t="shared" ca="1" si="361"/>
        <v/>
      </c>
    </row>
    <row r="595" spans="1:21" x14ac:dyDescent="0.3">
      <c r="A595" s="1" t="str">
        <f t="shared" si="400"/>
        <v>LP_ImmortalWillBetter_05</v>
      </c>
      <c r="B595" s="1" t="s">
        <v>314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5"/>
        <v>1.5</v>
      </c>
      <c r="O595" s="7" t="str">
        <f t="shared" ca="1" si="401"/>
        <v/>
      </c>
      <c r="S595" s="7" t="str">
        <f t="shared" ca="1" si="361"/>
        <v/>
      </c>
    </row>
    <row r="596" spans="1:21" x14ac:dyDescent="0.3">
      <c r="A596" s="1" t="str">
        <f t="shared" si="398"/>
        <v>LP_HealAreaOnEncounter_01</v>
      </c>
      <c r="B596" s="1" t="s">
        <v>363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366</v>
      </c>
      <c r="S596" s="7">
        <f t="shared" ca="1" si="361"/>
        <v>1</v>
      </c>
      <c r="U596" s="1" t="s">
        <v>364</v>
      </c>
    </row>
    <row r="597" spans="1:21" x14ac:dyDescent="0.3">
      <c r="A597" s="1" t="str">
        <f t="shared" si="398"/>
        <v>LP_HealAreaOnEncounter_02</v>
      </c>
      <c r="B597" s="1" t="s">
        <v>363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366</v>
      </c>
      <c r="S597" s="7">
        <f t="shared" ca="1" si="361"/>
        <v>1</v>
      </c>
      <c r="U597" s="1" t="s">
        <v>364</v>
      </c>
    </row>
    <row r="598" spans="1:21" x14ac:dyDescent="0.3">
      <c r="A598" s="1" t="str">
        <f t="shared" si="398"/>
        <v>LP_HealAreaOnEncounter_03</v>
      </c>
      <c r="B598" s="1" t="s">
        <v>363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399"/>
        <v/>
      </c>
      <c r="Q598" s="1" t="s">
        <v>366</v>
      </c>
      <c r="S598" s="7">
        <f t="shared" ca="1" si="361"/>
        <v>1</v>
      </c>
      <c r="U598" s="1" t="s">
        <v>364</v>
      </c>
    </row>
    <row r="599" spans="1:21" x14ac:dyDescent="0.3">
      <c r="A599" s="1" t="str">
        <f t="shared" si="398"/>
        <v>LP_HealAreaOnEncounter_04</v>
      </c>
      <c r="B599" s="1" t="s">
        <v>363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399"/>
        <v/>
      </c>
      <c r="Q599" s="1" t="s">
        <v>366</v>
      </c>
      <c r="S599" s="7">
        <f t="shared" ca="1" si="361"/>
        <v>1</v>
      </c>
      <c r="U599" s="1" t="s">
        <v>364</v>
      </c>
    </row>
    <row r="600" spans="1:21" x14ac:dyDescent="0.3">
      <c r="A600" s="1" t="str">
        <f t="shared" si="398"/>
        <v>LP_HealAreaOnEncounter_05</v>
      </c>
      <c r="B600" s="1" t="s">
        <v>363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399"/>
        <v/>
      </c>
      <c r="Q600" s="1" t="s">
        <v>366</v>
      </c>
      <c r="S600" s="7">
        <f t="shared" ca="1" si="361"/>
        <v>1</v>
      </c>
      <c r="U600" s="1" t="s">
        <v>364</v>
      </c>
    </row>
    <row r="601" spans="1:21" x14ac:dyDescent="0.3">
      <c r="A601" s="1" t="str">
        <f t="shared" si="398"/>
        <v>LP_HealAreaOnEncounter_CreateHit_01</v>
      </c>
      <c r="B601" s="1" t="s">
        <v>364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CreateHitObject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O601" s="7" t="str">
        <f t="shared" ca="1" si="399"/>
        <v/>
      </c>
      <c r="S601" s="7" t="str">
        <f t="shared" ca="1" si="361"/>
        <v/>
      </c>
      <c r="T601" s="1" t="s">
        <v>367</v>
      </c>
    </row>
    <row r="602" spans="1:21" x14ac:dyDescent="0.3">
      <c r="A602" s="1" t="str">
        <f t="shared" si="398"/>
        <v>LP_HealAreaOnEncounter_CreateHit_02</v>
      </c>
      <c r="B602" s="1" t="s">
        <v>364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CreateHitObject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O602" s="7" t="str">
        <f t="shared" ca="1" si="399"/>
        <v/>
      </c>
      <c r="S602" s="7" t="str">
        <f t="shared" ca="1" si="361"/>
        <v/>
      </c>
      <c r="T602" s="1" t="s">
        <v>367</v>
      </c>
    </row>
    <row r="603" spans="1:21" x14ac:dyDescent="0.3">
      <c r="A603" s="1" t="str">
        <f t="shared" si="398"/>
        <v>LP_HealAreaOnEncounter_CreateHit_03</v>
      </c>
      <c r="B603" s="1" t="s">
        <v>364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399"/>
        <v/>
      </c>
      <c r="S603" s="7" t="str">
        <f t="shared" ca="1" si="361"/>
        <v/>
      </c>
      <c r="T603" s="1" t="s">
        <v>367</v>
      </c>
    </row>
    <row r="604" spans="1:21" x14ac:dyDescent="0.3">
      <c r="A604" s="1" t="str">
        <f t="shared" si="398"/>
        <v>LP_HealAreaOnEncounter_CreateHit_04</v>
      </c>
      <c r="B604" s="1" t="s">
        <v>364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399"/>
        <v/>
      </c>
      <c r="S604" s="7" t="str">
        <f t="shared" ca="1" si="361"/>
        <v/>
      </c>
      <c r="T604" s="1" t="s">
        <v>367</v>
      </c>
    </row>
    <row r="605" spans="1:21" x14ac:dyDescent="0.3">
      <c r="A605" s="1" t="str">
        <f t="shared" si="398"/>
        <v>LP_HealAreaOnEncounter_CreateHit_05</v>
      </c>
      <c r="B605" s="1" t="s">
        <v>364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399"/>
        <v/>
      </c>
      <c r="S605" s="7" t="str">
        <f t="shared" ca="1" si="361"/>
        <v/>
      </c>
      <c r="T605" s="1" t="s">
        <v>367</v>
      </c>
    </row>
    <row r="606" spans="1:21" x14ac:dyDescent="0.3">
      <c r="A606" s="1" t="str">
        <f t="shared" si="398"/>
        <v>LP_HealAreaOnEncounter_CH_Heal_01</v>
      </c>
      <c r="B606" s="1" t="s">
        <v>368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K606" s="1">
        <v>1.6842105263157891E-2</v>
      </c>
      <c r="O606" s="7" t="str">
        <f t="shared" ca="1" si="399"/>
        <v/>
      </c>
      <c r="S606" s="7" t="str">
        <f t="shared" ref="S606:S615" ca="1" si="402">IF(NOT(ISBLANK(R606)),R606,
IF(ISBLANK(Q606),"",
VLOOKUP(Q606,OFFSET(INDIRECT("$A:$B"),0,MATCH(Q$1&amp;"_Verify",INDIRECT("$1:$1"),0)-1),2,0)
))</f>
        <v/>
      </c>
    </row>
    <row r="607" spans="1:21" x14ac:dyDescent="0.3">
      <c r="A607" s="1" t="str">
        <f t="shared" si="398"/>
        <v>LP_HealAreaOnEncounter_CH_Heal_02</v>
      </c>
      <c r="B607" s="1" t="s">
        <v>368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K607" s="1">
        <v>2.8990509059534077E-2</v>
      </c>
      <c r="O607" s="7" t="str">
        <f t="shared" ca="1" si="399"/>
        <v/>
      </c>
      <c r="S607" s="7" t="str">
        <f t="shared" ca="1" si="402"/>
        <v/>
      </c>
    </row>
    <row r="608" spans="1:21" x14ac:dyDescent="0.3">
      <c r="A608" s="1" t="str">
        <f t="shared" si="398"/>
        <v>LP_HealAreaOnEncounter_CH_Heal_03</v>
      </c>
      <c r="B608" s="1" t="s">
        <v>368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3.8067772170151414E-2</v>
      </c>
      <c r="O608" s="7" t="str">
        <f t="shared" ca="1" si="399"/>
        <v/>
      </c>
      <c r="S608" s="7" t="str">
        <f t="shared" ca="1" si="402"/>
        <v/>
      </c>
    </row>
    <row r="609" spans="1:23" x14ac:dyDescent="0.3">
      <c r="A609" s="1" t="str">
        <f t="shared" si="398"/>
        <v>LP_HealAreaOnEncounter_CH_Heal_04</v>
      </c>
      <c r="B609" s="1" t="s">
        <v>368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4.5042839657282757E-2</v>
      </c>
      <c r="O609" s="7" t="str">
        <f t="shared" ca="1" si="399"/>
        <v/>
      </c>
      <c r="S609" s="7" t="str">
        <f t="shared" ca="1" si="402"/>
        <v/>
      </c>
    </row>
    <row r="610" spans="1:23" x14ac:dyDescent="0.3">
      <c r="A610" s="1" t="str">
        <f t="shared" si="398"/>
        <v>LP_HealAreaOnEncounter_CH_Heal_05</v>
      </c>
      <c r="B610" s="1" t="s">
        <v>368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5.052631578947369E-2</v>
      </c>
      <c r="O610" s="7" t="str">
        <f t="shared" ca="1" si="399"/>
        <v/>
      </c>
      <c r="S610" s="7" t="str">
        <f t="shared" ca="1" si="402"/>
        <v/>
      </c>
    </row>
    <row r="611" spans="1:23" x14ac:dyDescent="0.3">
      <c r="A611" s="1" t="str">
        <f t="shared" si="398"/>
        <v>LP_MoveSpeed_01</v>
      </c>
      <c r="B611" s="1" t="s">
        <v>938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3">J222</f>
        <v>0.15</v>
      </c>
      <c r="M611" s="1" t="s">
        <v>150</v>
      </c>
      <c r="O611" s="7">
        <f t="shared" ca="1" si="399"/>
        <v>5</v>
      </c>
      <c r="S611" s="7" t="str">
        <f t="shared" ca="1" si="402"/>
        <v/>
      </c>
    </row>
    <row r="612" spans="1:23" x14ac:dyDescent="0.3">
      <c r="A612" s="1" t="str">
        <f t="shared" si="398"/>
        <v>LP_MoveSpeed_02</v>
      </c>
      <c r="B612" s="1" t="s">
        <v>938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3"/>
        <v>0.315</v>
      </c>
      <c r="M612" s="1" t="s">
        <v>150</v>
      </c>
      <c r="O612" s="7">
        <f t="shared" ca="1" si="399"/>
        <v>5</v>
      </c>
      <c r="S612" s="7" t="str">
        <f t="shared" ca="1" si="402"/>
        <v/>
      </c>
    </row>
    <row r="613" spans="1:23" x14ac:dyDescent="0.3">
      <c r="A613" s="1" t="str">
        <f t="shared" si="398"/>
        <v>LP_MoveSpeed_03</v>
      </c>
      <c r="B613" s="1" t="s">
        <v>938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3"/>
        <v>0.49500000000000005</v>
      </c>
      <c r="M613" s="1" t="s">
        <v>150</v>
      </c>
      <c r="O613" s="7">
        <f t="shared" ca="1" si="399"/>
        <v>5</v>
      </c>
      <c r="S613" s="7" t="str">
        <f t="shared" ca="1" si="402"/>
        <v/>
      </c>
    </row>
    <row r="614" spans="1:23" x14ac:dyDescent="0.3">
      <c r="A614" s="1" t="str">
        <f t="shared" si="398"/>
        <v>LP_MoveSpeed_04</v>
      </c>
      <c r="B614" s="1" t="s">
        <v>938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3"/>
        <v>0.69</v>
      </c>
      <c r="M614" s="1" t="s">
        <v>150</v>
      </c>
      <c r="O614" s="7">
        <f t="shared" ca="1" si="399"/>
        <v>5</v>
      </c>
      <c r="S614" s="7" t="str">
        <f t="shared" ca="1" si="402"/>
        <v/>
      </c>
    </row>
    <row r="615" spans="1:23" x14ac:dyDescent="0.3">
      <c r="A615" s="1" t="str">
        <f t="shared" si="398"/>
        <v>LP_MoveSpeed_05</v>
      </c>
      <c r="B615" s="1" t="s">
        <v>938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3"/>
        <v>0.89999999999999991</v>
      </c>
      <c r="M615" s="1" t="s">
        <v>150</v>
      </c>
      <c r="O615" s="7">
        <f t="shared" ca="1" si="399"/>
        <v>5</v>
      </c>
      <c r="S615" s="7" t="str">
        <f t="shared" ca="1" si="402"/>
        <v/>
      </c>
    </row>
    <row r="616" spans="1:23" x14ac:dyDescent="0.3">
      <c r="A616" s="1" t="str">
        <f t="shared" ref="A616:A633" si="404">B616&amp;"_"&amp;TEXT(D616,"00")</f>
        <v>LP_MoveSpeedUpOnAttacked_01</v>
      </c>
      <c r="B616" s="1" t="s">
        <v>315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ref="O616:O633" ca="1" si="405">IF(NOT(ISBLANK(N616)),N616,
IF(ISBLANK(M616),"",
VLOOKUP(M616,OFFSET(INDIRECT("$A:$B"),0,MATCH(M$1&amp;"_Verify",INDIRECT("$1:$1"),0)-1),2,0)
))</f>
        <v/>
      </c>
      <c r="Q616" s="1" t="s">
        <v>224</v>
      </c>
      <c r="S616" s="7">
        <f t="shared" ref="S616:S633" ca="1" si="406">IF(NOT(ISBLANK(R616)),R616,
IF(ISBLANK(Q616),"",
VLOOKUP(Q616,OFFSET(INDIRECT("$A:$B"),0,MATCH(Q$1&amp;"_Verify",INDIRECT("$1:$1"),0)-1),2,0)
))</f>
        <v>4</v>
      </c>
      <c r="U616" s="1" t="s">
        <v>317</v>
      </c>
    </row>
    <row r="617" spans="1:23" x14ac:dyDescent="0.3">
      <c r="A617" s="1" t="str">
        <f t="shared" si="404"/>
        <v>LP_MoveSpeedUpOnAttacked_02</v>
      </c>
      <c r="B617" s="1" t="s">
        <v>315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5"/>
        <v/>
      </c>
      <c r="Q617" s="1" t="s">
        <v>224</v>
      </c>
      <c r="S617" s="7">
        <f t="shared" ca="1" si="406"/>
        <v>4</v>
      </c>
      <c r="U617" s="1" t="s">
        <v>317</v>
      </c>
    </row>
    <row r="618" spans="1:23" x14ac:dyDescent="0.3">
      <c r="A618" s="1" t="str">
        <f t="shared" si="404"/>
        <v>LP_MoveSpeedUpOnAttacked_03</v>
      </c>
      <c r="B618" s="1" t="s">
        <v>315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5"/>
        <v/>
      </c>
      <c r="Q618" s="1" t="s">
        <v>224</v>
      </c>
      <c r="S618" s="7">
        <f t="shared" ca="1" si="406"/>
        <v>4</v>
      </c>
      <c r="U618" s="1" t="s">
        <v>317</v>
      </c>
    </row>
    <row r="619" spans="1:23" x14ac:dyDescent="0.3">
      <c r="A619" s="1" t="str">
        <f t="shared" ref="A619:A624" si="407">B619&amp;"_"&amp;TEXT(D619,"00")</f>
        <v>LP_MoveSpeedUpOnAttacked_Move_01</v>
      </c>
      <c r="B619" s="1" t="s">
        <v>316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2.4</v>
      </c>
      <c r="J619" s="1">
        <v>1</v>
      </c>
      <c r="M619" s="1" t="s">
        <v>546</v>
      </c>
      <c r="O619" s="7">
        <f t="shared" ref="O619:O624" ca="1" si="408">IF(NOT(ISBLANK(N619)),N619,
IF(ISBLANK(M619),"",
VLOOKUP(M619,OFFSET(INDIRECT("$A:$B"),0,MATCH(M$1&amp;"_Verify",INDIRECT("$1:$1"),0)-1),2,0)
))</f>
        <v>5</v>
      </c>
      <c r="R619" s="1">
        <v>1</v>
      </c>
      <c r="S619" s="7">
        <f t="shared" ref="S619:S624" ca="1" si="409">IF(NOT(ISBLANK(R619)),R619,
IF(ISBLANK(Q619),"",
VLOOKUP(Q619,OFFSET(INDIRECT("$A:$B"),0,MATCH(Q$1&amp;"_Verify",INDIRECT("$1:$1"),0)-1),2,0)
))</f>
        <v>1</v>
      </c>
      <c r="W619" s="1" t="s">
        <v>361</v>
      </c>
    </row>
    <row r="620" spans="1:23" x14ac:dyDescent="0.3">
      <c r="A620" s="1" t="str">
        <f t="shared" si="407"/>
        <v>LP_MoveSpeedUpOnAttacked_Move_02</v>
      </c>
      <c r="B620" s="1" t="s">
        <v>316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5.04</v>
      </c>
      <c r="J620" s="1">
        <v>1.4</v>
      </c>
      <c r="M620" s="1" t="s">
        <v>546</v>
      </c>
      <c r="O620" s="7">
        <f t="shared" ca="1" si="408"/>
        <v>5</v>
      </c>
      <c r="R620" s="1">
        <v>1</v>
      </c>
      <c r="S620" s="7">
        <f t="shared" ca="1" si="409"/>
        <v>1</v>
      </c>
      <c r="W620" s="1" t="s">
        <v>361</v>
      </c>
    </row>
    <row r="621" spans="1:23" x14ac:dyDescent="0.3">
      <c r="A621" s="1" t="str">
        <f t="shared" si="407"/>
        <v>LP_MoveSpeedUpOnAttacked_Move_03</v>
      </c>
      <c r="B621" s="1" t="s">
        <v>316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7.919999999999999</v>
      </c>
      <c r="J621" s="1">
        <v>1.75</v>
      </c>
      <c r="M621" s="1" t="s">
        <v>546</v>
      </c>
      <c r="O621" s="7">
        <f t="shared" ca="1" si="408"/>
        <v>5</v>
      </c>
      <c r="R621" s="1">
        <v>1</v>
      </c>
      <c r="S621" s="7">
        <f t="shared" ca="1" si="409"/>
        <v>1</v>
      </c>
      <c r="W621" s="1" t="s">
        <v>361</v>
      </c>
    </row>
    <row r="622" spans="1:23" x14ac:dyDescent="0.3">
      <c r="A622" s="1" t="str">
        <f t="shared" si="407"/>
        <v>LP_MoveSpeedUpOnKill_01</v>
      </c>
      <c r="B622" s="1" t="s">
        <v>505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08"/>
        <v/>
      </c>
      <c r="Q622" s="1" t="s">
        <v>509</v>
      </c>
      <c r="S622" s="7">
        <f t="shared" ca="1" si="409"/>
        <v>6</v>
      </c>
      <c r="U622" s="1" t="s">
        <v>507</v>
      </c>
    </row>
    <row r="623" spans="1:23" x14ac:dyDescent="0.3">
      <c r="A623" s="1" t="str">
        <f t="shared" si="407"/>
        <v>LP_MoveSpeedUpOnKill_02</v>
      </c>
      <c r="B623" s="1" t="s">
        <v>505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08"/>
        <v/>
      </c>
      <c r="Q623" s="1" t="s">
        <v>509</v>
      </c>
      <c r="S623" s="7">
        <f t="shared" ca="1" si="409"/>
        <v>6</v>
      </c>
      <c r="U623" s="1" t="s">
        <v>507</v>
      </c>
    </row>
    <row r="624" spans="1:23" x14ac:dyDescent="0.3">
      <c r="A624" s="1" t="str">
        <f t="shared" si="407"/>
        <v>LP_MoveSpeedUpOnKill_03</v>
      </c>
      <c r="B624" s="1" t="s">
        <v>505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08"/>
        <v/>
      </c>
      <c r="Q624" s="1" t="s">
        <v>509</v>
      </c>
      <c r="S624" s="7">
        <f t="shared" ca="1" si="409"/>
        <v>6</v>
      </c>
      <c r="U624" s="1" t="s">
        <v>507</v>
      </c>
    </row>
    <row r="625" spans="1:23" x14ac:dyDescent="0.3">
      <c r="A625" s="1" t="str">
        <f t="shared" ref="A625:A627" si="410">B625&amp;"_"&amp;TEXT(D625,"00")</f>
        <v>LP_MoveSpeedUpOnKill_Move_01</v>
      </c>
      <c r="B625" s="1" t="s">
        <v>507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1.6666666666666667</v>
      </c>
      <c r="J625" s="1">
        <v>0.8</v>
      </c>
      <c r="M625" s="1" t="s">
        <v>546</v>
      </c>
      <c r="O625" s="7">
        <f t="shared" ref="O625:O627" ca="1" si="411">IF(NOT(ISBLANK(N625)),N625,
IF(ISBLANK(M625),"",
VLOOKUP(M625,OFFSET(INDIRECT("$A:$B"),0,MATCH(M$1&amp;"_Verify",INDIRECT("$1:$1"),0)-1),2,0)
))</f>
        <v>5</v>
      </c>
      <c r="R625" s="1">
        <v>1</v>
      </c>
      <c r="S625" s="7">
        <f t="shared" ref="S625:S627" ca="1" si="412">IF(NOT(ISBLANK(R625)),R625,
IF(ISBLANK(Q625),"",
VLOOKUP(Q625,OFFSET(INDIRECT("$A:$B"),0,MATCH(Q$1&amp;"_Verify",INDIRECT("$1:$1"),0)-1),2,0)
))</f>
        <v>1</v>
      </c>
      <c r="W625" s="1" t="s">
        <v>361</v>
      </c>
    </row>
    <row r="626" spans="1:23" x14ac:dyDescent="0.3">
      <c r="A626" s="1" t="str">
        <f t="shared" si="410"/>
        <v>LP_MoveSpeedUpOnKill_Move_02</v>
      </c>
      <c r="B626" s="1" t="s">
        <v>507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3.5000000000000004</v>
      </c>
      <c r="J626" s="1">
        <v>1.1199999999999999</v>
      </c>
      <c r="M626" s="1" t="s">
        <v>546</v>
      </c>
      <c r="O626" s="7">
        <f t="shared" ca="1" si="411"/>
        <v>5</v>
      </c>
      <c r="R626" s="1">
        <v>1</v>
      </c>
      <c r="S626" s="7">
        <f t="shared" ca="1" si="412"/>
        <v>1</v>
      </c>
      <c r="W626" s="1" t="s">
        <v>361</v>
      </c>
    </row>
    <row r="627" spans="1:23" x14ac:dyDescent="0.3">
      <c r="A627" s="1" t="str">
        <f t="shared" si="410"/>
        <v>LP_MoveSpeedUpOnKill_Move_03</v>
      </c>
      <c r="B627" s="1" t="s">
        <v>507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5.5</v>
      </c>
      <c r="J627" s="1">
        <v>1.4000000000000001</v>
      </c>
      <c r="M627" s="1" t="s">
        <v>546</v>
      </c>
      <c r="O627" s="7">
        <f t="shared" ca="1" si="411"/>
        <v>5</v>
      </c>
      <c r="R627" s="1">
        <v>1</v>
      </c>
      <c r="S627" s="7">
        <f t="shared" ca="1" si="412"/>
        <v>1</v>
      </c>
      <c r="W627" s="1" t="s">
        <v>361</v>
      </c>
    </row>
    <row r="628" spans="1:23" x14ac:dyDescent="0.3">
      <c r="A628" s="1" t="str">
        <f t="shared" si="404"/>
        <v>LP_MineOnMove_01</v>
      </c>
      <c r="B628" s="1" t="s">
        <v>370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CreateHitObjectMoving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5</v>
      </c>
      <c r="O628" s="7" t="str">
        <f t="shared" ca="1" si="405"/>
        <v/>
      </c>
      <c r="S628" s="7" t="str">
        <f t="shared" ca="1" si="406"/>
        <v/>
      </c>
      <c r="T628" s="1" t="s">
        <v>373</v>
      </c>
    </row>
    <row r="629" spans="1:23" x14ac:dyDescent="0.3">
      <c r="A629" s="1" t="str">
        <f t="shared" si="404"/>
        <v>LP_MineOnMove_02</v>
      </c>
      <c r="B629" s="1" t="s">
        <v>370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CreateHitObjectMoving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5</v>
      </c>
      <c r="O629" s="7" t="str">
        <f t="shared" ca="1" si="405"/>
        <v/>
      </c>
      <c r="S629" s="7" t="str">
        <f t="shared" ca="1" si="406"/>
        <v/>
      </c>
      <c r="T629" s="1" t="s">
        <v>373</v>
      </c>
    </row>
    <row r="630" spans="1:23" x14ac:dyDescent="0.3">
      <c r="A630" s="1" t="str">
        <f t="shared" si="404"/>
        <v>LP_MineOnMove_03</v>
      </c>
      <c r="B630" s="1" t="s">
        <v>370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05"/>
        <v/>
      </c>
      <c r="S630" s="7" t="str">
        <f t="shared" ca="1" si="406"/>
        <v/>
      </c>
      <c r="T630" s="1" t="s">
        <v>373</v>
      </c>
    </row>
    <row r="631" spans="1:23" x14ac:dyDescent="0.3">
      <c r="A631" s="1" t="str">
        <f t="shared" si="404"/>
        <v>LP_MineOnMove_Damage_01</v>
      </c>
      <c r="B631" s="1" t="s">
        <v>372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CollisionDamage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1.7730496453900713</v>
      </c>
      <c r="O631" s="7" t="str">
        <f t="shared" ca="1" si="405"/>
        <v/>
      </c>
      <c r="P631" s="1">
        <v>1</v>
      </c>
      <c r="S631" s="7" t="str">
        <f t="shared" ca="1" si="406"/>
        <v/>
      </c>
    </row>
    <row r="632" spans="1:23" x14ac:dyDescent="0.3">
      <c r="A632" s="1" t="str">
        <f t="shared" si="404"/>
        <v>LP_MineOnMove_Damage_02</v>
      </c>
      <c r="B632" s="1" t="s">
        <v>372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CollisionDamage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3.7234042553191498</v>
      </c>
      <c r="O632" s="7" t="str">
        <f t="shared" ca="1" si="405"/>
        <v/>
      </c>
      <c r="P632" s="1">
        <v>1</v>
      </c>
      <c r="S632" s="7" t="str">
        <f t="shared" ca="1" si="406"/>
        <v/>
      </c>
    </row>
    <row r="633" spans="1:23" x14ac:dyDescent="0.3">
      <c r="A633" s="1" t="str">
        <f t="shared" si="404"/>
        <v>LP_MineOnMove_Damage_03</v>
      </c>
      <c r="B633" s="1" t="s">
        <v>372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5.8510638297872362</v>
      </c>
      <c r="O633" s="7" t="str">
        <f t="shared" ca="1" si="405"/>
        <v/>
      </c>
      <c r="P633" s="1">
        <v>1</v>
      </c>
      <c r="S633" s="7" t="str">
        <f t="shared" ca="1" si="406"/>
        <v/>
      </c>
    </row>
    <row r="634" spans="1:23" x14ac:dyDescent="0.3">
      <c r="A634" s="1" t="str">
        <f t="shared" ref="A634:A638" si="413">B634&amp;"_"&amp;TEXT(D634,"00")</f>
        <v>LP_SlowHitObject_01</v>
      </c>
      <c r="B634" s="1" t="s">
        <v>318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0.02</v>
      </c>
      <c r="O634" s="7" t="str">
        <f t="shared" ref="O634:O638" ca="1" si="414">IF(NOT(ISBLANK(N634)),N634,
IF(ISBLANK(M634),"",
VLOOKUP(M634,OFFSET(INDIRECT("$A:$B"),0,MATCH(M$1&amp;"_Verify",INDIRECT("$1:$1"),0)-1),2,0)
))</f>
        <v/>
      </c>
      <c r="S634" s="7" t="str">
        <f t="shared" ref="S634:S661" ca="1" si="415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13"/>
        <v>LP_SlowHitObject_02</v>
      </c>
      <c r="B635" s="1" t="s">
        <v>318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4.2000000000000003E-2</v>
      </c>
      <c r="O635" s="7" t="str">
        <f t="shared" ca="1" si="414"/>
        <v/>
      </c>
      <c r="S635" s="7" t="str">
        <f t="shared" ca="1" si="415"/>
        <v/>
      </c>
    </row>
    <row r="636" spans="1:23" x14ac:dyDescent="0.3">
      <c r="A636" s="1" t="str">
        <f t="shared" si="413"/>
        <v>LP_SlowHitObject_03</v>
      </c>
      <c r="B636" s="1" t="s">
        <v>318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6.6000000000000003E-2</v>
      </c>
      <c r="O636" s="7" t="str">
        <f t="shared" ca="1" si="414"/>
        <v/>
      </c>
      <c r="S636" s="7" t="str">
        <f t="shared" ca="1" si="415"/>
        <v/>
      </c>
    </row>
    <row r="637" spans="1:23" x14ac:dyDescent="0.3">
      <c r="A637" s="1" t="str">
        <f t="shared" si="413"/>
        <v>LP_SlowHitObject_04</v>
      </c>
      <c r="B637" s="1" t="s">
        <v>318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9.1999999999999998E-2</v>
      </c>
      <c r="O637" s="7" t="str">
        <f t="shared" ca="1" si="414"/>
        <v/>
      </c>
      <c r="S637" s="7" t="str">
        <f t="shared" ca="1" si="415"/>
        <v/>
      </c>
    </row>
    <row r="638" spans="1:23" x14ac:dyDescent="0.3">
      <c r="A638" s="1" t="str">
        <f t="shared" si="413"/>
        <v>LP_SlowHitObject_05</v>
      </c>
      <c r="B638" s="1" t="s">
        <v>318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0.12</v>
      </c>
      <c r="O638" s="7" t="str">
        <f t="shared" ca="1" si="414"/>
        <v/>
      </c>
      <c r="S638" s="7" t="str">
        <f t="shared" ca="1" si="415"/>
        <v/>
      </c>
    </row>
    <row r="639" spans="1:23" x14ac:dyDescent="0.3">
      <c r="A639" s="1" t="str">
        <f t="shared" ref="A639:A643" si="416">B639&amp;"_"&amp;TEXT(D639,"00")</f>
        <v>LP_SlowHitObjectBetter_01</v>
      </c>
      <c r="B639" s="1" t="s">
        <v>510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3" si="417">J634*5/3</f>
        <v>3.3333333333333333E-2</v>
      </c>
      <c r="O639" s="7" t="str">
        <f t="shared" ref="O639:O643" ca="1" si="418">IF(NOT(ISBLANK(N639)),N639,
IF(ISBLANK(M639),"",
VLOOKUP(M639,OFFSET(INDIRECT("$A:$B"),0,MATCH(M$1&amp;"_Verify",INDIRECT("$1:$1"),0)-1),2,0)
))</f>
        <v/>
      </c>
      <c r="S639" s="7" t="str">
        <f t="shared" ref="S639:S643" ca="1" si="419">IF(NOT(ISBLANK(R639)),R639,
IF(ISBLANK(Q639),"",
VLOOKUP(Q639,OFFSET(INDIRECT("$A:$B"),0,MATCH(Q$1&amp;"_Verify",INDIRECT("$1:$1"),0)-1),2,0)
))</f>
        <v/>
      </c>
    </row>
    <row r="640" spans="1:23" x14ac:dyDescent="0.3">
      <c r="A640" s="1" t="str">
        <f t="shared" si="416"/>
        <v>LP_SlowHitObjectBetter_02</v>
      </c>
      <c r="B640" s="1" t="s">
        <v>510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7"/>
        <v>7.0000000000000007E-2</v>
      </c>
      <c r="O640" s="7" t="str">
        <f t="shared" ca="1" si="418"/>
        <v/>
      </c>
      <c r="S640" s="7" t="str">
        <f t="shared" ca="1" si="419"/>
        <v/>
      </c>
    </row>
    <row r="641" spans="1:23" x14ac:dyDescent="0.3">
      <c r="A641" s="1" t="str">
        <f t="shared" si="416"/>
        <v>LP_SlowHitObjectBetter_03</v>
      </c>
      <c r="B641" s="1" t="s">
        <v>510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17"/>
        <v>0.11</v>
      </c>
      <c r="O641" s="7" t="str">
        <f t="shared" ca="1" si="418"/>
        <v/>
      </c>
      <c r="S641" s="7" t="str">
        <f t="shared" ca="1" si="419"/>
        <v/>
      </c>
    </row>
    <row r="642" spans="1:23" x14ac:dyDescent="0.3">
      <c r="A642" s="1" t="str">
        <f t="shared" si="416"/>
        <v>LP_SlowHitObjectBetter_04</v>
      </c>
      <c r="B642" s="1" t="s">
        <v>510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17"/>
        <v>0.15333333333333332</v>
      </c>
      <c r="O642" s="7" t="str">
        <f t="shared" ca="1" si="418"/>
        <v/>
      </c>
      <c r="S642" s="7" t="str">
        <f t="shared" ca="1" si="419"/>
        <v/>
      </c>
    </row>
    <row r="643" spans="1:23" x14ac:dyDescent="0.3">
      <c r="A643" s="1" t="str">
        <f t="shared" si="416"/>
        <v>LP_SlowHitObjectBetter_05</v>
      </c>
      <c r="B643" s="1" t="s">
        <v>510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17"/>
        <v>0.19999999999999998</v>
      </c>
      <c r="O643" s="7" t="str">
        <f t="shared" ca="1" si="418"/>
        <v/>
      </c>
      <c r="S643" s="7" t="str">
        <f t="shared" ca="1" si="419"/>
        <v/>
      </c>
    </row>
    <row r="644" spans="1:23" x14ac:dyDescent="0.3">
      <c r="A644" s="1" t="str">
        <f t="shared" ref="A644:A646" si="420">B644&amp;"_"&amp;TEXT(D644,"00")</f>
        <v>LP_Paralyze_01</v>
      </c>
      <c r="B644" s="1" t="s">
        <v>329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CertainHpHitObject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0.33</v>
      </c>
      <c r="O644" s="7" t="str">
        <f t="shared" ref="O644:O646" ca="1" si="421">IF(NOT(ISBLANK(N644)),N644,
IF(ISBLANK(M644),"",
VLOOKUP(M644,OFFSET(INDIRECT("$A:$B"),0,MATCH(M$1&amp;"_Verify",INDIRECT("$1:$1"),0)-1),2,0)
))</f>
        <v/>
      </c>
      <c r="P644" s="1">
        <v>1</v>
      </c>
      <c r="S644" s="7" t="str">
        <f t="shared" ca="1" si="415"/>
        <v/>
      </c>
      <c r="U644" s="1" t="s">
        <v>330</v>
      </c>
      <c r="V644" s="1">
        <v>0.7</v>
      </c>
      <c r="W644" s="1" t="s">
        <v>424</v>
      </c>
    </row>
    <row r="645" spans="1:23" x14ac:dyDescent="0.3">
      <c r="A645" s="1" t="str">
        <f t="shared" si="420"/>
        <v>LP_Paralyze_02</v>
      </c>
      <c r="B645" s="1" t="s">
        <v>329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CertainHpHitObject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0.34</v>
      </c>
      <c r="O645" s="7" t="str">
        <f t="shared" ca="1" si="421"/>
        <v/>
      </c>
      <c r="P645" s="1">
        <v>1</v>
      </c>
      <c r="S645" s="7" t="str">
        <f t="shared" ca="1" si="415"/>
        <v/>
      </c>
      <c r="U645" s="1" t="s">
        <v>330</v>
      </c>
      <c r="V645" s="1" t="s">
        <v>425</v>
      </c>
      <c r="W645" s="1" t="s">
        <v>426</v>
      </c>
    </row>
    <row r="646" spans="1:23" x14ac:dyDescent="0.3">
      <c r="A646" s="1" t="str">
        <f t="shared" si="420"/>
        <v>LP_Paralyze_03</v>
      </c>
      <c r="B646" s="1" t="s">
        <v>329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0.35</v>
      </c>
      <c r="O646" s="7" t="str">
        <f t="shared" ca="1" si="421"/>
        <v/>
      </c>
      <c r="P646" s="1">
        <v>1</v>
      </c>
      <c r="S646" s="7" t="str">
        <f t="shared" ca="1" si="415"/>
        <v/>
      </c>
      <c r="U646" s="1" t="s">
        <v>330</v>
      </c>
      <c r="V646" s="1" t="s">
        <v>336</v>
      </c>
      <c r="W646" s="1" t="s">
        <v>337</v>
      </c>
    </row>
    <row r="647" spans="1:23" x14ac:dyDescent="0.3">
      <c r="A647" s="1" t="str">
        <f t="shared" ref="A647:A652" si="422">B647&amp;"_"&amp;TEXT(D647,"00")</f>
        <v>LP_Paralyze_CannotAction_01</v>
      </c>
      <c r="B647" s="1" t="s">
        <v>330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CannotAction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1.4</v>
      </c>
      <c r="O647" s="7" t="str">
        <f t="shared" ref="O647:O652" ca="1" si="423">IF(NOT(ISBLANK(N647)),N647,
IF(ISBLANK(M647),"",
VLOOKUP(M647,OFFSET(INDIRECT("$A:$B"),0,MATCH(M$1&amp;"_Verify",INDIRECT("$1:$1"),0)-1),2,0)
))</f>
        <v/>
      </c>
      <c r="S647" s="7" t="str">
        <f t="shared" ca="1" si="415"/>
        <v/>
      </c>
    </row>
    <row r="648" spans="1:23" x14ac:dyDescent="0.3">
      <c r="A648" s="1" t="str">
        <f t="shared" si="422"/>
        <v>LP_Paralyze_CannotAction_02</v>
      </c>
      <c r="B648" s="1" t="s">
        <v>330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CannotAction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2</v>
      </c>
      <c r="O648" s="7" t="str">
        <f t="shared" ca="1" si="423"/>
        <v/>
      </c>
      <c r="S648" s="7" t="str">
        <f t="shared" ca="1" si="415"/>
        <v/>
      </c>
    </row>
    <row r="649" spans="1:23" x14ac:dyDescent="0.3">
      <c r="A649" s="1" t="str">
        <f t="shared" ref="A649" si="424">B649&amp;"_"&amp;TEXT(D649,"00")</f>
        <v>LP_Paralyze_CannotAction_03</v>
      </c>
      <c r="B649" s="1" t="s">
        <v>330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2.6</v>
      </c>
      <c r="O649" s="7" t="str">
        <f t="shared" ref="O649" ca="1" si="425">IF(NOT(ISBLANK(N649)),N649,
IF(ISBLANK(M649),"",
VLOOKUP(M649,OFFSET(INDIRECT("$A:$B"),0,MATCH(M$1&amp;"_Verify",INDIRECT("$1:$1"),0)-1),2,0)
))</f>
        <v/>
      </c>
      <c r="S649" s="7" t="str">
        <f t="shared" ref="S649" ca="1" si="426">IF(NOT(ISBLANK(R649)),R649,
IF(ISBLANK(Q649),"",
VLOOKUP(Q649,OFFSET(INDIRECT("$A:$B"),0,MATCH(Q$1&amp;"_Verify",INDIRECT("$1:$1"),0)-1),2,0)
))</f>
        <v/>
      </c>
    </row>
    <row r="650" spans="1:23" x14ac:dyDescent="0.3">
      <c r="A650" s="1" t="str">
        <f t="shared" si="422"/>
        <v>LP_Hold_01</v>
      </c>
      <c r="B650" s="1" t="s">
        <v>320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AttackWeightHitObject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0.25</v>
      </c>
      <c r="K650" s="1">
        <v>7.0000000000000007E-2</v>
      </c>
      <c r="O650" s="7" t="str">
        <f t="shared" ca="1" si="423"/>
        <v/>
      </c>
      <c r="P650" s="1">
        <v>1</v>
      </c>
      <c r="S650" s="7" t="str">
        <f t="shared" ca="1" si="415"/>
        <v/>
      </c>
      <c r="U650" s="1" t="s">
        <v>321</v>
      </c>
    </row>
    <row r="651" spans="1:23" x14ac:dyDescent="0.3">
      <c r="A651" s="1" t="str">
        <f t="shared" si="422"/>
        <v>LP_Hold_02</v>
      </c>
      <c r="B651" s="1" t="s">
        <v>320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AttackWeightHitObject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0.35</v>
      </c>
      <c r="K651" s="1">
        <v>0.09</v>
      </c>
      <c r="O651" s="7" t="str">
        <f t="shared" ca="1" si="423"/>
        <v/>
      </c>
      <c r="P651" s="1">
        <v>1</v>
      </c>
      <c r="S651" s="7" t="str">
        <f t="shared" ca="1" si="415"/>
        <v/>
      </c>
      <c r="U651" s="1" t="s">
        <v>321</v>
      </c>
    </row>
    <row r="652" spans="1:23" x14ac:dyDescent="0.3">
      <c r="A652" s="1" t="str">
        <f t="shared" si="422"/>
        <v>LP_Hold_03</v>
      </c>
      <c r="B652" s="1" t="s">
        <v>320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0.45</v>
      </c>
      <c r="K652" s="1">
        <v>0.11</v>
      </c>
      <c r="O652" s="7" t="str">
        <f t="shared" ca="1" si="423"/>
        <v/>
      </c>
      <c r="P652" s="1">
        <v>1</v>
      </c>
      <c r="S652" s="7" t="str">
        <f t="shared" ca="1" si="415"/>
        <v/>
      </c>
      <c r="U652" s="1" t="s">
        <v>321</v>
      </c>
    </row>
    <row r="653" spans="1:23" x14ac:dyDescent="0.3">
      <c r="A653" s="1" t="str">
        <f t="shared" ref="A653:A658" si="427">B653&amp;"_"&amp;TEXT(D653,"00")</f>
        <v>LP_Hold_CannotMove_01</v>
      </c>
      <c r="B653" s="1" t="s">
        <v>322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CannotMove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1.5</v>
      </c>
      <c r="O653" s="7" t="str">
        <f t="shared" ref="O653:O658" ca="1" si="428">IF(NOT(ISBLANK(N653)),N653,
IF(ISBLANK(M653),"",
VLOOKUP(M653,OFFSET(INDIRECT("$A:$B"),0,MATCH(M$1&amp;"_Verify",INDIRECT("$1:$1"),0)-1),2,0)
))</f>
        <v/>
      </c>
      <c r="S653" s="7" t="str">
        <f t="shared" ca="1" si="415"/>
        <v/>
      </c>
      <c r="V653" s="1" t="s">
        <v>360</v>
      </c>
    </row>
    <row r="654" spans="1:23" x14ac:dyDescent="0.3">
      <c r="A654" s="1" t="str">
        <f t="shared" si="427"/>
        <v>LP_Hold_CannotMove_02</v>
      </c>
      <c r="B654" s="1" t="s">
        <v>322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CannotMove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3.1500000000000004</v>
      </c>
      <c r="O654" s="7" t="str">
        <f t="shared" ca="1" si="428"/>
        <v/>
      </c>
      <c r="S654" s="7" t="str">
        <f t="shared" ca="1" si="415"/>
        <v/>
      </c>
      <c r="V654" s="1" t="s">
        <v>360</v>
      </c>
    </row>
    <row r="655" spans="1:23" x14ac:dyDescent="0.3">
      <c r="A655" s="1" t="str">
        <f t="shared" si="427"/>
        <v>LP_Hold_CannotMove_03</v>
      </c>
      <c r="B655" s="1" t="s">
        <v>322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4.95</v>
      </c>
      <c r="O655" s="7" t="str">
        <f t="shared" ca="1" si="428"/>
        <v/>
      </c>
      <c r="S655" s="7" t="str">
        <f t="shared" ca="1" si="415"/>
        <v/>
      </c>
      <c r="V655" s="1" t="s">
        <v>360</v>
      </c>
    </row>
    <row r="656" spans="1:23" x14ac:dyDescent="0.3">
      <c r="A656" s="1" t="str">
        <f t="shared" si="427"/>
        <v>LP_Transport_01</v>
      </c>
      <c r="B656" s="1" t="s">
        <v>356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TeleportingHitObject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0.15</v>
      </c>
      <c r="K656" s="1">
        <v>0.1</v>
      </c>
      <c r="L656" s="1">
        <v>0.1</v>
      </c>
      <c r="N656" s="1">
        <v>3</v>
      </c>
      <c r="O656" s="7">
        <f t="shared" ca="1" si="428"/>
        <v>3</v>
      </c>
      <c r="P656" s="1">
        <v>1</v>
      </c>
      <c r="R656" s="1">
        <v>1</v>
      </c>
      <c r="S656" s="7">
        <f t="shared" ca="1" si="415"/>
        <v>1</v>
      </c>
      <c r="U656" s="1" t="s">
        <v>353</v>
      </c>
    </row>
    <row r="657" spans="1:23" x14ac:dyDescent="0.3">
      <c r="A657" s="1" t="str">
        <f t="shared" si="427"/>
        <v>LP_Transport_02</v>
      </c>
      <c r="B657" s="1" t="s">
        <v>356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TeleportingHitObject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0.22500000000000001</v>
      </c>
      <c r="K657" s="1">
        <v>0.1</v>
      </c>
      <c r="L657" s="1">
        <v>0.1</v>
      </c>
      <c r="N657" s="1">
        <v>6</v>
      </c>
      <c r="O657" s="7">
        <f t="shared" ca="1" si="428"/>
        <v>6</v>
      </c>
      <c r="P657" s="1">
        <v>1</v>
      </c>
      <c r="R657" s="1">
        <v>2</v>
      </c>
      <c r="S657" s="7">
        <f t="shared" ca="1" si="415"/>
        <v>2</v>
      </c>
      <c r="U657" s="1" t="s">
        <v>353</v>
      </c>
    </row>
    <row r="658" spans="1:23" x14ac:dyDescent="0.3">
      <c r="A658" s="1" t="str">
        <f t="shared" si="427"/>
        <v>LP_Transport_03</v>
      </c>
      <c r="B658" s="1" t="s">
        <v>356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</v>
      </c>
      <c r="K658" s="1">
        <v>0.1</v>
      </c>
      <c r="L658" s="1">
        <v>0.1</v>
      </c>
      <c r="N658" s="1">
        <v>9</v>
      </c>
      <c r="O658" s="7">
        <f t="shared" ca="1" si="428"/>
        <v>9</v>
      </c>
      <c r="P658" s="1">
        <v>1</v>
      </c>
      <c r="R658" s="1">
        <v>3</v>
      </c>
      <c r="S658" s="7">
        <f t="shared" ca="1" si="415"/>
        <v>3</v>
      </c>
      <c r="U658" s="1" t="s">
        <v>353</v>
      </c>
    </row>
    <row r="659" spans="1:23" x14ac:dyDescent="0.3">
      <c r="A659" s="1" t="str">
        <f t="shared" ref="A659:A661" si="429">B659&amp;"_"&amp;TEXT(D659,"00")</f>
        <v>LP_Transport_Teleported_01</v>
      </c>
      <c r="B659" s="1" t="s">
        <v>357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Teleported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10</v>
      </c>
      <c r="J659" s="1">
        <v>10</v>
      </c>
      <c r="O659" s="7" t="str">
        <f t="shared" ref="O659:O661" ca="1" si="430">IF(NOT(ISBLANK(N659)),N659,
IF(ISBLANK(M659),"",
VLOOKUP(M659,OFFSET(INDIRECT("$A:$B"),0,MATCH(M$1&amp;"_Verify",INDIRECT("$1:$1"),0)-1),2,0)
))</f>
        <v/>
      </c>
      <c r="S659" s="7" t="str">
        <f t="shared" ca="1" si="415"/>
        <v/>
      </c>
      <c r="U659" s="1" t="s">
        <v>430</v>
      </c>
      <c r="V659" s="1" t="s">
        <v>358</v>
      </c>
      <c r="W659" s="1" t="s">
        <v>359</v>
      </c>
    </row>
    <row r="660" spans="1:23" x14ac:dyDescent="0.3">
      <c r="A660" s="1" t="str">
        <f t="shared" si="429"/>
        <v>LP_Transport_Teleported_02</v>
      </c>
      <c r="B660" s="1" t="s">
        <v>357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Teleported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0">
        <v>14</v>
      </c>
      <c r="J660" s="1">
        <v>10</v>
      </c>
      <c r="O660" s="7" t="str">
        <f t="shared" ca="1" si="430"/>
        <v/>
      </c>
      <c r="S660" s="7" t="str">
        <f t="shared" ca="1" si="415"/>
        <v/>
      </c>
      <c r="U660" s="1" t="s">
        <v>430</v>
      </c>
      <c r="V660" s="1" t="s">
        <v>358</v>
      </c>
      <c r="W660" s="1" t="s">
        <v>359</v>
      </c>
    </row>
    <row r="661" spans="1:23" x14ac:dyDescent="0.3">
      <c r="A661" s="1" t="str">
        <f t="shared" si="429"/>
        <v>LP_Transport_Teleported_03</v>
      </c>
      <c r="B661" s="1" t="s">
        <v>357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0">
        <v>18</v>
      </c>
      <c r="J661" s="1">
        <v>10</v>
      </c>
      <c r="O661" s="7" t="str">
        <f t="shared" ca="1" si="430"/>
        <v/>
      </c>
      <c r="S661" s="7" t="str">
        <f t="shared" ca="1" si="415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ref="A662:A673" si="431">B662&amp;"_"&amp;TEXT(D662,"00")</f>
        <v>LP_SummonShield_01</v>
      </c>
      <c r="B662" s="1" t="s">
        <v>375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CreateWall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</v>
      </c>
      <c r="K662" s="1">
        <v>3</v>
      </c>
      <c r="O662" s="7" t="str">
        <f t="shared" ref="O662:O673" ca="1" si="432">IF(NOT(ISBLANK(N662)),N662,
IF(ISBLANK(M662),"",
VLOOKUP(M662,OFFSET(INDIRECT("$A:$B"),0,MATCH(M$1&amp;"_Verify",INDIRECT("$1:$1"),0)-1),2,0)
))</f>
        <v/>
      </c>
      <c r="S662" s="7" t="str">
        <f t="shared" ref="S662:S673" ca="1" si="433">IF(NOT(ISBLANK(R662)),R662,
IF(ISBLANK(Q662),"",
VLOOKUP(Q662,OFFSET(INDIRECT("$A:$B"),0,MATCH(Q$1&amp;"_Verify",INDIRECT("$1:$1"),0)-1),2,0)
))</f>
        <v/>
      </c>
      <c r="T662" s="1" t="s">
        <v>377</v>
      </c>
    </row>
    <row r="663" spans="1:23" x14ac:dyDescent="0.3">
      <c r="A663" s="1" t="str">
        <f t="shared" si="431"/>
        <v>LP_SummonShield_02</v>
      </c>
      <c r="B663" s="1" t="s">
        <v>375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CreateWall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1.9672131147540985</v>
      </c>
      <c r="K663" s="1">
        <v>3</v>
      </c>
      <c r="O663" s="7" t="str">
        <f t="shared" ca="1" si="432"/>
        <v/>
      </c>
      <c r="S663" s="7" t="str">
        <f t="shared" ca="1" si="433"/>
        <v/>
      </c>
      <c r="T663" s="1" t="s">
        <v>377</v>
      </c>
    </row>
    <row r="664" spans="1:23" x14ac:dyDescent="0.3">
      <c r="A664" s="1" t="str">
        <f t="shared" si="431"/>
        <v>LP_SummonShield_03</v>
      </c>
      <c r="B664" s="1" t="s">
        <v>375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1.4285714285714284</v>
      </c>
      <c r="K664" s="1">
        <v>3</v>
      </c>
      <c r="O664" s="7" t="str">
        <f t="shared" ca="1" si="432"/>
        <v/>
      </c>
      <c r="S664" s="7" t="str">
        <f t="shared" ca="1" si="433"/>
        <v/>
      </c>
      <c r="T664" s="1" t="s">
        <v>377</v>
      </c>
    </row>
    <row r="665" spans="1:23" x14ac:dyDescent="0.3">
      <c r="A665" s="1" t="str">
        <f t="shared" si="431"/>
        <v>LP_SummonShield_04</v>
      </c>
      <c r="B665" s="1" t="s">
        <v>375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1.1009174311926606</v>
      </c>
      <c r="K665" s="1">
        <v>3</v>
      </c>
      <c r="O665" s="7" t="str">
        <f t="shared" ca="1" si="432"/>
        <v/>
      </c>
      <c r="S665" s="7" t="str">
        <f t="shared" ca="1" si="433"/>
        <v/>
      </c>
      <c r="T665" s="1" t="s">
        <v>377</v>
      </c>
    </row>
    <row r="666" spans="1:23" x14ac:dyDescent="0.3">
      <c r="A666" s="1" t="str">
        <f t="shared" si="431"/>
        <v>LP_SummonShield_05</v>
      </c>
      <c r="B666" s="1" t="s">
        <v>375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0.88235294117647056</v>
      </c>
      <c r="K666" s="1">
        <v>3</v>
      </c>
      <c r="O666" s="7" t="str">
        <f t="shared" ca="1" si="432"/>
        <v/>
      </c>
      <c r="S666" s="7" t="str">
        <f t="shared" ca="1" si="433"/>
        <v/>
      </c>
      <c r="T666" s="1" t="s">
        <v>377</v>
      </c>
    </row>
    <row r="667" spans="1:23" x14ac:dyDescent="0.3">
      <c r="A667" s="1" t="str">
        <f t="shared" si="431"/>
        <v>LP_HealSpOnAttack_01</v>
      </c>
      <c r="B667" s="1" t="s">
        <v>515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K667" s="1">
        <v>1</v>
      </c>
      <c r="O667" s="7" t="str">
        <f t="shared" ca="1" si="432"/>
        <v/>
      </c>
      <c r="S667" s="7" t="str">
        <f t="shared" ca="1" si="433"/>
        <v/>
      </c>
    </row>
    <row r="668" spans="1:23" x14ac:dyDescent="0.3">
      <c r="A668" s="1" t="str">
        <f t="shared" si="431"/>
        <v>LP_HealSpOnAttack_02</v>
      </c>
      <c r="B668" s="1" t="s">
        <v>515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2.1</v>
      </c>
      <c r="K668" s="1">
        <v>2.1</v>
      </c>
      <c r="O668" s="7" t="str">
        <f t="shared" ca="1" si="432"/>
        <v/>
      </c>
      <c r="S668" s="7" t="str">
        <f t="shared" ca="1" si="433"/>
        <v/>
      </c>
    </row>
    <row r="669" spans="1:23" x14ac:dyDescent="0.3">
      <c r="A669" s="1" t="str">
        <f t="shared" si="431"/>
        <v>LP_HealSpOnAttack_03</v>
      </c>
      <c r="B669" s="1" t="s">
        <v>515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3.3000000000000003</v>
      </c>
      <c r="K669" s="1">
        <v>3.3000000000000003</v>
      </c>
      <c r="O669" s="7" t="str">
        <f t="shared" ca="1" si="432"/>
        <v/>
      </c>
      <c r="S669" s="7" t="str">
        <f t="shared" ca="1" si="433"/>
        <v/>
      </c>
    </row>
    <row r="670" spans="1:23" x14ac:dyDescent="0.3">
      <c r="A670" s="1" t="str">
        <f t="shared" ref="A670:A671" si="434">B670&amp;"_"&amp;TEXT(D670,"00")</f>
        <v>LP_HealSpOnAttack_04</v>
      </c>
      <c r="B670" s="1" t="s">
        <v>515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4.5999999999999996</v>
      </c>
      <c r="K670" s="1">
        <v>4.5999999999999996</v>
      </c>
      <c r="O670" s="7" t="str">
        <f t="shared" ref="O670:O671" ca="1" si="435">IF(NOT(ISBLANK(N670)),N670,
IF(ISBLANK(M670),"",
VLOOKUP(M670,OFFSET(INDIRECT("$A:$B"),0,MATCH(M$1&amp;"_Verify",INDIRECT("$1:$1"),0)-1),2,0)
))</f>
        <v/>
      </c>
    </row>
    <row r="671" spans="1:23" x14ac:dyDescent="0.3">
      <c r="A671" s="1" t="str">
        <f t="shared" si="434"/>
        <v>LP_HealSpOnAttack_05</v>
      </c>
      <c r="B671" s="1" t="s">
        <v>515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6</v>
      </c>
      <c r="K671" s="1">
        <v>6</v>
      </c>
      <c r="O671" s="7" t="str">
        <f t="shared" ca="1" si="435"/>
        <v/>
      </c>
    </row>
    <row r="672" spans="1:23" x14ac:dyDescent="0.3">
      <c r="A672" s="1" t="str">
        <f t="shared" si="431"/>
        <v>LP_HealSpOnAttackBetter_01</v>
      </c>
      <c r="B672" s="1" t="s">
        <v>517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1.6666666666666667</v>
      </c>
      <c r="K672" s="1">
        <v>1.6666666666666667</v>
      </c>
      <c r="O672" s="7" t="str">
        <f t="shared" ca="1" si="432"/>
        <v/>
      </c>
      <c r="S672" s="7" t="str">
        <f t="shared" ca="1" si="433"/>
        <v/>
      </c>
    </row>
    <row r="673" spans="1:19" x14ac:dyDescent="0.3">
      <c r="A673" s="1" t="str">
        <f t="shared" si="431"/>
        <v>LP_HealSpOnAttackBetter_02</v>
      </c>
      <c r="B673" s="1" t="s">
        <v>517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3.5000000000000004</v>
      </c>
      <c r="K673" s="1">
        <v>3.5000000000000004</v>
      </c>
      <c r="O673" s="7" t="str">
        <f t="shared" ca="1" si="432"/>
        <v/>
      </c>
      <c r="S673" s="7" t="str">
        <f t="shared" ca="1" si="433"/>
        <v/>
      </c>
    </row>
    <row r="674" spans="1:19" x14ac:dyDescent="0.3">
      <c r="A674" s="1" t="str">
        <f t="shared" ref="A674:A701" si="436">B674&amp;"_"&amp;TEXT(D674,"00")</f>
        <v>LP_HealSpOnAttackBetter_03</v>
      </c>
      <c r="B674" s="1" t="s">
        <v>517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5.5</v>
      </c>
      <c r="K674" s="1">
        <v>5.5</v>
      </c>
      <c r="O674" s="7" t="str">
        <f t="shared" ref="O674:O701" ca="1" si="437">IF(NOT(ISBLANK(N674)),N674,
IF(ISBLANK(M674),"",
VLOOKUP(M674,OFFSET(INDIRECT("$A:$B"),0,MATCH(M$1&amp;"_Verify",INDIRECT("$1:$1"),0)-1),2,0)
))</f>
        <v/>
      </c>
      <c r="S674" s="7" t="str">
        <f t="shared" ref="S674:S701" ca="1" si="438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ref="A675" si="439">B675&amp;"_"&amp;TEXT(D675,"00")</f>
        <v>LP_HealSpOnAttackBetter_04</v>
      </c>
      <c r="B675" s="1" t="s">
        <v>517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5.5</v>
      </c>
      <c r="K675" s="1">
        <v>5.5</v>
      </c>
      <c r="O675" s="7" t="str">
        <f t="shared" ref="O675" ca="1" si="440">IF(NOT(ISBLANK(N675)),N675,
IF(ISBLANK(M675),"",
VLOOKUP(M675,OFFSET(INDIRECT("$A:$B"),0,MATCH(M$1&amp;"_Verify",INDIRECT("$1:$1"),0)-1),2,0)
))</f>
        <v/>
      </c>
      <c r="S675" s="7" t="str">
        <f t="shared" ref="S675" ca="1" si="44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36"/>
        <v>LP_PaybackSp_01</v>
      </c>
      <c r="B676" s="1" t="s">
        <v>531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0.11739130434782601</v>
      </c>
      <c r="K676" s="1">
        <v>0.14347826086956511</v>
      </c>
      <c r="O676" s="7" t="str">
        <f t="shared" ca="1" si="437"/>
        <v/>
      </c>
      <c r="S676" s="7" t="str">
        <f t="shared" ca="1" si="438"/>
        <v/>
      </c>
    </row>
    <row r="677" spans="1:19" x14ac:dyDescent="0.3">
      <c r="A677" s="1" t="str">
        <f t="shared" si="436"/>
        <v>LP_PaybackSp_02</v>
      </c>
      <c r="B677" s="1" t="s">
        <v>531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0.21558935361216724</v>
      </c>
      <c r="K677" s="1">
        <v>0.26349809885931552</v>
      </c>
      <c r="O677" s="7" t="str">
        <f t="shared" ca="1" si="437"/>
        <v/>
      </c>
      <c r="S677" s="7" t="str">
        <f t="shared" ca="1" si="438"/>
        <v/>
      </c>
    </row>
    <row r="678" spans="1:19" x14ac:dyDescent="0.3">
      <c r="A678" s="1" t="str">
        <f t="shared" si="436"/>
        <v>LP_PaybackSp_03</v>
      </c>
      <c r="B678" s="1" t="s">
        <v>531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0.29799331103678928</v>
      </c>
      <c r="K678" s="1">
        <v>0.3642140468227425</v>
      </c>
      <c r="O678" s="7" t="str">
        <f t="shared" ca="1" si="437"/>
        <v/>
      </c>
      <c r="S678" s="7" t="str">
        <f t="shared" ca="1" si="438"/>
        <v/>
      </c>
    </row>
    <row r="679" spans="1:19" x14ac:dyDescent="0.3">
      <c r="A679" s="1" t="str">
        <f t="shared" si="436"/>
        <v>LP_PaybackSp_04</v>
      </c>
      <c r="B679" s="1" t="s">
        <v>531</v>
      </c>
      <c r="C679" s="1" t="str">
        <f>IF(ISERROR(VLOOKUP(B679,AffectorValueTable!$A:$A,1,0)),"어펙터밸류없음","")</f>
        <v/>
      </c>
      <c r="D679" s="1">
        <v>4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0.36745562130177511</v>
      </c>
      <c r="K679" s="1">
        <v>0.44911242603550294</v>
      </c>
      <c r="O679" s="7" t="str">
        <f t="shared" ca="1" si="437"/>
        <v/>
      </c>
      <c r="S679" s="7" t="str">
        <f t="shared" ca="1" si="438"/>
        <v/>
      </c>
    </row>
    <row r="680" spans="1:19" x14ac:dyDescent="0.3">
      <c r="A680" s="1" t="str">
        <f t="shared" si="436"/>
        <v>LP_PaybackSp_05</v>
      </c>
      <c r="B680" s="1" t="s">
        <v>531</v>
      </c>
      <c r="C680" s="1" t="str">
        <f>IF(ISERROR(VLOOKUP(B680,AffectorValueTable!$A:$A,1,0)),"어펙터밸류없음","")</f>
        <v/>
      </c>
      <c r="D680" s="1">
        <v>5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0.4263157894736842</v>
      </c>
      <c r="K680" s="1">
        <v>0.52105263157894743</v>
      </c>
      <c r="O680" s="7" t="str">
        <f t="shared" ca="1" si="437"/>
        <v/>
      </c>
      <c r="S680" s="7" t="str">
        <f t="shared" ca="1" si="438"/>
        <v/>
      </c>
    </row>
    <row r="681" spans="1:19" x14ac:dyDescent="0.3">
      <c r="A681" s="1" t="str">
        <f t="shared" ref="A681:A684" si="442">B681&amp;"_"&amp;TEXT(D681,"00")</f>
        <v>LP_PaybackSp_06</v>
      </c>
      <c r="B681" s="1" t="s">
        <v>531</v>
      </c>
      <c r="C681" s="1" t="str">
        <f>IF(ISERROR(VLOOKUP(B681,AffectorValueTable!$A:$A,1,0)),"어펙터밸류없음","")</f>
        <v/>
      </c>
      <c r="D681" s="1">
        <v>6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0.47647058823529409</v>
      </c>
      <c r="K681" s="1">
        <v>0.58235294117647063</v>
      </c>
      <c r="O681" s="7" t="str">
        <f t="shared" ref="O681:O684" ca="1" si="443">IF(NOT(ISBLANK(N681)),N681,
IF(ISBLANK(M681),"",
VLOOKUP(M681,OFFSET(INDIRECT("$A:$B"),0,MATCH(M$1&amp;"_Verify",INDIRECT("$1:$1"),0)-1),2,0)
))</f>
        <v/>
      </c>
      <c r="S681" s="7" t="str">
        <f t="shared" ref="S681:S684" ca="1" si="444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2"/>
        <v>LP_PaybackSp_07</v>
      </c>
      <c r="B682" s="1" t="s">
        <v>531</v>
      </c>
      <c r="C682" s="1" t="str">
        <f>IF(ISERROR(VLOOKUP(B682,AffectorValueTable!$A:$A,1,0)),"어펙터밸류없음","")</f>
        <v/>
      </c>
      <c r="D682" s="1">
        <v>7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0.51945031712473577</v>
      </c>
      <c r="K682" s="1">
        <v>0.63488372093023271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si="442"/>
        <v>LP_PaybackSp_08</v>
      </c>
      <c r="B683" s="1" t="s">
        <v>531</v>
      </c>
      <c r="C683" s="1" t="str">
        <f>IF(ISERROR(VLOOKUP(B683,AffectorValueTable!$A:$A,1,0)),"어펙터밸류없음","")</f>
        <v/>
      </c>
      <c r="D683" s="1">
        <v>8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0.55648854961832062</v>
      </c>
      <c r="K683" s="1">
        <v>0.68015267175572525</v>
      </c>
      <c r="O683" s="7" t="str">
        <f t="shared" ca="1" si="443"/>
        <v/>
      </c>
      <c r="S683" s="7" t="str">
        <f t="shared" ca="1" si="444"/>
        <v/>
      </c>
    </row>
    <row r="684" spans="1:19" x14ac:dyDescent="0.3">
      <c r="A684" s="1" t="str">
        <f t="shared" si="442"/>
        <v>LP_PaybackSp_09</v>
      </c>
      <c r="B684" s="1" t="s">
        <v>531</v>
      </c>
      <c r="C684" s="1" t="str">
        <f>IF(ISERROR(VLOOKUP(B684,AffectorValueTable!$A:$A,1,0)),"어펙터밸류없음","")</f>
        <v/>
      </c>
      <c r="D684" s="1">
        <v>9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0.58858131487889276</v>
      </c>
      <c r="K684" s="1">
        <v>0.71937716262975782</v>
      </c>
      <c r="O684" s="7" t="str">
        <f t="shared" ca="1" si="443"/>
        <v/>
      </c>
      <c r="S684" s="7" t="str">
        <f t="shared" ca="1" si="444"/>
        <v/>
      </c>
    </row>
    <row r="685" spans="1:19" x14ac:dyDescent="0.3">
      <c r="A685" s="1" t="str">
        <f t="shared" ref="A685:A692" si="445">B685&amp;"_"&amp;TEXT(D685,"00")</f>
        <v>LP_SpUpOnMaxHp_01</v>
      </c>
      <c r="B685" s="1" t="s">
        <v>941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ref="J685:J689" si="446">J222*5/3*2</f>
        <v>0.5</v>
      </c>
      <c r="N685" s="1">
        <v>1</v>
      </c>
      <c r="O685" s="7">
        <f t="shared" ref="O685:O692" ca="1" si="447">IF(NOT(ISBLANK(N685)),N685,
IF(ISBLANK(M685),"",
VLOOKUP(M685,OFFSET(INDIRECT("$A:$B"),0,MATCH(M$1&amp;"_Verify",INDIRECT("$1:$1"),0)-1),2,0)
))</f>
        <v>1</v>
      </c>
      <c r="S685" s="7" t="str">
        <f t="shared" ref="S685:S692" ca="1" si="448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45"/>
        <v>LP_SpUpOnMaxHp_02</v>
      </c>
      <c r="B686" s="1" t="s">
        <v>941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46"/>
        <v>1.05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si="445"/>
        <v>LP_SpUpOnMaxHp_03</v>
      </c>
      <c r="B687" s="1" t="s">
        <v>941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46"/>
        <v>1.6500000000000001</v>
      </c>
      <c r="N687" s="1">
        <v>1</v>
      </c>
      <c r="O687" s="7">
        <f t="shared" ca="1" si="447"/>
        <v>1</v>
      </c>
      <c r="S687" s="7" t="str">
        <f t="shared" ca="1" si="448"/>
        <v/>
      </c>
    </row>
    <row r="688" spans="1:19" x14ac:dyDescent="0.3">
      <c r="A688" s="1" t="str">
        <f t="shared" ref="A688:A689" si="449">B688&amp;"_"&amp;TEXT(D688,"00")</f>
        <v>LP_SpUpOnMaxHp_04</v>
      </c>
      <c r="B688" s="1" t="s">
        <v>941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46"/>
        <v>2.2999999999999998</v>
      </c>
      <c r="N688" s="1">
        <v>1</v>
      </c>
      <c r="O688" s="7">
        <f t="shared" ref="O688:O689" ca="1" si="450">IF(NOT(ISBLANK(N688)),N688,
IF(ISBLANK(M688),"",
VLOOKUP(M688,OFFSET(INDIRECT("$A:$B"),0,MATCH(M$1&amp;"_Verify",INDIRECT("$1:$1"),0)-1),2,0)
))</f>
        <v>1</v>
      </c>
      <c r="S688" s="7" t="str">
        <f t="shared" ref="S688:S689" ca="1" si="451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49"/>
        <v>LP_SpUpOnMaxHp_05</v>
      </c>
      <c r="B689" s="1" t="s">
        <v>941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46"/>
        <v>3</v>
      </c>
      <c r="N689" s="1">
        <v>1</v>
      </c>
      <c r="O689" s="7">
        <f t="shared" ca="1" si="450"/>
        <v>1</v>
      </c>
      <c r="S689" s="7" t="str">
        <f t="shared" ca="1" si="451"/>
        <v/>
      </c>
    </row>
    <row r="690" spans="1:19" x14ac:dyDescent="0.3">
      <c r="A690" s="1" t="str">
        <f t="shared" si="445"/>
        <v>LP_SpUpOnMaxHpBetter_01</v>
      </c>
      <c r="B690" s="1" t="s">
        <v>942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ref="J690:J692" si="452">J231*5/3*2</f>
        <v>0.83333333333333337</v>
      </c>
      <c r="N690" s="1">
        <v>1</v>
      </c>
      <c r="O690" s="7">
        <f t="shared" ca="1" si="447"/>
        <v>1</v>
      </c>
      <c r="S690" s="7" t="str">
        <f t="shared" ca="1" si="448"/>
        <v/>
      </c>
    </row>
    <row r="691" spans="1:19" x14ac:dyDescent="0.3">
      <c r="A691" s="1" t="str">
        <f t="shared" si="445"/>
        <v>LP_SpUpOnMaxHpBetter_02</v>
      </c>
      <c r="B691" s="1" t="s">
        <v>942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1.75</v>
      </c>
      <c r="N691" s="1">
        <v>1</v>
      </c>
      <c r="O691" s="7">
        <f t="shared" ca="1" si="447"/>
        <v>1</v>
      </c>
      <c r="S691" s="7" t="str">
        <f t="shared" ca="1" si="448"/>
        <v/>
      </c>
    </row>
    <row r="692" spans="1:19" x14ac:dyDescent="0.3">
      <c r="A692" s="1" t="str">
        <f t="shared" si="445"/>
        <v>LP_SpUpOnMaxHpBetter_03</v>
      </c>
      <c r="B692" s="1" t="s">
        <v>942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2"/>
        <v>2.75</v>
      </c>
      <c r="N692" s="1">
        <v>1</v>
      </c>
      <c r="O692" s="7">
        <f t="shared" ca="1" si="447"/>
        <v>1</v>
      </c>
      <c r="S692" s="7" t="str">
        <f t="shared" ca="1" si="448"/>
        <v/>
      </c>
    </row>
    <row r="693" spans="1:19" x14ac:dyDescent="0.3">
      <c r="A693" s="1" t="str">
        <f t="shared" ref="A693" si="453">B693&amp;"_"&amp;TEXT(D693,"00")</f>
        <v>LP_HitSizeDown_01</v>
      </c>
      <c r="B693" s="1" t="s">
        <v>940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ChangeHitColliderSize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0.9</v>
      </c>
      <c r="O693" s="7" t="str">
        <f t="shared" ref="O693" ca="1" si="454">IF(NOT(ISBLANK(N693)),N693,
IF(ISBLANK(M693),"",
VLOOKUP(M693,OFFSET(INDIRECT("$A:$B"),0,MATCH(M$1&amp;"_Verify",INDIRECT("$1:$1"),0)-1),2,0)
))</f>
        <v/>
      </c>
      <c r="S693" s="7" t="str">
        <f t="shared" ref="S693" ca="1" si="455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:A697" si="456">B694&amp;"_"&amp;TEXT(D694,"00")</f>
        <v>LP_HitSizeDown_02</v>
      </c>
      <c r="B694" s="1" t="s">
        <v>940</v>
      </c>
      <c r="C694" s="1" t="str">
        <f>IF(ISERROR(VLOOKUP(B694,AffectorValueTable!$A:$A,1,0)),"어펙터밸류없음","")</f>
        <v/>
      </c>
      <c r="D694" s="1">
        <v>2</v>
      </c>
      <c r="E694" s="1" t="str">
        <f>VLOOKUP($B694,AffectorValueTable!$1:$1048576,MATCH(AffectorValueTable!$B$1,AffectorValueTable!$1:$1,0),0)</f>
        <v>ChangeHitColliderSize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</v>
      </c>
      <c r="O694" s="7" t="str">
        <f t="shared" ref="O694:O697" ca="1" si="457">IF(NOT(ISBLANK(N694)),N694,
IF(ISBLANK(M694),"",
VLOOKUP(M694,OFFSET(INDIRECT("$A:$B"),0,MATCH(M$1&amp;"_Verify",INDIRECT("$1:$1"),0)-1),2,0)
))</f>
        <v/>
      </c>
      <c r="S694" s="7" t="str">
        <f t="shared" ref="S694:S697" ca="1" si="458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6"/>
        <v>LP_HitSizeDown_03</v>
      </c>
      <c r="B695" s="1" t="s">
        <v>940</v>
      </c>
      <c r="C695" s="1" t="str">
        <f>IF(ISERROR(VLOOKUP(B695,AffectorValueTable!$A:$A,1,0)),"어펙터밸류없음","")</f>
        <v/>
      </c>
      <c r="D695" s="1">
        <v>3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0.7</v>
      </c>
      <c r="O695" s="7" t="str">
        <f t="shared" ca="1" si="457"/>
        <v/>
      </c>
      <c r="S695" s="7" t="str">
        <f t="shared" ca="1" si="458"/>
        <v/>
      </c>
    </row>
    <row r="696" spans="1:19" x14ac:dyDescent="0.3">
      <c r="A696" s="1" t="str">
        <f t="shared" si="456"/>
        <v>LP_HitSizeDown_04</v>
      </c>
      <c r="B696" s="1" t="s">
        <v>940</v>
      </c>
      <c r="C696" s="1" t="str">
        <f>IF(ISERROR(VLOOKUP(B696,AffectorValueTable!$A:$A,1,0)),"어펙터밸류없음","")</f>
        <v/>
      </c>
      <c r="D696" s="1">
        <v>4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0.6</v>
      </c>
      <c r="O696" s="7" t="str">
        <f t="shared" ca="1" si="457"/>
        <v/>
      </c>
      <c r="S696" s="7" t="str">
        <f t="shared" ca="1" si="458"/>
        <v/>
      </c>
    </row>
    <row r="697" spans="1:19" x14ac:dyDescent="0.3">
      <c r="A697" s="1" t="str">
        <f t="shared" si="456"/>
        <v>LP_HitSizeDown_05</v>
      </c>
      <c r="B697" s="1" t="s">
        <v>940</v>
      </c>
      <c r="C697" s="1" t="str">
        <f>IF(ISERROR(VLOOKUP(B697,AffectorValueTable!$A:$A,1,0)),"어펙터밸류없음","")</f>
        <v/>
      </c>
      <c r="D697" s="1">
        <v>5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</v>
      </c>
      <c r="O697" s="7" t="str">
        <f t="shared" ca="1" si="457"/>
        <v/>
      </c>
      <c r="S697" s="7" t="str">
        <f t="shared" ca="1" si="458"/>
        <v/>
      </c>
    </row>
    <row r="698" spans="1:19" x14ac:dyDescent="0.3">
      <c r="A698" s="1" t="str">
        <f t="shared" si="436"/>
        <v>PN_Magic1.5Times_01</v>
      </c>
      <c r="B698" s="1" t="s">
        <v>809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392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</v>
      </c>
      <c r="O698" s="7" t="str">
        <f t="shared" ca="1" si="437"/>
        <v/>
      </c>
      <c r="S698" s="7" t="str">
        <f t="shared" ca="1" si="438"/>
        <v/>
      </c>
    </row>
    <row r="699" spans="1:19" x14ac:dyDescent="0.3">
      <c r="A699" s="1" t="str">
        <f t="shared" si="436"/>
        <v>PN_Machine1.5Times_01</v>
      </c>
      <c r="B699" s="1" t="s">
        <v>811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816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37"/>
        <v/>
      </c>
      <c r="S699" s="7" t="str">
        <f t="shared" ca="1" si="438"/>
        <v/>
      </c>
    </row>
    <row r="700" spans="1:19" x14ac:dyDescent="0.3">
      <c r="A700" s="1" t="str">
        <f t="shared" si="436"/>
        <v>PN_Nature1.5Times_01</v>
      </c>
      <c r="B700" s="1" t="s">
        <v>813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395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37"/>
        <v/>
      </c>
      <c r="S700" s="7" t="str">
        <f t="shared" ca="1" si="438"/>
        <v/>
      </c>
    </row>
    <row r="701" spans="1:19" x14ac:dyDescent="0.3">
      <c r="A701" s="1" t="str">
        <f t="shared" si="436"/>
        <v>PN_Qigong1.5Times_01</v>
      </c>
      <c r="B701" s="1" t="s">
        <v>815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817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37"/>
        <v/>
      </c>
      <c r="S701" s="7" t="str">
        <f t="shared" ca="1" si="438"/>
        <v/>
      </c>
    </row>
    <row r="702" spans="1:19" x14ac:dyDescent="0.3">
      <c r="A702" s="1" t="str">
        <f t="shared" ref="A702:A703" si="459">B702&amp;"_"&amp;TEXT(D702,"00")</f>
        <v>PN_Magic2Times_01</v>
      </c>
      <c r="B702" s="1" t="s">
        <v>383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392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1</v>
      </c>
      <c r="O702" s="7" t="str">
        <f t="shared" ref="O702:O703" ca="1" si="460">IF(NOT(ISBLANK(N702)),N702,
IF(ISBLANK(M702),"",
VLOOKUP(M702,OFFSET(INDIRECT("$A:$B"),0,MATCH(M$1&amp;"_Verify",INDIRECT("$1:$1"),0)-1),2,0)
))</f>
        <v/>
      </c>
      <c r="S702" s="7" t="str">
        <f t="shared" ref="S702:S703" ca="1" si="461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59"/>
        <v>PN_Machine2Times_01</v>
      </c>
      <c r="B703" s="1" t="s">
        <v>400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402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1</v>
      </c>
      <c r="O703" s="7" t="str">
        <f t="shared" ca="1" si="460"/>
        <v/>
      </c>
      <c r="S703" s="7" t="str">
        <f t="shared" ca="1" si="461"/>
        <v/>
      </c>
    </row>
    <row r="704" spans="1:19" x14ac:dyDescent="0.3">
      <c r="A704" s="1" t="str">
        <f t="shared" ref="A704:A707" si="462">B704&amp;"_"&amp;TEXT(D704,"00")</f>
        <v>PN_Nature2Times_01</v>
      </c>
      <c r="B704" s="1" t="s">
        <v>385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395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7" ca="1" si="463">IF(NOT(ISBLANK(N704)),N704,
IF(ISBLANK(M704),"",
VLOOKUP(M704,OFFSET(INDIRECT("$A:$B"),0,MATCH(M$1&amp;"_Verify",INDIRECT("$1:$1"),0)-1),2,0)
))</f>
        <v/>
      </c>
      <c r="S704" s="7" t="str">
        <f t="shared" ref="S704:S707" ca="1" si="464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2"/>
        <v>PN_Qigong2Times_01</v>
      </c>
      <c r="B705" s="1" t="s">
        <v>401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403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3"/>
        <v/>
      </c>
      <c r="S705" s="7" t="str">
        <f t="shared" ca="1" si="464"/>
        <v/>
      </c>
    </row>
    <row r="706" spans="1:19" x14ac:dyDescent="0.3">
      <c r="A706" s="1" t="str">
        <f t="shared" si="462"/>
        <v>PN_Magic3Times_01</v>
      </c>
      <c r="B706" s="1" t="s">
        <v>766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392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2</v>
      </c>
      <c r="O706" s="7" t="str">
        <f t="shared" ca="1" si="463"/>
        <v/>
      </c>
      <c r="S706" s="7" t="str">
        <f t="shared" ca="1" si="464"/>
        <v/>
      </c>
    </row>
    <row r="707" spans="1:19" x14ac:dyDescent="0.3">
      <c r="A707" s="1" t="str">
        <f t="shared" si="462"/>
        <v>PN_Machine3Times_01</v>
      </c>
      <c r="B707" s="1" t="s">
        <v>763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394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2</v>
      </c>
      <c r="O707" s="7" t="str">
        <f t="shared" ca="1" si="463"/>
        <v/>
      </c>
      <c r="S707" s="7" t="str">
        <f t="shared" ca="1" si="464"/>
        <v/>
      </c>
    </row>
    <row r="708" spans="1:19" x14ac:dyDescent="0.3">
      <c r="A708" s="1" t="str">
        <f t="shared" ref="A708:A709" si="465">B708&amp;"_"&amp;TEXT(D708,"00")</f>
        <v>PN_Nature3Times_01</v>
      </c>
      <c r="B708" s="1" t="s">
        <v>767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395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ref="O708:O709" ca="1" si="466">IF(NOT(ISBLANK(N708)),N708,
IF(ISBLANK(M708),"",
VLOOKUP(M708,OFFSET(INDIRECT("$A:$B"),0,MATCH(M$1&amp;"_Verify",INDIRECT("$1:$1"),0)-1),2,0)
))</f>
        <v/>
      </c>
      <c r="S708" s="7" t="str">
        <f t="shared" ref="S708:S709" ca="1" si="46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65"/>
        <v>PN_Qigong3Times_01</v>
      </c>
      <c r="B709" s="1" t="s">
        <v>765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397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6"/>
        <v/>
      </c>
      <c r="S709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5:Q709 Q3:Q466 M3:M70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G475:G480 G180:G188 G215:G218 G222:G466 G3:G57 G60:G167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2021-04-06T08:48:45Z</dcterms:modified>
</cp:coreProperties>
</file>