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2189BED-E357-4A72-A4E9-DFD25A729396}" xr6:coauthVersionLast="45" xr6:coauthVersionMax="45" xr10:uidLastSave="{00000000-0000-0000-0000-000000000000}"/>
  <bookViews>
    <workbookView xWindow="-28920" yWindow="-120" windowWidth="29040" windowHeight="15840" tabRatio="653" activeTab="6" xr2:uid="{1BFDBDDD-03BC-42BF-BA52-8E4216F92F7B}"/>
    <workbookView xWindow="-289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6" l="1"/>
  <c r="C7" i="6"/>
  <c r="B2" i="6"/>
  <c r="B3" i="6"/>
  <c r="B4" i="6"/>
  <c r="B5" i="6"/>
  <c r="B6" i="6"/>
  <c r="B7" i="6"/>
  <c r="B8" i="6"/>
  <c r="B9" i="6"/>
  <c r="B10" i="6"/>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BM92" i="9" l="1"/>
  <c r="BM103" i="9" l="1"/>
  <c r="BM115" i="9" l="1"/>
  <c r="BM126" i="9" l="1"/>
  <c r="BM9" i="9" l="1"/>
  <c r="BM124" i="9"/>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110" i="9" l="1"/>
  <c r="BJ42" i="9"/>
  <c r="AH191" i="9" l="1"/>
  <c r="AH184" i="9"/>
  <c r="AH121" i="9"/>
  <c r="AH72" i="9"/>
  <c r="AH205" i="9"/>
  <c r="AH44" i="9"/>
  <c r="AH149" i="9"/>
  <c r="AH170" i="9"/>
  <c r="AH143" i="9"/>
  <c r="AH17" i="9"/>
  <c r="AH136" i="9"/>
  <c r="AH51" i="9"/>
  <c r="AH164" i="9"/>
  <c r="AH199" i="9"/>
  <c r="AH150" i="9"/>
  <c r="AH79" i="9"/>
  <c r="BJ82" i="9"/>
  <c r="AH59" i="9"/>
  <c r="AH192" i="9"/>
  <c r="AH3" i="9"/>
  <c r="AH107" i="9"/>
  <c r="AH52" i="9"/>
  <c r="AH100" i="9"/>
  <c r="AH171" i="9"/>
  <c r="AH45" i="9"/>
  <c r="AH128" i="9"/>
  <c r="AH163" i="9"/>
  <c r="AH114" i="9"/>
  <c r="BJ67" i="9"/>
  <c r="BJ81" i="9"/>
  <c r="AH9" i="9"/>
  <c r="AH80" i="9"/>
  <c r="AH2" i="9"/>
  <c r="AH101" i="9"/>
  <c r="AH16" i="9"/>
  <c r="AH94" i="9"/>
  <c r="AH135" i="9"/>
  <c r="AH157" i="9"/>
  <c r="AH122" i="9"/>
  <c r="AH31" i="9"/>
  <c r="AH108" i="9"/>
  <c r="BJ84" i="9"/>
  <c r="BJ87" i="9"/>
  <c r="AH37" i="9"/>
  <c r="AH212" i="9"/>
  <c r="BJ85" i="9"/>
  <c r="AH10" i="9"/>
  <c r="AH65" i="9"/>
  <c r="AH115" i="9"/>
  <c r="AH58" i="9"/>
  <c r="AH129" i="9"/>
  <c r="AH73" i="9"/>
  <c r="AH198" i="9"/>
  <c r="AH66" i="9"/>
  <c r="BJ128" i="9"/>
  <c r="BJ83" i="9"/>
  <c r="AH93" i="9"/>
  <c r="BJ86" i="9"/>
  <c r="AH185" i="9"/>
  <c r="AH23" i="9"/>
  <c r="AH142" i="9"/>
  <c r="AH213" i="9"/>
  <c r="AH87" i="9"/>
  <c r="AH206" i="9"/>
  <c r="AH38" i="9"/>
  <c r="AH156" i="9"/>
  <c r="AH24" i="9"/>
  <c r="BJ114" i="9"/>
  <c r="BM2" i="9"/>
  <c r="AH178" i="9"/>
  <c r="AH30" i="9"/>
  <c r="R170" i="9"/>
  <c r="O170" i="9"/>
  <c r="BJ92" i="9"/>
  <c r="BJ103" i="9"/>
  <c r="BJ115" i="9"/>
  <c r="BJ126" i="9"/>
  <c r="BJ124" i="9"/>
  <c r="BJ9" i="9"/>
  <c r="BJ55" i="9"/>
  <c r="BJ49" i="9"/>
  <c r="BJ31" i="9"/>
  <c r="BJ17" i="9"/>
  <c r="BJ28" i="9"/>
  <c r="BJ76" i="9"/>
  <c r="BJ88" i="9"/>
  <c r="BJ11" i="9"/>
  <c r="BJ47" i="9"/>
  <c r="BJ111" i="9"/>
  <c r="BJ6" i="9"/>
  <c r="BJ102" i="9"/>
  <c r="BJ37" i="9"/>
  <c r="BJ30" i="9"/>
  <c r="BJ113" i="9"/>
  <c r="BJ58" i="9"/>
  <c r="BJ33" i="9"/>
  <c r="BJ119" i="9"/>
  <c r="BJ32" i="9"/>
  <c r="BJ105" i="9"/>
  <c r="BJ75" i="9"/>
  <c r="BJ79" i="9"/>
  <c r="BJ25" i="9"/>
  <c r="BJ19" i="9"/>
  <c r="BJ48" i="9"/>
  <c r="BJ118" i="9"/>
  <c r="BJ122" i="9"/>
  <c r="BJ78" i="9"/>
  <c r="BJ96" i="9"/>
  <c r="BJ41" i="9"/>
  <c r="BJ5" i="9"/>
  <c r="BJ107" i="9"/>
  <c r="BJ16" i="9"/>
  <c r="BJ52" i="9"/>
  <c r="BJ63" i="9"/>
  <c r="BJ27" i="9"/>
  <c r="BJ112" i="9"/>
  <c r="BJ26" i="9"/>
  <c r="BJ69" i="9"/>
  <c r="BJ93" i="9"/>
  <c r="BJ71" i="9"/>
  <c r="BJ59" i="9"/>
  <c r="BJ13" i="9"/>
  <c r="BJ61" i="9"/>
  <c r="BJ66" i="9"/>
  <c r="BJ104" i="9"/>
  <c r="BJ45" i="9"/>
  <c r="BJ50" i="9"/>
  <c r="BJ97" i="9"/>
  <c r="BJ38" i="9"/>
  <c r="BJ120" i="9"/>
  <c r="BJ125" i="9"/>
  <c r="BJ108" i="9"/>
  <c r="BJ98" i="9"/>
  <c r="BJ44" i="9"/>
  <c r="BJ91" i="9"/>
  <c r="BJ20" i="9"/>
  <c r="BJ22" i="9"/>
  <c r="BJ99" i="9"/>
  <c r="BJ116" i="9"/>
  <c r="BJ7" i="9"/>
  <c r="BJ36" i="9"/>
  <c r="BJ35" i="9"/>
  <c r="BJ72" i="9"/>
  <c r="BJ127" i="9"/>
  <c r="BJ10" i="9"/>
  <c r="BJ101" i="9"/>
  <c r="BJ90" i="9"/>
  <c r="BJ46" i="9"/>
  <c r="BJ21" i="9"/>
  <c r="BJ106" i="9"/>
  <c r="BJ57" i="9"/>
  <c r="BJ62" i="9"/>
  <c r="BJ14" i="9"/>
  <c r="BJ80" i="9"/>
  <c r="BJ54" i="9"/>
  <c r="BJ3" i="9"/>
  <c r="BJ12" i="9"/>
  <c r="BJ23" i="9"/>
  <c r="BJ34" i="9"/>
  <c r="BJ117" i="9"/>
  <c r="BJ89" i="9"/>
  <c r="BJ73" i="9"/>
  <c r="BJ94" i="9"/>
  <c r="BJ24" i="9"/>
  <c r="BJ53" i="9"/>
  <c r="BJ64" i="9"/>
  <c r="BJ39" i="9"/>
  <c r="BJ43" i="9"/>
  <c r="BJ60" i="9"/>
  <c r="BJ70" i="9"/>
  <c r="BJ123" i="9"/>
  <c r="BJ109" i="9"/>
  <c r="BJ18" i="9"/>
  <c r="BJ74" i="9"/>
  <c r="BJ29" i="9"/>
  <c r="BJ121" i="9"/>
  <c r="BJ65" i="9"/>
  <c r="BJ4" i="9"/>
  <c r="BJ77" i="9"/>
  <c r="BJ95" i="9"/>
  <c r="BJ40" i="9"/>
  <c r="BJ100" i="9"/>
  <c r="BJ15" i="9"/>
  <c r="BJ51" i="9"/>
  <c r="BJ56" i="9"/>
  <c r="BJ8" i="9"/>
  <c r="BJ68" i="9"/>
  <c r="AC1" i="9" l="1" a="1"/>
  <c r="AC1" i="9" s="1"/>
  <c r="BJ2" i="9"/>
  <c r="BL1" i="9"/>
  <c r="Q170" i="9"/>
  <c r="P170" i="9"/>
  <c r="BK2" i="9" l="1"/>
  <c r="BL3" i="9" s="1"/>
  <c r="BK42" i="9"/>
  <c r="BK110" i="9"/>
  <c r="BK92" i="9"/>
  <c r="BK11" i="9"/>
  <c r="BK41" i="9"/>
  <c r="BK10" i="9"/>
  <c r="BK40" i="9"/>
  <c r="BK118" i="9"/>
  <c r="BK67" i="9"/>
  <c r="BK39" i="9"/>
  <c r="BK88" i="9"/>
  <c r="BK13" i="9"/>
  <c r="BK23" i="9"/>
  <c r="BK26" i="9"/>
  <c r="BK52" i="9"/>
  <c r="BK86" i="9"/>
  <c r="BK122" i="9"/>
  <c r="BK35" i="9"/>
  <c r="BK4" i="9"/>
  <c r="BK6" i="9"/>
  <c r="BK45" i="9"/>
  <c r="BK73" i="9"/>
  <c r="BK30" i="9"/>
  <c r="BK58" i="9"/>
  <c r="BK9" i="9"/>
  <c r="BK27" i="9"/>
  <c r="BK57" i="9"/>
  <c r="BK68" i="9"/>
  <c r="BK61" i="9"/>
  <c r="BK126" i="9"/>
  <c r="BK77" i="9"/>
  <c r="BK37" i="9"/>
  <c r="BK97" i="9"/>
  <c r="BK24" i="9"/>
  <c r="BK91" i="9"/>
  <c r="BK125" i="9"/>
  <c r="BK115" i="9"/>
  <c r="BK16" i="9"/>
  <c r="BK46" i="9"/>
  <c r="BK51" i="9"/>
  <c r="BK33" i="9"/>
  <c r="BK108" i="9"/>
  <c r="BK43" i="9"/>
  <c r="BK107" i="9"/>
  <c r="BK78" i="9"/>
  <c r="BK76" i="9"/>
  <c r="BK59" i="9"/>
  <c r="BK12" i="9"/>
  <c r="BK100" i="9"/>
  <c r="BK36" i="9"/>
  <c r="BK79" i="9"/>
  <c r="BK83" i="9"/>
  <c r="BK32" i="9"/>
  <c r="BK44" i="9"/>
  <c r="BK70" i="9"/>
  <c r="BK34" i="9"/>
  <c r="BK54" i="9"/>
  <c r="BK31" i="9"/>
  <c r="BK69" i="9"/>
  <c r="BK80" i="9"/>
  <c r="BK81" i="9"/>
  <c r="BK25" i="9"/>
  <c r="BK99" i="9"/>
  <c r="BK74" i="9"/>
  <c r="BK38" i="9"/>
  <c r="BK104" i="9"/>
  <c r="BK87" i="9"/>
  <c r="BK102" i="9"/>
  <c r="BK50" i="9"/>
  <c r="BK94" i="9"/>
  <c r="BK14" i="9"/>
  <c r="BK93" i="9"/>
  <c r="BK114" i="9"/>
  <c r="BK48" i="9"/>
  <c r="BK7" i="9"/>
  <c r="BK121" i="9"/>
  <c r="BK65" i="9"/>
  <c r="BK18" i="9"/>
  <c r="BK47" i="9"/>
  <c r="BK66" i="9"/>
  <c r="BK117" i="9"/>
  <c r="BK84" i="9"/>
  <c r="BK96" i="9"/>
  <c r="BK127" i="9"/>
  <c r="BK95" i="9"/>
  <c r="BK90" i="9"/>
  <c r="BK21" i="9"/>
  <c r="BK113" i="9"/>
  <c r="BK120" i="9"/>
  <c r="BK64" i="9"/>
  <c r="BK124" i="9"/>
  <c r="BK63" i="9"/>
  <c r="BK106" i="9"/>
  <c r="BK8" i="9"/>
  <c r="BK123" i="9"/>
  <c r="BK89" i="9"/>
  <c r="BK128" i="9"/>
  <c r="BK119" i="9"/>
  <c r="BK98" i="9"/>
  <c r="BK60" i="9"/>
  <c r="BK53" i="9"/>
  <c r="BK22" i="9"/>
  <c r="BK5" i="9"/>
  <c r="BK101" i="9"/>
  <c r="BK17" i="9"/>
  <c r="BK19" i="9"/>
  <c r="BK116" i="9"/>
  <c r="BK29" i="9"/>
  <c r="BK103" i="9"/>
  <c r="BK15" i="9"/>
  <c r="BK72" i="9"/>
  <c r="BK55" i="9"/>
  <c r="BK112" i="9"/>
  <c r="BK62" i="9"/>
  <c r="BK105" i="9"/>
  <c r="BK111" i="9"/>
  <c r="BK85" i="9"/>
  <c r="BK75" i="9"/>
  <c r="BK20" i="9"/>
  <c r="BK109" i="9"/>
  <c r="BK28" i="9"/>
  <c r="BK71" i="9"/>
  <c r="BK3" i="9"/>
  <c r="BK49" i="9"/>
  <c r="BK82" i="9"/>
  <c r="BK56" i="9"/>
  <c r="BL4" i="9" l="1"/>
  <c r="BL5" i="9" s="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05" i="9" l="1"/>
  <c r="M128" i="9"/>
  <c r="M248" i="9"/>
  <c r="M16" i="9"/>
  <c r="M129" i="9"/>
  <c r="M212" i="9"/>
  <c r="M192" i="9"/>
  <c r="M171" i="9"/>
  <c r="M31" i="9"/>
  <c r="M114" i="9"/>
  <c r="M72" i="9"/>
  <c r="M51" i="9"/>
  <c r="M185" i="9"/>
  <c r="M178" i="9"/>
  <c r="M115" i="9"/>
  <c r="M157" i="9"/>
  <c r="M149" i="9"/>
  <c r="M191" i="9"/>
  <c r="M100" i="9"/>
  <c r="M17" i="9"/>
  <c r="M156" i="9"/>
  <c r="M59" i="9"/>
  <c r="M44" i="9"/>
  <c r="M58" i="9"/>
  <c r="M206" i="9"/>
  <c r="M65" i="9"/>
  <c r="M30" i="9"/>
  <c r="M10" i="9"/>
  <c r="M94" i="9"/>
  <c r="M184" i="9"/>
  <c r="M142" i="9"/>
  <c r="M9" i="9"/>
  <c r="M122" i="9"/>
  <c r="M150" i="9"/>
  <c r="M213" i="9"/>
  <c r="M136" i="9"/>
  <c r="M93" i="9"/>
  <c r="M79" i="9"/>
  <c r="M38" i="9"/>
  <c r="M163" i="9"/>
  <c r="M37" i="9"/>
  <c r="M164" i="9"/>
  <c r="M80" i="9"/>
  <c r="M2" i="9"/>
  <c r="M66" i="9"/>
  <c r="M101" i="9"/>
  <c r="M108" i="9"/>
  <c r="M121" i="9"/>
  <c r="M87" i="9"/>
  <c r="M23" i="9"/>
  <c r="M3" i="9"/>
  <c r="M199" i="9"/>
  <c r="M45" i="9"/>
  <c r="M73" i="9"/>
  <c r="M24" i="9"/>
  <c r="M135" i="9"/>
  <c r="M177" i="9"/>
  <c r="M52" i="9"/>
  <c r="M107" i="9"/>
  <c r="M86" i="9"/>
  <c r="M143" i="9"/>
  <c r="M198" i="9"/>
  <c r="O128" i="9" l="1"/>
  <c r="R128" i="9"/>
  <c r="S128" i="9"/>
  <c r="O205" i="9"/>
  <c r="R205" i="9"/>
  <c r="S205" i="9"/>
  <c r="O198" i="9"/>
  <c r="S198" i="9"/>
  <c r="R198" i="9"/>
  <c r="S23" i="9"/>
  <c r="R23" i="9"/>
  <c r="O23" i="9"/>
  <c r="R79" i="9"/>
  <c r="O79" i="9"/>
  <c r="S79" i="9"/>
  <c r="S65" i="9"/>
  <c r="O65" i="9"/>
  <c r="R65" i="9"/>
  <c r="S171" i="9"/>
  <c r="R171" i="9"/>
  <c r="O171" i="9"/>
  <c r="O24" i="9"/>
  <c r="S24" i="9"/>
  <c r="R24" i="9"/>
  <c r="O80" i="9"/>
  <c r="R80" i="9"/>
  <c r="S80" i="9"/>
  <c r="O142" i="9"/>
  <c r="S142" i="9"/>
  <c r="R142" i="9"/>
  <c r="O100" i="9"/>
  <c r="S100" i="9"/>
  <c r="R100" i="9"/>
  <c r="O192" i="9"/>
  <c r="S192" i="9"/>
  <c r="R192" i="9"/>
  <c r="R73" i="9"/>
  <c r="O73" i="9"/>
  <c r="S73" i="9"/>
  <c r="R121" i="9"/>
  <c r="S121" i="9"/>
  <c r="O121" i="9"/>
  <c r="R164" i="9"/>
  <c r="O164" i="9"/>
  <c r="S164" i="9"/>
  <c r="R136" i="9"/>
  <c r="S136" i="9"/>
  <c r="O136" i="9"/>
  <c r="O184" i="9"/>
  <c r="R184" i="9"/>
  <c r="S184" i="9"/>
  <c r="R58" i="9"/>
  <c r="O58" i="9"/>
  <c r="S58" i="9"/>
  <c r="R191" i="9"/>
  <c r="O191" i="9"/>
  <c r="S191" i="9"/>
  <c r="R51" i="9"/>
  <c r="O51" i="9"/>
  <c r="S51" i="9"/>
  <c r="S212" i="9"/>
  <c r="O212" i="9"/>
  <c r="R212" i="9"/>
  <c r="O107" i="9"/>
  <c r="R107" i="9"/>
  <c r="S107" i="9"/>
  <c r="AS3" i="9" s="1"/>
  <c r="O45" i="9"/>
  <c r="R45" i="9"/>
  <c r="S45" i="9"/>
  <c r="S108" i="9"/>
  <c r="R108" i="9"/>
  <c r="O108" i="9"/>
  <c r="S37" i="9"/>
  <c r="O37" i="9"/>
  <c r="R37" i="9"/>
  <c r="O213" i="9"/>
  <c r="R213" i="9"/>
  <c r="S213" i="9"/>
  <c r="S94" i="9"/>
  <c r="O94" i="9"/>
  <c r="R94" i="9"/>
  <c r="R44" i="9"/>
  <c r="O44" i="9"/>
  <c r="S44" i="9"/>
  <c r="R149" i="9"/>
  <c r="S149" i="9"/>
  <c r="O149" i="9"/>
  <c r="R72" i="9"/>
  <c r="O72" i="9"/>
  <c r="S72" i="9"/>
  <c r="R129" i="9"/>
  <c r="S129" i="9"/>
  <c r="O129" i="9"/>
  <c r="R135" i="9"/>
  <c r="O135" i="9"/>
  <c r="S135" i="9"/>
  <c r="AS4" i="9" s="1"/>
  <c r="O2" i="9"/>
  <c r="R2" i="9"/>
  <c r="S2" i="9"/>
  <c r="R9" i="9"/>
  <c r="O9" i="9"/>
  <c r="S9" i="9"/>
  <c r="S17" i="9"/>
  <c r="O17" i="9"/>
  <c r="R17" i="9"/>
  <c r="R178" i="9"/>
  <c r="O178" i="9"/>
  <c r="S178" i="9"/>
  <c r="R143" i="9"/>
  <c r="S143" i="9"/>
  <c r="O143" i="9"/>
  <c r="O87" i="9"/>
  <c r="S87" i="9"/>
  <c r="R87" i="9"/>
  <c r="O93" i="9"/>
  <c r="R93" i="9"/>
  <c r="S93" i="9"/>
  <c r="R206" i="9"/>
  <c r="S206" i="9"/>
  <c r="O206" i="9"/>
  <c r="R185" i="9"/>
  <c r="O185" i="9"/>
  <c r="S185" i="9"/>
  <c r="R86" i="9"/>
  <c r="O86" i="9"/>
  <c r="S86" i="9"/>
  <c r="O52" i="9"/>
  <c r="R52" i="9"/>
  <c r="S52" i="9"/>
  <c r="O199" i="9"/>
  <c r="R199" i="9"/>
  <c r="S199" i="9"/>
  <c r="S101" i="9"/>
  <c r="O101" i="9"/>
  <c r="R101" i="9"/>
  <c r="R163" i="9"/>
  <c r="O163" i="9"/>
  <c r="S163" i="9"/>
  <c r="O150" i="9"/>
  <c r="S150" i="9"/>
  <c r="R150" i="9"/>
  <c r="O10" i="9"/>
  <c r="R10" i="9"/>
  <c r="S10" i="9"/>
  <c r="R59" i="9"/>
  <c r="O59" i="9"/>
  <c r="S59" i="9"/>
  <c r="O157" i="9"/>
  <c r="S157" i="9"/>
  <c r="R157" i="9"/>
  <c r="R114" i="9"/>
  <c r="O114" i="9"/>
  <c r="S114" i="9"/>
  <c r="R16" i="9"/>
  <c r="O16" i="9"/>
  <c r="S16" i="9"/>
  <c r="R177" i="9"/>
  <c r="O177" i="9"/>
  <c r="S177" i="9"/>
  <c r="S3" i="9"/>
  <c r="R3" i="9"/>
  <c r="O3" i="9"/>
  <c r="O66" i="9"/>
  <c r="R66" i="9"/>
  <c r="S66" i="9"/>
  <c r="O38" i="9"/>
  <c r="R38" i="9"/>
  <c r="S38" i="9"/>
  <c r="S122" i="9"/>
  <c r="R122" i="9"/>
  <c r="O122" i="9"/>
  <c r="S30" i="9"/>
  <c r="R30" i="9"/>
  <c r="O30" i="9"/>
  <c r="R156" i="9"/>
  <c r="S156" i="9"/>
  <c r="O156" i="9"/>
  <c r="S115" i="9"/>
  <c r="O115" i="9"/>
  <c r="R115" i="9"/>
  <c r="S31" i="9"/>
  <c r="R31" i="9"/>
  <c r="O31" i="9"/>
  <c r="S248" i="9"/>
  <c r="R248" i="9"/>
  <c r="Q205" i="9" l="1"/>
  <c r="P205" i="9"/>
  <c r="Q128" i="9"/>
  <c r="P128" i="9"/>
  <c r="Q30" i="9"/>
  <c r="P30" i="9"/>
  <c r="Q3" i="9"/>
  <c r="P3" i="9"/>
  <c r="Q206" i="9"/>
  <c r="P206" i="9"/>
  <c r="Q108" i="9"/>
  <c r="P108" i="9"/>
  <c r="Q136" i="9"/>
  <c r="P136" i="9"/>
  <c r="Q121" i="9"/>
  <c r="P121" i="9"/>
  <c r="Q23" i="9"/>
  <c r="P23" i="9"/>
  <c r="Q163" i="9"/>
  <c r="P163" i="9"/>
  <c r="Q72" i="9"/>
  <c r="P72" i="9"/>
  <c r="Q115" i="9"/>
  <c r="P115" i="9"/>
  <c r="Q178" i="9"/>
  <c r="P178" i="9"/>
  <c r="Q44" i="9"/>
  <c r="P44" i="9"/>
  <c r="Q58" i="9"/>
  <c r="P58" i="9"/>
  <c r="Q65" i="9"/>
  <c r="P65" i="9"/>
  <c r="Q16" i="9"/>
  <c r="P16" i="9"/>
  <c r="Q9" i="9"/>
  <c r="P9" i="9"/>
  <c r="Q135" i="9"/>
  <c r="P135" i="9"/>
  <c r="Q51" i="9"/>
  <c r="P51" i="9"/>
  <c r="Q38" i="9"/>
  <c r="P38" i="9"/>
  <c r="Q157" i="9"/>
  <c r="P157" i="9"/>
  <c r="Q10" i="9"/>
  <c r="P10" i="9"/>
  <c r="Q199" i="9"/>
  <c r="P199" i="9"/>
  <c r="Q87" i="9"/>
  <c r="P87" i="9"/>
  <c r="Q213" i="9"/>
  <c r="P213" i="9"/>
  <c r="Q107" i="9"/>
  <c r="P107" i="9"/>
  <c r="Q192" i="9"/>
  <c r="P192" i="9"/>
  <c r="Q142" i="9"/>
  <c r="P142" i="9"/>
  <c r="Q24" i="9"/>
  <c r="P24" i="9"/>
  <c r="Q31" i="9"/>
  <c r="P31" i="9"/>
  <c r="Q156" i="9"/>
  <c r="P156" i="9"/>
  <c r="Q122" i="9"/>
  <c r="P122" i="9"/>
  <c r="Q143" i="9"/>
  <c r="P143" i="9"/>
  <c r="AS2" i="9"/>
  <c r="Q129" i="9"/>
  <c r="P129" i="9"/>
  <c r="Q149" i="9"/>
  <c r="P149" i="9"/>
  <c r="Q171" i="9"/>
  <c r="P171" i="9"/>
  <c r="S1" i="9" a="1"/>
  <c r="S1" i="9" s="1"/>
  <c r="Q212" i="9"/>
  <c r="P212" i="9"/>
  <c r="Q86" i="9"/>
  <c r="P86" i="9"/>
  <c r="Q177" i="9"/>
  <c r="P177" i="9"/>
  <c r="Q114" i="9"/>
  <c r="P114" i="9"/>
  <c r="Q59" i="9"/>
  <c r="P59" i="9"/>
  <c r="Q101" i="9"/>
  <c r="P101" i="9"/>
  <c r="Q185" i="9"/>
  <c r="P185" i="9"/>
  <c r="Q17" i="9"/>
  <c r="P17" i="9"/>
  <c r="Q94" i="9"/>
  <c r="P94" i="9"/>
  <c r="Q37" i="9"/>
  <c r="P37" i="9"/>
  <c r="Q191" i="9"/>
  <c r="P191" i="9"/>
  <c r="Q164" i="9"/>
  <c r="P164" i="9"/>
  <c r="Q73" i="9"/>
  <c r="P73" i="9"/>
  <c r="Q79" i="9"/>
  <c r="P79" i="9"/>
  <c r="Q66" i="9"/>
  <c r="P66" i="9"/>
  <c r="Q150" i="9"/>
  <c r="P150" i="9"/>
  <c r="Q52" i="9"/>
  <c r="P52" i="9"/>
  <c r="Q93" i="9"/>
  <c r="P93" i="9"/>
  <c r="Q2" i="9"/>
  <c r="P2" i="9"/>
  <c r="Q45" i="9"/>
  <c r="P45" i="9"/>
  <c r="Q184" i="9"/>
  <c r="P184" i="9"/>
  <c r="Q100" i="9"/>
  <c r="P100" i="9"/>
  <c r="Q80" i="9"/>
  <c r="P80" i="9"/>
  <c r="Q198" i="9"/>
  <c r="P198" i="9"/>
  <c r="Z68" i="9"/>
  <c r="Z69" i="9"/>
  <c r="Z125" i="9"/>
  <c r="Z61" i="9"/>
  <c r="Z103" i="9"/>
  <c r="Z136" i="9"/>
  <c r="Z124" i="9"/>
  <c r="Z90" i="9"/>
  <c r="Z3" i="9"/>
  <c r="Z138" i="9"/>
  <c r="Z145" i="9"/>
  <c r="Z67" i="9"/>
  <c r="Z4" i="9"/>
  <c r="Z200" i="9"/>
  <c r="Z214" i="9"/>
  <c r="Z184" i="9"/>
  <c r="Z20" i="9"/>
  <c r="Z72" i="9"/>
  <c r="Z171" i="9"/>
  <c r="Z116" i="9"/>
  <c r="Z39" i="9"/>
  <c r="Z186" i="9"/>
  <c r="Z122" i="9"/>
  <c r="Z151" i="9"/>
  <c r="Z65" i="9"/>
  <c r="Z53" i="9"/>
  <c r="Z208" i="9"/>
  <c r="Z174" i="9"/>
  <c r="Z110" i="9"/>
  <c r="Z45" i="9"/>
  <c r="Z100" i="9"/>
  <c r="Z10" i="9"/>
  <c r="Z75" i="9"/>
  <c r="Z11" i="9"/>
  <c r="Z156" i="9"/>
  <c r="Z95" i="9"/>
  <c r="Z185" i="9"/>
  <c r="Z114" i="9"/>
  <c r="Z179" i="9"/>
  <c r="Z42" i="9"/>
  <c r="Z32" i="9"/>
  <c r="Z2" i="9"/>
  <c r="Z52" i="9"/>
  <c r="Z181" i="9"/>
  <c r="Z152" i="9"/>
  <c r="Z178" i="9"/>
  <c r="Z18" i="9"/>
  <c r="Z19" i="9"/>
  <c r="Z215" i="9"/>
  <c r="Z131" i="9"/>
  <c r="Z88" i="9"/>
  <c r="Z47" i="9"/>
  <c r="Z225" i="9"/>
  <c r="Z58" i="9"/>
  <c r="Z26" i="9"/>
  <c r="Z74" i="9"/>
  <c r="Z257" i="9"/>
  <c r="Z38" i="9"/>
  <c r="Z79" i="9"/>
  <c r="Z121" i="9"/>
  <c r="Z62" i="9"/>
  <c r="Z83" i="9"/>
  <c r="Z150" i="9"/>
  <c r="Z27" i="9"/>
  <c r="Z60" i="9"/>
  <c r="Z107" i="9"/>
  <c r="Z115" i="9"/>
  <c r="Z82" i="9"/>
  <c r="Z202" i="9"/>
  <c r="Z123" i="9"/>
  <c r="Z118" i="9"/>
  <c r="Z66" i="9"/>
  <c r="Z109" i="9"/>
  <c r="Z226" i="9"/>
  <c r="Z192" i="9"/>
  <c r="Z101" i="9"/>
  <c r="Z188" i="9"/>
  <c r="Z43" i="9"/>
  <c r="Z170" i="9"/>
  <c r="Z81" i="9"/>
  <c r="Z73" i="9"/>
  <c r="Z149" i="9"/>
  <c r="Z167" i="9"/>
  <c r="Z194" i="9"/>
  <c r="Z97" i="9"/>
  <c r="Z12" i="9"/>
  <c r="Z25" i="9"/>
  <c r="Z159" i="9"/>
  <c r="Z137" i="9"/>
  <c r="Z164" i="9"/>
  <c r="Z5" i="9"/>
  <c r="Z201" i="9"/>
  <c r="Z117" i="9"/>
  <c r="Z153" i="9"/>
  <c r="Z37" i="9"/>
  <c r="Z128" i="9"/>
  <c r="Z187" i="9"/>
  <c r="Z180" i="9"/>
  <c r="Z160" i="9"/>
  <c r="Z209" i="9"/>
  <c r="Z13" i="9"/>
  <c r="Z207" i="9"/>
  <c r="Z44" i="9"/>
  <c r="Z9" i="9"/>
  <c r="Z132" i="9"/>
  <c r="Z193" i="9"/>
  <c r="Z163" i="9"/>
  <c r="Z40" i="9"/>
  <c r="Z51" i="9"/>
  <c r="Z173" i="9"/>
  <c r="Z96" i="9"/>
  <c r="Z139" i="9"/>
  <c r="Z206" i="9"/>
  <c r="Z41" i="9"/>
  <c r="Z89" i="9"/>
  <c r="Z23" i="9"/>
  <c r="Z212" i="9"/>
  <c r="Z6" i="9"/>
  <c r="Z102" i="9"/>
  <c r="Z195" i="9"/>
  <c r="Z30" i="9"/>
  <c r="Z17" i="9"/>
  <c r="Z48" i="9"/>
  <c r="Z59" i="9"/>
  <c r="Z108" i="9"/>
  <c r="Z34" i="9"/>
  <c r="Z198" i="9"/>
  <c r="Z86" i="9"/>
  <c r="Z55" i="9"/>
  <c r="Z94" i="9"/>
  <c r="Z166" i="9"/>
  <c r="Z93" i="9"/>
  <c r="Z142" i="9"/>
  <c r="Z16" i="9"/>
  <c r="Z256" i="9"/>
  <c r="Z31" i="9"/>
  <c r="Z144" i="9"/>
  <c r="Z54" i="9"/>
  <c r="Z165" i="9"/>
  <c r="Z146" i="9"/>
  <c r="Z158" i="9"/>
  <c r="Z111" i="9"/>
  <c r="Z80" i="9"/>
  <c r="Z135" i="9"/>
  <c r="Z172" i="9"/>
  <c r="Z157" i="9"/>
  <c r="Z24" i="9"/>
  <c r="Z199" i="9"/>
  <c r="Z216" i="9"/>
  <c r="Z76" i="9"/>
  <c r="Z213" i="9"/>
  <c r="Z205" i="9"/>
  <c r="Z143" i="9"/>
  <c r="Z177" i="9"/>
  <c r="Z33" i="9"/>
  <c r="Z129" i="9"/>
  <c r="Z46" i="9"/>
  <c r="Z104" i="9"/>
  <c r="Z130" i="9"/>
  <c r="Z191" i="9"/>
  <c r="Z87" i="9"/>
  <c r="AK87" i="9" l="1"/>
  <c r="AK191" i="9"/>
  <c r="AK130" i="9"/>
  <c r="AK104" i="9"/>
  <c r="AK46" i="9"/>
  <c r="AK129" i="9"/>
  <c r="AK33" i="9"/>
  <c r="AK177" i="9"/>
  <c r="AK143" i="9"/>
  <c r="AK205" i="9"/>
  <c r="AK213" i="9"/>
  <c r="AK76" i="9"/>
  <c r="AK216" i="9"/>
  <c r="AK199" i="9"/>
  <c r="AK24" i="9"/>
  <c r="AK157" i="9"/>
  <c r="AK172" i="9"/>
  <c r="AK135" i="9"/>
  <c r="AK80" i="9"/>
  <c r="AK111" i="9"/>
  <c r="AK158" i="9"/>
  <c r="AK146" i="9"/>
  <c r="AK165" i="9"/>
  <c r="AK54" i="9"/>
  <c r="AK144" i="9"/>
  <c r="AK31" i="9"/>
  <c r="AK256" i="9"/>
  <c r="AK16" i="9"/>
  <c r="AK142" i="9"/>
  <c r="AK93" i="9"/>
  <c r="AK166" i="9"/>
  <c r="AK94" i="9"/>
  <c r="AK55" i="9"/>
  <c r="AK86" i="9"/>
  <c r="AK198" i="9"/>
  <c r="AK34" i="9"/>
  <c r="AK108" i="9"/>
  <c r="AK59" i="9"/>
  <c r="AK48" i="9"/>
  <c r="AK17" i="9"/>
  <c r="AK30" i="9"/>
  <c r="AK195" i="9"/>
  <c r="AK102" i="9"/>
  <c r="AK6" i="9"/>
  <c r="AK212" i="9"/>
  <c r="AK23" i="9"/>
  <c r="AK89" i="9"/>
  <c r="AK41" i="9"/>
  <c r="AK206" i="9"/>
  <c r="AK139" i="9"/>
  <c r="AK96" i="9"/>
  <c r="AK173" i="9"/>
  <c r="AK51" i="9"/>
  <c r="AK40" i="9"/>
  <c r="AK163" i="9"/>
  <c r="AK193" i="9"/>
  <c r="AK132" i="9"/>
  <c r="AK9" i="9"/>
  <c r="AK44" i="9"/>
  <c r="AK207" i="9"/>
  <c r="AK13" i="9"/>
  <c r="AK209" i="9"/>
  <c r="AK160" i="9"/>
  <c r="AK180" i="9"/>
  <c r="AK187" i="9"/>
  <c r="AK128" i="9"/>
  <c r="AK37" i="9"/>
  <c r="AK153" i="9"/>
  <c r="AK117" i="9"/>
  <c r="AK201" i="9"/>
  <c r="AK5" i="9"/>
  <c r="AK164" i="9"/>
  <c r="AK137" i="9"/>
  <c r="AK159" i="9"/>
  <c r="AK25" i="9"/>
  <c r="AK12" i="9"/>
  <c r="AK97" i="9"/>
  <c r="AK194" i="9"/>
  <c r="AK167" i="9"/>
  <c r="AK149" i="9"/>
  <c r="AK73" i="9"/>
  <c r="AK81" i="9"/>
  <c r="AK170" i="9"/>
  <c r="AK43" i="9"/>
  <c r="AK188" i="9"/>
  <c r="AK101" i="9"/>
  <c r="AK192" i="9"/>
  <c r="AK226" i="9"/>
  <c r="AK109" i="9"/>
  <c r="AK66" i="9"/>
  <c r="AK118" i="9"/>
  <c r="AK123" i="9"/>
  <c r="AK202" i="9"/>
  <c r="AK82" i="9"/>
  <c r="AK115" i="9"/>
  <c r="AK107" i="9"/>
  <c r="AK60" i="9"/>
  <c r="AK27" i="9"/>
  <c r="AK150" i="9"/>
  <c r="AK83" i="9"/>
  <c r="AK62" i="9"/>
  <c r="AK121" i="9"/>
  <c r="AK79" i="9"/>
  <c r="AK38" i="9"/>
  <c r="AK257" i="9"/>
  <c r="AK74" i="9"/>
  <c r="AK26" i="9"/>
  <c r="AK58" i="9"/>
  <c r="AK225" i="9"/>
  <c r="AK47" i="9"/>
  <c r="AK88" i="9"/>
  <c r="AK131" i="9"/>
  <c r="AK215" i="9"/>
  <c r="AK19" i="9"/>
  <c r="AK18" i="9"/>
  <c r="AK178" i="9"/>
  <c r="AK152" i="9"/>
  <c r="AK181" i="9"/>
  <c r="AK52" i="9"/>
  <c r="AK2" i="9"/>
  <c r="AJ2" i="9" s="1"/>
  <c r="AK32" i="9"/>
  <c r="AK42" i="9"/>
  <c r="AK179" i="9"/>
  <c r="AK114" i="9"/>
  <c r="AK185" i="9"/>
  <c r="AK95" i="9"/>
  <c r="AK156" i="9"/>
  <c r="AK11" i="9"/>
  <c r="AK75" i="9"/>
  <c r="AK10" i="9"/>
  <c r="AK100" i="9"/>
  <c r="AK45" i="9"/>
  <c r="AK110" i="9"/>
  <c r="AK174" i="9"/>
  <c r="AK208" i="9"/>
  <c r="AK53" i="9"/>
  <c r="AK65" i="9"/>
  <c r="AK151" i="9"/>
  <c r="AK122" i="9"/>
  <c r="AK186" i="9"/>
  <c r="AK39" i="9"/>
  <c r="AK116" i="9"/>
  <c r="AK171" i="9"/>
  <c r="AK72" i="9"/>
  <c r="AK20" i="9"/>
  <c r="AK184" i="9"/>
  <c r="AK214" i="9"/>
  <c r="AK200" i="9"/>
  <c r="AK4" i="9"/>
  <c r="AK67" i="9"/>
  <c r="AK145" i="9"/>
  <c r="AK138" i="9"/>
  <c r="AK3" i="9"/>
  <c r="AK90" i="9"/>
  <c r="AK124" i="9"/>
  <c r="AK136" i="9"/>
  <c r="AK103" i="9"/>
  <c r="AK61" i="9"/>
  <c r="AK125" i="9"/>
  <c r="AK69" i="9"/>
  <c r="AK68"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<sst xmlns="http://schemas.openxmlformats.org/spreadsheetml/2006/main" count="1090" uniqueCount="253">
  <si>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</si>
  <si>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</si>
  <si>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</si>
  <si>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</si>
  <si>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</si>
  <si>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</si>
  <si>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</si>
  <si>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</si>
  <si>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</si>
  <si>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</si>
  <si>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</si>
  <si>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</si>
  <si>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</si>
  <si>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</si>
  <si>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</si>
  <si>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</si>
  <si>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</si>
  <si>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</si>
  <si>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</si>
  <si>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</si>
  <si>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</si>
  <si>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</si>
  <si>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</si>
  <si>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</si>
  <si>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</si>
  <si>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</si>
  <si>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</si>
  <si>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</si>
  <si>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</si>
  <si>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</si>
  <si>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</si>
  <si>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</si>
  <si>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</si>
  <si>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</si>
  <si>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</si>
  <si>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</si>
  <si>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</si>
  <si>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</si>
  <si>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</si>
  <si>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</si>
  <si>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</si>
  <si>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</si>
  <si>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</si>
  <si>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</si>
  <si>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</si>
  <si>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</si>
  <si>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</si>
  <si>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</si>
  <si>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</si>
  <si>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</si>
  <si>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</si>
  <si>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</si>
  <si>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</si>
  <si>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</si>
  <si>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</si>
  <si>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</si>
  <si>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</si>
  <si>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</si>
  <si>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</si>
  <si>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</si>
  <si>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</si>
  <si>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</si>
  <si>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</si>
  <si>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</si>
  <si>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</si>
  <si>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</si>
  <si>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</si>
  <si>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</si>
  <si>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</si>
  <si>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</si>
  <si>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</si>
  <si>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</si>
  <si>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</si>
  <si>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</si>
  <si>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</si>
  <si>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</si>
  <si>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</si>
  <si>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</si>
  <si>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</si>
  <si>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</si>
  <si>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</si>
  <si>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</si>
  <si>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</si>
  <si>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</si>
  <si>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</si>
  <si>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</si>
  <si>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</si>
  <si>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</si>
  <si>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</si>
  <si>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</si>
  <si>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</si>
  <si>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</si>
  <si>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</si>
  <si>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</si>
  <si>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</si>
  <si>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</si>
  <si>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</si>
  <si>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</si>
  <si>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</si>
  <si>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</si>
  <si>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</si>
  <si>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</si>
  <si>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</si>
  <si>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</si>
  <si>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</si>
  <si>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</si>
  <si>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</si>
  <si>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</si>
  <si>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</si>
  <si>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</si>
  <si>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</si>
  <si>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</si>
  <si>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</si>
  <si>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</si>
  <si>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</si>
  <si>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</si>
  <si>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</si>
  <si>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</si>
  <si>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</si>
  <si>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</si>
  <si>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</si>
  <si>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</si>
  <si>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</si>
  <si>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</si>
  <si>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</si>
  <si>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</si>
  <si>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</si>
  <si>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</si>
  <si>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</si>
  <si>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</si>
  <si>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</si>
  <si>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</si>
  <si>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</si>
  <si>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</si>
  <si>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</si>
  <si>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</si>
  <si>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</si>
  <si>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</si>
  <si>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</si>
  <si>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</si>
  <si>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</si>
  <si>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</si>
  <si>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</si>
  <si>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</si>
  <si>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</si>
  <si>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</si>
  <si>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</si>
  <si>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</si>
  <si>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</si>
  <si>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</si>
  <si>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</si>
  <si>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</si>
  <si>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</si>
  <si>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</si>
  <si>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</si>
  <si>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</si>
  <si>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</si>
  <si>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</si>
  <si>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</si>
  <si>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</si>
  <si>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</si>
  <si>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</si>
  <si>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</si>
  <si>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</si>
  <si>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</si>
  <si>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</si>
  <si>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</si>
  <si>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</si>
  <si>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</si>
  <si>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</si>
  <si>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</si>
  <si>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</si>
  <si>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</si>
  <si>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</si>
  <si>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</si>
  <si>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</si>
  <si>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</si>
  <si>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</si>
  <si>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</si>
  <si>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</si>
  <si>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</si>
  <si>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</si>
  <si>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</si>
  <si>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</si>
  <si>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</si>
  <si>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</si>
  <si>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</si>
  <si>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</si>
  <si>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</si>
  <si>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</si>
  <si>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</si>
  <si>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</si>
  <si>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</si>
  <si>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</si>
  <si>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</si>
  <si>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</si>
  <si>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</si>
  <si>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</si>
  <si>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</si>
  <si>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</si>
  <si>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</si>
  <si>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</si>
  <si>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</si>
  <si>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</si>
  <si>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</si>
  <si>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</si>
  <si>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</si>
  <si>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</si>
  <si>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</si>
  <si>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</si>
  <si>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</si>
  <si>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</si>
  <si>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</si>
  <si>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</si>
  <si>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</si>
  <si>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</si>
  <si>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</si>
  <si>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</si>
  <si>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</si>
  <si>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</si>
  <si>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</si>
  <si>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</si>
  <si>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</si>
  <si>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</si>
  <si>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</si>
  <si>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</si>
  <si>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</si>
  <si>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</si>
  <si>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</si>
  <si>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</si>
  <si>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</si>
  <si>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</si>
  <si>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</si>
  <si>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</si>
  <si>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</si>
  <si>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</si>
  <si>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</si>
  <si>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</si>
  <si>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</si>
  <si>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</si>
  <si>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</si>
  <si>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</si>
  <si>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LevelBox5</t>
  </si>
  <si>
    <t>LevelBox6</t>
  </si>
  <si>
    <t>LevelBox7</t>
  </si>
  <si>
    <t>LevelBox8</t>
  </si>
  <si>
    <t>Wjstjfwkdqln</t>
  </si>
  <si>
    <t>Wjstjfwkdqlo</t>
  </si>
  <si>
    <t>Wjstjfwkdqlp</t>
  </si>
  <si>
    <t>ShopUIName_LevelBox5</t>
  </si>
  <si>
    <t>ShopUIName_LevelBox6</t>
  </si>
  <si>
    <t>ShopUIName_LevelBox7</t>
  </si>
  <si>
    <t>ShopUIName_LevelBox8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</si>
</sst>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7.4477239809314302</v>
          </cell>
          <cell r="W2">
            <v>10.989538886800519</v>
          </cell>
          <cell r="X2">
            <v>11.17</v>
          </cell>
          <cell r="Y2">
            <v>16.48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7.002053213754686</v>
          </cell>
          <cell r="W3">
            <v>11.590284311437964</v>
          </cell>
          <cell r="X3">
            <v>10.5</v>
          </cell>
          <cell r="Y3">
            <v>17.39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8.0890879233552724</v>
          </cell>
          <cell r="W4">
            <v>10.99825964012898</v>
          </cell>
          <cell r="X4">
            <v>17.760000000000002</v>
          </cell>
          <cell r="Y4">
            <v>24.15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6.9141772020628824</v>
          </cell>
          <cell r="W5">
            <v>11.453327329192225</v>
          </cell>
          <cell r="X5">
            <v>15.18</v>
          </cell>
          <cell r="Y5">
            <v>25.15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7.4658174174114862</v>
          </cell>
          <cell r="W6">
            <v>10.55785891619375</v>
          </cell>
          <cell r="X6">
            <v>26.41</v>
          </cell>
          <cell r="Y6">
            <v>37.340000000000003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6.9748418916956858</v>
          </cell>
          <cell r="W7">
            <v>11.612921578923759</v>
          </cell>
          <cell r="X7">
            <v>24.67</v>
          </cell>
          <cell r="Y7">
            <v>41.07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8.201060072503509</v>
          </cell>
          <cell r="W8">
            <v>10.581736203463244</v>
          </cell>
          <cell r="X8">
            <v>56.53</v>
          </cell>
          <cell r="Y8">
            <v>72.930000000000007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7.1635619084158355</v>
          </cell>
          <cell r="W9">
            <v>11.897564182660478</v>
          </cell>
          <cell r="X9">
            <v>49.37</v>
          </cell>
          <cell r="Y9">
            <v>82</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8.1002080904959648</v>
          </cell>
          <cell r="W10">
            <v>10.425444357130097</v>
          </cell>
          <cell r="X10">
            <v>119.68</v>
          </cell>
          <cell r="Y10">
            <v>154.03</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7.3953211504146426</v>
          </cell>
          <cell r="W11">
            <v>11.191668781091877</v>
          </cell>
          <cell r="X11">
            <v>109.26</v>
          </cell>
          <cell r="Y11">
            <v>165.35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7.8827366402585808</v>
          </cell>
          <cell r="W12">
            <v>10.418902578209082</v>
          </cell>
          <cell r="X12">
            <v>151.79</v>
          </cell>
          <cell r="Y12">
            <v>200.62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6.6937095401061608</v>
          </cell>
          <cell r="W13">
            <v>11.215482017519994</v>
          </cell>
          <cell r="X13">
            <v>128.88999999999999</v>
          </cell>
          <cell r="Y13">
            <v>215.96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7.4229887685174445</v>
          </cell>
          <cell r="W14">
            <v>10.608497020620327</v>
          </cell>
          <cell r="X14">
            <v>186.28</v>
          </cell>
          <cell r="Y14">
            <v>266.22000000000003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7.828561331994937</v>
          </cell>
          <cell r="W15">
            <v>10.963114741813079</v>
          </cell>
          <cell r="X15">
            <v>11.74</v>
          </cell>
          <cell r="Y15">
            <v>16.440000000000001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7.3899641469884561</v>
          </cell>
          <cell r="W16">
            <v>11.377707325203509</v>
          </cell>
          <cell r="X16">
            <v>11.08</v>
          </cell>
          <cell r="Y16">
            <v>17.07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7.9936895986915895</v>
          </cell>
          <cell r="W17">
            <v>11.033281424012168</v>
          </cell>
          <cell r="X17">
            <v>17.559999999999999</v>
          </cell>
          <cell r="Y17">
            <v>24.23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7.286367674080438</v>
          </cell>
          <cell r="W18">
            <v>11.831706398205359</v>
          </cell>
          <cell r="X18">
            <v>16</v>
          </cell>
          <cell r="Y18">
            <v>25.98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7.5061324218718255</v>
          </cell>
          <cell r="W19">
            <v>10.838098727018789</v>
          </cell>
          <cell r="X19">
            <v>26.55</v>
          </cell>
          <cell r="Y19">
            <v>38.33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6.9348313044661705</v>
          </cell>
          <cell r="W20">
            <v>11.345886990167994</v>
          </cell>
          <cell r="X20">
            <v>24.53</v>
          </cell>
          <cell r="Y20">
            <v>40.130000000000003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7.7995149020825938</v>
          </cell>
          <cell r="W21">
            <v>11.07885869757774</v>
          </cell>
          <cell r="X21">
            <v>53.76</v>
          </cell>
          <cell r="Y21">
            <v>76.36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6.7937552346383896</v>
          </cell>
          <cell r="W22">
            <v>11.306994437297231</v>
          </cell>
          <cell r="X22">
            <v>46.83</v>
          </cell>
          <cell r="Y22">
            <v>77.930000000000007</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7.6853083929592989</v>
          </cell>
          <cell r="W23">
            <v>10.330681330115688</v>
          </cell>
          <cell r="X23">
            <v>113.55</v>
          </cell>
          <cell r="Y23">
            <v>152.63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6.9956103974519532</v>
          </cell>
          <cell r="W24">
            <v>11.328529499876678</v>
          </cell>
          <cell r="X24">
            <v>103.36</v>
          </cell>
          <cell r="Y24">
            <v>167.37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7.6069403229607273</v>
          </cell>
          <cell r="W25">
            <v>10.595901072091424</v>
          </cell>
          <cell r="X25">
            <v>146.47</v>
          </cell>
          <cell r="Y25">
            <v>204.03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7.0089787645258399</v>
          </cell>
          <cell r="W26">
            <v>11.176124230559097</v>
          </cell>
          <cell r="X26">
            <v>134.96</v>
          </cell>
          <cell r="Y26">
            <v>215.2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8.1348460144213952</v>
          </cell>
          <cell r="W27">
            <v>10.519388339522772</v>
          </cell>
          <cell r="X27">
            <v>204.14</v>
          </cell>
          <cell r="Y27">
            <v>263.98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8.1369274318020341</v>
          </cell>
          <cell r="W28">
            <v>11.022993823659796</v>
          </cell>
          <cell r="X28">
            <v>12.21</v>
          </cell>
          <cell r="Y28">
            <v>16.53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6.8125319089086496</v>
          </cell>
          <cell r="W29">
            <v>11.900847654503046</v>
          </cell>
          <cell r="X29">
            <v>10.220000000000001</v>
          </cell>
          <cell r="Y29">
            <v>17.850000000000001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7.4926580797724531</v>
          </cell>
          <cell r="W30">
            <v>11.01034711126394</v>
          </cell>
          <cell r="X30">
            <v>16.46</v>
          </cell>
          <cell r="Y30">
            <v>24.18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7.1370854098779066</v>
          </cell>
          <cell r="W31">
            <v>11.597195611660034</v>
          </cell>
          <cell r="X31">
            <v>15.67</v>
          </cell>
          <cell r="Y31">
            <v>25.47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7.6841526276134422</v>
          </cell>
          <cell r="W32">
            <v>10.641317878611879</v>
          </cell>
          <cell r="X32">
            <v>27.18</v>
          </cell>
          <cell r="Y32">
            <v>37.64</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6.6868740873627424</v>
          </cell>
          <cell r="W33">
            <v>11.59203255507931</v>
          </cell>
          <cell r="X33">
            <v>23.65</v>
          </cell>
          <cell r="Y33">
            <v>41</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8.1656834492851438</v>
          </cell>
          <cell r="W34">
            <v>10.320590521076232</v>
          </cell>
          <cell r="X34">
            <v>56.28</v>
          </cell>
          <cell r="Y34">
            <v>71.13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6.8572810636013122</v>
          </cell>
          <cell r="W35">
            <v>11.444310600319525</v>
          </cell>
          <cell r="X35">
            <v>47.26</v>
          </cell>
          <cell r="Y35">
            <v>78.88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7.8755670592243439</v>
          </cell>
          <cell r="W36">
            <v>10.977266801696011</v>
          </cell>
          <cell r="X36">
            <v>116.36</v>
          </cell>
          <cell r="Y36">
            <v>162.18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6.9418069144812975</v>
          </cell>
          <cell r="W37">
            <v>11.429492827271318</v>
          </cell>
          <cell r="X37">
            <v>102.56</v>
          </cell>
          <cell r="Y37">
            <v>168.87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7.8225332783229282</v>
          </cell>
          <cell r="W38">
            <v>10.852797074816211</v>
          </cell>
          <cell r="X38">
            <v>150.63</v>
          </cell>
          <cell r="Y38">
            <v>208.97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6.8123976024253121</v>
          </cell>
          <cell r="W39">
            <v>11.561721212446528</v>
          </cell>
          <cell r="X39">
            <v>131.18</v>
          </cell>
          <cell r="Y39">
            <v>222.63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7.5833129770662993</v>
          </cell>
          <cell r="W40">
            <v>10.353660683503234</v>
          </cell>
          <cell r="X40">
            <v>190.3</v>
          </cell>
          <cell r="Y40">
            <v>259.83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7.9969845688787293</v>
          </cell>
          <cell r="W41">
            <v>10.850995936072485</v>
          </cell>
          <cell r="X41">
            <v>12</v>
          </cell>
          <cell r="Y41">
            <v>16.28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6.6779948800099067</v>
          </cell>
          <cell r="W42">
            <v>11.62151622385295</v>
          </cell>
          <cell r="X42">
            <v>10.02</v>
          </cell>
          <cell r="Y42">
            <v>17.43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8.0460390727884707</v>
          </cell>
          <cell r="W43">
            <v>10.813038067867385</v>
          </cell>
          <cell r="X43">
            <v>17.670000000000002</v>
          </cell>
          <cell r="Y43">
            <v>23.75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7.1236761987994823</v>
          </cell>
          <cell r="W44">
            <v>11.607525115060987</v>
          </cell>
          <cell r="X44">
            <v>15.64</v>
          </cell>
          <cell r="Y44">
            <v>25.49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7.5733428526581266</v>
          </cell>
          <cell r="W45">
            <v>10.556661162669286</v>
          </cell>
          <cell r="X45">
            <v>26.79</v>
          </cell>
          <cell r="Y45">
            <v>37.340000000000003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6.9931360024149045</v>
          </cell>
          <cell r="W46">
            <v>11.136732970958485</v>
          </cell>
          <cell r="X46">
            <v>24.73</v>
          </cell>
          <cell r="Y46">
            <v>39.39</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7.5429136319653871</v>
          </cell>
          <cell r="W47">
            <v>10.742873960706852</v>
          </cell>
          <cell r="X47">
            <v>51.99</v>
          </cell>
          <cell r="Y47">
            <v>74.040000000000006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6.865295176891272</v>
          </cell>
          <cell r="W48">
            <v>11.22099051519228</v>
          </cell>
          <cell r="X48">
            <v>47.32</v>
          </cell>
          <cell r="Y48">
            <v>77.34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8.0362569749033579</v>
          </cell>
          <cell r="W49">
            <v>10.989160695353648</v>
          </cell>
          <cell r="X49">
            <v>118.73</v>
          </cell>
          <cell r="Y49">
            <v>162.36000000000001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6.730823057542823</v>
          </cell>
          <cell r="W50">
            <v>11.431390045956023</v>
          </cell>
          <cell r="X50">
            <v>99.45</v>
          </cell>
          <cell r="Y50">
            <v>168.89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7.6162773332089149</v>
          </cell>
          <cell r="W51">
            <v>10.786036728419461</v>
          </cell>
          <cell r="X51">
            <v>146.65</v>
          </cell>
          <cell r="Y51">
            <v>207.69</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6.7612517905679415</v>
          </cell>
          <cell r="W52">
            <v>11.504175874256077</v>
          </cell>
          <cell r="X52">
            <v>130.19</v>
          </cell>
          <cell r="Y52">
            <v>221.52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8.1579545221348759</v>
          </cell>
          <cell r="W53">
            <v>10.949861003509799</v>
          </cell>
          <cell r="X53">
            <v>204.72</v>
          </cell>
          <cell r="Y53">
            <v>274.79000000000002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7.8342192633201027</v>
          </cell>
          <cell r="W54">
            <v>10.852538681655345</v>
          </cell>
          <cell r="X54">
            <v>11.75</v>
          </cell>
          <cell r="Y54">
            <v>16.28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6.8450407244668874</v>
          </cell>
          <cell r="W55">
            <v>11.656496916120192</v>
          </cell>
          <cell r="X55">
            <v>10.27</v>
          </cell>
          <cell r="Y55">
            <v>17.48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8.1667301442609439</v>
          </cell>
          <cell r="W56">
            <v>10.509944240873493</v>
          </cell>
          <cell r="X56">
            <v>17.940000000000001</v>
          </cell>
          <cell r="Y56">
            <v>23.08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6.9065884711741949</v>
          </cell>
          <cell r="W57">
            <v>11.841842673294037</v>
          </cell>
          <cell r="X57">
            <v>15.17</v>
          </cell>
          <cell r="Y57">
            <v>26.01</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7.4356967649286858</v>
          </cell>
          <cell r="W58">
            <v>10.674865938511829</v>
          </cell>
          <cell r="X58">
            <v>26.3</v>
          </cell>
          <cell r="Y58">
            <v>37.76</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7.2705427166720957</v>
          </cell>
          <cell r="W59">
            <v>11.854859302741428</v>
          </cell>
          <cell r="X59">
            <v>25.72</v>
          </cell>
          <cell r="Y59">
            <v>41.93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7.9273228092562036</v>
          </cell>
          <cell r="W60">
            <v>10.758606263004454</v>
          </cell>
          <cell r="X60">
            <v>54.64</v>
          </cell>
          <cell r="Y60">
            <v>74.150000000000006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6.7697639996903209</v>
          </cell>
          <cell r="W61">
            <v>11.794421671798137</v>
          </cell>
          <cell r="X61">
            <v>46.66</v>
          </cell>
          <cell r="Y61">
            <v>81.290000000000006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7.519467525756407</v>
          </cell>
          <cell r="W62">
            <v>10.482742460803015</v>
          </cell>
          <cell r="X62">
            <v>111.1</v>
          </cell>
          <cell r="Y62">
            <v>154.88</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7.3446214456516294</v>
          </cell>
          <cell r="W63">
            <v>11.475578067387241</v>
          </cell>
          <cell r="X63">
            <v>108.51</v>
          </cell>
          <cell r="Y63">
            <v>169.55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7.8358205889551389</v>
          </cell>
          <cell r="W64">
            <v>10.944815991051316</v>
          </cell>
          <cell r="X64">
            <v>150.88</v>
          </cell>
          <cell r="Y64">
            <v>210.75</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7.2650963500308743</v>
          </cell>
          <cell r="W65">
            <v>11.230015486300298</v>
          </cell>
          <cell r="X65">
            <v>139.88999999999999</v>
          </cell>
          <cell r="Y65">
            <v>216.24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7.4666338290256249</v>
          </cell>
          <cell r="W66">
            <v>10.615981657377693</v>
          </cell>
          <cell r="X66">
            <v>187.38</v>
          </cell>
          <cell r="Y66">
            <v>266.41000000000003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8.2057032406293882</v>
          </cell>
          <cell r="W68">
            <v>10.639991417431435</v>
          </cell>
          <cell r="X68">
            <v>12.31</v>
          </cell>
          <cell r="Y68">
            <v>15.96</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7.1002763698687348</v>
          </cell>
          <cell r="W69">
            <v>11.334451125231428</v>
          </cell>
          <cell r="X69">
            <v>10.65</v>
          </cell>
          <cell r="Y69">
            <v>17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7.532167711432936</v>
          </cell>
          <cell r="W70">
            <v>10.396480392848725</v>
          </cell>
          <cell r="X70">
            <v>16.54</v>
          </cell>
          <cell r="Y70">
            <v>22.83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7.1360705638809323</v>
          </cell>
          <cell r="W71">
            <v>11.776176898484412</v>
          </cell>
          <cell r="X71">
            <v>15.67</v>
          </cell>
          <cell r="Y71">
            <v>25.86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7.4251156317111171</v>
          </cell>
          <cell r="W72">
            <v>10.891102135044518</v>
          </cell>
          <cell r="X72">
            <v>26.26</v>
          </cell>
          <cell r="Y72">
            <v>38.520000000000003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7.1372330844400711</v>
          </cell>
          <cell r="W73">
            <v>11.599098999715869</v>
          </cell>
          <cell r="X73">
            <v>25.24</v>
          </cell>
          <cell r="Y73">
            <v>41.03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8.1572256243535968</v>
          </cell>
          <cell r="W74">
            <v>10.838196753251806</v>
          </cell>
          <cell r="X74">
            <v>56.22</v>
          </cell>
          <cell r="Y74">
            <v>74.7</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7.037761957907879</v>
          </cell>
          <cell r="W75">
            <v>11.719175112432652</v>
          </cell>
          <cell r="X75">
            <v>48.51</v>
          </cell>
          <cell r="Y75">
            <v>80.77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7.763604305406953</v>
          </cell>
          <cell r="W76">
            <v>10.982987181867037</v>
          </cell>
          <cell r="X76">
            <v>114.7</v>
          </cell>
          <cell r="Y76">
            <v>162.27000000000001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7.2465036240899323</v>
          </cell>
          <cell r="W77">
            <v>11.808519325909121</v>
          </cell>
          <cell r="X77">
            <v>107.06</v>
          </cell>
          <cell r="Y77">
            <v>174.47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8.0451780306959719</v>
          </cell>
          <cell r="W78">
            <v>10.887766489883136</v>
          </cell>
          <cell r="X78">
            <v>154.91</v>
          </cell>
          <cell r="Y78">
            <v>209.65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6.6798662346770703</v>
          </cell>
          <cell r="W79">
            <v>11.14452258175792</v>
          </cell>
          <cell r="X79">
            <v>128.62</v>
          </cell>
          <cell r="Y79">
            <v>214.59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7.4318899238072511</v>
          </cell>
          <cell r="W80">
            <v>10.569355116691856</v>
          </cell>
          <cell r="X80">
            <v>186.5</v>
          </cell>
          <cell r="Y80">
            <v>265.24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7.8933658849923534</v>
          </cell>
          <cell r="W88">
            <v>10.897971661264259</v>
          </cell>
          <cell r="X88">
            <v>11.84</v>
          </cell>
          <cell r="Y88">
            <v>16.350000000000001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6.966089336157598</v>
          </cell>
          <cell r="W89">
            <v>11.798272892535898</v>
          </cell>
          <cell r="X89">
            <v>10.45</v>
          </cell>
          <cell r="Y89">
            <v>17.7</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8.1835570133692102</v>
          </cell>
          <cell r="W90">
            <v>10.854299700058061</v>
          </cell>
          <cell r="X90">
            <v>17.97</v>
          </cell>
          <cell r="Y90">
            <v>23.84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6.7802985962515638</v>
          </cell>
          <cell r="W91">
            <v>11.84850565064661</v>
          </cell>
          <cell r="X91">
            <v>14.89</v>
          </cell>
          <cell r="Y91">
            <v>26.02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8.0853083749119428</v>
          </cell>
          <cell r="W92">
            <v>11.106351738702122</v>
          </cell>
          <cell r="X92">
            <v>28.6</v>
          </cell>
          <cell r="Y92">
            <v>39.28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7.4011380232332336</v>
          </cell>
          <cell r="W93">
            <v>11.654013235033741</v>
          </cell>
          <cell r="X93">
            <v>26.18</v>
          </cell>
          <cell r="Y93">
            <v>41.22</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8.100572015943392</v>
          </cell>
          <cell r="W94">
            <v>10.422102520441365</v>
          </cell>
          <cell r="X94">
            <v>55.83</v>
          </cell>
          <cell r="Y94">
            <v>71.83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7.0668280828067074</v>
          </cell>
          <cell r="W95">
            <v>11.856257852374656</v>
          </cell>
          <cell r="X95">
            <v>48.71</v>
          </cell>
          <cell r="Y95">
            <v>81.72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8.1492473807992525</v>
          </cell>
          <cell r="W96">
            <v>10.366764834313795</v>
          </cell>
          <cell r="X96">
            <v>120.4</v>
          </cell>
          <cell r="Y96">
            <v>153.16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6.7266317060129959</v>
          </cell>
          <cell r="W97">
            <v>11.438003024685189</v>
          </cell>
          <cell r="X97">
            <v>99.38</v>
          </cell>
          <cell r="Y97">
            <v>168.99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7.6051348977520643</v>
          </cell>
          <cell r="W98">
            <v>10.575556045515514</v>
          </cell>
          <cell r="X98">
            <v>146.44</v>
          </cell>
          <cell r="Y98">
            <v>203.64</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7.0690343899854309</v>
          </cell>
          <cell r="W99">
            <v>11.131895377249441</v>
          </cell>
          <cell r="X99">
            <v>136.12</v>
          </cell>
          <cell r="Y99">
            <v>214.35</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7.779754926782207</v>
          </cell>
          <cell r="W100">
            <v>10.652040665501985</v>
          </cell>
          <cell r="X100">
            <v>195.23</v>
          </cell>
          <cell r="Y100">
            <v>267.31</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7.7058155101366683</v>
          </cell>
          <cell r="W101">
            <v>10.859293424569239</v>
          </cell>
          <cell r="X101">
            <v>11.56</v>
          </cell>
          <cell r="Y101">
            <v>16.29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6.9690281880853524</v>
          </cell>
          <cell r="W102">
            <v>11.19862272914969</v>
          </cell>
          <cell r="X102">
            <v>10.45</v>
          </cell>
          <cell r="Y102">
            <v>16.8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8.1577494818851033</v>
          </cell>
          <cell r="W103">
            <v>11.06146781362018</v>
          </cell>
          <cell r="X103">
            <v>17.920000000000002</v>
          </cell>
          <cell r="Y103">
            <v>24.29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7.1263133131937693</v>
          </cell>
          <cell r="W104">
            <v>11.492863140764861</v>
          </cell>
          <cell r="X104">
            <v>15.65</v>
          </cell>
          <cell r="Y104">
            <v>25.24</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7.7117435130603891</v>
          </cell>
          <cell r="W105">
            <v>11.017847299172795</v>
          </cell>
          <cell r="X105">
            <v>27.28</v>
          </cell>
          <cell r="Y105">
            <v>38.97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7.3585361725556124</v>
          </cell>
          <cell r="W106">
            <v>11.142263336762234</v>
          </cell>
          <cell r="X106">
            <v>26.03</v>
          </cell>
          <cell r="Y106">
            <v>39.409999999999997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7.5879057687073894</v>
          </cell>
          <cell r="W107">
            <v>10.725366905060177</v>
          </cell>
          <cell r="X107">
            <v>52.3</v>
          </cell>
          <cell r="Y107">
            <v>73.92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7.3708593548980117</v>
          </cell>
          <cell r="W108">
            <v>11.189811290208445</v>
          </cell>
          <cell r="X108">
            <v>50.8</v>
          </cell>
          <cell r="Y108">
            <v>77.13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7.7625242961692607</v>
          </cell>
          <cell r="W109">
            <v>10.687348330445083</v>
          </cell>
          <cell r="X109">
            <v>114.69</v>
          </cell>
          <cell r="Y109">
            <v>157.9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6.7111347506354999</v>
          </cell>
          <cell r="W110">
            <v>11.831464154728701</v>
          </cell>
          <cell r="X110">
            <v>99.15</v>
          </cell>
          <cell r="Y110">
            <v>174.81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8.1664589488166932</v>
          </cell>
          <cell r="W111">
            <v>10.42860571871794</v>
          </cell>
          <cell r="X111">
            <v>157.25</v>
          </cell>
          <cell r="Y111">
            <v>200.81</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7.3451878865115541</v>
          </cell>
          <cell r="W112">
            <v>11.852102678407837</v>
          </cell>
          <cell r="X112">
            <v>141.43</v>
          </cell>
          <cell r="Y112">
            <v>228.22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7.8400371454448141</v>
          </cell>
          <cell r="W113">
            <v>10.526140849242624</v>
          </cell>
          <cell r="X113">
            <v>196.75</v>
          </cell>
          <cell r="Y113">
            <v>264.14999999999998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7.5213511739491796</v>
          </cell>
          <cell r="W115">
            <v>10.450214767762368</v>
          </cell>
          <cell r="X115">
            <v>11.28</v>
          </cell>
          <cell r="Y115">
            <v>15.68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6.9285137337519354</v>
          </cell>
          <cell r="W116">
            <v>11.465699542105121</v>
          </cell>
          <cell r="X116">
            <v>10.39</v>
          </cell>
          <cell r="Y116">
            <v>17.2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7.5717016264451615</v>
          </cell>
          <cell r="W117">
            <v>10.709681616267156</v>
          </cell>
          <cell r="X117">
            <v>16.63</v>
          </cell>
          <cell r="Y117">
            <v>23.52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6.7930674849331583</v>
          </cell>
          <cell r="W118">
            <v>11.712392141882043</v>
          </cell>
          <cell r="X118">
            <v>14.92</v>
          </cell>
          <cell r="Y118">
            <v>25.72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7.4451837162723455</v>
          </cell>
          <cell r="W119">
            <v>10.413387925068953</v>
          </cell>
          <cell r="X119">
            <v>26.33</v>
          </cell>
          <cell r="Y119">
            <v>36.83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6.9918518156364593</v>
          </cell>
          <cell r="W120">
            <v>11.697959396767576</v>
          </cell>
          <cell r="X120">
            <v>24.73</v>
          </cell>
          <cell r="Y120">
            <v>41.37</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7.5038620131835705</v>
          </cell>
          <cell r="W121">
            <v>10.403683918526145</v>
          </cell>
          <cell r="X121">
            <v>51.72</v>
          </cell>
          <cell r="Y121">
            <v>71.709999999999994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7.3259064027727749</v>
          </cell>
          <cell r="W122">
            <v>11.657779097887007</v>
          </cell>
          <cell r="X122">
            <v>50.49</v>
          </cell>
          <cell r="Y122">
            <v>80.349999999999994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8.0018615987022557</v>
          </cell>
          <cell r="W123">
            <v>10.714864877368827</v>
          </cell>
          <cell r="X123">
            <v>118.22</v>
          </cell>
          <cell r="Y123">
            <v>158.31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7.3584766158998756</v>
          </cell>
          <cell r="W124">
            <v>11.455234079255828</v>
          </cell>
          <cell r="X124">
            <v>108.72</v>
          </cell>
          <cell r="Y124">
            <v>169.25</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7.8794754913514922</v>
          </cell>
          <cell r="W125">
            <v>10.488602043864907</v>
          </cell>
          <cell r="X125">
            <v>151.72</v>
          </cell>
          <cell r="Y125">
            <v>201.96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7.3345288215471403</v>
          </cell>
          <cell r="W126">
            <v>11.61968582245011</v>
          </cell>
          <cell r="X126">
            <v>141.22999999999999</v>
          </cell>
          <cell r="Y126">
            <v>223.74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7.5288750900235879</v>
          </cell>
          <cell r="W127">
            <v>10.54403283823904</v>
          </cell>
          <cell r="X127">
            <v>188.94</v>
          </cell>
          <cell r="Y127">
            <v>264.60000000000002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F2" sqref="F2"/>
    </sheetView>
    <sheetView tabSelected="1" workbookViewId="1">
      <selection activeCell="I6" sqref="I6"/>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 t="shared" ref="B2:B10" si="0">D2*4+0.03</f>
        <v>3.9899999999999998</v>
      </c>
      <c r="C2" s="1">
        <v>5000</v>
      </c>
      <c r="D2" s="1">
        <v>0.99</v>
      </c>
      <c r="E2" s="1">
        <v>1200</v>
      </c>
      <c r="F2" t="s">
        <v>45</v>
      </c>
      <c r="G2" t="s">
        <v>54</v>
      </c>
      <c r="H2">
        <v>30</v>
      </c>
      <c r="I2">
        <v>15000</v>
      </c>
      <c r="M2">
        <v>4</v>
      </c>
      <c r="N2" t="s">
        <v>62</v>
      </c>
      <c r="O2" t="s">
        <v>53</v>
      </c>
    </row>
    <row r="3" spans="1:16">
      <c r="A3">
        <v>5</v>
      </c>
      <c r="B3" s="1">
        <f t="shared" si="0"/>
        <v>7.99</v>
      </c>
      <c r="C3" s="1">
        <f t="shared" ref="C3:C7" si="1">E3*4</f>
        <v>10000</v>
      </c>
      <c r="D3" s="1">
        <v>1.99</v>
      </c>
      <c r="E3" s="1">
        <v>2500</v>
      </c>
      <c r="F3" t="s">
        <v>38</v>
      </c>
      <c r="G3" t="s">
        <v>55</v>
      </c>
      <c r="H3">
        <v>50</v>
      </c>
      <c r="I3">
        <v>25000</v>
      </c>
      <c r="K3">
        <v>1</v>
      </c>
      <c r="M3">
        <v>4</v>
      </c>
      <c r="N3" t="s">
        <v>63</v>
      </c>
      <c r="O3" t="s">
        <v>53</v>
      </c>
      <c r="P3" t="s">
        <v>48</v>
      </c>
    </row>
    <row r="4" spans="1:16">
      <c r="A4">
        <v>15</v>
      </c>
      <c r="B4" s="1">
        <f t="shared" si="0"/>
        <v>11.99</v>
      </c>
      <c r="C4" s="1">
        <v>16000</v>
      </c>
      <c r="D4" s="1">
        <v>2.99</v>
      </c>
      <c r="E4" s="1">
        <v>3900</v>
      </c>
      <c r="F4" t="s">
        <v>39</v>
      </c>
      <c r="G4" t="s">
        <v>56</v>
      </c>
      <c r="H4">
        <v>65</v>
      </c>
      <c r="I4">
        <v>30000</v>
      </c>
      <c r="L4">
        <v>2</v>
      </c>
      <c r="M4">
        <v>4</v>
      </c>
      <c r="N4" t="s">
        <v>64</v>
      </c>
      <c r="O4" t="s">
        <v>53</v>
      </c>
      <c r="P4" t="s">
        <v>50</v>
      </c>
    </row>
    <row r="5" spans="1:16">
      <c r="A5">
        <v>25</v>
      </c>
      <c r="B5" s="1">
        <f t="shared" si="0"/>
        <v>15.99</v>
      </c>
      <c r="C5" s="1">
        <v>20000</v>
      </c>
      <c r="D5" s="1">
        <v>3.99</v>
      </c>
      <c r="E5" s="1">
        <v>4900</v>
      </c>
      <c r="F5" t="s">
        <v>40</v>
      </c>
      <c r="G5" t="s">
        <v>57</v>
      </c>
      <c r="H5">
        <v>80</v>
      </c>
      <c r="I5">
        <v>30000</v>
      </c>
      <c r="L5">
        <v>3</v>
      </c>
      <c r="M5">
        <v>4</v>
      </c>
      <c r="N5" t="s">
        <v>65</v>
      </c>
      <c r="O5" t="s">
        <v>53</v>
      </c>
      <c r="P5" t="s">
        <v>51</v>
      </c>
    </row>
    <row r="6" spans="1:16">
      <c r="A6">
        <v>35</v>
      </c>
      <c r="B6" s="1">
        <f t="shared" si="0"/>
        <v>19.990000000000002</v>
      </c>
      <c r="C6" s="1">
        <v>24000</v>
      </c>
      <c r="D6" s="1">
        <v>4.99</v>
      </c>
      <c r="E6" s="1">
        <v>5900</v>
      </c>
      <c r="F6" t="s">
        <v>41</v>
      </c>
      <c r="G6" t="s">
        <v>58</v>
      </c>
      <c r="H6">
        <v>100</v>
      </c>
      <c r="I6">
        <v>30000</v>
      </c>
      <c r="L6">
        <v>4</v>
      </c>
      <c r="M6">
        <v>4</v>
      </c>
      <c r="N6" t="s">
        <v>66</v>
      </c>
      <c r="O6" t="s">
        <v>53</v>
      </c>
      <c r="P6" t="s">
        <v>246</v>
      </c>
    </row>
    <row r="7" spans="1:16">
      <c r="A7">
        <v>45</v>
      </c>
      <c r="B7" s="1">
        <f t="shared" si="0"/>
        <v>23.990000000000002</v>
      </c>
      <c r="C7" s="1">
        <f t="shared" si="1"/>
        <v>30000</v>
      </c>
      <c r="D7" s="1">
        <v>5.99</v>
      </c>
      <c r="E7" s="1">
        <v>7500</v>
      </c>
      <c r="F7" t="s">
        <v>238</v>
      </c>
      <c r="G7" t="s">
        <v>242</v>
      </c>
      <c r="H7">
        <v>100</v>
      </c>
      <c r="I7">
        <v>35000</v>
      </c>
      <c r="L7">
        <v>5</v>
      </c>
      <c r="M7">
        <v>4</v>
      </c>
      <c r="N7" t="s">
        <v>249</v>
      </c>
      <c r="O7" t="s">
        <v>53</v>
      </c>
      <c r="P7" t="s">
        <v>247</v>
      </c>
    </row>
    <row r="8" spans="1:16">
      <c r="A8">
        <v>55</v>
      </c>
      <c r="B8" s="1">
        <f t="shared" si="0"/>
        <v>35.99</v>
      </c>
      <c r="C8" s="1">
        <v>40000</v>
      </c>
      <c r="D8" s="1">
        <v>8.99</v>
      </c>
      <c r="E8" s="1">
        <v>9900</v>
      </c>
      <c r="F8" t="s">
        <v>239</v>
      </c>
      <c r="G8" t="s">
        <v>243</v>
      </c>
      <c r="H8">
        <v>120</v>
      </c>
      <c r="I8">
        <v>35000</v>
      </c>
      <c r="L8">
        <v>6</v>
      </c>
      <c r="M8">
        <v>4</v>
      </c>
      <c r="N8" t="s">
        <v>250</v>
      </c>
      <c r="O8" t="s">
        <v>53</v>
      </c>
      <c r="P8" t="s">
        <v>248</v>
      </c>
    </row>
    <row r="9" spans="1:16">
      <c r="A9">
        <v>65</v>
      </c>
      <c r="B9" s="1">
        <f t="shared" si="0"/>
        <v>39.99</v>
      </c>
      <c r="C9" s="1">
        <v>45000</v>
      </c>
      <c r="D9" s="1">
        <v>9.99</v>
      </c>
      <c r="E9" s="1">
        <v>11000</v>
      </c>
      <c r="F9" t="s">
        <v>240</v>
      </c>
      <c r="G9" t="s">
        <v>244</v>
      </c>
      <c r="H9">
        <v>120</v>
      </c>
      <c r="I9">
        <v>40000</v>
      </c>
      <c r="L9">
        <v>7</v>
      </c>
      <c r="M9">
        <v>4</v>
      </c>
      <c r="N9" t="s">
        <v>251</v>
      </c>
      <c r="O9" t="s">
        <v>53</v>
      </c>
      <c r="P9" t="s">
        <v>52</v>
      </c>
    </row>
    <row r="10" spans="1:16">
      <c r="A10">
        <v>75</v>
      </c>
      <c r="B10" s="1">
        <f t="shared" si="0"/>
        <v>43.99</v>
      </c>
      <c r="C10" s="1">
        <v>50000</v>
      </c>
      <c r="D10" s="1">
        <v>10.99</v>
      </c>
      <c r="E10" s="1">
        <v>12000</v>
      </c>
      <c r="F10" t="s">
        <v>241</v>
      </c>
      <c r="G10" t="s">
        <v>245</v>
      </c>
      <c r="H10">
        <v>135</v>
      </c>
      <c r="I10">
        <v>45000</v>
      </c>
      <c r="L10">
        <v>7</v>
      </c>
      <c r="M10">
        <v>4</v>
      </c>
      <c r="N10" t="s">
        <v>252</v>
      </c>
      <c r="O10" t="s">
        <v>53</v>
      </c>
      <c r="P10"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B2" sqref="B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240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0.13774656665609564</v>
      </c>
      <c r="C2">
        <f t="shared" ref="C2:C32" ca="1" si="0">RAND()</f>
        <v>0.2836820947806159</v>
      </c>
      <c r="D2" t="str">
        <f ca="1">VLOOKUP($B2
+IF(D1="DI",1,
IF(D1="EN",2,
IF(D1="GO",3,0))),$AB:$AC,MATCH($AC$1,$AB$1:$AC$1,0),1)</f>
        <v>GO</v>
      </c>
      <c r="E2">
        <f ca="1">ROUNDDOWN(VLOOKUP(D2,$O:$V,MATCH($T$1,$O$1:$V$1,0),0)+C2*(VLOOKUP(D2,$O:$V,MATCH($U$1,$O$1:$V$1,0),0)-VLOOKUP(D2,$O:$V,MATCH($T$1,$O$1:$V$1,0),0)+10^ABS(VLOOKUP(D2,$O:$V,MATCH($V$1,$O$1:$V$1,0),0))),VLOOKUP(D2,$O:$V,MATCH($V$1,$O$1:$V$1,0),0))</f>
        <v>1300</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15</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0.46824419148240326</v>
      </c>
      <c r="C3">
        <f t="shared" ca="1" si="0"/>
        <v>6.6017849093048309E-2</v>
      </c>
      <c r="D3" t="str">
        <f t="shared" ref="D3:D32" ca="1" si="2">VLOOKUP($B3
+IF(D2="DI",1,
IF(D2="EN",2,
IF(D2="GO",3,0))),$AB:$AC,MATCH($AC$1,$AB$1:$AC$1,0),1)</f>
        <v>EN</v>
      </c>
      <c r="E3">
        <f t="shared" ref="E3:E32" ca="1" si="3">ROUNDDOWN(VLOOKUP(D3,$O:$V,MATCH($T$1,$O$1:$V$1,0),0)+C3*(VLOOKUP(D3,$O:$V,MATCH($U$1,$O$1:$V$1,0),0)-VLOOKUP(D3,$O:$V,MATCH($T$1,$O$1:$V$1,0),0)+10^ABS(VLOOKUP(D3,$O:$V,MATCH($V$1,$O$1:$V$1,0),0))),VLOOKUP(D3,$O:$V,MATCH($V$1,$O$1:$V$1,0),0))</f>
        <v>6</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13</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0.40606191732303742</v>
      </c>
      <c r="C4">
        <f t="shared" ca="1" si="0"/>
        <v>0.12838916963694413</v>
      </c>
      <c r="D4" t="str">
        <f t="shared" ca="1" si="2"/>
        <v>GO</v>
      </c>
      <c r="E4">
        <f t="shared" ca="1" si="3"/>
        <v>800</v>
      </c>
      <c r="F4" t="s">
        <v>140</v>
      </c>
      <c r="G4">
        <v>12</v>
      </c>
      <c r="H4" t="s">
        <v>140</v>
      </c>
      <c r="I4">
        <v>7</v>
      </c>
      <c r="J4" t="str">
        <f t="shared" ref="J4:J32" si="9">J3&amp;","&amp;K4</f>
        <v>{"dy":1,"cd":"EN","cn":8},{"dy":2,"cd":"GO","cn":1200},{"dy":3,"cd":"EN","cn":7}</v>
      </c>
      <c r="K4" t="str">
        <f t="shared" si="4"/>
        <v>{"dy":3,"cd":"EN","cn":7}</v>
      </c>
      <c r="O4" t="s">
        <v>107</v>
      </c>
      <c r="P4">
        <f t="shared" ca="1" si="5"/>
        <v>3</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0.84449503141748639</v>
      </c>
      <c r="C5">
        <f t="shared" ca="1" si="0"/>
        <v>0.26381366281186236</v>
      </c>
      <c r="D5" t="str">
        <f t="shared" ca="1" si="2"/>
        <v>EN</v>
      </c>
      <c r="E5">
        <f t="shared" ca="1" si="3"/>
        <v>7</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0.1835232609509253</v>
      </c>
      <c r="C6">
        <f t="shared" ca="1" si="0"/>
        <v>0.2128857455279044</v>
      </c>
      <c r="D6" t="str">
        <f t="shared" ca="1" si="2"/>
        <v>GO</v>
      </c>
      <c r="E6">
        <f t="shared" ca="1" si="3"/>
        <v>1100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0.46792487221404566</v>
      </c>
      <c r="C7">
        <f t="shared" ca="1" si="0"/>
        <v>0.89277486101100667</v>
      </c>
      <c r="D7" t="str">
        <f t="shared" ca="1" si="2"/>
        <v>EN</v>
      </c>
      <c r="E7">
        <f t="shared" ca="1" si="3"/>
        <v>9</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0.19192224418040293</v>
      </c>
      <c r="C8">
        <f t="shared" ca="1" si="0"/>
        <v>0.3289514075992046</v>
      </c>
      <c r="D8" t="str">
        <f t="shared" ca="1" si="2"/>
        <v>GO</v>
      </c>
      <c r="E8">
        <f t="shared" ca="1" si="3"/>
        <v>1500</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0.24280819627805972</v>
      </c>
      <c r="C9">
        <f t="shared" ca="1" si="0"/>
        <v>0.89178021010201225</v>
      </c>
      <c r="D9" t="str">
        <f t="shared" ca="1" si="2"/>
        <v>EN</v>
      </c>
      <c r="E9">
        <f t="shared" ca="1" si="3"/>
        <v>9</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5.2449405888221445E-2</v>
      </c>
      <c r="C10">
        <f t="shared" ca="1" si="0"/>
        <v>0.52852947300809372</v>
      </c>
      <c r="D10" t="str">
        <f t="shared" ca="1" si="2"/>
        <v>GO</v>
      </c>
      <c r="E10">
        <f t="shared" ca="1" si="3"/>
        <v>2100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0.4641364576652357</v>
      </c>
      <c r="C11">
        <f t="shared" ca="1" si="0"/>
        <v>3.6466138474135601E-2</v>
      </c>
      <c r="D11" t="str">
        <f t="shared" ca="1" si="2"/>
        <v>EN</v>
      </c>
      <c r="E11">
        <f t="shared" ca="1" si="3"/>
        <v>6</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0.40446523905482856</v>
      </c>
      <c r="C12">
        <f t="shared" ca="1" si="0"/>
        <v>2.3594876504422713E-2</v>
      </c>
      <c r="D12" t="str">
        <f t="shared" ca="1" si="2"/>
        <v>GO</v>
      </c>
      <c r="E12">
        <f t="shared" ca="1" si="3"/>
        <v>500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9.8322002805538489E-2</v>
      </c>
      <c r="C13">
        <f t="shared" ca="1" si="0"/>
        <v>4.018926020857283E-2</v>
      </c>
      <c r="D13" t="str">
        <f t="shared" ca="1" si="2"/>
        <v>EN</v>
      </c>
      <c r="E13">
        <f t="shared" ca="1" si="3"/>
        <v>6</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0.21580728813650185</v>
      </c>
      <c r="C14">
        <f t="shared" ca="1" si="0"/>
        <v>0.42384172979846912</v>
      </c>
      <c r="D14" t="str">
        <f t="shared" ca="1" si="2"/>
        <v>GO</v>
      </c>
      <c r="E14">
        <f t="shared" ca="1" si="3"/>
        <v>1800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0.56984040232898248</v>
      </c>
      <c r="C15">
        <f t="shared" ca="1" si="0"/>
        <v>0.98403652818031961</v>
      </c>
      <c r="D15" t="str">
        <f t="shared" ca="1" si="2"/>
        <v>EN</v>
      </c>
      <c r="E15">
        <f t="shared" ca="1" si="3"/>
        <v>9</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0.79638172978414223</v>
      </c>
      <c r="C16">
        <f t="shared" ca="1" si="0"/>
        <v>0.43666834111633679</v>
      </c>
      <c r="D16" t="str">
        <f t="shared" ca="1" si="2"/>
        <v>GO</v>
      </c>
      <c r="E16">
        <f t="shared" ca="1" si="3"/>
        <v>1800</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0.48422843914403546</v>
      </c>
      <c r="C17">
        <f t="shared" ca="1" si="0"/>
        <v>0.76946082900112267</v>
      </c>
      <c r="D17" t="str">
        <f t="shared" ca="1" si="2"/>
        <v>EN</v>
      </c>
      <c r="E17">
        <f t="shared" ca="1" si="3"/>
        <v>9</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0.58378753364844427</v>
      </c>
      <c r="C18">
        <f t="shared" ca="1" si="0"/>
        <v>0.13934193481213364</v>
      </c>
      <c r="D18" t="str">
        <f t="shared" ca="1" si="2"/>
        <v>GO</v>
      </c>
      <c r="E18">
        <f t="shared" ca="1" si="3"/>
        <v>900</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0.55087164517099552</v>
      </c>
      <c r="C19">
        <f t="shared" ca="1" si="0"/>
        <v>0.81432635563984812</v>
      </c>
      <c r="D19" t="str">
        <f t="shared" ca="1" si="2"/>
        <v>EN</v>
      </c>
      <c r="E19">
        <f t="shared" ca="1" si="3"/>
        <v>9</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0.10932981014495147</v>
      </c>
      <c r="C20">
        <f t="shared" ca="1" si="0"/>
        <v>0.55089352768410516</v>
      </c>
      <c r="D20" t="str">
        <f t="shared" ca="1" si="2"/>
        <v>GO</v>
      </c>
      <c r="E20">
        <f t="shared" ca="1" si="3"/>
        <v>2200</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0.8704122526656749</v>
      </c>
      <c r="C21">
        <f t="shared" ca="1" si="0"/>
        <v>0.94038967470027823</v>
      </c>
      <c r="D21" t="str">
        <f t="shared" ca="1" si="2"/>
        <v>EN</v>
      </c>
      <c r="E21">
        <f t="shared" ca="1" si="3"/>
        <v>9</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0.98586578440632999</v>
      </c>
      <c r="C22">
        <f t="shared" ca="1" si="0"/>
        <v>0.84461685029249789</v>
      </c>
      <c r="D22" t="str">
        <f t="shared" ca="1" si="2"/>
        <v>DI</v>
      </c>
      <c r="E22">
        <f t="shared" ca="1" si="3"/>
        <v>6</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0.75518486471473245</v>
      </c>
      <c r="C23">
        <f t="shared" ca="1" si="0"/>
        <v>0.29756731157457184</v>
      </c>
      <c r="D23" t="str">
        <f t="shared" ca="1" si="2"/>
        <v>EN</v>
      </c>
      <c r="E23">
        <f t="shared" ca="1" si="3"/>
        <v>7</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0.91914691026546635</v>
      </c>
      <c r="C24">
        <f t="shared" ca="1" si="0"/>
        <v>0.74739312633228849</v>
      </c>
      <c r="D24" t="str">
        <f t="shared" ca="1" si="2"/>
        <v>DI</v>
      </c>
      <c r="E24">
        <f t="shared" ca="1" si="3"/>
        <v>5</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0.47234656108794748</v>
      </c>
      <c r="C25">
        <f t="shared" ca="1" si="0"/>
        <v>0.75363265221798481</v>
      </c>
      <c r="D25" t="str">
        <f t="shared" ca="1" si="2"/>
        <v>GO</v>
      </c>
      <c r="E25">
        <f t="shared" ca="1" si="3"/>
        <v>2800</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0.33409377565090692</v>
      </c>
      <c r="C26">
        <f t="shared" ca="1" si="0"/>
        <v>0.40077564874911409</v>
      </c>
      <c r="D26" t="str">
        <f t="shared" ca="1" si="2"/>
        <v>EN</v>
      </c>
      <c r="E26">
        <f t="shared" ca="1" si="3"/>
        <v>7</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0.97632251775130285</v>
      </c>
      <c r="C27">
        <f t="shared" ca="1" si="0"/>
        <v>0.88296842839371092</v>
      </c>
      <c r="D27" t="str">
        <f t="shared" ca="1" si="2"/>
        <v>DI</v>
      </c>
      <c r="E27">
        <f t="shared" ca="1" si="3"/>
        <v>6</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0.50186016705690595</v>
      </c>
      <c r="C28">
        <f t="shared" ca="1" si="0"/>
        <v>0.65468651135096823</v>
      </c>
      <c r="D28" t="str">
        <f t="shared" ca="1" si="2"/>
        <v>EN</v>
      </c>
      <c r="E28">
        <f t="shared" ca="1" si="3"/>
        <v>8</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0.70616728691216046</v>
      </c>
      <c r="C29">
        <f t="shared" ca="1" si="0"/>
        <v>0.67477672886632656</v>
      </c>
      <c r="D29" t="str">
        <f t="shared" ca="1" si="2"/>
        <v>GO</v>
      </c>
      <c r="E29">
        <f t="shared" ca="1" si="3"/>
        <v>2500</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0.10725832868501972</v>
      </c>
      <c r="C30">
        <f t="shared" ca="1" si="0"/>
        <v>0.70065755535795493</v>
      </c>
      <c r="D30" t="str">
        <f t="shared" ca="1" si="2"/>
        <v>EN</v>
      </c>
      <c r="E30">
        <f t="shared" ca="1" si="3"/>
        <v>8</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0.25092330213536529</v>
      </c>
      <c r="C31">
        <f t="shared" ca="1" si="0"/>
        <v>0.20352327842614404</v>
      </c>
      <c r="D31" t="str">
        <f t="shared" ca="1" si="2"/>
        <v>GO</v>
      </c>
      <c r="E31">
        <f t="shared" ca="1" si="3"/>
        <v>1100</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0.84724028157777831</v>
      </c>
      <c r="C32">
        <f t="shared" ca="1" si="0"/>
        <v>0.21883080585070114</v>
      </c>
      <c r="D32" t="str">
        <f t="shared" ca="1" si="2"/>
        <v>EN</v>
      </c>
      <c r="E32">
        <f t="shared" ca="1" si="3"/>
        <v>6</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str">
        <f t="array" aca="1" ref="S1" ca="1">IF(SUM(IF(R:R="업데이트순번이상",1,0))&gt;0,"순번이상","")</f>
        <v/>
      </c>
      <c r="T1" s="6" t="s">
        <v>164</v>
      </c>
      <c r="U1" s="6" t="s">
        <v>159</v>
      </c>
      <c r="V1" s="6" t="s">
        <v>174</v>
      </c>
      <c r="W1" s="6" t="s">
        <v>175</v>
      </c>
      <c r="X1" s="6" t="s">
        <v>176</v>
      </c>
      <c r="Y1" s="6" t="s">
        <v>177</v>
      </c>
      <c r="Z1" s="3" t="s">
        <v>102</v>
      </c>
      <c r="AA1" t="s">
        <v>71</v>
      </c>
      <c r="AB1" s="3" t="str">
        <f t="array" ref="AB1">IF(SUM(IF(AG:AG="슬롯타입이상",1,0))&gt;0,"타입확인","vl")</f>
        <v>vl</v>
      </c>
      <c r="AC1" s="3" t="str">
        <f t="array" aca="1" ref="AC1" ca="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0.14542723163235516</v>
      </c>
      <c r="E2">
        <f ca="1">RAND()</f>
        <v>0.91462074295627338</v>
      </c>
      <c r="F2">
        <f t="shared" ref="F2:I65" ca="1" si="1">RAND()</f>
        <v>0.21746634471500381</v>
      </c>
      <c r="G2">
        <f t="shared" ca="1" si="1"/>
        <v>0.10155285258172309</v>
      </c>
      <c r="H2">
        <f t="shared" ca="1" si="1"/>
        <v>0.51796867321412221</v>
      </c>
      <c r="I2">
        <f t="shared" ca="1" si="1"/>
        <v>0.79924887437736503</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Equip8002</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5300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59</v>
      </c>
      <c r="AR2">
        <f t="shared" ref="AR2:AR12" si="8">COUNTIF(AA:AA,AM2)</f>
        <v>60</v>
      </c>
      <c r="AS2">
        <f t="shared" ref="AS2:AS12" ca="1" si="9">COUNTIFS(L:L,AM2,S:S,1)</f>
        <v>3</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3.9215686274509803E-3</v>
      </c>
      <c r="BQ2">
        <v>0</v>
      </c>
      <c r="BR2" t="str">
        <f ca="1">OFFSET([2]ActorTable!$A$1,ROW()-1,0)</f>
        <v>Actor0201</v>
      </c>
      <c r="BS2" t="str">
        <f ca="1">VLOOKUP($BR2,[2]ActorTable!$1:$1048576,MATCH("이름참고",[2]ActorTable!$1:$1,0),0)</f>
        <v>간파울</v>
      </c>
      <c r="BU2" t="s">
        <v>180</v>
      </c>
    </row>
    <row r="3" spans="1:73">
      <c r="A3">
        <v>1</v>
      </c>
      <c r="B3">
        <v>1</v>
      </c>
      <c r="C3">
        <f t="shared" si="0"/>
        <v>0</v>
      </c>
      <c r="D3">
        <f t="shared" ref="D3:I66" ca="1" si="11">RAND()</f>
        <v>0.89671169084042612</v>
      </c>
      <c r="E3">
        <f t="shared" ca="1" si="11"/>
        <v>0.49113058357130612</v>
      </c>
      <c r="F3">
        <f t="shared" ca="1" si="1"/>
        <v>1.121387974696253E-2</v>
      </c>
      <c r="G3">
        <f t="shared" ca="1" si="1"/>
        <v>3.8492360469985831E-2</v>
      </c>
      <c r="H3">
        <f t="shared" ca="1" si="1"/>
        <v>0.87061283575463744</v>
      </c>
      <c r="I3">
        <f t="shared" ca="1" si="1"/>
        <v>0.43997207172128849</v>
      </c>
      <c r="L3" t="str">
        <f t="shared" ca="1" si="2"/>
        <v>지정 장비</v>
      </c>
      <c r="M3" t="str">
        <f t="shared" ca="1" si="3"/>
        <v>Equip4102</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1200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91</v>
      </c>
      <c r="U3" t="s">
        <v>196</v>
      </c>
      <c r="V3">
        <v>1</v>
      </c>
      <c r="W3" t="s">
        <v>138</v>
      </c>
      <c r="Y3">
        <v>29700</v>
      </c>
      <c r="Z3" t="str">
        <f t="shared" ca="1" si="4"/>
        <v>fe</v>
      </c>
      <c r="AA3" t="s">
        <v>91</v>
      </c>
      <c r="AB3" t="s">
        <v>196</v>
      </c>
      <c r="AC3">
        <v>1</v>
      </c>
      <c r="AD3" t="s">
        <v>138</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1</v>
      </c>
      <c r="AR3">
        <f t="shared" si="8"/>
        <v>1</v>
      </c>
      <c r="AS3">
        <f t="shared" ca="1" si="9"/>
        <v>0</v>
      </c>
      <c r="AW3">
        <v>29</v>
      </c>
      <c r="BD3">
        <v>0</v>
      </c>
      <c r="BE3">
        <v>1</v>
      </c>
      <c r="BF3">
        <f t="shared" si="10"/>
        <v>5.8823529411764705E-2</v>
      </c>
      <c r="BG3">
        <f>BG2+BF2</f>
        <v>0.88235294117647056</v>
      </c>
      <c r="BH3" t="s">
        <v>92</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5" ca="1" si="17">BO3/SUM(BO:BO)</f>
        <v>3.9215686274509796E-2</v>
      </c>
      <c r="BQ3">
        <f t="shared" ref="BQ3:BQ45" ca="1" si="18">BQ2+BP2</f>
        <v>3.9215686274509803E-3</v>
      </c>
      <c r="BR3" t="str">
        <f ca="1">OFFSET([2]ActorTable!$A$1,ROW()-1,0)</f>
        <v>Actor1002</v>
      </c>
      <c r="BS3" t="str">
        <f ca="1">VLOOKUP($BR3,[2]ActorTable!$1:$1048576,MATCH("이름참고",[2]ActorTable!$1:$1,0),0)</f>
        <v>유키</v>
      </c>
    </row>
    <row r="4" spans="1:73">
      <c r="A4">
        <v>1</v>
      </c>
      <c r="B4">
        <v>2</v>
      </c>
      <c r="C4">
        <f t="shared" si="0"/>
        <v>0</v>
      </c>
      <c r="D4">
        <f t="shared" ca="1" si="11"/>
        <v>0.6864136585128553</v>
      </c>
      <c r="E4">
        <f t="shared" ca="1" si="11"/>
        <v>0.66377445875640628</v>
      </c>
      <c r="F4">
        <f t="shared" ca="1" si="1"/>
        <v>0.84019943401491737</v>
      </c>
      <c r="G4">
        <f t="shared" ca="1" si="1"/>
        <v>0.36607945114238249</v>
      </c>
      <c r="H4">
        <f t="shared" ca="1" si="1"/>
        <v>0.59347519554317241</v>
      </c>
      <c r="I4">
        <f t="shared" ca="1" si="1"/>
        <v>0.87580812423534671</v>
      </c>
      <c r="L4" t="str">
        <f t="shared" ca="1" si="2"/>
        <v>안 지정 캐릭터 PP 영웅등급</v>
      </c>
      <c r="M4">
        <f t="shared" ca="1" si="3"/>
        <v>66377</v>
      </c>
      <c r="N4">
        <f t="shared" ca="1" si="12"/>
        <v>12</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1200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2</v>
      </c>
      <c r="AR4">
        <f t="shared" si="8"/>
        <v>1</v>
      </c>
      <c r="AS4">
        <f t="shared" ca="1" si="9"/>
        <v>0</v>
      </c>
      <c r="AW4">
        <v>149</v>
      </c>
      <c r="BB4" t="s">
        <v>209</v>
      </c>
      <c r="BD4">
        <v>0</v>
      </c>
      <c r="BE4">
        <v>1</v>
      </c>
      <c r="BF4">
        <f t="shared" si="10"/>
        <v>5.8823529411764705E-2</v>
      </c>
      <c r="BG4">
        <f>BG3+BF3</f>
        <v>0.94117647058823528</v>
      </c>
      <c r="BH4" t="s">
        <v>93</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3.9215686274509796E-2</v>
      </c>
      <c r="BQ4">
        <f t="shared" ca="1" si="18"/>
        <v>4.3137254901960777E-2</v>
      </c>
      <c r="BR4" t="str">
        <f ca="1">OFFSET([2]ActorTable!$A$1,ROW()-1,0)</f>
        <v>Actor2103</v>
      </c>
      <c r="BS4" t="str">
        <f ca="1">VLOOKUP($BR4,[2]ActorTable!$1:$1048576,MATCH("이름참고",[2]ActorTable!$1:$1,0),0)</f>
        <v>빅뱃서큐버스</v>
      </c>
    </row>
    <row r="5" spans="1:73">
      <c r="A5">
        <v>1</v>
      </c>
      <c r="B5">
        <v>3</v>
      </c>
      <c r="C5">
        <f t="shared" si="0"/>
        <v>0</v>
      </c>
      <c r="D5">
        <f t="shared" ca="1" si="11"/>
        <v>0.95497442577611147</v>
      </c>
      <c r="E5">
        <f t="shared" ca="1" si="11"/>
        <v>0.71016572887553864</v>
      </c>
      <c r="F5">
        <f t="shared" ca="1" si="1"/>
        <v>0.91143830875637954</v>
      </c>
      <c r="G5">
        <f t="shared" ca="1" si="1"/>
        <v>0.44721668514161206</v>
      </c>
      <c r="H5">
        <f t="shared" ca="1" si="1"/>
        <v>0.34341078020980886</v>
      </c>
      <c r="I5">
        <f t="shared" ca="1" si="1"/>
        <v>6.8439379571233916E-2</v>
      </c>
      <c r="L5" t="str">
        <f t="shared" ca="1" si="2"/>
        <v>안 지정 캐릭터 PP 일반등급</v>
      </c>
      <c r="M5">
        <f t="shared" ca="1" si="3"/>
        <v>71016</v>
      </c>
      <c r="N5">
        <f t="shared" ca="1" si="12"/>
        <v>13</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1300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2</v>
      </c>
      <c r="AW5">
        <v>1</v>
      </c>
      <c r="BB5">
        <f ca="1">LEN(BB2)</f>
        <v>13089</v>
      </c>
      <c r="BD5">
        <v>1</v>
      </c>
      <c r="BE5">
        <v>1</v>
      </c>
      <c r="BF5">
        <f t="shared" si="10"/>
        <v>1</v>
      </c>
      <c r="BG5">
        <f>BG4+BF4</f>
        <v>1</v>
      </c>
      <c r="BH5" t="s">
        <v>151</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3.9215686274509796E-2</v>
      </c>
      <c r="BQ5">
        <f t="shared" ca="1" si="18"/>
        <v>8.2352941176470573E-2</v>
      </c>
      <c r="BR5" t="str">
        <f ca="1">OFFSET([2]ActorTable!$A$1,ROW()-1,0)</f>
        <v>Actor0104</v>
      </c>
      <c r="BS5" t="str">
        <f ca="1">VLOOKUP($BR5,[2]ActorTable!$1:$1048576,MATCH("이름참고",[2]ActorTable!$1:$1,0),0)</f>
        <v>베이</v>
      </c>
    </row>
    <row r="6" spans="1:73">
      <c r="A6">
        <v>1</v>
      </c>
      <c r="B6">
        <v>4</v>
      </c>
      <c r="C6">
        <f t="shared" si="0"/>
        <v>0</v>
      </c>
      <c r="D6">
        <f t="shared" ca="1" si="11"/>
        <v>0.18808496439190625</v>
      </c>
      <c r="E6">
        <f t="shared" ca="1" si="11"/>
        <v>0.29472160101225842</v>
      </c>
      <c r="F6">
        <f t="shared" ca="1" si="1"/>
        <v>0.36230786302604501</v>
      </c>
      <c r="G6">
        <f t="shared" ca="1" si="1"/>
        <v>0.47327160178410432</v>
      </c>
      <c r="H6">
        <f t="shared" ca="1" si="1"/>
        <v>0.48603909507345389</v>
      </c>
      <c r="I6">
        <f t="shared" ca="1" si="1"/>
        <v>0.53861825767356986</v>
      </c>
      <c r="L6" t="str">
        <f t="shared" ca="1" si="2"/>
        <v>안 지정 캐릭터 PP 일반등급</v>
      </c>
      <c r="M6">
        <f t="shared" ca="1" si="3"/>
        <v>29472</v>
      </c>
      <c r="N6">
        <f t="shared" ca="1" si="12"/>
        <v>10</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1000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1</v>
      </c>
      <c r="AU6">
        <v>45</v>
      </c>
      <c r="AV6">
        <v>175</v>
      </c>
      <c r="AW6">
        <f>100*1/320</f>
        <v>0.3125</v>
      </c>
      <c r="AX6">
        <v>0.7</v>
      </c>
      <c r="AY6">
        <v>0.9</v>
      </c>
      <c r="BD6">
        <v>2</v>
      </c>
      <c r="BE6">
        <v>1</v>
      </c>
      <c r="BF6">
        <f t="shared" si="10"/>
        <v>1</v>
      </c>
      <c r="BG6">
        <f t="shared" ref="BG6:BG13" si="19">BG5+BF5</f>
        <v>2</v>
      </c>
      <c r="BH6" t="s">
        <v>155</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3.9215686274509796E-2</v>
      </c>
      <c r="BQ6">
        <f t="shared" ca="1" si="18"/>
        <v>0.12156862745098038</v>
      </c>
      <c r="BR6" t="str">
        <f ca="1">OFFSET([2]ActorTable!$A$1,ROW()-1,0)</f>
        <v>Actor1005</v>
      </c>
      <c r="BS6" t="str">
        <f ca="1">VLOOKUP($BR6,[2]ActorTable!$1:$1048576,MATCH("이름참고",[2]ActorTable!$1:$1,0),0)</f>
        <v>젤리피쉬걸</v>
      </c>
    </row>
    <row r="7" spans="1:73">
      <c r="A7">
        <v>1</v>
      </c>
      <c r="B7">
        <v>5</v>
      </c>
      <c r="C7">
        <f t="shared" si="0"/>
        <v>0</v>
      </c>
      <c r="D7">
        <f t="shared" ca="1" si="11"/>
        <v>0.38190835880013063</v>
      </c>
      <c r="E7">
        <f t="shared" ca="1" si="11"/>
        <v>0.36347170463823286</v>
      </c>
      <c r="F7">
        <f t="shared" ca="1" si="1"/>
        <v>0.63083937469389029</v>
      </c>
      <c r="G7">
        <f t="shared" ca="1" si="1"/>
        <v>0.21306507983215872</v>
      </c>
      <c r="H7">
        <f t="shared" ca="1" si="1"/>
        <v>0.90794667623739833</v>
      </c>
      <c r="I7">
        <f t="shared" ca="1" si="1"/>
        <v>0.61115669920438032</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1</v>
      </c>
      <c r="AR7">
        <f t="shared" si="8"/>
        <v>2</v>
      </c>
      <c r="AS7">
        <f t="shared" ca="1" si="9"/>
        <v>0</v>
      </c>
      <c r="AW7">
        <v>1</v>
      </c>
      <c r="BD7">
        <v>3</v>
      </c>
      <c r="BE7">
        <v>1</v>
      </c>
      <c r="BF7">
        <f t="shared" si="10"/>
        <v>0.25</v>
      </c>
      <c r="BG7">
        <f t="shared" si="19"/>
        <v>3</v>
      </c>
      <c r="BH7" t="s">
        <v>155</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0.16078431372549018</v>
      </c>
      <c r="BR7" t="str">
        <f ca="1">OFFSET([2]ActorTable!$A$1,ROW()-1,0)</f>
        <v>Actor9906</v>
      </c>
      <c r="BS7" t="str">
        <f ca="1">VLOOKUP($BR7,[2]ActorTable!$1:$1048576,MATCH("이름참고",[2]ActorTable!$1:$1,0),0)</f>
        <v>스트링없음</v>
      </c>
    </row>
    <row r="8" spans="1:73">
      <c r="A8">
        <v>1</v>
      </c>
      <c r="B8">
        <v>6</v>
      </c>
      <c r="C8">
        <f t="shared" si="0"/>
        <v>0</v>
      </c>
      <c r="D8">
        <f t="shared" ca="1" si="11"/>
        <v>0.18540919797794575</v>
      </c>
      <c r="E8">
        <f t="shared" ca="1" si="11"/>
        <v>0.58224782642583595</v>
      </c>
      <c r="F8">
        <f t="shared" ca="1" si="1"/>
        <v>0.51531519816179661</v>
      </c>
      <c r="G8">
        <f t="shared" ca="1" si="1"/>
        <v>0.23643836574191968</v>
      </c>
      <c r="H8">
        <f t="shared" ca="1" si="1"/>
        <v>0.8263768713512829</v>
      </c>
      <c r="I8">
        <f t="shared" ca="1" si="1"/>
        <v>0.59591501557326587</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3.9215686274509796E-2</v>
      </c>
      <c r="BQ8">
        <f t="shared" ca="1" si="18"/>
        <v>0.16078431372549018</v>
      </c>
      <c r="BR8" t="str">
        <f ca="1">OFFSET([2]ActorTable!$A$1,ROW()-1,0)</f>
        <v>Actor0007</v>
      </c>
      <c r="BS8" t="str">
        <f ca="1">VLOOKUP($BR8,[2]ActorTable!$1:$1048576,MATCH("이름참고",[2]ActorTable!$1:$1,0),0)</f>
        <v>어스메이지</v>
      </c>
    </row>
    <row r="9" spans="1:73">
      <c r="A9">
        <v>2</v>
      </c>
      <c r="B9">
        <v>0</v>
      </c>
      <c r="C9">
        <f t="shared" si="0"/>
        <v>0</v>
      </c>
      <c r="D9">
        <f t="shared" ca="1" si="11"/>
        <v>0.23378145947178153</v>
      </c>
      <c r="E9">
        <f t="shared" ca="1" si="11"/>
        <v>0.9827995234549205</v>
      </c>
      <c r="F9">
        <f t="shared" ca="1" si="1"/>
        <v>0.74382482064728761</v>
      </c>
      <c r="G9">
        <f t="shared" ca="1" si="1"/>
        <v>0.18069594379155263</v>
      </c>
      <c r="H9">
        <f t="shared" ca="1" si="1"/>
        <v>0.80069807987613228</v>
      </c>
      <c r="I9">
        <f t="shared" ca="1" si="1"/>
        <v>0.2899206911260569</v>
      </c>
      <c r="L9" t="str">
        <f t="shared" ca="1" si="2"/>
        <v>지정 장비</v>
      </c>
      <c r="M9" t="str">
        <f t="shared" ca="1" si="3"/>
        <v>Equip8301</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92</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1</v>
      </c>
      <c r="AR9">
        <f t="shared" si="8"/>
        <v>0</v>
      </c>
      <c r="AS9">
        <f t="shared" ca="1" si="9"/>
        <v>0</v>
      </c>
      <c r="AW9">
        <v>2</v>
      </c>
      <c r="BD9">
        <v>4</v>
      </c>
      <c r="BE9">
        <v>1</v>
      </c>
      <c r="BF9">
        <f t="shared" si="10"/>
        <v>1</v>
      </c>
      <c r="BG9">
        <f t="shared" si="19"/>
        <v>4</v>
      </c>
      <c r="BH9" t="s">
        <v>156</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3.9215686274509796E-2</v>
      </c>
      <c r="BQ9">
        <f t="shared" ca="1" si="18"/>
        <v>0.19999999999999998</v>
      </c>
      <c r="BR9" t="str">
        <f ca="1">OFFSET([2]ActorTable!$A$1,ROW()-1,0)</f>
        <v>Actor1108</v>
      </c>
      <c r="BS9" t="str">
        <f ca="1">VLOOKUP($BR9,[2]ActorTable!$1:$1048576,MATCH("이름참고",[2]ActorTable!$1:$1,0),0)</f>
        <v>다이나몹</v>
      </c>
    </row>
    <row r="10" spans="1:73">
      <c r="A10">
        <v>2</v>
      </c>
      <c r="B10">
        <v>1</v>
      </c>
      <c r="C10">
        <f t="shared" si="0"/>
        <v>0</v>
      </c>
      <c r="D10">
        <f t="shared" ca="1" si="11"/>
        <v>0.42007922565054556</v>
      </c>
      <c r="E10">
        <f t="shared" ca="1" si="11"/>
        <v>1.4356107240091731E-2</v>
      </c>
      <c r="F10">
        <f t="shared" ca="1" si="1"/>
        <v>0.35285481861649548</v>
      </c>
      <c r="G10">
        <f t="shared" ca="1" si="1"/>
        <v>0.27179958664725734</v>
      </c>
      <c r="H10">
        <f t="shared" ca="1" si="1"/>
        <v>0.67852622858304368</v>
      </c>
      <c r="I10">
        <f t="shared" ca="1" si="1"/>
        <v>0.51238955389775653</v>
      </c>
      <c r="L10" t="str">
        <f t="shared" ca="1" si="2"/>
        <v>지정 장비</v>
      </c>
      <c r="M10" t="str">
        <f t="shared" ca="1" si="3"/>
        <v>Equip0002</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800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91</v>
      </c>
      <c r="U10" t="s">
        <v>211</v>
      </c>
      <c r="V10">
        <v>1</v>
      </c>
      <c r="W10" t="s">
        <v>138</v>
      </c>
      <c r="Y10">
        <v>1000</v>
      </c>
      <c r="Z10" t="str">
        <f t="shared" ca="1" si="4"/>
        <v>fe</v>
      </c>
      <c r="AA10" t="s">
        <v>91</v>
      </c>
      <c r="AB10" t="s">
        <v>211</v>
      </c>
      <c r="AC10">
        <v>1</v>
      </c>
      <c r="AD10" t="s">
        <v>138</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3.9215686274509796E-2</v>
      </c>
      <c r="BQ10">
        <f t="shared" ca="1" si="18"/>
        <v>0.23921568627450979</v>
      </c>
      <c r="BR10" t="str">
        <f ca="1">OFFSET([2]ActorTable!$A$1,ROW()-1,0)</f>
        <v>Actor1109</v>
      </c>
      <c r="BS10" t="str">
        <f ca="1">VLOOKUP($BR10,[2]ActorTable!$1:$1048576,MATCH("이름참고",[2]ActorTable!$1:$1,0),0)</f>
        <v>SF워리어</v>
      </c>
    </row>
    <row r="11" spans="1:73">
      <c r="A11">
        <v>2</v>
      </c>
      <c r="B11">
        <v>2</v>
      </c>
      <c r="C11">
        <f t="shared" si="0"/>
        <v>0</v>
      </c>
      <c r="D11">
        <f t="shared" ca="1" si="11"/>
        <v>9.7848586810590499E-3</v>
      </c>
      <c r="E11">
        <f t="shared" ca="1" si="11"/>
        <v>0.43024646802058164</v>
      </c>
      <c r="F11">
        <f t="shared" ca="1" si="1"/>
        <v>0.82832901361611366</v>
      </c>
      <c r="G11">
        <f t="shared" ca="1" si="1"/>
        <v>0.53240959363712814</v>
      </c>
      <c r="H11">
        <f t="shared" ca="1" si="1"/>
        <v>0.224441587827647</v>
      </c>
      <c r="I11">
        <f t="shared" ca="1" si="1"/>
        <v>0.63748354449754796</v>
      </c>
      <c r="L11" t="str">
        <f t="shared" ca="1" si="2"/>
        <v>안 지정 캐릭터 PP 영웅등급</v>
      </c>
      <c r="M11">
        <f t="shared" ca="1" si="3"/>
        <v>43024</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53</v>
      </c>
      <c r="AR11">
        <f t="shared" si="8"/>
        <v>55</v>
      </c>
      <c r="AS11">
        <f t="shared" ca="1" si="9"/>
        <v>0</v>
      </c>
      <c r="AU11">
        <v>9</v>
      </c>
      <c r="AV11">
        <v>14</v>
      </c>
      <c r="AW11">
        <v>100</v>
      </c>
      <c r="BD11">
        <v>6</v>
      </c>
      <c r="BE11">
        <v>1</v>
      </c>
      <c r="BF11">
        <v>1</v>
      </c>
      <c r="BG11">
        <f t="shared" si="19"/>
        <v>6</v>
      </c>
      <c r="BH11" t="s">
        <v>154</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3.9215686274509796E-2</v>
      </c>
      <c r="BQ11">
        <f t="shared" ca="1" si="18"/>
        <v>0.27843137254901956</v>
      </c>
      <c r="BR11" t="str">
        <f ca="1">OFFSET([2]ActorTable!$A$1,ROW()-1,0)</f>
        <v>Actor2010</v>
      </c>
      <c r="BS11" t="str">
        <f ca="1">VLOOKUP($BR11,[2]ActorTable!$1:$1048576,MATCH("이름참고",[2]ActorTable!$1:$1,0),0)</f>
        <v>카오스엘리멘탈</v>
      </c>
    </row>
    <row r="12" spans="1:73">
      <c r="A12">
        <v>2</v>
      </c>
      <c r="B12">
        <v>3</v>
      </c>
      <c r="C12">
        <f t="shared" si="0"/>
        <v>0</v>
      </c>
      <c r="D12">
        <f t="shared" ca="1" si="11"/>
        <v>0.88369183379668115</v>
      </c>
      <c r="E12">
        <f t="shared" ca="1" si="11"/>
        <v>1.2774151333463823E-2</v>
      </c>
      <c r="F12">
        <f t="shared" ca="1" si="1"/>
        <v>0.75853776359525726</v>
      </c>
      <c r="G12">
        <f t="shared" ca="1" si="1"/>
        <v>0.92736393005472906</v>
      </c>
      <c r="H12">
        <f t="shared" ca="1" si="1"/>
        <v>0.95073300205326461</v>
      </c>
      <c r="I12">
        <f t="shared" ca="1" si="1"/>
        <v>0.91601010516363035</v>
      </c>
      <c r="L12" t="str">
        <f t="shared" ca="1" si="2"/>
        <v>안 지정 캐릭터 PP 일반등급</v>
      </c>
      <c r="M12">
        <f t="shared" ca="1" si="3"/>
        <v>1277</v>
      </c>
      <c r="N12">
        <f t="shared" ca="1" si="12"/>
        <v>9</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900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40</v>
      </c>
      <c r="AR12">
        <f t="shared" si="8"/>
        <v>38</v>
      </c>
      <c r="AS12">
        <f t="shared" ca="1" si="9"/>
        <v>0</v>
      </c>
      <c r="AU12">
        <v>9</v>
      </c>
      <c r="AV12">
        <v>14</v>
      </c>
      <c r="AW12">
        <v>100</v>
      </c>
      <c r="BD12">
        <v>7</v>
      </c>
      <c r="BE12">
        <v>1</v>
      </c>
      <c r="BF12">
        <v>1</v>
      </c>
      <c r="BG12">
        <f t="shared" si="19"/>
        <v>7</v>
      </c>
      <c r="BH12" t="s">
        <v>154</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3.9215686274509796E-2</v>
      </c>
      <c r="BQ12">
        <f t="shared" ca="1" si="18"/>
        <v>0.31764705882352934</v>
      </c>
      <c r="BR12" t="str">
        <f ca="1">OFFSET([2]ActorTable!$A$1,ROW()-1,0)</f>
        <v>Actor2011</v>
      </c>
      <c r="BS12" t="str">
        <f ca="1">VLOOKUP($BR12,[2]ActorTable!$1:$1048576,MATCH("이름참고",[2]ActorTable!$1:$1,0),0)</f>
        <v>슈퍼히어로</v>
      </c>
    </row>
    <row r="13" spans="1:73">
      <c r="A13">
        <v>2</v>
      </c>
      <c r="B13">
        <v>4</v>
      </c>
      <c r="C13">
        <f t="shared" si="0"/>
        <v>0</v>
      </c>
      <c r="D13">
        <f t="shared" ca="1" si="11"/>
        <v>0.37008956840419971</v>
      </c>
      <c r="E13">
        <f t="shared" ca="1" si="11"/>
        <v>8.148837059146119E-2</v>
      </c>
      <c r="F13">
        <f t="shared" ca="1" si="1"/>
        <v>0.12467499577013519</v>
      </c>
      <c r="G13">
        <f t="shared" ca="1" si="1"/>
        <v>0.59625174250770085</v>
      </c>
      <c r="H13">
        <f t="shared" ca="1" si="1"/>
        <v>0.2795751712402299</v>
      </c>
      <c r="I13">
        <f t="shared" ca="1" si="1"/>
        <v>3.2813773289479431E-2</v>
      </c>
      <c r="L13" t="str">
        <f t="shared" ca="1" si="2"/>
        <v>안 지정 캐릭터 PP 일반등급</v>
      </c>
      <c r="M13">
        <f t="shared" ca="1" si="3"/>
        <v>8148</v>
      </c>
      <c r="N13">
        <f t="shared" ca="1" si="12"/>
        <v>9</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900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v>
      </c>
      <c r="BP13">
        <f t="shared" ca="1" si="17"/>
        <v>0</v>
      </c>
      <c r="BQ13">
        <f t="shared" ca="1" si="18"/>
        <v>0.35686274509803911</v>
      </c>
      <c r="BR13" t="str">
        <f ca="1">OFFSET([2]ActorTable!$A$1,ROW()-1,0)</f>
        <v>Actor3212</v>
      </c>
      <c r="BS13" t="str">
        <f ca="1">VLOOKUP($BR13,[2]ActorTable!$1:$1048576,MATCH("이름참고",[2]ActorTable!$1:$1,0),0)</f>
        <v>메릴</v>
      </c>
    </row>
    <row r="14" spans="1:73">
      <c r="A14">
        <v>2</v>
      </c>
      <c r="B14">
        <v>5</v>
      </c>
      <c r="C14">
        <f t="shared" si="0"/>
        <v>0</v>
      </c>
      <c r="D14">
        <f t="shared" ca="1" si="11"/>
        <v>0.29533237019479397</v>
      </c>
      <c r="E14">
        <f t="shared" ca="1" si="11"/>
        <v>0.21496734554329966</v>
      </c>
      <c r="F14">
        <f t="shared" ca="1" si="1"/>
        <v>0.35810587658912463</v>
      </c>
      <c r="G14">
        <f t="shared" ca="1" si="1"/>
        <v>0.73929558118954153</v>
      </c>
      <c r="H14">
        <f t="shared" ca="1" si="1"/>
        <v>0.20040339802365714</v>
      </c>
      <c r="I14">
        <f t="shared" ca="1" si="1"/>
        <v>0.91250994162197951</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3.9215686274509796E-2</v>
      </c>
      <c r="BQ14">
        <f t="shared" ca="1" si="18"/>
        <v>0.35686274509803911</v>
      </c>
      <c r="BR14" t="str">
        <f ca="1">OFFSET([2]ActorTable!$A$1,ROW()-1,0)</f>
        <v>Actor0113</v>
      </c>
      <c r="BS14" t="str">
        <f ca="1">VLOOKUP($BR14,[2]ActorTable!$1:$1048576,MATCH("이름참고",[2]ActorTable!$1:$1,0),0)</f>
        <v>그릭워리어</v>
      </c>
    </row>
    <row r="15" spans="1:73">
      <c r="A15">
        <v>2</v>
      </c>
      <c r="B15">
        <v>6</v>
      </c>
      <c r="C15">
        <f t="shared" si="0"/>
        <v>0</v>
      </c>
      <c r="D15">
        <f t="shared" ca="1" si="11"/>
        <v>0.41428025324406981</v>
      </c>
      <c r="E15">
        <f t="shared" ca="1" si="11"/>
        <v>0.10433008671584887</v>
      </c>
      <c r="F15">
        <f t="shared" ca="1" si="1"/>
        <v>7.8460008931801939E-2</v>
      </c>
      <c r="G15">
        <f t="shared" ca="1" si="1"/>
        <v>0.49753287743570851</v>
      </c>
      <c r="H15">
        <f t="shared" ca="1" si="1"/>
        <v>0.38683635838954011</v>
      </c>
      <c r="I15">
        <f t="shared" ca="1" si="1"/>
        <v>0.58686605155225458</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3.9215686274509796E-2</v>
      </c>
      <c r="BQ15">
        <f t="shared" ca="1" si="18"/>
        <v>0.39607843137254889</v>
      </c>
      <c r="BR15" t="str">
        <f ca="1">OFFSET([2]ActorTable!$A$1,ROW()-1,0)</f>
        <v>Actor3114</v>
      </c>
      <c r="BS15" t="str">
        <f ca="1">VLOOKUP($BR15,[2]ActorTable!$1:$1048576,MATCH("이름참고",[2]ActorTable!$1:$1,0),0)</f>
        <v>아카이</v>
      </c>
    </row>
    <row r="16" spans="1:73">
      <c r="A16">
        <v>3</v>
      </c>
      <c r="B16">
        <v>0</v>
      </c>
      <c r="C16">
        <f t="shared" si="0"/>
        <v>0</v>
      </c>
      <c r="D16">
        <f t="shared" ca="1" si="11"/>
        <v>0.68487752054417617</v>
      </c>
      <c r="E16">
        <f t="shared" ca="1" si="11"/>
        <v>0.98156488994169866</v>
      </c>
      <c r="F16">
        <f t="shared" ca="1" si="1"/>
        <v>0.51593771252651499</v>
      </c>
      <c r="G16">
        <f t="shared" ca="1" si="1"/>
        <v>0.95729794026984771</v>
      </c>
      <c r="H16">
        <f t="shared" ca="1" si="1"/>
        <v>0.88108459618129686</v>
      </c>
      <c r="I16">
        <f t="shared" ca="1" si="1"/>
        <v>0.32236722196731427</v>
      </c>
      <c r="L16" t="str">
        <f t="shared" ca="1" si="2"/>
        <v>지정 장비</v>
      </c>
      <c r="M16" t="str">
        <f t="shared" ca="1" si="3"/>
        <v>Equip8301</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92</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91</v>
      </c>
      <c r="U16" t="s">
        <v>212</v>
      </c>
      <c r="V16">
        <v>1</v>
      </c>
      <c r="W16" t="s">
        <v>138</v>
      </c>
      <c r="Y16">
        <v>2000</v>
      </c>
      <c r="Z16" t="str">
        <f t="shared" ca="1" si="4"/>
        <v>fe</v>
      </c>
      <c r="AA16" t="s">
        <v>91</v>
      </c>
      <c r="AB16" t="s">
        <v>212</v>
      </c>
      <c r="AC16">
        <v>1</v>
      </c>
      <c r="AD16" t="s">
        <v>138</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3.9215686274509796E-2</v>
      </c>
      <c r="BQ16">
        <f t="shared" ca="1" si="18"/>
        <v>0.43529411764705866</v>
      </c>
      <c r="BR16" t="str">
        <f ca="1">OFFSET([2]ActorTable!$A$1,ROW()-1,0)</f>
        <v>Actor2015</v>
      </c>
      <c r="BS16" t="str">
        <f ca="1">VLOOKUP($BR16,[2]ActorTable!$1:$1048576,MATCH("이름참고",[2]ActorTable!$1:$1,0),0)</f>
        <v>유카</v>
      </c>
    </row>
    <row r="17" spans="1:71">
      <c r="A17">
        <v>3</v>
      </c>
      <c r="B17">
        <v>1</v>
      </c>
      <c r="C17">
        <f t="shared" si="0"/>
        <v>0</v>
      </c>
      <c r="D17">
        <f t="shared" ca="1" si="11"/>
        <v>0.76351961570249272</v>
      </c>
      <c r="E17">
        <f t="shared" ca="1" si="11"/>
        <v>0.33208437571338267</v>
      </c>
      <c r="F17">
        <f t="shared" ca="1" si="1"/>
        <v>0.40705307271799274</v>
      </c>
      <c r="G17">
        <f t="shared" ca="1" si="1"/>
        <v>0.97006104787185998</v>
      </c>
      <c r="H17">
        <f t="shared" ca="1" si="1"/>
        <v>0.1926900012785131</v>
      </c>
      <c r="I17">
        <f t="shared" ca="1" si="1"/>
        <v>0.30879682825254784</v>
      </c>
      <c r="L17" t="str">
        <f t="shared" ca="1" si="2"/>
        <v>지정 장비</v>
      </c>
      <c r="M17" t="str">
        <f t="shared" ca="1" si="3"/>
        <v>Equip2402</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26</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16</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1</v>
      </c>
      <c r="T17" t="s">
        <v>91</v>
      </c>
      <c r="U17" t="s">
        <v>213</v>
      </c>
      <c r="V17">
        <v>1</v>
      </c>
      <c r="W17" t="s">
        <v>138</v>
      </c>
      <c r="Y17">
        <v>600</v>
      </c>
      <c r="Z17" t="str">
        <f t="shared" ca="1" si="4"/>
        <v>fe</v>
      </c>
      <c r="AA17" t="s">
        <v>91</v>
      </c>
      <c r="AB17" t="s">
        <v>213</v>
      </c>
      <c r="AC17">
        <v>1</v>
      </c>
      <c r="AD17" t="s">
        <v>138</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3.9215686274509803E-3</v>
      </c>
      <c r="BQ17">
        <f t="shared" ca="1" si="18"/>
        <v>0.47450980392156844</v>
      </c>
      <c r="BR17" t="str">
        <f ca="1">OFFSET([2]ActorTable!$A$1,ROW()-1,0)</f>
        <v>Actor1216</v>
      </c>
      <c r="BS17" t="str">
        <f ca="1">VLOOKUP($BR17,[2]ActorTable!$1:$1048576,MATCH("이름참고",[2]ActorTable!$1:$1,0),0)</f>
        <v>스팀펑크로봇</v>
      </c>
    </row>
    <row r="18" spans="1:71">
      <c r="A18">
        <v>3</v>
      </c>
      <c r="B18">
        <v>2</v>
      </c>
      <c r="C18">
        <f t="shared" si="0"/>
        <v>0</v>
      </c>
      <c r="D18">
        <f t="shared" ca="1" si="11"/>
        <v>0.85209147720174416</v>
      </c>
      <c r="E18">
        <f t="shared" ca="1" si="11"/>
        <v>0.94966172828159323</v>
      </c>
      <c r="F18">
        <f t="shared" ca="1" si="1"/>
        <v>0.34058095561695079</v>
      </c>
      <c r="G18">
        <f t="shared" ca="1" si="1"/>
        <v>0.55085741289560819</v>
      </c>
      <c r="H18">
        <f t="shared" ca="1" si="1"/>
        <v>1.5693695706802568E-2</v>
      </c>
      <c r="I18">
        <f t="shared" ca="1" si="1"/>
        <v>1.8513342752096484E-2</v>
      </c>
      <c r="L18" t="str">
        <f t="shared" ca="1" si="2"/>
        <v>안 지정 캐릭터 PP 영웅등급</v>
      </c>
      <c r="M18">
        <f t="shared" ca="1" si="3"/>
        <v>94966</v>
      </c>
      <c r="N18">
        <f t="shared" ca="1" si="12"/>
        <v>14</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1400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3.9215686274509796E-2</v>
      </c>
      <c r="BQ18">
        <f t="shared" ca="1" si="18"/>
        <v>0.47843137254901941</v>
      </c>
      <c r="BR18" t="str">
        <f ca="1">OFFSET([2]ActorTable!$A$1,ROW()-1,0)</f>
        <v>Actor3117</v>
      </c>
      <c r="BS18" t="str">
        <f ca="1">VLOOKUP($BR18,[2]ActorTable!$1:$1048576,MATCH("이름참고",[2]ActorTable!$1:$1,0),0)</f>
        <v>카츄진</v>
      </c>
    </row>
    <row r="19" spans="1:71">
      <c r="A19">
        <v>3</v>
      </c>
      <c r="B19">
        <v>3</v>
      </c>
      <c r="C19">
        <f t="shared" si="0"/>
        <v>0</v>
      </c>
      <c r="D19">
        <f t="shared" ca="1" si="11"/>
        <v>0.2605657784895844</v>
      </c>
      <c r="E19">
        <f t="shared" ca="1" si="11"/>
        <v>0.3785026664732084</v>
      </c>
      <c r="F19">
        <f t="shared" ca="1" si="1"/>
        <v>0.90156353691826641</v>
      </c>
      <c r="G19">
        <f t="shared" ca="1" si="1"/>
        <v>0.32757734035142039</v>
      </c>
      <c r="H19">
        <f t="shared" ca="1" si="1"/>
        <v>8.5409642630910998E-2</v>
      </c>
      <c r="I19">
        <f t="shared" ca="1" si="1"/>
        <v>0.2002804139048282</v>
      </c>
      <c r="L19" t="str">
        <f t="shared" ca="1" si="2"/>
        <v>안 지정 캐릭터 PP 일반등급</v>
      </c>
      <c r="M19">
        <f t="shared" ca="1" si="3"/>
        <v>37850</v>
      </c>
      <c r="N19">
        <f t="shared" ca="1" si="12"/>
        <v>11</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1100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v>
      </c>
      <c r="BP19">
        <f t="shared" ca="1" si="17"/>
        <v>0</v>
      </c>
      <c r="BQ19">
        <f t="shared" ca="1" si="18"/>
        <v>0.51764705882352924</v>
      </c>
      <c r="BR19" t="str">
        <f ca="1">OFFSET([2]ActorTable!$A$1,ROW()-1,0)</f>
        <v>Actor1218</v>
      </c>
      <c r="BS19" t="str">
        <f ca="1">VLOOKUP($BR19,[2]ActorTable!$1:$1048576,MATCH("이름참고",[2]ActorTable!$1:$1,0),0)</f>
        <v>메디아</v>
      </c>
    </row>
    <row r="20" spans="1:71">
      <c r="A20">
        <v>3</v>
      </c>
      <c r="B20">
        <v>4</v>
      </c>
      <c r="C20">
        <f t="shared" si="0"/>
        <v>0</v>
      </c>
      <c r="D20">
        <f t="shared" ca="1" si="11"/>
        <v>0.7115526646728666</v>
      </c>
      <c r="E20">
        <f t="shared" ca="1" si="11"/>
        <v>0.93548623922864227</v>
      </c>
      <c r="F20">
        <f t="shared" ca="1" si="1"/>
        <v>1.0173987465091572E-2</v>
      </c>
      <c r="G20">
        <f t="shared" ca="1" si="1"/>
        <v>0.16205641644966384</v>
      </c>
      <c r="H20">
        <f t="shared" ca="1" si="1"/>
        <v>0.4099220577331848</v>
      </c>
      <c r="I20">
        <f t="shared" ca="1" si="1"/>
        <v>0.51414276377687307</v>
      </c>
      <c r="L20" t="str">
        <f t="shared" ca="1" si="2"/>
        <v>안 지정 캐릭터 PP 일반등급</v>
      </c>
      <c r="M20">
        <f t="shared" ca="1" si="3"/>
        <v>93548</v>
      </c>
      <c r="N20">
        <f t="shared" ca="1" si="12"/>
        <v>14</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1400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3.9215686274509796E-2</v>
      </c>
      <c r="BQ20">
        <f t="shared" ca="1" si="18"/>
        <v>0.51764705882352924</v>
      </c>
      <c r="BR20" t="str">
        <f ca="1">OFFSET([2]ActorTable!$A$1,ROW()-1,0)</f>
        <v>Actor3019</v>
      </c>
      <c r="BS20" t="str">
        <f ca="1">VLOOKUP($BR20,[2]ActorTable!$1:$1048576,MATCH("이름참고",[2]ActorTable!$1:$1,0),0)</f>
        <v>롤라</v>
      </c>
    </row>
    <row r="21" spans="1:71">
      <c r="A21">
        <v>3</v>
      </c>
      <c r="B21">
        <v>5</v>
      </c>
      <c r="C21">
        <f t="shared" si="0"/>
        <v>0</v>
      </c>
      <c r="D21">
        <f t="shared" ca="1" si="11"/>
        <v>0.66809822107729577</v>
      </c>
      <c r="E21">
        <f t="shared" ca="1" si="11"/>
        <v>0.10439147113048663</v>
      </c>
      <c r="F21">
        <f t="shared" ca="1" si="1"/>
        <v>0.680319558774098</v>
      </c>
      <c r="G21">
        <f t="shared" ca="1" si="1"/>
        <v>0.89937866577808689</v>
      </c>
      <c r="H21">
        <f t="shared" ca="1" si="1"/>
        <v>8.3170226090392485E-2</v>
      </c>
      <c r="I21">
        <f t="shared" ca="1" si="1"/>
        <v>0.93905725641331739</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3.9215686274509796E-2</v>
      </c>
      <c r="BQ21">
        <f t="shared" ca="1" si="18"/>
        <v>0.55686274509803901</v>
      </c>
      <c r="BR21" t="str">
        <f ca="1">OFFSET([2]ActorTable!$A$1,ROW()-1,0)</f>
        <v>Actor2120</v>
      </c>
      <c r="BS21" t="str">
        <f ca="1">VLOOKUP($BR21,[2]ActorTable!$1:$1048576,MATCH("이름참고",[2]ActorTable!$1:$1,0),0)</f>
        <v>바위엘리멘탈</v>
      </c>
    </row>
    <row r="22" spans="1:71">
      <c r="A22">
        <v>3</v>
      </c>
      <c r="B22">
        <v>6</v>
      </c>
      <c r="C22">
        <f t="shared" si="0"/>
        <v>0</v>
      </c>
      <c r="D22">
        <f t="shared" ca="1" si="11"/>
        <v>0.20238112359808869</v>
      </c>
      <c r="E22">
        <f t="shared" ca="1" si="11"/>
        <v>0.20101629419010725</v>
      </c>
      <c r="F22">
        <f t="shared" ca="1" si="1"/>
        <v>0.33585796067592644</v>
      </c>
      <c r="G22">
        <f t="shared" ca="1" si="1"/>
        <v>0.70575904909794518</v>
      </c>
      <c r="H22">
        <f t="shared" ca="1" si="1"/>
        <v>0.44559771960646544</v>
      </c>
      <c r="I22">
        <f t="shared" ca="1" si="1"/>
        <v>0.12181376664439403</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3.9215686274509796E-2</v>
      </c>
      <c r="BQ22">
        <f t="shared" ca="1" si="18"/>
        <v>0.59607843137254879</v>
      </c>
      <c r="BR22" t="str">
        <f ca="1">OFFSET([2]ActorTable!$A$1,ROW()-1,0)</f>
        <v>Actor3021</v>
      </c>
      <c r="BS22" t="str">
        <f ca="1">VLOOKUP($BR22,[2]ActorTable!$1:$1048576,MATCH("이름참고",[2]ActorTable!$1:$1,0),0)</f>
        <v>솔져</v>
      </c>
    </row>
    <row r="23" spans="1:71">
      <c r="A23">
        <v>4</v>
      </c>
      <c r="B23">
        <v>0</v>
      </c>
      <c r="C23">
        <f t="shared" si="0"/>
        <v>0</v>
      </c>
      <c r="D23">
        <f t="shared" ca="1" si="11"/>
        <v>0.62637565568332398</v>
      </c>
      <c r="E23">
        <f t="shared" ca="1" si="11"/>
        <v>0.70496790640708307</v>
      </c>
      <c r="F23">
        <f t="shared" ca="1" si="1"/>
        <v>0.62504938371100416</v>
      </c>
      <c r="G23">
        <f t="shared" ca="1" si="1"/>
        <v>0.29249471903266455</v>
      </c>
      <c r="H23">
        <f t="shared" ca="1" si="1"/>
        <v>0.75810291233344329</v>
      </c>
      <c r="I23">
        <f t="shared" ca="1" si="1"/>
        <v>0.34577182411980023</v>
      </c>
      <c r="L23" t="str">
        <f t="shared" ca="1" si="2"/>
        <v>지정 장비</v>
      </c>
      <c r="M23" t="str">
        <f t="shared" ca="1" si="3"/>
        <v>Equip6101</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3400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91</v>
      </c>
      <c r="U23" t="s">
        <v>214</v>
      </c>
      <c r="V23">
        <v>1</v>
      </c>
      <c r="W23" t="s">
        <v>138</v>
      </c>
      <c r="Y23">
        <v>900</v>
      </c>
      <c r="Z23" t="str">
        <f t="shared" ca="1" si="4"/>
        <v>fe</v>
      </c>
      <c r="AA23" t="s">
        <v>91</v>
      </c>
      <c r="AB23" t="s">
        <v>214</v>
      </c>
      <c r="AC23">
        <v>1</v>
      </c>
      <c r="AD23" t="s">
        <v>138</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3.9215686274509796E-2</v>
      </c>
      <c r="BQ23">
        <f t="shared" ca="1" si="18"/>
        <v>0.63529411764705856</v>
      </c>
      <c r="BR23" t="str">
        <f ca="1">OFFSET([2]ActorTable!$A$1,ROW()-1,0)</f>
        <v>Actor3022</v>
      </c>
      <c r="BS23" t="str">
        <f ca="1">VLOOKUP($BR23,[2]ActorTable!$1:$1048576,MATCH("이름참고",[2]ActorTable!$1:$1,0),0)</f>
        <v>듀얼워리어</v>
      </c>
    </row>
    <row r="24" spans="1:71">
      <c r="A24">
        <v>4</v>
      </c>
      <c r="B24">
        <v>1</v>
      </c>
      <c r="C24">
        <f t="shared" si="0"/>
        <v>0</v>
      </c>
      <c r="D24">
        <f t="shared" ca="1" si="11"/>
        <v>9.863942739777587E-2</v>
      </c>
      <c r="E24">
        <f t="shared" ca="1" si="11"/>
        <v>0.27215629553230214</v>
      </c>
      <c r="F24">
        <f t="shared" ca="1" si="1"/>
        <v>0.93589332216289889</v>
      </c>
      <c r="G24">
        <f t="shared" ca="1" si="1"/>
        <v>0.67752843061962886</v>
      </c>
      <c r="H24">
        <f t="shared" ca="1" si="1"/>
        <v>0.82911816832234553</v>
      </c>
      <c r="I24">
        <f t="shared" ca="1" si="1"/>
        <v>0.23508380701201437</v>
      </c>
      <c r="L24" t="str">
        <f t="shared" ca="1" si="2"/>
        <v>지정 장비</v>
      </c>
      <c r="M24" t="str">
        <f t="shared" ca="1" si="3"/>
        <v>Equip2102</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1100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91</v>
      </c>
      <c r="U24" t="s">
        <v>215</v>
      </c>
      <c r="V24">
        <v>1</v>
      </c>
      <c r="W24" t="s">
        <v>142</v>
      </c>
      <c r="Y24">
        <v>11</v>
      </c>
      <c r="Z24" t="str">
        <f t="shared" ca="1" si="4"/>
        <v>fe</v>
      </c>
      <c r="AA24" t="s">
        <v>91</v>
      </c>
      <c r="AB24" t="s">
        <v>215</v>
      </c>
      <c r="AC24">
        <v>1</v>
      </c>
      <c r="AD24" t="s">
        <v>142</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0.67450980392156834</v>
      </c>
      <c r="BR24" t="str">
        <f ca="1">OFFSET([2]ActorTable!$A$1,ROW()-1,0)</f>
        <v>Actor9923</v>
      </c>
      <c r="BS24" t="str">
        <f ca="1">VLOOKUP($BR24,[2]ActorTable!$1:$1048576,MATCH("이름참고",[2]ActorTable!$1:$1,0),0)</f>
        <v>스트링없음</v>
      </c>
    </row>
    <row r="25" spans="1:71">
      <c r="A25">
        <v>4</v>
      </c>
      <c r="B25">
        <v>2</v>
      </c>
      <c r="C25">
        <f t="shared" si="0"/>
        <v>0</v>
      </c>
      <c r="D25">
        <f t="shared" ca="1" si="11"/>
        <v>0.89306493844241797</v>
      </c>
      <c r="E25">
        <f t="shared" ca="1" si="11"/>
        <v>0.92466552627074994</v>
      </c>
      <c r="F25">
        <f t="shared" ca="1" si="1"/>
        <v>0.82200995596759208</v>
      </c>
      <c r="G25">
        <f t="shared" ca="1" si="1"/>
        <v>0.83979290832295173</v>
      </c>
      <c r="H25">
        <f t="shared" ca="1" si="1"/>
        <v>0.52930486196878401</v>
      </c>
      <c r="I25">
        <f t="shared" ca="1" si="1"/>
        <v>0.69485981373037309</v>
      </c>
      <c r="L25" t="str">
        <f t="shared" ca="1" si="2"/>
        <v>안 지정 캐릭터 PP 영웅등급</v>
      </c>
      <c r="M25">
        <f t="shared" ca="1" si="3"/>
        <v>92466</v>
      </c>
      <c r="N25">
        <f t="shared" ca="1" si="12"/>
        <v>14</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1400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3.9215686274509796E-2</v>
      </c>
      <c r="BQ25">
        <f t="shared" ca="1" si="18"/>
        <v>0.67450980392156834</v>
      </c>
      <c r="BR25" t="str">
        <f ca="1">OFFSET([2]ActorTable!$A$1,ROW()-1,0)</f>
        <v>Actor0024</v>
      </c>
      <c r="BS25" t="str">
        <f ca="1">VLOOKUP($BR25,[2]ActorTable!$1:$1048576,MATCH("이름참고",[2]ActorTable!$1:$1,0),0)</f>
        <v>글로리아머</v>
      </c>
    </row>
    <row r="26" spans="1:71">
      <c r="A26">
        <v>4</v>
      </c>
      <c r="B26">
        <v>3</v>
      </c>
      <c r="C26">
        <f t="shared" si="0"/>
        <v>0</v>
      </c>
      <c r="D26">
        <f t="shared" ca="1" si="11"/>
        <v>1.4150180026787917E-2</v>
      </c>
      <c r="E26">
        <f t="shared" ca="1" si="11"/>
        <v>2.6927315458987966E-2</v>
      </c>
      <c r="F26">
        <f t="shared" ca="1" si="1"/>
        <v>0.41102260173535088</v>
      </c>
      <c r="G26">
        <f t="shared" ca="1" si="1"/>
        <v>0.14767565730487975</v>
      </c>
      <c r="H26">
        <f t="shared" ca="1" si="1"/>
        <v>0.22911630245244574</v>
      </c>
      <c r="I26">
        <f t="shared" ca="1" si="1"/>
        <v>0.64780937797522509</v>
      </c>
      <c r="L26" t="str">
        <f t="shared" ca="1" si="2"/>
        <v>안 지정 캐릭터 PP 영웅등급</v>
      </c>
      <c r="M26">
        <f t="shared" ca="1" si="3"/>
        <v>2692</v>
      </c>
      <c r="N26">
        <f t="shared" ca="1" si="12"/>
        <v>9</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900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3.9215686274509796E-2</v>
      </c>
      <c r="BQ26">
        <f t="shared" ca="1" si="18"/>
        <v>0.71372549019607812</v>
      </c>
      <c r="BR26" t="str">
        <f ca="1">OFFSET([2]ActorTable!$A$1,ROW()-1,0)</f>
        <v>Actor0125</v>
      </c>
      <c r="BS26" t="str">
        <f ca="1">VLOOKUP($BR26,[2]ActorTable!$1:$1048576,MATCH("이름참고",[2]ActorTable!$1:$1,0),0)</f>
        <v>RPG나이트</v>
      </c>
    </row>
    <row r="27" spans="1:71">
      <c r="A27">
        <v>4</v>
      </c>
      <c r="B27">
        <v>4</v>
      </c>
      <c r="C27">
        <f t="shared" si="0"/>
        <v>0</v>
      </c>
      <c r="D27">
        <f t="shared" ca="1" si="11"/>
        <v>0.62031617454941768</v>
      </c>
      <c r="E27">
        <f t="shared" ca="1" si="11"/>
        <v>0.23601686108656617</v>
      </c>
      <c r="F27">
        <f t="shared" ca="1" si="1"/>
        <v>0.17082465026263138</v>
      </c>
      <c r="G27">
        <f t="shared" ca="1" si="1"/>
        <v>0.98580387475110431</v>
      </c>
      <c r="H27">
        <f t="shared" ca="1" si="1"/>
        <v>0.21464066558035955</v>
      </c>
      <c r="I27">
        <f t="shared" ca="1" si="1"/>
        <v>3.2586048868842199E-2</v>
      </c>
      <c r="L27" t="str">
        <f t="shared" ca="1" si="2"/>
        <v>안 지정 캐릭터 PP 일반등급</v>
      </c>
      <c r="M27">
        <f t="shared" ca="1" si="3"/>
        <v>23601</v>
      </c>
      <c r="N27">
        <f t="shared" ca="1" si="12"/>
        <v>10</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1000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v>
      </c>
      <c r="BP27">
        <f t="shared" ca="1" si="17"/>
        <v>0</v>
      </c>
      <c r="BQ27">
        <f t="shared" ca="1" si="18"/>
        <v>0.75294117647058789</v>
      </c>
      <c r="BR27" t="str">
        <f ca="1">OFFSET([2]ActorTable!$A$1,ROW()-1,0)</f>
        <v>Actor1226</v>
      </c>
      <c r="BS27" t="str">
        <f ca="1">VLOOKUP($BR27,[2]ActorTable!$1:$1048576,MATCH("이름참고",[2]ActorTable!$1:$1,0),0)</f>
        <v>데몬헌트리스</v>
      </c>
    </row>
    <row r="28" spans="1:71">
      <c r="A28">
        <v>4</v>
      </c>
      <c r="B28">
        <v>5</v>
      </c>
      <c r="C28">
        <f t="shared" si="0"/>
        <v>0</v>
      </c>
      <c r="D28">
        <f t="shared" ca="1" si="11"/>
        <v>0.74045998297238202</v>
      </c>
      <c r="E28">
        <f t="shared" ca="1" si="11"/>
        <v>0.18850356955308722</v>
      </c>
      <c r="F28">
        <f t="shared" ca="1" si="1"/>
        <v>5.8614635831112372E-2</v>
      </c>
      <c r="G28">
        <f t="shared" ca="1" si="1"/>
        <v>0.62670610528272552</v>
      </c>
      <c r="H28">
        <f t="shared" ca="1" si="1"/>
        <v>0.55585867754413654</v>
      </c>
      <c r="I28">
        <f t="shared" ca="1" si="1"/>
        <v>0.65317790823130384</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0.75294117647058789</v>
      </c>
      <c r="BR28" t="str">
        <f ca="1">OFFSET([2]ActorTable!$A$1,ROW()-1,0)</f>
        <v>Actor9927</v>
      </c>
      <c r="BS28" t="str">
        <f ca="1">VLOOKUP($BR28,[2]ActorTable!$1:$1048576,MATCH("이름참고",[2]ActorTable!$1:$1,0),0)</f>
        <v>스트링없음</v>
      </c>
    </row>
    <row r="29" spans="1:71">
      <c r="A29">
        <v>4</v>
      </c>
      <c r="B29">
        <v>6</v>
      </c>
      <c r="C29">
        <f t="shared" si="0"/>
        <v>0</v>
      </c>
      <c r="D29">
        <f t="shared" ca="1" si="11"/>
        <v>0.44742720655169144</v>
      </c>
      <c r="E29">
        <f t="shared" ca="1" si="11"/>
        <v>0.48206722642252808</v>
      </c>
      <c r="F29">
        <f t="shared" ca="1" si="1"/>
        <v>0.32450986766751877</v>
      </c>
      <c r="G29">
        <f t="shared" ca="1" si="1"/>
        <v>0.18178347750798118</v>
      </c>
      <c r="H29">
        <f t="shared" ca="1" si="1"/>
        <v>0.37618179113669592</v>
      </c>
      <c r="I29">
        <f t="shared" ca="1" si="1"/>
        <v>0.91817086879079013</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3.9215686274509796E-2</v>
      </c>
      <c r="BQ29">
        <f t="shared" ca="1" si="18"/>
        <v>0.75294117647058789</v>
      </c>
      <c r="BR29" t="str">
        <f ca="1">OFFSET([2]ActorTable!$A$1,ROW()-1,0)</f>
        <v>Actor2128</v>
      </c>
      <c r="BS29" t="str">
        <f ca="1">VLOOKUP($BR29,[2]ActorTable!$1:$1048576,MATCH("이름참고",[2]ActorTable!$1:$1,0),0)</f>
        <v>모바일피메일</v>
      </c>
    </row>
    <row r="30" spans="1:71">
      <c r="A30">
        <v>5</v>
      </c>
      <c r="B30">
        <v>0</v>
      </c>
      <c r="C30">
        <f t="shared" si="0"/>
        <v>0</v>
      </c>
      <c r="D30">
        <f t="shared" ca="1" si="11"/>
        <v>0.52109134183524874</v>
      </c>
      <c r="E30">
        <f t="shared" ca="1" si="11"/>
        <v>0.70076160211096883</v>
      </c>
      <c r="F30">
        <f t="shared" ca="1" si="1"/>
        <v>0.36295818343773179</v>
      </c>
      <c r="G30">
        <f t="shared" ca="1" si="1"/>
        <v>0.55598930816173442</v>
      </c>
      <c r="H30">
        <f t="shared" ca="1" si="1"/>
        <v>0.21394501517826425</v>
      </c>
      <c r="I30">
        <f t="shared" ca="1" si="1"/>
        <v>1.71370492087497E-2</v>
      </c>
      <c r="L30" t="str">
        <f t="shared" ca="1" si="2"/>
        <v>지정 장비</v>
      </c>
      <c r="M30" t="str">
        <f t="shared" ca="1" si="3"/>
        <v>Equip6101</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3100</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91</v>
      </c>
      <c r="U30" t="s">
        <v>196</v>
      </c>
      <c r="V30">
        <v>1</v>
      </c>
      <c r="W30" t="s">
        <v>142</v>
      </c>
      <c r="Y30">
        <v>40</v>
      </c>
      <c r="Z30" t="str">
        <f t="shared" ca="1" si="4"/>
        <v>fe</v>
      </c>
      <c r="AA30" t="s">
        <v>91</v>
      </c>
      <c r="AB30" t="s">
        <v>196</v>
      </c>
      <c r="AC30">
        <v>1</v>
      </c>
      <c r="AD30" t="s">
        <v>142</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3.9215686274509796E-2</v>
      </c>
      <c r="BQ30">
        <f t="shared" ca="1" si="18"/>
        <v>0.79215686274509767</v>
      </c>
      <c r="BR30" t="str">
        <f ca="1">OFFSET([2]ActorTable!$A$1,ROW()-1,0)</f>
        <v>Actor1029</v>
      </c>
      <c r="BS30" t="str">
        <f ca="1">VLOOKUP($BR30,[2]ActorTable!$1:$1048576,MATCH("이름참고",[2]ActorTable!$1:$1,0),0)</f>
        <v>사이보그캐릭터</v>
      </c>
    </row>
    <row r="31" spans="1:71">
      <c r="A31">
        <v>5</v>
      </c>
      <c r="B31">
        <v>1</v>
      </c>
      <c r="C31">
        <f t="shared" si="0"/>
        <v>0</v>
      </c>
      <c r="D31">
        <f t="shared" ca="1" si="11"/>
        <v>0.77031482148117669</v>
      </c>
      <c r="E31">
        <f t="shared" ca="1" si="11"/>
        <v>0.41712859206329045</v>
      </c>
      <c r="F31">
        <f t="shared" ca="1" si="1"/>
        <v>0.57511512791032726</v>
      </c>
      <c r="G31">
        <f t="shared" ca="1" si="1"/>
        <v>0.16346336494748814</v>
      </c>
      <c r="H31">
        <f t="shared" ca="1" si="1"/>
        <v>0.35687971177824285</v>
      </c>
      <c r="I31">
        <f t="shared" ca="1" si="1"/>
        <v>0.21871861656228697</v>
      </c>
      <c r="L31" t="str">
        <f t="shared" ca="1" si="2"/>
        <v>지정 장비</v>
      </c>
      <c r="M31" t="str">
        <f t="shared" ca="1" si="3"/>
        <v>Equip3301</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10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91</v>
      </c>
      <c r="U31" t="s">
        <v>216</v>
      </c>
      <c r="V31">
        <v>1</v>
      </c>
      <c r="W31" t="s">
        <v>142</v>
      </c>
      <c r="Y31">
        <v>34</v>
      </c>
      <c r="Z31" t="str">
        <f t="shared" ca="1" si="4"/>
        <v>fe</v>
      </c>
      <c r="AA31" t="s">
        <v>91</v>
      </c>
      <c r="AB31" t="s">
        <v>216</v>
      </c>
      <c r="AC31">
        <v>1</v>
      </c>
      <c r="AD31" t="s">
        <v>142</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3.9215686274509796E-2</v>
      </c>
      <c r="BQ31">
        <f t="shared" ca="1" si="18"/>
        <v>0.83137254901960744</v>
      </c>
      <c r="BR31" t="str">
        <f ca="1">OFFSET([2]ActorTable!$A$1,ROW()-1,0)</f>
        <v>Actor0030</v>
      </c>
      <c r="BS31" t="str">
        <f ca="1">VLOOKUP($BR31,[2]ActorTable!$1:$1048576,MATCH("이름참고",[2]ActorTable!$1:$1,0),0)</f>
        <v>샌드워리어</v>
      </c>
    </row>
    <row r="32" spans="1:71">
      <c r="A32">
        <v>5</v>
      </c>
      <c r="B32">
        <v>2</v>
      </c>
      <c r="C32">
        <f t="shared" si="0"/>
        <v>0</v>
      </c>
      <c r="D32">
        <f t="shared" ca="1" si="11"/>
        <v>0.63827608205691289</v>
      </c>
      <c r="E32">
        <f t="shared" ca="1" si="11"/>
        <v>0.9712820807007766</v>
      </c>
      <c r="F32">
        <f t="shared" ca="1" si="1"/>
        <v>0.85108863000557744</v>
      </c>
      <c r="G32">
        <f t="shared" ca="1" si="1"/>
        <v>0.97178717111831903</v>
      </c>
      <c r="H32">
        <f t="shared" ca="1" si="1"/>
        <v>0.29827513855038379</v>
      </c>
      <c r="I32">
        <f t="shared" ca="1" si="1"/>
        <v>0.78561913917670434</v>
      </c>
      <c r="L32" t="str">
        <f t="shared" ca="1" si="2"/>
        <v>안 지정 캐릭터 PP 영웅등급</v>
      </c>
      <c r="M32">
        <f t="shared" ca="1" si="3"/>
        <v>97128</v>
      </c>
      <c r="N32">
        <f t="shared" ca="1" si="12"/>
        <v>14</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1400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3.9215686274509803E-3</v>
      </c>
      <c r="BQ32">
        <f t="shared" ca="1" si="18"/>
        <v>0.87058823529411722</v>
      </c>
      <c r="BR32" t="str">
        <f ca="1">OFFSET([2]ActorTable!$A$1,ROW()-1,0)</f>
        <v>Actor3231</v>
      </c>
      <c r="BS32" t="str">
        <f ca="1">VLOOKUP($BR32,[2]ActorTable!$1:$1048576,MATCH("이름참고",[2]ActorTable!$1:$1,0),0)</f>
        <v>블레이드팬댄서</v>
      </c>
    </row>
    <row r="33" spans="1:71">
      <c r="A33">
        <v>5</v>
      </c>
      <c r="B33">
        <v>3</v>
      </c>
      <c r="C33">
        <f t="shared" si="0"/>
        <v>0</v>
      </c>
      <c r="D33">
        <f t="shared" ca="1" si="11"/>
        <v>0.3025765027919326</v>
      </c>
      <c r="E33">
        <f t="shared" ca="1" si="11"/>
        <v>0.33427465066930573</v>
      </c>
      <c r="F33">
        <f t="shared" ca="1" si="1"/>
        <v>0.4397294224435967</v>
      </c>
      <c r="G33">
        <f t="shared" ca="1" si="1"/>
        <v>0.64753410086834928</v>
      </c>
      <c r="H33">
        <f t="shared" ca="1" si="1"/>
        <v>0.97431870673884013</v>
      </c>
      <c r="I33">
        <f t="shared" ca="1" si="1"/>
        <v>7.8433615996136408E-2</v>
      </c>
      <c r="L33" t="str">
        <f t="shared" ca="1" si="2"/>
        <v>안 지정 캐릭터 PP 일반등급</v>
      </c>
      <c r="M33">
        <f t="shared" ca="1" si="3"/>
        <v>33427</v>
      </c>
      <c r="N33">
        <f t="shared" ca="1" si="12"/>
        <v>11</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1100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0.87450980392156819</v>
      </c>
      <c r="BR33" t="str">
        <f ca="1">OFFSET([2]ActorTable!$A$1,ROW()-1,0)</f>
        <v>Actor9932</v>
      </c>
      <c r="BS33" t="str">
        <f ca="1">VLOOKUP($BR33,[2]ActorTable!$1:$1048576,MATCH("이름참고",[2]ActorTable!$1:$1,0),0)</f>
        <v>스트링없음</v>
      </c>
    </row>
    <row r="34" spans="1:71">
      <c r="A34">
        <v>5</v>
      </c>
      <c r="B34">
        <v>4</v>
      </c>
      <c r="C34">
        <f t="shared" si="0"/>
        <v>0</v>
      </c>
      <c r="D34">
        <f t="shared" ca="1" si="11"/>
        <v>2.7069542000407676E-2</v>
      </c>
      <c r="E34">
        <f t="shared" ca="1" si="11"/>
        <v>0.70472931978591258</v>
      </c>
      <c r="F34">
        <f t="shared" ca="1" si="1"/>
        <v>0.65980782377205915</v>
      </c>
      <c r="G34">
        <f t="shared" ca="1" si="1"/>
        <v>0.10421518419306341</v>
      </c>
      <c r="H34">
        <f t="shared" ca="1" si="1"/>
        <v>0.97179848786356293</v>
      </c>
      <c r="I34">
        <f t="shared" ca="1" si="1"/>
        <v>0.20140126403036429</v>
      </c>
      <c r="L34" t="str">
        <f t="shared" ca="1" si="2"/>
        <v>안 지정 캐릭터 PP 일반등급</v>
      </c>
      <c r="M34">
        <f t="shared" ca="1" si="3"/>
        <v>70472</v>
      </c>
      <c r="N34">
        <f t="shared" ca="1" si="12"/>
        <v>13</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1300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v>
      </c>
      <c r="BP34">
        <f t="shared" ca="1" si="17"/>
        <v>0</v>
      </c>
      <c r="BQ34">
        <f t="shared" ca="1" si="18"/>
        <v>0.87450980392156819</v>
      </c>
      <c r="BR34" t="str">
        <f ca="1">OFFSET([2]ActorTable!$A$1,ROW()-1,0)</f>
        <v>Actor0233</v>
      </c>
      <c r="BS34" t="str">
        <f ca="1">VLOOKUP($BR34,[2]ActorTable!$1:$1048576,MATCH("이름참고",[2]ActorTable!$1:$1,0),0)</f>
        <v>시리아</v>
      </c>
    </row>
    <row r="35" spans="1:71">
      <c r="A35">
        <v>5</v>
      </c>
      <c r="B35">
        <v>5</v>
      </c>
      <c r="C35">
        <f t="shared" si="0"/>
        <v>0</v>
      </c>
      <c r="D35">
        <f t="shared" ca="1" si="11"/>
        <v>0.84470811617708763</v>
      </c>
      <c r="E35">
        <f t="shared" ca="1" si="11"/>
        <v>0.68021398583071446</v>
      </c>
      <c r="F35">
        <f t="shared" ca="1" si="1"/>
        <v>8.436591981575936E-2</v>
      </c>
      <c r="G35">
        <f t="shared" ca="1" si="1"/>
        <v>0.96983020498999928</v>
      </c>
      <c r="H35">
        <f t="shared" ca="1" si="1"/>
        <v>0.51514109499585425</v>
      </c>
      <c r="I35">
        <f t="shared" ca="1" si="1"/>
        <v>6.0208355614596032E-3</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0.87450980392156819</v>
      </c>
      <c r="BR35" t="str">
        <f ca="1">OFFSET([2]ActorTable!$A$1,ROW()-1,0)</f>
        <v>Actor9934</v>
      </c>
      <c r="BS35" t="str">
        <f ca="1">VLOOKUP($BR35,[2]ActorTable!$1:$1048576,MATCH("이름참고",[2]ActorTable!$1:$1,0),0)</f>
        <v>스트링없음</v>
      </c>
    </row>
    <row r="36" spans="1:71">
      <c r="A36">
        <v>5</v>
      </c>
      <c r="B36">
        <v>6</v>
      </c>
      <c r="C36">
        <f t="shared" si="0"/>
        <v>0</v>
      </c>
      <c r="D36">
        <f t="shared" ca="1" si="11"/>
        <v>0.97750108568530847</v>
      </c>
      <c r="E36">
        <f t="shared" ca="1" si="11"/>
        <v>0.61085301268276615</v>
      </c>
      <c r="F36">
        <f t="shared" ca="1" si="1"/>
        <v>0.16837229242493723</v>
      </c>
      <c r="G36">
        <f t="shared" ca="1" si="1"/>
        <v>0.19410661687032282</v>
      </c>
      <c r="H36">
        <f t="shared" ca="1" si="1"/>
        <v>0.90572192830387332</v>
      </c>
      <c r="I36">
        <f t="shared" ca="1" si="1"/>
        <v>0.60334795215391457</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v>
      </c>
      <c r="BP36">
        <f t="shared" ca="1" si="17"/>
        <v>0</v>
      </c>
      <c r="BQ36">
        <f t="shared" ca="1" si="18"/>
        <v>0.87450980392156819</v>
      </c>
      <c r="BR36" t="str">
        <f ca="1">OFFSET([2]ActorTable!$A$1,ROW()-1,0)</f>
        <v>Actor2235</v>
      </c>
      <c r="BS36" t="str">
        <f ca="1">VLOOKUP($BR36,[2]ActorTable!$1:$1048576,MATCH("이름참고",[2]ActorTable!$1:$1,0),0)</f>
        <v>린하이</v>
      </c>
    </row>
    <row r="37" spans="1:71">
      <c r="A37">
        <v>6</v>
      </c>
      <c r="B37">
        <v>0</v>
      </c>
      <c r="C37">
        <f t="shared" si="0"/>
        <v>0</v>
      </c>
      <c r="D37">
        <f t="shared" ca="1" si="11"/>
        <v>0.38923071400240072</v>
      </c>
      <c r="E37">
        <f t="shared" ca="1" si="11"/>
        <v>3.5608158731948558E-2</v>
      </c>
      <c r="F37">
        <f t="shared" ca="1" si="1"/>
        <v>0.60377152358215247</v>
      </c>
      <c r="G37">
        <f t="shared" ca="1" si="1"/>
        <v>0.46712587203665767</v>
      </c>
      <c r="H37">
        <f t="shared" ca="1" si="1"/>
        <v>0.40436899016181893</v>
      </c>
      <c r="I37">
        <f t="shared" ca="1" si="1"/>
        <v>0.71584966451720244</v>
      </c>
      <c r="L37" t="str">
        <f t="shared" ca="1" si="2"/>
        <v>지정 장비</v>
      </c>
      <c r="M37" t="str">
        <f t="shared" ca="1" si="3"/>
        <v>Equip0101</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1400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91</v>
      </c>
      <c r="U37" t="s">
        <v>191</v>
      </c>
      <c r="V37">
        <v>1</v>
      </c>
      <c r="W37" t="s">
        <v>138</v>
      </c>
      <c r="Y37">
        <v>1400</v>
      </c>
      <c r="Z37" t="str">
        <f t="shared" ca="1" si="4"/>
        <v>fe</v>
      </c>
      <c r="AA37" t="s">
        <v>91</v>
      </c>
      <c r="AB37" t="s">
        <v>191</v>
      </c>
      <c r="AC37">
        <v>1</v>
      </c>
      <c r="AD37" t="s">
        <v>138</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v>
      </c>
      <c r="BP37">
        <f t="shared" ca="1" si="17"/>
        <v>0</v>
      </c>
      <c r="BQ37">
        <f t="shared" ca="1" si="18"/>
        <v>0.87450980392156819</v>
      </c>
      <c r="BR37" t="str">
        <f ca="1">OFFSET([2]ActorTable!$A$1,ROW()-1,0)</f>
        <v>Actor0236</v>
      </c>
      <c r="BS37" t="str">
        <f ca="1">VLOOKUP($BR37,[2]ActorTable!$1:$1048576,MATCH("이름참고",[2]ActorTable!$1:$1,0),0)</f>
        <v>네크로맨서포</v>
      </c>
    </row>
    <row r="38" spans="1:71">
      <c r="A38">
        <v>6</v>
      </c>
      <c r="B38">
        <v>1</v>
      </c>
      <c r="C38">
        <f t="shared" si="0"/>
        <v>0</v>
      </c>
      <c r="D38">
        <f t="shared" ca="1" si="11"/>
        <v>0.465170404857565</v>
      </c>
      <c r="E38">
        <f t="shared" ca="1" si="11"/>
        <v>0.12985005174611342</v>
      </c>
      <c r="F38">
        <f t="shared" ca="1" si="1"/>
        <v>1.6391771676539046E-2</v>
      </c>
      <c r="G38">
        <f t="shared" ca="1" si="1"/>
        <v>0.63122092778637306</v>
      </c>
      <c r="H38">
        <f t="shared" ca="1" si="1"/>
        <v>0.36623234167465235</v>
      </c>
      <c r="I38">
        <f t="shared" ca="1" si="1"/>
        <v>0.67335907018706032</v>
      </c>
      <c r="L38" t="str">
        <f t="shared" ca="1" si="2"/>
        <v>지정 장비</v>
      </c>
      <c r="M38" t="str">
        <f t="shared" ca="1" si="3"/>
        <v>Equip1002</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800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91</v>
      </c>
      <c r="U38" t="s">
        <v>199</v>
      </c>
      <c r="V38">
        <v>1</v>
      </c>
      <c r="W38" t="s">
        <v>138</v>
      </c>
      <c r="Y38">
        <v>3800</v>
      </c>
      <c r="Z38" t="str">
        <f t="shared" ca="1" si="4"/>
        <v>fe</v>
      </c>
      <c r="AA38" t="s">
        <v>91</v>
      </c>
      <c r="AB38" t="s">
        <v>199</v>
      </c>
      <c r="AC38">
        <v>1</v>
      </c>
      <c r="AD38" t="s">
        <v>138</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3.9215686274509796E-2</v>
      </c>
      <c r="BQ38">
        <f t="shared" ca="1" si="18"/>
        <v>0.87450980392156819</v>
      </c>
      <c r="BR38" t="str">
        <f ca="1">OFFSET([2]ActorTable!$A$1,ROW()-1,0)</f>
        <v>Actor0037</v>
      </c>
      <c r="BS38" t="str">
        <f ca="1">VLOOKUP($BR38,[2]ActorTable!$1:$1048576,MATCH("이름참고",[2]ActorTable!$1:$1,0),0)</f>
        <v>걸워리어</v>
      </c>
    </row>
    <row r="39" spans="1:71">
      <c r="A39">
        <v>6</v>
      </c>
      <c r="B39">
        <v>2</v>
      </c>
      <c r="C39">
        <f t="shared" si="0"/>
        <v>0</v>
      </c>
      <c r="D39">
        <f t="shared" ca="1" si="11"/>
        <v>0.46420835620080725</v>
      </c>
      <c r="E39">
        <f t="shared" ca="1" si="11"/>
        <v>0.77628559537219277</v>
      </c>
      <c r="F39">
        <f t="shared" ca="1" si="1"/>
        <v>0.92721895488456652</v>
      </c>
      <c r="G39">
        <f t="shared" ca="1" si="1"/>
        <v>0.61575672655546621</v>
      </c>
      <c r="H39">
        <f t="shared" ca="1" si="1"/>
        <v>0.35099034243993643</v>
      </c>
      <c r="I39">
        <f t="shared" ca="1" si="1"/>
        <v>0.24728149876563754</v>
      </c>
      <c r="L39" t="str">
        <f t="shared" ca="1" si="2"/>
        <v>안 지정 캐릭터 PP 영웅등급</v>
      </c>
      <c r="M39">
        <f t="shared" ca="1" si="3"/>
        <v>77628</v>
      </c>
      <c r="N39">
        <f t="shared" ca="1" si="12"/>
        <v>13</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1300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3.9215686274509803E-3</v>
      </c>
      <c r="BQ39">
        <f t="shared" ca="1" si="18"/>
        <v>0.91372549019607796</v>
      </c>
      <c r="BR39" t="str">
        <f ca="1">OFFSET([2]ActorTable!$A$1,ROW()-1,0)</f>
        <v>Actor2238</v>
      </c>
      <c r="BS39" t="str">
        <f ca="1">VLOOKUP($BR39,[2]ActorTable!$1:$1048576,MATCH("이름참고",[2]ActorTable!$1:$1,0),0)</f>
        <v>걸아처</v>
      </c>
    </row>
    <row r="40" spans="1:71">
      <c r="A40">
        <v>6</v>
      </c>
      <c r="B40">
        <v>3</v>
      </c>
      <c r="C40">
        <f t="shared" si="0"/>
        <v>0</v>
      </c>
      <c r="D40">
        <f t="shared" ca="1" si="11"/>
        <v>0.73207650727737772</v>
      </c>
      <c r="E40">
        <f t="shared" ca="1" si="11"/>
        <v>0.88544518039781517</v>
      </c>
      <c r="F40">
        <f t="shared" ca="1" si="1"/>
        <v>0.79936117475874713</v>
      </c>
      <c r="G40">
        <f t="shared" ca="1" si="1"/>
        <v>0.39492619426022657</v>
      </c>
      <c r="H40">
        <f t="shared" ca="1" si="1"/>
        <v>0.10653964613822575</v>
      </c>
      <c r="I40">
        <f t="shared" ca="1" si="1"/>
        <v>0.79368671290245274</v>
      </c>
      <c r="L40" t="str">
        <f t="shared" ca="1" si="2"/>
        <v>안 지정 캐릭터 PP 일반등급</v>
      </c>
      <c r="M40">
        <f t="shared" ca="1" si="3"/>
        <v>88544</v>
      </c>
      <c r="N40">
        <f t="shared" ca="1" si="12"/>
        <v>14</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1400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3.9215686274509796E-2</v>
      </c>
      <c r="BQ40">
        <f t="shared" ca="1" si="18"/>
        <v>0.91764705882352893</v>
      </c>
      <c r="BR40" t="str">
        <f ca="1">OFFSET([2]ActorTable!$A$1,ROW()-1,0)</f>
        <v>Actor1039</v>
      </c>
      <c r="BS40" t="str">
        <f ca="1">VLOOKUP($BR40,[2]ActorTable!$1:$1048576,MATCH("이름참고",[2]ActorTable!$1:$1,0),0)</f>
        <v>에너지실드로봇</v>
      </c>
    </row>
    <row r="41" spans="1:71">
      <c r="A41">
        <v>6</v>
      </c>
      <c r="B41">
        <v>4</v>
      </c>
      <c r="C41">
        <f t="shared" si="0"/>
        <v>0</v>
      </c>
      <c r="D41">
        <f t="shared" ca="1" si="11"/>
        <v>0.47394014859921341</v>
      </c>
      <c r="E41">
        <f t="shared" ca="1" si="11"/>
        <v>0.54687027012216405</v>
      </c>
      <c r="F41">
        <f t="shared" ca="1" si="1"/>
        <v>0.59864418277154374</v>
      </c>
      <c r="G41">
        <f t="shared" ca="1" si="1"/>
        <v>0.23542106155283826</v>
      </c>
      <c r="H41">
        <f t="shared" ca="1" si="1"/>
        <v>0.51815225291990274</v>
      </c>
      <c r="I41">
        <f t="shared" ca="1" si="1"/>
        <v>0.42851242606472895</v>
      </c>
      <c r="L41" t="str">
        <f t="shared" ca="1" si="2"/>
        <v>안 지정 캐릭터 PP 일반등급</v>
      </c>
      <c r="M41">
        <f t="shared" ca="1" si="3"/>
        <v>54687</v>
      </c>
      <c r="N41">
        <f t="shared" ca="1" si="12"/>
        <v>12</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1200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3.9215686274509803E-3</v>
      </c>
      <c r="BQ41">
        <f t="shared" ca="1" si="18"/>
        <v>0.9568627450980387</v>
      </c>
      <c r="BR41" t="str">
        <f ca="1">OFFSET([2]ActorTable!$A$1,ROW()-1,0)</f>
        <v>Actor0240</v>
      </c>
      <c r="BS41" t="str">
        <f ca="1">VLOOKUP($BR41,[2]ActorTable!$1:$1048576,MATCH("이름참고",[2]ActorTable!$1:$1,0),0)</f>
        <v>아이스매지션</v>
      </c>
    </row>
    <row r="42" spans="1:71">
      <c r="A42">
        <v>6</v>
      </c>
      <c r="B42">
        <v>5</v>
      </c>
      <c r="C42">
        <f t="shared" si="0"/>
        <v>0</v>
      </c>
      <c r="D42">
        <f t="shared" ca="1" si="11"/>
        <v>0.17176929700645505</v>
      </c>
      <c r="E42">
        <f t="shared" ca="1" si="11"/>
        <v>0.70715567624066211</v>
      </c>
      <c r="F42">
        <f t="shared" ca="1" si="1"/>
        <v>6.3233866045564024E-2</v>
      </c>
      <c r="G42">
        <f t="shared" ca="1" si="1"/>
        <v>0.72887470098207785</v>
      </c>
      <c r="H42">
        <f t="shared" ca="1" si="1"/>
        <v>0.52319424041073692</v>
      </c>
      <c r="I42">
        <f t="shared" ca="1" si="1"/>
        <v>0.18188609028832436</v>
      </c>
      <c r="J42" t="s">
        <v>95</v>
      </c>
      <c r="K42" t="s">
        <v>232</v>
      </c>
      <c r="L42" t="str">
        <f t="shared" si="2"/>
        <v>지정 캐릭터 PP</v>
      </c>
      <c r="M42" t="str">
        <f t="shared" ca="1" si="3"/>
        <v>Actor0201</v>
      </c>
      <c r="N42">
        <f t="shared" ca="1" si="12"/>
        <v>137</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42</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31</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95</v>
      </c>
      <c r="U42" t="s">
        <v>233</v>
      </c>
      <c r="V42">
        <v>169</v>
      </c>
      <c r="W42" t="s">
        <v>142</v>
      </c>
      <c r="X42">
        <v>52</v>
      </c>
      <c r="Y42">
        <v>45</v>
      </c>
      <c r="Z42" t="str">
        <f t="shared" ca="1" si="4"/>
        <v>fp</v>
      </c>
      <c r="AA42" t="s">
        <v>95</v>
      </c>
      <c r="AB42" t="s">
        <v>233</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3.9215686274509796E-2</v>
      </c>
      <c r="BQ42">
        <f t="shared" ca="1" si="18"/>
        <v>0.96078431372548967</v>
      </c>
      <c r="BR42" t="str">
        <f ca="1">OFFSET([2]ActorTable!$A$1,ROW()-1,0)</f>
        <v>Actor1141</v>
      </c>
      <c r="BS42" t="str">
        <f ca="1">VLOOKUP($BR42,[2]ActorTable!$1:$1048576,MATCH("이름참고",[2]ActorTable!$1:$1,0),0)</f>
        <v>앤젤릭워리어</v>
      </c>
    </row>
    <row r="43" spans="1:71">
      <c r="A43">
        <v>6</v>
      </c>
      <c r="B43">
        <v>6</v>
      </c>
      <c r="C43">
        <f t="shared" si="0"/>
        <v>0</v>
      </c>
      <c r="D43">
        <f t="shared" ca="1" si="11"/>
        <v>0.26253368965203672</v>
      </c>
      <c r="E43">
        <f t="shared" ca="1" si="11"/>
        <v>0.17576715021999201</v>
      </c>
      <c r="F43">
        <f t="shared" ca="1" si="1"/>
        <v>0.25640801316613759</v>
      </c>
      <c r="G43">
        <f t="shared" ca="1" si="1"/>
        <v>0.53994246343632524</v>
      </c>
      <c r="H43">
        <f t="shared" ca="1" si="1"/>
        <v>7.5762766357270639E-2</v>
      </c>
      <c r="I43">
        <f t="shared" ca="1" si="1"/>
        <v>0.93335233871710188</v>
      </c>
      <c r="J43" t="s">
        <v>99</v>
      </c>
      <c r="L43" t="str">
        <f t="shared" si="2"/>
        <v>안 지정 캐릭터 영웅등급</v>
      </c>
      <c r="M43">
        <f t="shared" ca="1" si="3"/>
        <v>17576</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200</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175</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v>
      </c>
      <c r="BP43">
        <f t="shared" ca="1" si="17"/>
        <v>0</v>
      </c>
      <c r="BQ43">
        <f t="shared" ca="1" si="18"/>
        <v>0.99999999999999944</v>
      </c>
      <c r="BR43" t="str">
        <f ca="1">OFFSET([2]ActorTable!$A$1,ROW()-1,0)</f>
        <v>Actor3242</v>
      </c>
      <c r="BS43" t="str">
        <f ca="1">VLOOKUP($BR43,[2]ActorTable!$1:$1048576,MATCH("이름참고",[2]ActorTable!$1:$1,0),0)</f>
        <v>유니콘캐릭터</v>
      </c>
    </row>
    <row r="44" spans="1:71">
      <c r="A44">
        <v>7</v>
      </c>
      <c r="B44">
        <v>0</v>
      </c>
      <c r="C44">
        <f t="shared" si="0"/>
        <v>0</v>
      </c>
      <c r="D44">
        <f t="shared" ca="1" si="11"/>
        <v>0.36638097810490278</v>
      </c>
      <c r="E44">
        <f t="shared" ca="1" si="11"/>
        <v>0.50427259521508927</v>
      </c>
      <c r="F44">
        <f t="shared" ca="1" si="1"/>
        <v>0.30929124534080465</v>
      </c>
      <c r="G44">
        <f t="shared" ca="1" si="1"/>
        <v>0.55640580042217436</v>
      </c>
      <c r="H44">
        <f t="shared" ca="1" si="1"/>
        <v>0.24575989946134502</v>
      </c>
      <c r="I44">
        <f t="shared" ca="1" si="1"/>
        <v>0.42548618431838614</v>
      </c>
      <c r="L44" t="str">
        <f t="shared" ca="1" si="2"/>
        <v>지정 장비</v>
      </c>
      <c r="M44" t="str">
        <f t="shared" ca="1" si="3"/>
        <v>Equip4201</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2900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91</v>
      </c>
      <c r="U44" t="s">
        <v>195</v>
      </c>
      <c r="V44">
        <v>1</v>
      </c>
      <c r="W44" t="s">
        <v>142</v>
      </c>
      <c r="Y44">
        <v>15</v>
      </c>
      <c r="Z44" t="str">
        <f t="shared" ca="1" si="4"/>
        <v>fe</v>
      </c>
      <c r="AA44" t="s">
        <v>91</v>
      </c>
      <c r="AB44" t="s">
        <v>195</v>
      </c>
      <c r="AC44">
        <v>1</v>
      </c>
      <c r="AD44" t="s">
        <v>142</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c r="BO44">
        <f>IF(VLOOKUP($BR44,[2]ActorTable!$1:$1048576,MATCH("업데이트순번",[2]ActorTable!$1:$1,0),0)&lt;=$BP$1,1,0)
*IF(MID(BR44,7,1)="2",0.1,1)</f>
        <v>0</v>
      </c>
      <c r="BP44">
        <f t="shared" ca="1" si="17"/>
        <v>0</v>
      </c>
      <c r="BQ44">
        <f t="shared" ca="1" si="18"/>
        <v>0.99999999999999944</v>
      </c>
      <c r="BR44" t="s">
        <v>235</v>
      </c>
      <c r="BS44" t="str">
        <f>VLOOKUP($BR44,[2]ActorTable!$1:$1048576,MATCH("이름참고",[2]ActorTable!$1:$1,0),0)</f>
        <v>킵시리즈</v>
      </c>
    </row>
    <row r="45" spans="1:71">
      <c r="A45">
        <v>7</v>
      </c>
      <c r="B45">
        <v>1</v>
      </c>
      <c r="C45">
        <f t="shared" si="0"/>
        <v>0</v>
      </c>
      <c r="D45">
        <f t="shared" ca="1" si="11"/>
        <v>0.882598628131673</v>
      </c>
      <c r="E45">
        <f t="shared" ca="1" si="11"/>
        <v>0.76270763546399245</v>
      </c>
      <c r="F45">
        <f t="shared" ca="1" si="1"/>
        <v>0.4251398236925269</v>
      </c>
      <c r="G45">
        <f t="shared" ca="1" si="1"/>
        <v>0.55257532994397174</v>
      </c>
      <c r="H45">
        <f t="shared" ca="1" si="1"/>
        <v>2.6676471535485247E-2</v>
      </c>
      <c r="I45">
        <f t="shared" ca="1" si="1"/>
        <v>0.28558525087963393</v>
      </c>
      <c r="L45" t="str">
        <f t="shared" ca="1" si="2"/>
        <v>지정 장비</v>
      </c>
      <c r="M45" t="str">
        <f t="shared" ca="1" si="3"/>
        <v>Equip6302</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34</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91</v>
      </c>
      <c r="U45" t="s">
        <v>122</v>
      </c>
      <c r="V45">
        <v>1</v>
      </c>
      <c r="W45" t="s">
        <v>138</v>
      </c>
      <c r="Y45">
        <v>800</v>
      </c>
      <c r="Z45" t="str">
        <f t="shared" ca="1" si="4"/>
        <v>fe</v>
      </c>
      <c r="AA45" t="s">
        <v>91</v>
      </c>
      <c r="AB45" t="s">
        <v>122</v>
      </c>
      <c r="AC45">
        <v>1</v>
      </c>
      <c r="AD45" t="s">
        <v>138</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c r="BO45">
        <f>IF(VLOOKUP($BR45,[2]ActorTable!$1:$1048576,MATCH("업데이트순번",[2]ActorTable!$1:$1,0),0)&lt;=$BP$1,1,0)
*IF(MID(BR45,7,1)="2",0.1,1)</f>
        <v>0</v>
      </c>
      <c r="BP45">
        <f t="shared" ca="1" si="17"/>
        <v>0</v>
      </c>
      <c r="BQ45">
        <f t="shared" ca="1" si="18"/>
        <v>0.99999999999999944</v>
      </c>
      <c r="BR45" t="s">
        <v>236</v>
      </c>
      <c r="BS45" t="str">
        <f>VLOOKUP($BR45,[2]ActorTable!$1:$1048576,MATCH("이름참고",[2]ActorTable!$1:$1,0),0)</f>
        <v>아유코</v>
      </c>
    </row>
    <row r="46" spans="1:71">
      <c r="A46">
        <v>7</v>
      </c>
      <c r="B46">
        <v>2</v>
      </c>
      <c r="C46">
        <f t="shared" si="0"/>
        <v>0</v>
      </c>
      <c r="D46">
        <f t="shared" ca="1" si="11"/>
        <v>0.47556355730068611</v>
      </c>
      <c r="E46">
        <f t="shared" ca="1" si="11"/>
        <v>0.76851481823408219</v>
      </c>
      <c r="F46">
        <f t="shared" ca="1" si="1"/>
        <v>0.73844440719578086</v>
      </c>
      <c r="G46">
        <f t="shared" ca="1" si="1"/>
        <v>0.32857277802036067</v>
      </c>
      <c r="H46">
        <f t="shared" ca="1" si="1"/>
        <v>0.93973247647291525</v>
      </c>
      <c r="I46">
        <f t="shared" ca="1" si="1"/>
        <v>0.50087456141891917</v>
      </c>
      <c r="L46" t="str">
        <f t="shared" ca="1" si="2"/>
        <v>안 지정 캐릭터 PP 영웅등급</v>
      </c>
      <c r="M46">
        <f t="shared" ca="1" si="3"/>
        <v>76851</v>
      </c>
      <c r="N46">
        <f t="shared" ca="1" si="12"/>
        <v>13</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1300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0.24923646723452397</v>
      </c>
      <c r="E47">
        <f t="shared" ca="1" si="11"/>
        <v>0.19267508150375101</v>
      </c>
      <c r="F47">
        <f t="shared" ca="1" si="1"/>
        <v>0.93280089804493382</v>
      </c>
      <c r="G47">
        <f t="shared" ca="1" si="1"/>
        <v>1.6208564529857195E-2</v>
      </c>
      <c r="H47">
        <f t="shared" ca="1" si="1"/>
        <v>0.44349149934757448</v>
      </c>
      <c r="I47">
        <f t="shared" ca="1" si="1"/>
        <v>0.876543749210274</v>
      </c>
      <c r="L47" t="str">
        <f t="shared" ca="1" si="2"/>
        <v>안 지정 캐릭터 PP 영웅등급</v>
      </c>
      <c r="M47">
        <f t="shared" ca="1" si="3"/>
        <v>19267</v>
      </c>
      <c r="N47">
        <f t="shared" ca="1" si="12"/>
        <v>10</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1000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0.88611580356447783</v>
      </c>
      <c r="E48">
        <f t="shared" ca="1" si="11"/>
        <v>7.5091909521940448E-2</v>
      </c>
      <c r="F48">
        <f t="shared" ca="1" si="1"/>
        <v>0.39453416098390326</v>
      </c>
      <c r="G48">
        <f t="shared" ca="1" si="1"/>
        <v>0.36828128481867584</v>
      </c>
      <c r="H48">
        <f t="shared" ca="1" si="1"/>
        <v>0.32746662037813445</v>
      </c>
      <c r="I48">
        <f t="shared" ca="1" si="1"/>
        <v>0.81140667997563198</v>
      </c>
      <c r="L48" t="str">
        <f t="shared" ca="1" si="2"/>
        <v>안 지정 캐릭터 PP 일반등급</v>
      </c>
      <c r="M48">
        <f t="shared" ca="1" si="3"/>
        <v>7509</v>
      </c>
      <c r="N48">
        <f t="shared" ca="1" si="12"/>
        <v>9</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900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5.4221261083408079E-3</v>
      </c>
      <c r="E49">
        <f t="shared" ca="1" si="11"/>
        <v>0.86271348535674874</v>
      </c>
      <c r="F49">
        <f t="shared" ca="1" si="1"/>
        <v>0.26849603353241336</v>
      </c>
      <c r="G49">
        <f t="shared" ca="1" si="1"/>
        <v>0.5326619421802129</v>
      </c>
      <c r="H49">
        <f t="shared" ca="1" si="1"/>
        <v>0.54660311837824094</v>
      </c>
      <c r="I49">
        <f t="shared" ca="1" si="1"/>
        <v>0.2378513901194117</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0.21886576330069318</v>
      </c>
      <c r="E50">
        <f t="shared" ca="1" si="11"/>
        <v>0.22118273615403705</v>
      </c>
      <c r="F50">
        <f t="shared" ca="1" si="1"/>
        <v>0.4254302106442851</v>
      </c>
      <c r="G50">
        <f t="shared" ca="1" si="1"/>
        <v>0.29392947387486623</v>
      </c>
      <c r="H50">
        <f t="shared" ca="1" si="1"/>
        <v>0.8221147063713039</v>
      </c>
      <c r="I50">
        <f t="shared" ca="1" si="1"/>
        <v>0.13113850899110202</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0.76815967133720708</v>
      </c>
      <c r="E51">
        <f t="shared" ca="1" si="11"/>
        <v>0.66523641725987592</v>
      </c>
      <c r="F51">
        <f t="shared" ca="1" si="1"/>
        <v>0.94955598899986726</v>
      </c>
      <c r="G51">
        <f t="shared" ca="1" si="1"/>
        <v>0.50162384363473034</v>
      </c>
      <c r="H51">
        <f t="shared" ca="1" si="1"/>
        <v>8.8278425176015141E-2</v>
      </c>
      <c r="I51">
        <f t="shared" ca="1" si="1"/>
        <v>0.56646274524760476</v>
      </c>
      <c r="L51" t="str">
        <f t="shared" ca="1" si="2"/>
        <v>지정 장비</v>
      </c>
      <c r="M51" t="str">
        <f t="shared" ca="1" si="3"/>
        <v>Equip5401</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26</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18</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1</v>
      </c>
      <c r="T51" t="s">
        <v>91</v>
      </c>
      <c r="U51" t="s">
        <v>125</v>
      </c>
      <c r="V51">
        <v>1</v>
      </c>
      <c r="W51" t="s">
        <v>138</v>
      </c>
      <c r="Y51">
        <v>1000</v>
      </c>
      <c r="Z51" t="str">
        <f t="shared" ca="1" si="4"/>
        <v>fe</v>
      </c>
      <c r="AA51" t="s">
        <v>91</v>
      </c>
      <c r="AB51" t="s">
        <v>125</v>
      </c>
      <c r="AC51">
        <v>1</v>
      </c>
      <c r="AD51" t="s">
        <v>138</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0.10992779904656291</v>
      </c>
      <c r="E52">
        <f t="shared" ca="1" si="11"/>
        <v>0.89644134773297102</v>
      </c>
      <c r="F52">
        <f t="shared" ca="1" si="1"/>
        <v>0.39780579731768373</v>
      </c>
      <c r="G52">
        <f t="shared" ca="1" si="1"/>
        <v>0.85218325489684943</v>
      </c>
      <c r="H52">
        <f t="shared" ca="1" si="1"/>
        <v>7.1947951457074333E-2</v>
      </c>
      <c r="I52">
        <f t="shared" ca="1" si="1"/>
        <v>0.31157319345576884</v>
      </c>
      <c r="L52" t="str">
        <f t="shared" ca="1" si="2"/>
        <v>지정 장비</v>
      </c>
      <c r="M52" t="str">
        <f t="shared" ca="1" si="3"/>
        <v>Equip8001</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4800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91</v>
      </c>
      <c r="U52" t="s">
        <v>217</v>
      </c>
      <c r="V52">
        <v>1</v>
      </c>
      <c r="W52" t="s">
        <v>142</v>
      </c>
      <c r="Y52">
        <v>33</v>
      </c>
      <c r="Z52" t="str">
        <f t="shared" ca="1" si="4"/>
        <v>fe</v>
      </c>
      <c r="AA52" t="s">
        <v>91</v>
      </c>
      <c r="AB52" t="s">
        <v>217</v>
      </c>
      <c r="AC52">
        <v>1</v>
      </c>
      <c r="AD52" t="s">
        <v>142</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0.62794626069076898</v>
      </c>
      <c r="E53">
        <f t="shared" ca="1" si="11"/>
        <v>0.879554510871151</v>
      </c>
      <c r="F53">
        <f t="shared" ca="1" si="1"/>
        <v>0.48434203033488921</v>
      </c>
      <c r="G53">
        <f t="shared" ca="1" si="1"/>
        <v>0.36810047916707556</v>
      </c>
      <c r="H53">
        <f t="shared" ca="1" si="1"/>
        <v>0.98125221129922835</v>
      </c>
      <c r="I53">
        <f t="shared" ca="1" si="1"/>
        <v>0.102180117090238</v>
      </c>
      <c r="L53" t="str">
        <f t="shared" ca="1" si="2"/>
        <v>안 지정 캐릭터 PP 영웅등급</v>
      </c>
      <c r="M53">
        <f t="shared" ca="1" si="3"/>
        <v>87955</v>
      </c>
      <c r="N53">
        <f t="shared" ca="1" si="12"/>
        <v>14</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1400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0.66867889618557408</v>
      </c>
      <c r="E54">
        <f t="shared" ca="1" si="11"/>
        <v>0.25954789968096403</v>
      </c>
      <c r="F54">
        <f t="shared" ca="1" si="1"/>
        <v>0.51811384252388237</v>
      </c>
      <c r="G54">
        <f t="shared" ca="1" si="1"/>
        <v>5.0020575737640627E-2</v>
      </c>
      <c r="H54">
        <f t="shared" ca="1" si="1"/>
        <v>0.89356773254460142</v>
      </c>
      <c r="I54">
        <f t="shared" ca="1" si="1"/>
        <v>0.88702052763313122</v>
      </c>
      <c r="L54" t="str">
        <f t="shared" ca="1" si="2"/>
        <v>안 지정 캐릭터 PP 일반등급</v>
      </c>
      <c r="M54">
        <f t="shared" ca="1" si="3"/>
        <v>25954</v>
      </c>
      <c r="N54">
        <f t="shared" ca="1" si="12"/>
        <v>10</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1000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0.90087726728651396</v>
      </c>
      <c r="E55">
        <f t="shared" ca="1" si="11"/>
        <v>0.27973276399716462</v>
      </c>
      <c r="F55">
        <f t="shared" ca="1" si="1"/>
        <v>0.27192093138030449</v>
      </c>
      <c r="G55">
        <f t="shared" ca="1" si="1"/>
        <v>0.81983205955755778</v>
      </c>
      <c r="H55">
        <f t="shared" ca="1" si="1"/>
        <v>0.39458105441297575</v>
      </c>
      <c r="I55">
        <f t="shared" ca="1" si="1"/>
        <v>0.93624960929728496</v>
      </c>
      <c r="L55" t="str">
        <f t="shared" ca="1" si="2"/>
        <v>안 지정 캐릭터 PP 일반등급</v>
      </c>
      <c r="M55">
        <f t="shared" ca="1" si="3"/>
        <v>27973</v>
      </c>
      <c r="N55">
        <f t="shared" ca="1" si="12"/>
        <v>10</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1000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0.69641345216973005</v>
      </c>
      <c r="E56">
        <f t="shared" ca="1" si="11"/>
        <v>0.16339467214591608</v>
      </c>
      <c r="F56">
        <f t="shared" ca="1" si="1"/>
        <v>0.41953443934813295</v>
      </c>
      <c r="G56">
        <f t="shared" ca="1" si="1"/>
        <v>9.0808059227602933E-2</v>
      </c>
      <c r="H56">
        <f t="shared" ca="1" si="1"/>
        <v>0.22462193475016956</v>
      </c>
      <c r="I56">
        <f t="shared" ca="1" si="1"/>
        <v>0.91577283046827906</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0.91472989318170739</v>
      </c>
      <c r="E57">
        <f t="shared" ca="1" si="11"/>
        <v>0.67235277576390162</v>
      </c>
      <c r="F57">
        <f t="shared" ca="1" si="1"/>
        <v>0.46739391538791542</v>
      </c>
      <c r="G57">
        <f t="shared" ca="1" si="1"/>
        <v>0.18208921131921918</v>
      </c>
      <c r="H57">
        <f t="shared" ca="1" si="1"/>
        <v>0.57600739364475773</v>
      </c>
      <c r="I57">
        <f t="shared" ca="1" si="1"/>
        <v>0.76522666720172472</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0.69827640196960616</v>
      </c>
      <c r="E58">
        <f t="shared" ca="1" si="11"/>
        <v>0.31346652300305278</v>
      </c>
      <c r="F58">
        <f t="shared" ca="1" si="1"/>
        <v>4.4921740583398706E-2</v>
      </c>
      <c r="G58">
        <f t="shared" ca="1" si="1"/>
        <v>0.20248095054259152</v>
      </c>
      <c r="H58">
        <f t="shared" ca="1" si="1"/>
        <v>0.98301174467696062</v>
      </c>
      <c r="I58">
        <f t="shared" ca="1" si="1"/>
        <v>0.30100111160553333</v>
      </c>
      <c r="L58" t="str">
        <f t="shared" ca="1" si="2"/>
        <v>지정 장비</v>
      </c>
      <c r="M58" t="str">
        <f t="shared" ca="1" si="3"/>
        <v>Equip2301</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10</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91</v>
      </c>
      <c r="U58" t="s">
        <v>191</v>
      </c>
      <c r="V58">
        <v>1</v>
      </c>
      <c r="W58" t="s">
        <v>138</v>
      </c>
      <c r="Y58">
        <v>1100</v>
      </c>
      <c r="Z58" t="str">
        <f t="shared" ca="1" si="4"/>
        <v>fe</v>
      </c>
      <c r="AA58" t="s">
        <v>91</v>
      </c>
      <c r="AB58" t="s">
        <v>191</v>
      </c>
      <c r="AC58">
        <v>1</v>
      </c>
      <c r="AD58" t="s">
        <v>138</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0.2777624214673049</v>
      </c>
      <c r="E59">
        <f t="shared" ca="1" si="11"/>
        <v>0.11228807013035014</v>
      </c>
      <c r="F59">
        <f t="shared" ca="1" si="1"/>
        <v>0.93891992651307976</v>
      </c>
      <c r="G59">
        <f t="shared" ca="1" si="1"/>
        <v>0.79059252184607975</v>
      </c>
      <c r="H59">
        <f t="shared" ca="1" si="1"/>
        <v>0.15833451281388111</v>
      </c>
      <c r="I59">
        <f t="shared" ca="1" si="1"/>
        <v>0.42693617309573573</v>
      </c>
      <c r="L59" t="str">
        <f t="shared" ca="1" si="2"/>
        <v>지정 장비</v>
      </c>
      <c r="M59" t="str">
        <f t="shared" ca="1" si="3"/>
        <v>Equip1001</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700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91</v>
      </c>
      <c r="U59" t="s">
        <v>193</v>
      </c>
      <c r="V59">
        <v>1</v>
      </c>
      <c r="W59" t="s">
        <v>142</v>
      </c>
      <c r="Y59">
        <v>37</v>
      </c>
      <c r="Z59" t="str">
        <f t="shared" ca="1" si="4"/>
        <v>fe</v>
      </c>
      <c r="AA59" t="s">
        <v>91</v>
      </c>
      <c r="AB59" t="s">
        <v>193</v>
      </c>
      <c r="AC59">
        <v>1</v>
      </c>
      <c r="AD59" t="s">
        <v>142</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0.63992927222860485</v>
      </c>
      <c r="E60">
        <f t="shared" ca="1" si="11"/>
        <v>0.45191674525314862</v>
      </c>
      <c r="F60">
        <f t="shared" ca="1" si="1"/>
        <v>0.24547117266322904</v>
      </c>
      <c r="G60">
        <f t="shared" ca="1" si="1"/>
        <v>0.95707750895701826</v>
      </c>
      <c r="H60">
        <f t="shared" ca="1" si="1"/>
        <v>0.79264724109875595</v>
      </c>
      <c r="I60">
        <f t="shared" ca="1" si="1"/>
        <v>0.43532484894877443</v>
      </c>
      <c r="L60" t="str">
        <f t="shared" ca="1" si="2"/>
        <v>안 지정 캐릭터 PP 영웅등급</v>
      </c>
      <c r="M60">
        <f t="shared" ca="1" si="3"/>
        <v>45191</v>
      </c>
      <c r="N60">
        <f t="shared" ca="1" si="12"/>
        <v>11</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1100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0.52654466801981092</v>
      </c>
      <c r="E61">
        <f t="shared" ca="1" si="11"/>
        <v>0.48870610278794191</v>
      </c>
      <c r="F61">
        <f t="shared" ca="1" si="1"/>
        <v>0.99778920724418929</v>
      </c>
      <c r="G61">
        <f t="shared" ca="1" si="1"/>
        <v>0.40724632770783165</v>
      </c>
      <c r="H61">
        <f t="shared" ca="1" si="1"/>
        <v>0.78037926020711357</v>
      </c>
      <c r="I61">
        <f t="shared" ca="1" si="1"/>
        <v>0.25670002229074684</v>
      </c>
      <c r="L61" t="str">
        <f t="shared" ca="1" si="2"/>
        <v>안 지정 캐릭터 PP 일반등급</v>
      </c>
      <c r="M61">
        <f t="shared" ca="1" si="3"/>
        <v>48870</v>
      </c>
      <c r="N61">
        <f t="shared" ca="1" si="12"/>
        <v>11</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1100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0.64279246359827458</v>
      </c>
      <c r="E62">
        <f t="shared" ca="1" si="11"/>
        <v>0.56222839275815251</v>
      </c>
      <c r="F62">
        <f t="shared" ca="1" si="1"/>
        <v>0.40669600931619621</v>
      </c>
      <c r="G62">
        <f t="shared" ca="1" si="1"/>
        <v>0.12901786640563295</v>
      </c>
      <c r="H62">
        <f t="shared" ca="1" si="1"/>
        <v>0.21707848138726837</v>
      </c>
      <c r="I62">
        <f t="shared" ca="1" si="1"/>
        <v>0.14632286848874121</v>
      </c>
      <c r="L62" t="str">
        <f t="shared" ca="1" si="2"/>
        <v>안 지정 캐릭터 PP 일반등급</v>
      </c>
      <c r="M62">
        <f t="shared" ca="1" si="3"/>
        <v>56222</v>
      </c>
      <c r="N62">
        <f t="shared" ca="1" si="12"/>
        <v>12</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1200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0.84244683227947426</v>
      </c>
      <c r="E63">
        <f t="shared" ca="1" si="11"/>
        <v>0.66529265502530444</v>
      </c>
      <c r="F63">
        <f t="shared" ca="1" si="1"/>
        <v>0.78463185955835146</v>
      </c>
      <c r="G63">
        <f t="shared" ca="1" si="1"/>
        <v>0.66352041273117579</v>
      </c>
      <c r="H63">
        <f t="shared" ca="1" si="1"/>
        <v>0.99484837390476311</v>
      </c>
      <c r="I63">
        <f t="shared" ca="1" si="1"/>
        <v>0.88191586859451854</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0.61935532062718912</v>
      </c>
      <c r="E64">
        <f t="shared" ca="1" si="11"/>
        <v>0.69801644636792204</v>
      </c>
      <c r="F64">
        <f t="shared" ca="1" si="1"/>
        <v>0.70734380160494692</v>
      </c>
      <c r="G64">
        <f t="shared" ca="1" si="1"/>
        <v>0.76408068969282772</v>
      </c>
      <c r="H64">
        <f t="shared" ca="1" si="1"/>
        <v>0.60102224846880392</v>
      </c>
      <c r="I64">
        <f t="shared" ca="1" si="1"/>
        <v>0.63604083879779638</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7.0596748654517594E-2</v>
      </c>
      <c r="E65">
        <f t="shared" ca="1" si="11"/>
        <v>0.31367010268979356</v>
      </c>
      <c r="F65">
        <f t="shared" ca="1" si="1"/>
        <v>0.87909041028659018</v>
      </c>
      <c r="G65">
        <f t="shared" ca="1" si="1"/>
        <v>0.27973730646161776</v>
      </c>
      <c r="H65">
        <f t="shared" ca="1" si="1"/>
        <v>0.72746256971190715</v>
      </c>
      <c r="I65">
        <f t="shared" ref="I65" ca="1" si="20">RAND()</f>
        <v>0.16793580454616208</v>
      </c>
      <c r="L65" t="str">
        <f t="shared" ca="1" si="2"/>
        <v>지정 장비</v>
      </c>
      <c r="M65" t="str">
        <f t="shared" ca="1" si="3"/>
        <v>Equip2301</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DI</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10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91</v>
      </c>
      <c r="U65" t="s">
        <v>214</v>
      </c>
      <c r="V65">
        <v>1</v>
      </c>
      <c r="W65" t="s">
        <v>138</v>
      </c>
      <c r="Y65">
        <v>700</v>
      </c>
      <c r="Z65" t="str">
        <f t="shared" ca="1" si="4"/>
        <v>fe</v>
      </c>
      <c r="AA65" t="s">
        <v>91</v>
      </c>
      <c r="AB65" t="s">
        <v>214</v>
      </c>
      <c r="AC65">
        <v>1</v>
      </c>
      <c r="AD65" t="s">
        <v>138</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0.44348957148996071</v>
      </c>
      <c r="E66">
        <f t="shared" ca="1" si="11"/>
        <v>0.10019199779959465</v>
      </c>
      <c r="F66">
        <f t="shared" ca="1" si="11"/>
        <v>0.49533766318192074</v>
      </c>
      <c r="G66">
        <f t="shared" ca="1" si="11"/>
        <v>0.19221968674996237</v>
      </c>
      <c r="H66">
        <f t="shared" ca="1" si="11"/>
        <v>0.91511686164594652</v>
      </c>
      <c r="I66">
        <f t="shared" ca="1" si="11"/>
        <v>0.81202738720920675</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Equip0302</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12</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0.97745360285195648</v>
      </c>
      <c r="E67">
        <f t="shared" ca="1" si="27"/>
        <v>0.22906659421584719</v>
      </c>
      <c r="F67">
        <f t="shared" ca="1" si="27"/>
        <v>9.0692940078989648E-2</v>
      </c>
      <c r="G67">
        <f t="shared" ca="1" si="27"/>
        <v>0.86696848109876068</v>
      </c>
      <c r="H67">
        <f t="shared" ca="1" si="27"/>
        <v>0.20845845645956085</v>
      </c>
      <c r="I67">
        <f t="shared" ref="I67:I98" ca="1" si="28">RAND()</f>
        <v>0.51062722327157029</v>
      </c>
      <c r="L67" t="str">
        <f t="shared" ca="1" si="22"/>
        <v>안 지정 캐릭터 PP 영웅등급</v>
      </c>
      <c r="M67">
        <f t="shared" ca="1" si="23"/>
        <v>22906</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10</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1000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0.34950245061940688</v>
      </c>
      <c r="E68">
        <f t="shared" ca="1" si="27"/>
        <v>0.86647189321492168</v>
      </c>
      <c r="F68">
        <f t="shared" ca="1" si="27"/>
        <v>0.86373731691159339</v>
      </c>
      <c r="G68">
        <f t="shared" ca="1" si="27"/>
        <v>0.80241165501439304</v>
      </c>
      <c r="H68">
        <f t="shared" ca="1" si="27"/>
        <v>0.62485428229446482</v>
      </c>
      <c r="I68">
        <f t="shared" ca="1" si="28"/>
        <v>0.51448087690568833</v>
      </c>
      <c r="L68" t="str">
        <f t="shared" ca="1" si="22"/>
        <v>안 지정 캐릭터 PP 일반등급</v>
      </c>
      <c r="M68">
        <f t="shared" ca="1" si="23"/>
        <v>86647</v>
      </c>
      <c r="N68">
        <f t="shared" ca="1" si="29"/>
        <v>14</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1400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0.32590668965594261</v>
      </c>
      <c r="E69">
        <f t="shared" ca="1" si="27"/>
        <v>0.57795141214048673</v>
      </c>
      <c r="F69">
        <f t="shared" ca="1" si="27"/>
        <v>0.1029585227324965</v>
      </c>
      <c r="G69">
        <f t="shared" ca="1" si="27"/>
        <v>0.66067268915758603</v>
      </c>
      <c r="H69">
        <f t="shared" ca="1" si="27"/>
        <v>0.38354047292116689</v>
      </c>
      <c r="I69">
        <f t="shared" ca="1" si="28"/>
        <v>0.22106001106609474</v>
      </c>
      <c r="L69" t="str">
        <f t="shared" ca="1" si="22"/>
        <v>안 지정 캐릭터 PP 일반등급</v>
      </c>
      <c r="M69">
        <f t="shared" ca="1" si="23"/>
        <v>57795</v>
      </c>
      <c r="N69">
        <f t="shared" ca="1" si="29"/>
        <v>12</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1200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0.67335314041056205</v>
      </c>
      <c r="E70">
        <f t="shared" ca="1" si="27"/>
        <v>0.33245726598729597</v>
      </c>
      <c r="F70">
        <f t="shared" ca="1" si="27"/>
        <v>0.10838454766875938</v>
      </c>
      <c r="G70">
        <f t="shared" ca="1" si="27"/>
        <v>0.67600734653698114</v>
      </c>
      <c r="H70">
        <f t="shared" ca="1" si="27"/>
        <v>0.56453290912223031</v>
      </c>
      <c r="I70">
        <f t="shared" ca="1" si="28"/>
        <v>0.17503310471776035</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0.87870766745004347</v>
      </c>
      <c r="E71">
        <f t="shared" ca="1" si="27"/>
        <v>0.75849247656900853</v>
      </c>
      <c r="F71">
        <f t="shared" ca="1" si="27"/>
        <v>0.66378496384086649</v>
      </c>
      <c r="G71">
        <f t="shared" ca="1" si="27"/>
        <v>0.84272193100364901</v>
      </c>
      <c r="H71">
        <f t="shared" ca="1" si="27"/>
        <v>0.86814226470604328</v>
      </c>
      <c r="I71">
        <f t="shared" ca="1" si="28"/>
        <v>0.84281899090559631</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0.66072641111742325</v>
      </c>
      <c r="E72">
        <f t="shared" ca="1" si="27"/>
        <v>0.71219935001855861</v>
      </c>
      <c r="F72">
        <f t="shared" ca="1" si="27"/>
        <v>0.13251909647142812</v>
      </c>
      <c r="G72">
        <f t="shared" ca="1" si="27"/>
        <v>0.16796455175594838</v>
      </c>
      <c r="H72">
        <f t="shared" ca="1" si="27"/>
        <v>6.0874326696023884E-2</v>
      </c>
      <c r="I72">
        <f t="shared" ca="1" si="28"/>
        <v>0.52407469915343674</v>
      </c>
      <c r="L72" t="str">
        <f t="shared" ca="1" si="22"/>
        <v>지정 장비</v>
      </c>
      <c r="M72" t="str">
        <f t="shared" ca="1" si="23"/>
        <v>Equip6102</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3500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91</v>
      </c>
      <c r="U72" t="s">
        <v>198</v>
      </c>
      <c r="V72">
        <v>1</v>
      </c>
      <c r="W72" t="s">
        <v>142</v>
      </c>
      <c r="Y72">
        <v>12</v>
      </c>
      <c r="Z72" t="str">
        <f t="shared" ca="1" si="24"/>
        <v>fe</v>
      </c>
      <c r="AA72" t="s">
        <v>91</v>
      </c>
      <c r="AB72" t="s">
        <v>198</v>
      </c>
      <c r="AC72">
        <v>1</v>
      </c>
      <c r="AD72" t="s">
        <v>142</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0.47513985925713631</v>
      </c>
      <c r="E73">
        <f t="shared" ca="1" si="27"/>
        <v>0.17776173564710274</v>
      </c>
      <c r="F73">
        <f t="shared" ca="1" si="27"/>
        <v>0.74830042086137005</v>
      </c>
      <c r="G73">
        <f t="shared" ca="1" si="27"/>
        <v>0.48407275857506138</v>
      </c>
      <c r="H73">
        <f t="shared" ca="1" si="27"/>
        <v>0.87184077814046113</v>
      </c>
      <c r="I73">
        <f t="shared" ca="1" si="28"/>
        <v>0.26308786969375264</v>
      </c>
      <c r="L73" t="str">
        <f t="shared" ca="1" si="22"/>
        <v>지정 장비</v>
      </c>
      <c r="M73" t="str">
        <f t="shared" ca="1" si="23"/>
        <v>Equip1201</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DI</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4</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91</v>
      </c>
      <c r="U73" t="s">
        <v>218</v>
      </c>
      <c r="V73">
        <v>1</v>
      </c>
      <c r="W73" t="s">
        <v>142</v>
      </c>
      <c r="Y73">
        <v>11</v>
      </c>
      <c r="Z73" t="str">
        <f t="shared" ca="1" si="24"/>
        <v>fe</v>
      </c>
      <c r="AA73" t="s">
        <v>91</v>
      </c>
      <c r="AB73" t="s">
        <v>218</v>
      </c>
      <c r="AC73">
        <v>1</v>
      </c>
      <c r="AD73" t="s">
        <v>142</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0.57861434240262799</v>
      </c>
      <c r="E74">
        <f t="shared" ca="1" si="27"/>
        <v>0.19498724305862714</v>
      </c>
      <c r="F74">
        <f t="shared" ca="1" si="27"/>
        <v>0.97115382366825698</v>
      </c>
      <c r="G74">
        <f t="shared" ca="1" si="27"/>
        <v>0.89575808783862609</v>
      </c>
      <c r="H74">
        <f t="shared" ca="1" si="27"/>
        <v>0.56278194724855402</v>
      </c>
      <c r="I74">
        <f t="shared" ca="1" si="28"/>
        <v>0.63073933320480324</v>
      </c>
      <c r="L74" t="str">
        <f t="shared" ca="1" si="22"/>
        <v>안 지정 캐릭터 PP 영웅등급</v>
      </c>
      <c r="M74">
        <f t="shared" ca="1" si="23"/>
        <v>19498</v>
      </c>
      <c r="N74">
        <f t="shared" ca="1" si="29"/>
        <v>10</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1000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0.85028389166136464</v>
      </c>
      <c r="E75">
        <f t="shared" ca="1" si="27"/>
        <v>0.46737698630391533</v>
      </c>
      <c r="F75">
        <f t="shared" ca="1" si="27"/>
        <v>0.16547037438451684</v>
      </c>
      <c r="G75">
        <f t="shared" ca="1" si="27"/>
        <v>0.52049067866295884</v>
      </c>
      <c r="H75">
        <f t="shared" ca="1" si="27"/>
        <v>0.70512589242769075</v>
      </c>
      <c r="I75">
        <f t="shared" ca="1" si="28"/>
        <v>1.9133654106660236E-2</v>
      </c>
      <c r="L75" t="str">
        <f t="shared" ca="1" si="22"/>
        <v>안 지정 캐릭터 PP 일반등급</v>
      </c>
      <c r="M75">
        <f t="shared" ca="1" si="23"/>
        <v>46737</v>
      </c>
      <c r="N75">
        <f t="shared" ca="1" si="29"/>
        <v>11</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1100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0.87732219099653097</v>
      </c>
      <c r="E76">
        <f t="shared" ca="1" si="27"/>
        <v>0.56752459687868939</v>
      </c>
      <c r="F76">
        <f t="shared" ca="1" si="27"/>
        <v>0.73458773760403806</v>
      </c>
      <c r="G76">
        <f t="shared" ca="1" si="27"/>
        <v>0.22637011916769467</v>
      </c>
      <c r="H76">
        <f t="shared" ca="1" si="27"/>
        <v>0.89859964992308117</v>
      </c>
      <c r="I76">
        <f t="shared" ca="1" si="28"/>
        <v>8.6057469767834016E-3</v>
      </c>
      <c r="L76" t="str">
        <f t="shared" ca="1" si="22"/>
        <v>안 지정 캐릭터 PP 일반등급</v>
      </c>
      <c r="M76">
        <f t="shared" ca="1" si="23"/>
        <v>56752</v>
      </c>
      <c r="N76">
        <f t="shared" ca="1" si="29"/>
        <v>12</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1200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0.86054171111315436</v>
      </c>
      <c r="E77">
        <f t="shared" ca="1" si="27"/>
        <v>0.90049120432853558</v>
      </c>
      <c r="F77">
        <f t="shared" ca="1" si="27"/>
        <v>0.49787668055312773</v>
      </c>
      <c r="G77">
        <f t="shared" ca="1" si="27"/>
        <v>0.92559045264595496</v>
      </c>
      <c r="H77">
        <f t="shared" ca="1" si="27"/>
        <v>0.1506698189405129</v>
      </c>
      <c r="I77">
        <f t="shared" ca="1" si="28"/>
        <v>0.69509952688091148</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0.17031901555363327</v>
      </c>
      <c r="E78">
        <f t="shared" ca="1" si="27"/>
        <v>0.96558394850568385</v>
      </c>
      <c r="F78">
        <f t="shared" ca="1" si="27"/>
        <v>0.25581826936873442</v>
      </c>
      <c r="G78">
        <f t="shared" ca="1" si="27"/>
        <v>7.4093915158365276E-3</v>
      </c>
      <c r="H78">
        <f t="shared" ca="1" si="27"/>
        <v>8.7959117923208319E-2</v>
      </c>
      <c r="I78">
        <f t="shared" ca="1" si="28"/>
        <v>0.27317780955895821</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0.42451340299970552</v>
      </c>
      <c r="E79">
        <f t="shared" ca="1" si="27"/>
        <v>0.97835399689902391</v>
      </c>
      <c r="F79">
        <f t="shared" ca="1" si="27"/>
        <v>0.15966811673862757</v>
      </c>
      <c r="G79">
        <f t="shared" ca="1" si="27"/>
        <v>0.19585980694888572</v>
      </c>
      <c r="H79">
        <f t="shared" ca="1" si="27"/>
        <v>5.2518286679792081E-2</v>
      </c>
      <c r="I79">
        <f t="shared" ca="1" si="28"/>
        <v>0.13411892172706219</v>
      </c>
      <c r="L79" t="str">
        <f t="shared" ca="1" si="22"/>
        <v>지정 장비</v>
      </c>
      <c r="M79" t="str">
        <f t="shared" ca="1" si="23"/>
        <v>Equip8301</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90</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91</v>
      </c>
      <c r="U79" t="s">
        <v>202</v>
      </c>
      <c r="V79">
        <v>1</v>
      </c>
      <c r="W79" t="s">
        <v>138</v>
      </c>
      <c r="Y79">
        <v>1800</v>
      </c>
      <c r="Z79" t="str">
        <f t="shared" ca="1" si="24"/>
        <v>fe</v>
      </c>
      <c r="AA79" t="s">
        <v>91</v>
      </c>
      <c r="AB79" t="s">
        <v>202</v>
      </c>
      <c r="AC79">
        <v>1</v>
      </c>
      <c r="AD79" t="s">
        <v>138</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0.31699388467608791</v>
      </c>
      <c r="E80">
        <f t="shared" ca="1" si="27"/>
        <v>0.8685027839121533</v>
      </c>
      <c r="F80">
        <f t="shared" ca="1" si="27"/>
        <v>0.4695919422538789</v>
      </c>
      <c r="G80">
        <f t="shared" ca="1" si="27"/>
        <v>0.46891050249002986</v>
      </c>
      <c r="H80">
        <f t="shared" ca="1" si="27"/>
        <v>0.99827838950622794</v>
      </c>
      <c r="I80">
        <f t="shared" ca="1" si="28"/>
        <v>0.34723881329151463</v>
      </c>
      <c r="L80" t="str">
        <f t="shared" ca="1" si="22"/>
        <v>지정 장비</v>
      </c>
      <c r="M80" t="str">
        <f t="shared" ca="1" si="23"/>
        <v>Equip7301</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DI</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34</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91</v>
      </c>
      <c r="U80" t="s">
        <v>201</v>
      </c>
      <c r="V80">
        <v>1</v>
      </c>
      <c r="W80" t="s">
        <v>142</v>
      </c>
      <c r="Y80">
        <v>97</v>
      </c>
      <c r="Z80" t="str">
        <f t="shared" ca="1" si="24"/>
        <v>fe</v>
      </c>
      <c r="AA80" t="s">
        <v>91</v>
      </c>
      <c r="AB80" t="s">
        <v>201</v>
      </c>
      <c r="AC80">
        <v>1</v>
      </c>
      <c r="AD80" t="s">
        <v>142</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0.8509509634541188</v>
      </c>
      <c r="E81">
        <f t="shared" ca="1" si="27"/>
        <v>0.44162315623134429</v>
      </c>
      <c r="F81">
        <f t="shared" ca="1" si="27"/>
        <v>0.59500449462477112</v>
      </c>
      <c r="G81">
        <f t="shared" ca="1" si="27"/>
        <v>0.56821526257409327</v>
      </c>
      <c r="H81">
        <f t="shared" ca="1" si="27"/>
        <v>0.59850003419457098</v>
      </c>
      <c r="I81">
        <f t="shared" ca="1" si="28"/>
        <v>0.98692424981831195</v>
      </c>
      <c r="L81" t="str">
        <f t="shared" ca="1" si="22"/>
        <v>안 지정 캐릭터 PP 영웅등급</v>
      </c>
      <c r="M81">
        <f t="shared" ca="1" si="23"/>
        <v>44162</v>
      </c>
      <c r="N81">
        <f t="shared" ca="1" si="29"/>
        <v>11</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1100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0.65843443791308198</v>
      </c>
      <c r="E82">
        <f t="shared" ca="1" si="27"/>
        <v>0.65799957862823888</v>
      </c>
      <c r="F82">
        <f t="shared" ca="1" si="27"/>
        <v>0.15532092916746487</v>
      </c>
      <c r="G82">
        <f t="shared" ca="1" si="27"/>
        <v>0.71817069270450229</v>
      </c>
      <c r="H82">
        <f t="shared" ca="1" si="27"/>
        <v>0.86228564476357394</v>
      </c>
      <c r="I82">
        <f t="shared" ca="1" si="28"/>
        <v>0.41282156140451631</v>
      </c>
      <c r="L82" t="str">
        <f t="shared" ca="1" si="22"/>
        <v>안 지정 캐릭터 PP 일반등급</v>
      </c>
      <c r="M82">
        <f t="shared" ca="1" si="23"/>
        <v>65799</v>
      </c>
      <c r="N82">
        <f t="shared" ca="1" si="29"/>
        <v>12</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1200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0.53187123112216605</v>
      </c>
      <c r="E83">
        <f t="shared" ca="1" si="27"/>
        <v>0.62373778339054731</v>
      </c>
      <c r="F83">
        <f t="shared" ca="1" si="27"/>
        <v>8.6189307035791085E-3</v>
      </c>
      <c r="G83">
        <f t="shared" ca="1" si="27"/>
        <v>0.97025526144858543</v>
      </c>
      <c r="H83">
        <f t="shared" ca="1" si="27"/>
        <v>0.65035934178095434</v>
      </c>
      <c r="I83">
        <f t="shared" ca="1" si="28"/>
        <v>0.91052293218629565</v>
      </c>
      <c r="L83" t="str">
        <f t="shared" ca="1" si="22"/>
        <v>안 지정 캐릭터 PP 일반등급</v>
      </c>
      <c r="M83">
        <f t="shared" ca="1" si="23"/>
        <v>62373</v>
      </c>
      <c r="N83">
        <f t="shared" ca="1" si="29"/>
        <v>12</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1200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0.63965762789605696</v>
      </c>
      <c r="E84">
        <f t="shared" ca="1" si="27"/>
        <v>0.13692033304424966</v>
      </c>
      <c r="F84">
        <f t="shared" ca="1" si="27"/>
        <v>0.55644030067993311</v>
      </c>
      <c r="G84">
        <f t="shared" ca="1" si="27"/>
        <v>0.69516170301255265</v>
      </c>
      <c r="H84">
        <f t="shared" ca="1" si="27"/>
        <v>0.23885875987007466</v>
      </c>
      <c r="I84">
        <f t="shared" ca="1" si="28"/>
        <v>0.96064984797894148</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0.28144293527039077</v>
      </c>
      <c r="E85">
        <f t="shared" ca="1" si="27"/>
        <v>0.82939556843509354</v>
      </c>
      <c r="F85">
        <f t="shared" ca="1" si="27"/>
        <v>0.90157696378740504</v>
      </c>
      <c r="G85">
        <f t="shared" ca="1" si="27"/>
        <v>0.80237357317401692</v>
      </c>
      <c r="H85">
        <f t="shared" ca="1" si="27"/>
        <v>0.76452139977256039</v>
      </c>
      <c r="I85">
        <f t="shared" ca="1" si="28"/>
        <v>0.59529283545251588</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0.8770817197777111</v>
      </c>
      <c r="E86">
        <f t="shared" ca="1" si="27"/>
        <v>0.60362744585441142</v>
      </c>
      <c r="F86">
        <f t="shared" ca="1" si="27"/>
        <v>0.23399891817102236</v>
      </c>
      <c r="G86">
        <f t="shared" ca="1" si="27"/>
        <v>0.89771289018686751</v>
      </c>
      <c r="H86">
        <f t="shared" ca="1" si="27"/>
        <v>0.81746258149478979</v>
      </c>
      <c r="I86">
        <f t="shared" ca="1" si="28"/>
        <v>0.33482826377483932</v>
      </c>
      <c r="L86" t="str">
        <f t="shared" ca="1" si="22"/>
        <v>지정 장비</v>
      </c>
      <c r="M86" t="str">
        <f t="shared" ca="1" si="23"/>
        <v>Equip5102</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1200</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2.9845601299936853E-2</v>
      </c>
      <c r="E87">
        <f t="shared" ca="1" si="27"/>
        <v>0.74361557544745205</v>
      </c>
      <c r="F87">
        <f t="shared" ca="1" si="27"/>
        <v>0.26799073655388528</v>
      </c>
      <c r="G87">
        <f t="shared" ca="1" si="27"/>
        <v>0.61422933240047251</v>
      </c>
      <c r="H87">
        <f t="shared" ca="1" si="27"/>
        <v>0.34825529503442931</v>
      </c>
      <c r="I87">
        <f t="shared" ca="1" si="28"/>
        <v>0.30353620401127746</v>
      </c>
      <c r="L87" t="str">
        <f t="shared" ca="1" si="22"/>
        <v>지정 장비</v>
      </c>
      <c r="M87" t="str">
        <f t="shared" ca="1" si="23"/>
        <v>Equip6202</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9200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91</v>
      </c>
      <c r="U87" t="s">
        <v>213</v>
      </c>
      <c r="V87">
        <v>1</v>
      </c>
      <c r="W87" t="s">
        <v>138</v>
      </c>
      <c r="Y87">
        <v>900</v>
      </c>
      <c r="Z87" t="str">
        <f t="shared" ca="1" si="24"/>
        <v>fe</v>
      </c>
      <c r="AA87" t="s">
        <v>91</v>
      </c>
      <c r="AB87" t="s">
        <v>213</v>
      </c>
      <c r="AC87">
        <v>1</v>
      </c>
      <c r="AD87" t="s">
        <v>138</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0.40028876307217698</v>
      </c>
      <c r="E88">
        <f t="shared" ca="1" si="27"/>
        <v>0.91664612361582321</v>
      </c>
      <c r="F88">
        <f t="shared" ca="1" si="27"/>
        <v>0.84180644766275936</v>
      </c>
      <c r="G88">
        <f t="shared" ca="1" si="27"/>
        <v>0.39519615534460883</v>
      </c>
      <c r="H88">
        <f t="shared" ca="1" si="27"/>
        <v>0.88938015218184618</v>
      </c>
      <c r="I88">
        <f t="shared" ca="1" si="28"/>
        <v>0.54197249245498813</v>
      </c>
      <c r="L88" t="str">
        <f t="shared" ca="1" si="22"/>
        <v>안 지정 캐릭터 PP 영웅등급</v>
      </c>
      <c r="M88">
        <f t="shared" ca="1" si="23"/>
        <v>91664</v>
      </c>
      <c r="N88">
        <f t="shared" ca="1" si="29"/>
        <v>14</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1400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0.356384793969722</v>
      </c>
      <c r="E89">
        <f t="shared" ca="1" si="27"/>
        <v>0.69745151002188044</v>
      </c>
      <c r="F89">
        <f t="shared" ca="1" si="27"/>
        <v>0.43918975234975566</v>
      </c>
      <c r="G89">
        <f t="shared" ca="1" si="27"/>
        <v>0.58017503167841011</v>
      </c>
      <c r="H89">
        <f t="shared" ca="1" si="27"/>
        <v>0.80154054130632635</v>
      </c>
      <c r="I89">
        <f t="shared" ca="1" si="28"/>
        <v>0.30850499445371649</v>
      </c>
      <c r="L89" t="str">
        <f t="shared" ca="1" si="22"/>
        <v>안 지정 캐릭터 PP 일반등급</v>
      </c>
      <c r="M89">
        <f t="shared" ca="1" si="23"/>
        <v>69745</v>
      </c>
      <c r="N89">
        <f t="shared" ca="1" si="29"/>
        <v>13</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1300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0.23313349982182829</v>
      </c>
      <c r="E90">
        <f t="shared" ca="1" si="27"/>
        <v>0.582534269068402</v>
      </c>
      <c r="F90">
        <f t="shared" ca="1" si="27"/>
        <v>0.16298173812286976</v>
      </c>
      <c r="G90">
        <f t="shared" ca="1" si="27"/>
        <v>7.4732432881870481E-2</v>
      </c>
      <c r="H90">
        <f t="shared" ca="1" si="27"/>
        <v>0.17352869278563365</v>
      </c>
      <c r="I90">
        <f t="shared" ca="1" si="28"/>
        <v>0.11948449813012985</v>
      </c>
      <c r="L90" t="str">
        <f t="shared" ca="1" si="22"/>
        <v>안 지정 캐릭터 PP 일반등급</v>
      </c>
      <c r="M90">
        <f t="shared" ca="1" si="23"/>
        <v>58253</v>
      </c>
      <c r="N90">
        <f t="shared" ca="1" si="29"/>
        <v>12</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1200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0.69055958475718626</v>
      </c>
      <c r="E91">
        <f t="shared" ca="1" si="27"/>
        <v>0.12778779195811285</v>
      </c>
      <c r="F91">
        <f t="shared" ca="1" si="27"/>
        <v>0.91247499522308007</v>
      </c>
      <c r="G91">
        <f t="shared" ca="1" si="27"/>
        <v>0.79857205526820396</v>
      </c>
      <c r="H91">
        <f t="shared" ca="1" si="27"/>
        <v>0.9830166074061526</v>
      </c>
      <c r="I91">
        <f t="shared" ca="1" si="28"/>
        <v>0.46939633808372916</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8.9901997651102072E-2</v>
      </c>
      <c r="E92">
        <f t="shared" ca="1" si="27"/>
        <v>0.53646842759678803</v>
      </c>
      <c r="F92">
        <f t="shared" ca="1" si="27"/>
        <v>0.42893610944730387</v>
      </c>
      <c r="G92">
        <f t="shared" ca="1" si="27"/>
        <v>0.52777059151060945</v>
      </c>
      <c r="H92">
        <f t="shared" ca="1" si="27"/>
        <v>0.4314242355903829</v>
      </c>
      <c r="I92">
        <f t="shared" ca="1" si="28"/>
        <v>0.88741007018175433</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0.77942906386027178</v>
      </c>
      <c r="E93">
        <f t="shared" ca="1" si="27"/>
        <v>0.28557776886737241</v>
      </c>
      <c r="F93">
        <f t="shared" ca="1" si="27"/>
        <v>0.74196765954503807</v>
      </c>
      <c r="G93">
        <f t="shared" ca="1" si="27"/>
        <v>0.1142103709306137</v>
      </c>
      <c r="H93">
        <f t="shared" ca="1" si="27"/>
        <v>0.97908914785711865</v>
      </c>
      <c r="I93">
        <f t="shared" ca="1" si="28"/>
        <v>0.68002655886005092</v>
      </c>
      <c r="L93" t="str">
        <f t="shared" ca="1" si="22"/>
        <v>지정 장비</v>
      </c>
      <c r="M93" t="str">
        <f t="shared" ca="1" si="23"/>
        <v>Equip2201</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5</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91</v>
      </c>
      <c r="U93" t="s">
        <v>217</v>
      </c>
      <c r="V93">
        <v>1</v>
      </c>
      <c r="W93" t="s">
        <v>142</v>
      </c>
      <c r="Y93">
        <v>37</v>
      </c>
      <c r="Z93" t="str">
        <f t="shared" ca="1" si="24"/>
        <v>fe</v>
      </c>
      <c r="AA93" t="s">
        <v>91</v>
      </c>
      <c r="AB93" t="s">
        <v>217</v>
      </c>
      <c r="AC93">
        <v>1</v>
      </c>
      <c r="AD93" t="s">
        <v>142</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0.55150489587994223</v>
      </c>
      <c r="E94">
        <f t="shared" ca="1" si="27"/>
        <v>0.46977343407465411</v>
      </c>
      <c r="F94">
        <f t="shared" ca="1" si="27"/>
        <v>0.88620673543649342</v>
      </c>
      <c r="G94">
        <f t="shared" ca="1" si="27"/>
        <v>0.65316389022517707</v>
      </c>
      <c r="H94">
        <f t="shared" ca="1" si="27"/>
        <v>0.61203300090941748</v>
      </c>
      <c r="I94">
        <f t="shared" ca="1" si="28"/>
        <v>0.7506820538267156</v>
      </c>
      <c r="L94" t="str">
        <f t="shared" ca="1" si="22"/>
        <v>지정 장비</v>
      </c>
      <c r="M94" t="str">
        <f t="shared" ca="1" si="23"/>
        <v>Equip4002</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900</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91</v>
      </c>
      <c r="U94" t="s">
        <v>219</v>
      </c>
      <c r="V94">
        <v>1</v>
      </c>
      <c r="W94" t="s">
        <v>138</v>
      </c>
      <c r="Y94">
        <v>2700</v>
      </c>
      <c r="Z94" t="str">
        <f t="shared" ca="1" si="24"/>
        <v>fe</v>
      </c>
      <c r="AA94" t="s">
        <v>91</v>
      </c>
      <c r="AB94" t="s">
        <v>219</v>
      </c>
      <c r="AC94">
        <v>1</v>
      </c>
      <c r="AD94" t="s">
        <v>138</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0.54935414920958159</v>
      </c>
      <c r="E95">
        <f t="shared" ca="1" si="27"/>
        <v>0.6525770651119962</v>
      </c>
      <c r="F95">
        <f t="shared" ca="1" si="27"/>
        <v>0.16318900510014811</v>
      </c>
      <c r="G95">
        <f t="shared" ca="1" si="27"/>
        <v>0.29894129741718789</v>
      </c>
      <c r="H95">
        <f t="shared" ca="1" si="27"/>
        <v>0.87222081131778273</v>
      </c>
      <c r="I95">
        <f t="shared" ca="1" si="28"/>
        <v>1.925815827594779E-2</v>
      </c>
      <c r="L95" t="str">
        <f t="shared" ca="1" si="22"/>
        <v>안 지정 캐릭터 PP 영웅등급</v>
      </c>
      <c r="M95">
        <f t="shared" ca="1" si="23"/>
        <v>65257</v>
      </c>
      <c r="N95">
        <f t="shared" ca="1" si="29"/>
        <v>12</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1200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0.9260706565880954</v>
      </c>
      <c r="E96">
        <f t="shared" ca="1" si="27"/>
        <v>0.69561746865032936</v>
      </c>
      <c r="F96">
        <f t="shared" ca="1" si="27"/>
        <v>0.60011670107963411</v>
      </c>
      <c r="G96">
        <f t="shared" ca="1" si="27"/>
        <v>3.1302930716358368E-2</v>
      </c>
      <c r="H96">
        <f t="shared" ca="1" si="27"/>
        <v>0.92753224807201518</v>
      </c>
      <c r="I96">
        <f t="shared" ca="1" si="28"/>
        <v>0.50181533176663995</v>
      </c>
      <c r="L96" t="str">
        <f t="shared" ca="1" si="22"/>
        <v>안 지정 캐릭터 PP 일반등급</v>
      </c>
      <c r="M96">
        <f t="shared" ca="1" si="23"/>
        <v>69561</v>
      </c>
      <c r="N96">
        <f t="shared" ca="1" si="29"/>
        <v>13</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1300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0.2839393008020823</v>
      </c>
      <c r="E97">
        <f t="shared" ca="1" si="27"/>
        <v>0.57429146376325702</v>
      </c>
      <c r="F97">
        <f t="shared" ca="1" si="27"/>
        <v>0.29223672952028623</v>
      </c>
      <c r="G97">
        <f t="shared" ca="1" si="27"/>
        <v>0.54393754967064012</v>
      </c>
      <c r="H97">
        <f t="shared" ca="1" si="27"/>
        <v>0.95398624561314649</v>
      </c>
      <c r="I97">
        <f t="shared" ca="1" si="28"/>
        <v>0.73607727552655688</v>
      </c>
      <c r="L97" t="str">
        <f t="shared" ca="1" si="22"/>
        <v>안 지정 캐릭터 PP 일반등급</v>
      </c>
      <c r="M97">
        <f t="shared" ca="1" si="23"/>
        <v>57429</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0.69242121698502257</v>
      </c>
      <c r="E98">
        <f t="shared" ca="1" si="27"/>
        <v>0.38755182011957745</v>
      </c>
      <c r="F98">
        <f t="shared" ca="1" si="27"/>
        <v>0.94798810823261492</v>
      </c>
      <c r="G98">
        <f t="shared" ca="1" si="27"/>
        <v>0.57527588948139263</v>
      </c>
      <c r="H98">
        <f t="shared" ca="1" si="27"/>
        <v>0.56271892627368769</v>
      </c>
      <c r="I98">
        <f t="shared" ca="1" si="28"/>
        <v>0.42653900691476776</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1.8852010278806008E-2</v>
      </c>
      <c r="E99">
        <f t="shared" ca="1" si="27"/>
        <v>0.6852944100851337</v>
      </c>
      <c r="F99">
        <f t="shared" ca="1" si="27"/>
        <v>0.63720516714304076</v>
      </c>
      <c r="G99">
        <f t="shared" ref="G99:I162" ca="1" si="34">RAND()</f>
        <v>0.37294094086536311</v>
      </c>
      <c r="H99">
        <f t="shared" ca="1" si="34"/>
        <v>0.23289570592626563</v>
      </c>
      <c r="I99">
        <f t="shared" ca="1" si="34"/>
        <v>0.739158905220622</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0.27326018218308501</v>
      </c>
      <c r="E100">
        <f t="shared" ca="1" si="27"/>
        <v>0.41718431886989449</v>
      </c>
      <c r="F100">
        <f t="shared" ca="1" si="27"/>
        <v>0.37868161396700939</v>
      </c>
      <c r="G100">
        <f t="shared" ca="1" si="34"/>
        <v>0.11181087741431384</v>
      </c>
      <c r="H100">
        <f t="shared" ca="1" si="34"/>
        <v>0.89025361490441945</v>
      </c>
      <c r="I100">
        <f t="shared" ca="1" si="34"/>
        <v>0.13705818003374681</v>
      </c>
      <c r="L100" t="str">
        <f t="shared" ca="1" si="22"/>
        <v>지정 장비</v>
      </c>
      <c r="M100" t="str">
        <f t="shared" ca="1" si="23"/>
        <v>Equip3301</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10</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220</v>
      </c>
      <c r="V100">
        <v>1</v>
      </c>
      <c r="W100" t="s">
        <v>142</v>
      </c>
      <c r="Y100">
        <v>92</v>
      </c>
      <c r="Z100" t="str">
        <f t="shared" ca="1" si="24"/>
        <v>fe</v>
      </c>
      <c r="AA100" t="s">
        <v>91</v>
      </c>
      <c r="AB100" t="s">
        <v>220</v>
      </c>
      <c r="AC100">
        <v>1</v>
      </c>
      <c r="AD100" t="s">
        <v>142</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0.4585985787548732</v>
      </c>
      <c r="E101">
        <f t="shared" ca="1" si="27"/>
        <v>0.28309292597979563</v>
      </c>
      <c r="F101">
        <f t="shared" ca="1" si="27"/>
        <v>0.7091489393171353</v>
      </c>
      <c r="G101">
        <f t="shared" ca="1" si="34"/>
        <v>0.20926520191206588</v>
      </c>
      <c r="H101">
        <f t="shared" ca="1" si="34"/>
        <v>0.26753286073953941</v>
      </c>
      <c r="I101">
        <f t="shared" ca="1" si="34"/>
        <v>0.58883839820189698</v>
      </c>
      <c r="L101" t="str">
        <f t="shared" ca="1" si="22"/>
        <v>지정 장비</v>
      </c>
      <c r="M101" t="str">
        <f t="shared" ca="1" si="23"/>
        <v>Equip2201</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5</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91</v>
      </c>
      <c r="U101" t="s">
        <v>221</v>
      </c>
      <c r="V101">
        <v>1</v>
      </c>
      <c r="W101" t="s">
        <v>142</v>
      </c>
      <c r="Y101">
        <v>5</v>
      </c>
      <c r="Z101" t="str">
        <f t="shared" ca="1" si="24"/>
        <v>fe</v>
      </c>
      <c r="AA101" t="s">
        <v>91</v>
      </c>
      <c r="AB101" t="s">
        <v>221</v>
      </c>
      <c r="AC101">
        <v>1</v>
      </c>
      <c r="AD101" t="s">
        <v>142</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0.37606987502582301</v>
      </c>
      <c r="E102">
        <f t="shared" ca="1" si="27"/>
        <v>0.57046944251347698</v>
      </c>
      <c r="F102">
        <f t="shared" ca="1" si="27"/>
        <v>2.0880349114644425E-2</v>
      </c>
      <c r="G102">
        <f t="shared" ca="1" si="34"/>
        <v>0.92899781295872474</v>
      </c>
      <c r="H102">
        <f t="shared" ca="1" si="34"/>
        <v>0.51416321990254843</v>
      </c>
      <c r="I102">
        <f t="shared" ca="1" si="34"/>
        <v>1.2054389942839361E-3</v>
      </c>
      <c r="L102" t="str">
        <f t="shared" ca="1" si="22"/>
        <v>안 지정 캐릭터 PP 영웅등급</v>
      </c>
      <c r="M102">
        <f t="shared" ca="1" si="23"/>
        <v>57046</v>
      </c>
      <c r="N102">
        <f t="shared" ca="1" si="29"/>
        <v>12</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1200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4.0393559002300683E-2</v>
      </c>
      <c r="E103">
        <f t="shared" ca="1" si="27"/>
        <v>0.74747993519787326</v>
      </c>
      <c r="F103">
        <f t="shared" ca="1" si="27"/>
        <v>0.27125675599237475</v>
      </c>
      <c r="G103">
        <f t="shared" ca="1" si="34"/>
        <v>0.42331474079497156</v>
      </c>
      <c r="H103">
        <f t="shared" ca="1" si="34"/>
        <v>0.37323145478592712</v>
      </c>
      <c r="I103">
        <f t="shared" ca="1" si="34"/>
        <v>0.67807882588987045</v>
      </c>
      <c r="L103" t="str">
        <f t="shared" ca="1" si="22"/>
        <v>안 지정 캐릭터 PP 영웅등급</v>
      </c>
      <c r="M103">
        <f t="shared" ca="1" si="23"/>
        <v>74747</v>
      </c>
      <c r="N103">
        <f t="shared" ca="1" si="29"/>
        <v>13</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1300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0.98651553760679611</v>
      </c>
      <c r="E104">
        <f t="shared" ca="1" si="27"/>
        <v>0.53920289949523736</v>
      </c>
      <c r="F104">
        <f t="shared" ca="1" si="27"/>
        <v>0.41742271613857773</v>
      </c>
      <c r="G104">
        <f t="shared" ca="1" si="34"/>
        <v>0.28440564761229736</v>
      </c>
      <c r="H104">
        <f t="shared" ca="1" si="34"/>
        <v>0.72131979927884471</v>
      </c>
      <c r="I104">
        <f t="shared" ca="1" si="34"/>
        <v>0.79156153785822547</v>
      </c>
      <c r="L104" t="str">
        <f t="shared" ca="1" si="22"/>
        <v>안 지정 캐릭터 PP 일반등급</v>
      </c>
      <c r="M104">
        <f t="shared" ca="1" si="23"/>
        <v>53920</v>
      </c>
      <c r="N104">
        <f t="shared" ca="1" si="29"/>
        <v>12</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1200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9.9517106268206978E-2</v>
      </c>
      <c r="E105">
        <f t="shared" ca="1" si="27"/>
        <v>0.68315699985874057</v>
      </c>
      <c r="F105">
        <f t="shared" ca="1" si="27"/>
        <v>0.13204587015776226</v>
      </c>
      <c r="G105">
        <f t="shared" ca="1" si="34"/>
        <v>0.54095610277126738</v>
      </c>
      <c r="H105">
        <f t="shared" ca="1" si="34"/>
        <v>0.52519899414072369</v>
      </c>
      <c r="I105">
        <f t="shared" ca="1" si="34"/>
        <v>0.32005721291332045</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0.60881340848574916</v>
      </c>
      <c r="E106">
        <f t="shared" ca="1" si="27"/>
        <v>0.50938277141585064</v>
      </c>
      <c r="F106">
        <f t="shared" ca="1" si="27"/>
        <v>0.91977362504881388</v>
      </c>
      <c r="G106">
        <f t="shared" ca="1" si="34"/>
        <v>0.24987942310245626</v>
      </c>
      <c r="H106">
        <f t="shared" ca="1" si="34"/>
        <v>0.38832984833227568</v>
      </c>
      <c r="I106">
        <f t="shared" ca="1" si="34"/>
        <v>0.35831429246599433</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0.90200025292939801</v>
      </c>
      <c r="E107">
        <f t="shared" ca="1" si="27"/>
        <v>0.25638254773419245</v>
      </c>
      <c r="F107">
        <f t="shared" ca="1" si="27"/>
        <v>0.87882942540957687</v>
      </c>
      <c r="G107">
        <f t="shared" ca="1" si="34"/>
        <v>0.75220586810314816</v>
      </c>
      <c r="H107">
        <f t="shared" ca="1" si="34"/>
        <v>0.37323865339944395</v>
      </c>
      <c r="I107">
        <f t="shared" ca="1" si="34"/>
        <v>6.6948625277349794E-2</v>
      </c>
      <c r="L107" t="str">
        <f t="shared" ca="1" si="22"/>
        <v>캐릭터 상자 일반등급</v>
      </c>
      <c r="M107" t="str">
        <f t="shared" ca="1" si="23"/>
        <v>삭제</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29</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91</v>
      </c>
      <c r="U107" t="s">
        <v>222</v>
      </c>
      <c r="V107">
        <v>1</v>
      </c>
      <c r="W107" t="s">
        <v>138</v>
      </c>
      <c r="Y107">
        <v>800</v>
      </c>
      <c r="Z107" t="str">
        <f t="shared" ca="1" si="24"/>
        <v>fe</v>
      </c>
      <c r="AA107" t="s">
        <v>91</v>
      </c>
      <c r="AB107" t="s">
        <v>222</v>
      </c>
      <c r="AC107">
        <v>1</v>
      </c>
      <c r="AD107" t="s">
        <v>138</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0.78791325259489298</v>
      </c>
      <c r="E108">
        <f t="shared" ca="1" si="27"/>
        <v>0.77957291838013909</v>
      </c>
      <c r="F108">
        <f t="shared" ca="1" si="27"/>
        <v>0.9295726846136273</v>
      </c>
      <c r="G108">
        <f t="shared" ca="1" si="34"/>
        <v>0.89613461652027782</v>
      </c>
      <c r="H108">
        <f t="shared" ca="1" si="34"/>
        <v>0.30276450787590958</v>
      </c>
      <c r="I108">
        <f t="shared" ca="1" si="34"/>
        <v>0.9298183823143461</v>
      </c>
      <c r="L108" t="str">
        <f t="shared" ca="1" si="22"/>
        <v>지정 장비</v>
      </c>
      <c r="M108" t="str">
        <f t="shared" ca="1" si="23"/>
        <v>Equip7001</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2300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91</v>
      </c>
      <c r="U108" t="s">
        <v>203</v>
      </c>
      <c r="V108">
        <v>1</v>
      </c>
      <c r="W108" t="s">
        <v>138</v>
      </c>
      <c r="Y108">
        <v>1300</v>
      </c>
      <c r="Z108" t="str">
        <f t="shared" ca="1" si="24"/>
        <v>fe</v>
      </c>
      <c r="AA108" t="s">
        <v>91</v>
      </c>
      <c r="AB108" t="s">
        <v>203</v>
      </c>
      <c r="AC108">
        <v>1</v>
      </c>
      <c r="AD108" t="s">
        <v>138</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0.21896671153262404</v>
      </c>
      <c r="E109">
        <f t="shared" ca="1" si="27"/>
        <v>0.36994413308640062</v>
      </c>
      <c r="F109">
        <f t="shared" ca="1" si="27"/>
        <v>0.36560522366754511</v>
      </c>
      <c r="G109">
        <f t="shared" ca="1" si="34"/>
        <v>3.8635381712145977E-2</v>
      </c>
      <c r="H109">
        <f t="shared" ca="1" si="34"/>
        <v>0.40836414070120708</v>
      </c>
      <c r="I109">
        <f t="shared" ca="1" si="34"/>
        <v>0.6447196913584653</v>
      </c>
      <c r="L109" t="str">
        <f t="shared" ca="1" si="22"/>
        <v>안 지정 캐릭터 PP 영웅등급</v>
      </c>
      <c r="M109">
        <f t="shared" ca="1" si="23"/>
        <v>36994</v>
      </c>
      <c r="N109">
        <f t="shared" ca="1" si="29"/>
        <v>11</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1100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0.88253406943275947</v>
      </c>
      <c r="E110">
        <f t="shared" ca="1" si="27"/>
        <v>0.98715397344243172</v>
      </c>
      <c r="F110">
        <f t="shared" ca="1" si="27"/>
        <v>0.22723899904897216</v>
      </c>
      <c r="G110">
        <f t="shared" ca="1" si="34"/>
        <v>0.3399740769668389</v>
      </c>
      <c r="H110">
        <f t="shared" ca="1" si="34"/>
        <v>0.87487166823280005</v>
      </c>
      <c r="I110">
        <f t="shared" ca="1" si="34"/>
        <v>0.71714220392902805</v>
      </c>
      <c r="L110" t="str">
        <f t="shared" ca="1" si="22"/>
        <v>안 지정 캐릭터 PP 일반등급</v>
      </c>
      <c r="M110">
        <f t="shared" ca="1" si="23"/>
        <v>98715</v>
      </c>
      <c r="N110">
        <f t="shared" ca="1" si="29"/>
        <v>14</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1400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0.16122681187229582</v>
      </c>
      <c r="E111">
        <f t="shared" ca="1" si="27"/>
        <v>9.1252744383401918E-2</v>
      </c>
      <c r="F111">
        <f t="shared" ca="1" si="27"/>
        <v>0.3471047539940143</v>
      </c>
      <c r="G111">
        <f t="shared" ca="1" si="34"/>
        <v>0.10018530342169929</v>
      </c>
      <c r="H111">
        <f t="shared" ca="1" si="34"/>
        <v>0.93165292576187697</v>
      </c>
      <c r="I111">
        <f t="shared" ca="1" si="34"/>
        <v>0.40171186588338303</v>
      </c>
      <c r="L111" t="str">
        <f t="shared" ca="1" si="22"/>
        <v>안 지정 캐릭터 PP 일반등급</v>
      </c>
      <c r="M111">
        <f t="shared" ca="1" si="23"/>
        <v>9125</v>
      </c>
      <c r="N111">
        <f t="shared" ca="1" si="29"/>
        <v>9</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900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0.33543815009035083</v>
      </c>
      <c r="E112">
        <f t="shared" ca="1" si="27"/>
        <v>2.9925267918176068E-2</v>
      </c>
      <c r="F112">
        <f t="shared" ca="1" si="27"/>
        <v>0.97622352089334286</v>
      </c>
      <c r="G112">
        <f t="shared" ca="1" si="34"/>
        <v>0.44822515356252024</v>
      </c>
      <c r="H112">
        <f t="shared" ca="1" si="34"/>
        <v>0.90878919950706061</v>
      </c>
      <c r="I112">
        <f t="shared" ca="1" si="34"/>
        <v>0.28723850401081286</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0.71558133677911373</v>
      </c>
      <c r="E113">
        <f t="shared" ca="1" si="27"/>
        <v>0.81857569621140325</v>
      </c>
      <c r="F113">
        <f t="shared" ca="1" si="27"/>
        <v>0.16033945843156738</v>
      </c>
      <c r="G113">
        <f t="shared" ca="1" si="34"/>
        <v>0.37707837063768379</v>
      </c>
      <c r="H113">
        <f t="shared" ca="1" si="34"/>
        <v>3.498096765768044E-2</v>
      </c>
      <c r="I113">
        <f t="shared" ca="1" si="34"/>
        <v>0.82950239099157586</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0.43253537684420329</v>
      </c>
      <c r="E114">
        <f t="shared" ca="1" si="27"/>
        <v>0.11910701868462892</v>
      </c>
      <c r="F114">
        <f t="shared" ca="1" si="27"/>
        <v>6.0116332307805553E-2</v>
      </c>
      <c r="G114">
        <f t="shared" ca="1" si="34"/>
        <v>0.52308929667273119</v>
      </c>
      <c r="H114">
        <f t="shared" ca="1" si="34"/>
        <v>0.2810825345180934</v>
      </c>
      <c r="I114">
        <f t="shared" ca="1" si="34"/>
        <v>0.68852972354704367</v>
      </c>
      <c r="L114" t="str">
        <f t="shared" ca="1" si="22"/>
        <v>지정 장비</v>
      </c>
      <c r="M114" t="str">
        <f t="shared" ca="1" si="23"/>
        <v>Equip1001</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GO</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800</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91</v>
      </c>
      <c r="U114" t="s">
        <v>197</v>
      </c>
      <c r="V114">
        <v>1</v>
      </c>
      <c r="W114" t="s">
        <v>138</v>
      </c>
      <c r="Y114">
        <v>2600</v>
      </c>
      <c r="Z114" t="str">
        <f t="shared" ca="1" si="24"/>
        <v>fe</v>
      </c>
      <c r="AA114" t="s">
        <v>91</v>
      </c>
      <c r="AB114" t="s">
        <v>197</v>
      </c>
      <c r="AC114">
        <v>1</v>
      </c>
      <c r="AD114" t="s">
        <v>138</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0.55164563202123917</v>
      </c>
      <c r="E115">
        <f t="shared" ca="1" si="27"/>
        <v>0.62001889577459912</v>
      </c>
      <c r="F115">
        <f t="shared" ca="1" si="27"/>
        <v>0.4230402807032384</v>
      </c>
      <c r="G115">
        <f t="shared" ca="1" si="34"/>
        <v>0.99960524096448755</v>
      </c>
      <c r="H115">
        <f t="shared" ca="1" si="34"/>
        <v>0.57433888607425743</v>
      </c>
      <c r="I115">
        <f t="shared" ca="1" si="34"/>
        <v>0.25679123768065026</v>
      </c>
      <c r="L115" t="str">
        <f t="shared" ca="1" si="22"/>
        <v>지정 장비</v>
      </c>
      <c r="M115" t="str">
        <f t="shared" ca="1" si="23"/>
        <v>Equip5201</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2700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91</v>
      </c>
      <c r="U115" t="s">
        <v>204</v>
      </c>
      <c r="V115">
        <v>1</v>
      </c>
      <c r="W115" t="s">
        <v>138</v>
      </c>
      <c r="Y115">
        <v>800</v>
      </c>
      <c r="Z115" t="str">
        <f t="shared" ca="1" si="24"/>
        <v>fe</v>
      </c>
      <c r="AA115" t="s">
        <v>91</v>
      </c>
      <c r="AB115" t="s">
        <v>204</v>
      </c>
      <c r="AC115">
        <v>1</v>
      </c>
      <c r="AD115" t="s">
        <v>138</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0.39598838029841865</v>
      </c>
      <c r="E116">
        <f t="shared" ca="1" si="27"/>
        <v>0.81001129026308305</v>
      </c>
      <c r="F116">
        <f t="shared" ca="1" si="27"/>
        <v>0.45530751672056291</v>
      </c>
      <c r="G116">
        <f t="shared" ca="1" si="34"/>
        <v>0.86806934778990175</v>
      </c>
      <c r="H116">
        <f t="shared" ca="1" si="34"/>
        <v>0.5196139045745215</v>
      </c>
      <c r="I116">
        <f t="shared" ca="1" si="34"/>
        <v>0.58006270915937574</v>
      </c>
      <c r="L116" t="str">
        <f t="shared" ca="1" si="22"/>
        <v>안 지정 캐릭터 PP 영웅등급</v>
      </c>
      <c r="M116">
        <f t="shared" ca="1" si="23"/>
        <v>81001</v>
      </c>
      <c r="N116">
        <f t="shared" ca="1" si="29"/>
        <v>13</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1300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0.97035258409441794</v>
      </c>
      <c r="E117">
        <f t="shared" ca="1" si="27"/>
        <v>0.82273846753845858</v>
      </c>
      <c r="F117">
        <f t="shared" ca="1" si="27"/>
        <v>0.69523397840483148</v>
      </c>
      <c r="G117">
        <f t="shared" ca="1" si="34"/>
        <v>0.48098100809976507</v>
      </c>
      <c r="H117">
        <f t="shared" ca="1" si="34"/>
        <v>0.10914357813892894</v>
      </c>
      <c r="I117">
        <f t="shared" ca="1" si="34"/>
        <v>0.68807730017070856</v>
      </c>
      <c r="L117" t="str">
        <f t="shared" ca="1" si="22"/>
        <v>안 지정 캐릭터 PP 일반등급</v>
      </c>
      <c r="M117">
        <f t="shared" ca="1" si="23"/>
        <v>82273</v>
      </c>
      <c r="N117">
        <f t="shared" ca="1" si="29"/>
        <v>13</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1300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4.923808777934191E-2</v>
      </c>
      <c r="E118">
        <f t="shared" ca="1" si="27"/>
        <v>0.20841136804808014</v>
      </c>
      <c r="F118">
        <f t="shared" ca="1" si="27"/>
        <v>0.19271719272468335</v>
      </c>
      <c r="G118">
        <f t="shared" ca="1" si="34"/>
        <v>0.39168619833389418</v>
      </c>
      <c r="H118">
        <f t="shared" ca="1" si="34"/>
        <v>0.3502563237719365</v>
      </c>
      <c r="I118">
        <f t="shared" ca="1" si="34"/>
        <v>0.99182480520779082</v>
      </c>
      <c r="L118" t="str">
        <f t="shared" ca="1" si="22"/>
        <v>안 지정 캐릭터 PP 일반등급</v>
      </c>
      <c r="M118">
        <f t="shared" ca="1" si="23"/>
        <v>20841</v>
      </c>
      <c r="N118">
        <f t="shared" ca="1" si="29"/>
        <v>10</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1000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0.78746070593586603</v>
      </c>
      <c r="E119">
        <f t="shared" ca="1" si="27"/>
        <v>0.81832897281478134</v>
      </c>
      <c r="F119">
        <f t="shared" ca="1" si="27"/>
        <v>0.34083563059520594</v>
      </c>
      <c r="G119">
        <f t="shared" ca="1" si="34"/>
        <v>8.5059237105573615E-3</v>
      </c>
      <c r="H119">
        <f t="shared" ca="1" si="34"/>
        <v>8.8849894425107045E-3</v>
      </c>
      <c r="I119">
        <f t="shared" ca="1" si="34"/>
        <v>0.38604929335584892</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0.76680445145781884</v>
      </c>
      <c r="E120">
        <f t="shared" ca="1" si="27"/>
        <v>0.7213529607608824</v>
      </c>
      <c r="F120">
        <f t="shared" ca="1" si="27"/>
        <v>0.7271546304985903</v>
      </c>
      <c r="G120">
        <f t="shared" ca="1" si="34"/>
        <v>0.88751544359684864</v>
      </c>
      <c r="H120">
        <f t="shared" ca="1" si="34"/>
        <v>0.36652593025459612</v>
      </c>
      <c r="I120">
        <f t="shared" ca="1" si="34"/>
        <v>0.30364135051310859</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0.52866782963977621</v>
      </c>
      <c r="E121">
        <f t="shared" ca="1" si="27"/>
        <v>0.28459575262533754</v>
      </c>
      <c r="F121">
        <f t="shared" ca="1" si="27"/>
        <v>0.46486398887693337</v>
      </c>
      <c r="G121">
        <f t="shared" ca="1" si="34"/>
        <v>0.31733559953222401</v>
      </c>
      <c r="H121">
        <f t="shared" ca="1" si="34"/>
        <v>5.9187648953881955E-2</v>
      </c>
      <c r="I121">
        <f t="shared" ca="1" si="34"/>
        <v>0.23895489213453758</v>
      </c>
      <c r="L121" t="str">
        <f t="shared" ca="1" si="22"/>
        <v>지정 장비</v>
      </c>
      <c r="M121" t="str">
        <f t="shared" ca="1" si="23"/>
        <v>Equip2201</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4</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91</v>
      </c>
      <c r="U121" t="s">
        <v>223</v>
      </c>
      <c r="V121">
        <v>1</v>
      </c>
      <c r="W121" t="s">
        <v>142</v>
      </c>
      <c r="Y121">
        <v>5</v>
      </c>
      <c r="Z121" t="str">
        <f t="shared" ca="1" si="24"/>
        <v>fe</v>
      </c>
      <c r="AA121" t="s">
        <v>91</v>
      </c>
      <c r="AB121" t="s">
        <v>223</v>
      </c>
      <c r="AC121">
        <v>1</v>
      </c>
      <c r="AD121" t="s">
        <v>142</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7.6219306686770683E-2</v>
      </c>
      <c r="E122">
        <f t="shared" ca="1" si="27"/>
        <v>0.70074894959185996</v>
      </c>
      <c r="F122">
        <f t="shared" ca="1" si="27"/>
        <v>0.56922471729633584</v>
      </c>
      <c r="G122">
        <f t="shared" ca="1" si="34"/>
        <v>0.48082708762692572</v>
      </c>
      <c r="H122">
        <f t="shared" ca="1" si="34"/>
        <v>0.53231377751675446</v>
      </c>
      <c r="I122">
        <f t="shared" ca="1" si="34"/>
        <v>0.87095803837678909</v>
      </c>
      <c r="L122" t="str">
        <f t="shared" ca="1" si="22"/>
        <v>지정 장비</v>
      </c>
      <c r="M122" t="str">
        <f t="shared" ca="1" si="23"/>
        <v>Equip6101</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3800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91</v>
      </c>
      <c r="U122" t="s">
        <v>112</v>
      </c>
      <c r="V122">
        <v>1</v>
      </c>
      <c r="W122" t="s">
        <v>142</v>
      </c>
      <c r="Y122">
        <v>10</v>
      </c>
      <c r="Z122" t="str">
        <f t="shared" ca="1" si="24"/>
        <v>fe</v>
      </c>
      <c r="AA122" t="s">
        <v>91</v>
      </c>
      <c r="AB122" t="s">
        <v>112</v>
      </c>
      <c r="AC122">
        <v>1</v>
      </c>
      <c r="AD122" t="s">
        <v>142</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0.9314123325973892</v>
      </c>
      <c r="E123">
        <f t="shared" ca="1" si="27"/>
        <v>0.21616635448761301</v>
      </c>
      <c r="F123">
        <f t="shared" ca="1" si="27"/>
        <v>7.7275839116494272E-2</v>
      </c>
      <c r="G123">
        <f t="shared" ca="1" si="34"/>
        <v>0.71514377999271206</v>
      </c>
      <c r="H123">
        <f t="shared" ca="1" si="34"/>
        <v>0.21697279404301406</v>
      </c>
      <c r="I123">
        <f t="shared" ca="1" si="34"/>
        <v>0.65208583478511495</v>
      </c>
      <c r="L123" t="str">
        <f t="shared" ca="1" si="22"/>
        <v>안 지정 캐릭터 PP 영웅등급</v>
      </c>
      <c r="M123">
        <f t="shared" ca="1" si="23"/>
        <v>21616</v>
      </c>
      <c r="N123">
        <f t="shared" ca="1" si="29"/>
        <v>10</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1000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0.52467747807436338</v>
      </c>
      <c r="E124">
        <f t="shared" ca="1" si="27"/>
        <v>0.76189840488858152</v>
      </c>
      <c r="F124">
        <f t="shared" ca="1" si="27"/>
        <v>0.77849558971117816</v>
      </c>
      <c r="G124">
        <f t="shared" ca="1" si="34"/>
        <v>0.71203316767807912</v>
      </c>
      <c r="H124">
        <f t="shared" ca="1" si="34"/>
        <v>0.95340384780270826</v>
      </c>
      <c r="I124">
        <f t="shared" ca="1" si="34"/>
        <v>0.36156849783218692</v>
      </c>
      <c r="L124" t="str">
        <f t="shared" ca="1" si="22"/>
        <v>안 지정 캐릭터 PP 일반등급</v>
      </c>
      <c r="M124">
        <f t="shared" ca="1" si="23"/>
        <v>76189</v>
      </c>
      <c r="N124">
        <f t="shared" ca="1" si="29"/>
        <v>13</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1300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0.70087433406063582</v>
      </c>
      <c r="E125">
        <f t="shared" ca="1" si="27"/>
        <v>0.41201373115484752</v>
      </c>
      <c r="F125">
        <f t="shared" ca="1" si="27"/>
        <v>6.4413514334917377E-2</v>
      </c>
      <c r="G125">
        <f t="shared" ca="1" si="34"/>
        <v>0.54669325615358111</v>
      </c>
      <c r="H125">
        <f t="shared" ca="1" si="34"/>
        <v>7.0852726468847549E-2</v>
      </c>
      <c r="I125">
        <f t="shared" ca="1" si="34"/>
        <v>0.23232847459090122</v>
      </c>
      <c r="L125" t="str">
        <f t="shared" ca="1" si="22"/>
        <v>안 지정 캐릭터 PP 일반등급</v>
      </c>
      <c r="M125">
        <f t="shared" ca="1" si="23"/>
        <v>41201</v>
      </c>
      <c r="N125">
        <f t="shared" ca="1" si="29"/>
        <v>11</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1100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0.70999045128932836</v>
      </c>
      <c r="E126">
        <f t="shared" ca="1" si="27"/>
        <v>0.39518361436431537</v>
      </c>
      <c r="F126">
        <f t="shared" ca="1" si="27"/>
        <v>8.4175461086063441E-2</v>
      </c>
      <c r="G126">
        <f t="shared" ca="1" si="34"/>
        <v>0.91041478488942174</v>
      </c>
      <c r="H126">
        <f t="shared" ca="1" si="34"/>
        <v>0.33157464627644417</v>
      </c>
      <c r="I126">
        <f t="shared" ca="1" si="34"/>
        <v>0.91780807049994773</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0.44742403043325674</v>
      </c>
      <c r="E127">
        <f t="shared" ca="1" si="27"/>
        <v>0.24052997022718325</v>
      </c>
      <c r="F127">
        <f t="shared" ca="1" si="27"/>
        <v>0.49366138967232243</v>
      </c>
      <c r="G127">
        <f t="shared" ca="1" si="34"/>
        <v>0.36574713556167393</v>
      </c>
      <c r="H127">
        <f t="shared" ca="1" si="34"/>
        <v>9.3996592305722104E-2</v>
      </c>
      <c r="I127">
        <f t="shared" ca="1" si="34"/>
        <v>0.9365344795228544</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0.53427058251450821</v>
      </c>
      <c r="E128">
        <f t="shared" ca="1" si="27"/>
        <v>0.20978681371342811</v>
      </c>
      <c r="F128">
        <f t="shared" ca="1" si="27"/>
        <v>0.22314046322017245</v>
      </c>
      <c r="G128">
        <f t="shared" ca="1" si="34"/>
        <v>0.45795386273545968</v>
      </c>
      <c r="H128">
        <f t="shared" ca="1" si="34"/>
        <v>0.42265834160348659</v>
      </c>
      <c r="I128">
        <f t="shared" ca="1" si="34"/>
        <v>0.56183231803318467</v>
      </c>
      <c r="L128" t="str">
        <f t="shared" ca="1" si="22"/>
        <v>지정 장비</v>
      </c>
      <c r="M128" t="str">
        <f t="shared" ca="1" si="23"/>
        <v>Equip1302</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11</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91</v>
      </c>
      <c r="U128" t="s">
        <v>207</v>
      </c>
      <c r="V128">
        <v>1</v>
      </c>
      <c r="W128" t="s">
        <v>142</v>
      </c>
      <c r="Y128">
        <v>11</v>
      </c>
      <c r="Z128" t="str">
        <f t="shared" ca="1" si="24"/>
        <v>fe</v>
      </c>
      <c r="AA128" t="s">
        <v>91</v>
      </c>
      <c r="AB128" t="s">
        <v>207</v>
      </c>
      <c r="AC128">
        <v>1</v>
      </c>
      <c r="AD128" t="s">
        <v>142</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0.88135612636858829</v>
      </c>
      <c r="E129">
        <f t="shared" ca="1" si="27"/>
        <v>0.73909104999111452</v>
      </c>
      <c r="F129">
        <f t="shared" ca="1" si="27"/>
        <v>0.21149584381347275</v>
      </c>
      <c r="G129">
        <f t="shared" ca="1" si="34"/>
        <v>0.10304118984508415</v>
      </c>
      <c r="H129">
        <f t="shared" ca="1" si="34"/>
        <v>4.9030587127225966E-2</v>
      </c>
      <c r="I129">
        <f t="shared" ca="1" si="34"/>
        <v>0.89172892793333725</v>
      </c>
      <c r="L129" t="str">
        <f t="shared" ca="1" si="22"/>
        <v>지정 장비</v>
      </c>
      <c r="M129" t="str">
        <f t="shared" ca="1" si="23"/>
        <v>Equip6202</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16</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91</v>
      </c>
      <c r="U129" t="s">
        <v>124</v>
      </c>
      <c r="V129">
        <v>1</v>
      </c>
      <c r="W129" t="s">
        <v>138</v>
      </c>
      <c r="Y129">
        <v>1100</v>
      </c>
      <c r="Z129" t="str">
        <f t="shared" ca="1" si="24"/>
        <v>fe</v>
      </c>
      <c r="AA129" t="s">
        <v>91</v>
      </c>
      <c r="AB129" t="s">
        <v>124</v>
      </c>
      <c r="AC129">
        <v>1</v>
      </c>
      <c r="AD129" t="s">
        <v>138</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0.17609864912347484</v>
      </c>
      <c r="E130">
        <f t="shared" ca="1" si="27"/>
        <v>0.29856859388725565</v>
      </c>
      <c r="F130">
        <f t="shared" ref="F130:I193" ca="1" si="36">RAND()</f>
        <v>0.45659603331294152</v>
      </c>
      <c r="G130">
        <f t="shared" ca="1" si="34"/>
        <v>0.38019600780485985</v>
      </c>
      <c r="H130">
        <f t="shared" ca="1" si="34"/>
        <v>0.31697482928696374</v>
      </c>
      <c r="I130">
        <f t="shared" ca="1" si="34"/>
        <v>0.3621641033138967</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29856</v>
      </c>
      <c r="N130">
        <f t="shared" ca="1" si="29"/>
        <v>10</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1000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4.5092352180151063E-2</v>
      </c>
      <c r="E131">
        <f t="shared" ca="1" si="42"/>
        <v>0.55862659047008723</v>
      </c>
      <c r="F131">
        <f t="shared" ca="1" si="36"/>
        <v>0.62134095065477124</v>
      </c>
      <c r="G131">
        <f t="shared" ca="1" si="34"/>
        <v>0.58479368004393606</v>
      </c>
      <c r="H131">
        <f t="shared" ca="1" si="34"/>
        <v>0.26005610641387622</v>
      </c>
      <c r="I131">
        <f t="shared" ca="1" si="34"/>
        <v>0.83006175720893127</v>
      </c>
      <c r="L131" t="str">
        <f t="shared" ca="1" si="37"/>
        <v>안 지정 캐릭터 PP 영웅등급</v>
      </c>
      <c r="M131">
        <f t="shared" ca="1" si="38"/>
        <v>55862</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12</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1200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0.9797242055059866</v>
      </c>
      <c r="E132">
        <f t="shared" ca="1" si="42"/>
        <v>0.33331550450671288</v>
      </c>
      <c r="F132">
        <f t="shared" ca="1" si="36"/>
        <v>0.62087993341785241</v>
      </c>
      <c r="G132">
        <f t="shared" ca="1" si="34"/>
        <v>0.81244653520149779</v>
      </c>
      <c r="H132">
        <f t="shared" ca="1" si="34"/>
        <v>0.83464302777493038</v>
      </c>
      <c r="I132">
        <f t="shared" ca="1" si="34"/>
        <v>0.59093738919551697</v>
      </c>
      <c r="L132" t="str">
        <f t="shared" ca="1" si="37"/>
        <v>안 지정 캐릭터 PP 일반등급</v>
      </c>
      <c r="M132">
        <f t="shared" ca="1" si="38"/>
        <v>33331</v>
      </c>
      <c r="N132">
        <f t="shared" ca="1" si="43"/>
        <v>10</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1000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0.3251827574059547</v>
      </c>
      <c r="E133">
        <f t="shared" ca="1" si="42"/>
        <v>2.6670093714759813E-2</v>
      </c>
      <c r="F133">
        <f t="shared" ca="1" si="36"/>
        <v>0.49857810305278261</v>
      </c>
      <c r="G133">
        <f t="shared" ca="1" si="34"/>
        <v>0.52982323702724154</v>
      </c>
      <c r="H133">
        <f t="shared" ca="1" si="34"/>
        <v>5.1374134696004159E-2</v>
      </c>
      <c r="I133">
        <f t="shared" ca="1" si="34"/>
        <v>0.52850165130026738</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0.34162989794108323</v>
      </c>
      <c r="E134">
        <f t="shared" ca="1" si="42"/>
        <v>0.75892109887451442</v>
      </c>
      <c r="F134">
        <f t="shared" ca="1" si="36"/>
        <v>0.80072479783184936</v>
      </c>
      <c r="G134">
        <f t="shared" ca="1" si="34"/>
        <v>0.71739057109243543</v>
      </c>
      <c r="H134">
        <f t="shared" ca="1" si="34"/>
        <v>1.0701545569789417E-2</v>
      </c>
      <c r="I134">
        <f t="shared" ca="1" si="34"/>
        <v>0.86797611911654371</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0.94711699358128487</v>
      </c>
      <c r="E135">
        <f t="shared" ca="1" si="42"/>
        <v>0.11269821365450683</v>
      </c>
      <c r="F135">
        <f t="shared" ca="1" si="36"/>
        <v>0.91311687638616268</v>
      </c>
      <c r="G135">
        <f t="shared" ca="1" si="34"/>
        <v>0.33630008089936514</v>
      </c>
      <c r="H135">
        <f t="shared" ca="1" si="34"/>
        <v>0.52413928901042783</v>
      </c>
      <c r="I135">
        <f t="shared" ca="1" si="34"/>
        <v>0.79684437046884227</v>
      </c>
      <c r="L135" t="str">
        <f t="shared" ca="1" si="37"/>
        <v>캐릭터 상자 영웅등급</v>
      </c>
      <c r="M135" t="str">
        <f t="shared" ca="1" si="38"/>
        <v>삭제</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149</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91</v>
      </c>
      <c r="U135" t="s">
        <v>200</v>
      </c>
      <c r="V135">
        <v>1</v>
      </c>
      <c r="W135" t="s">
        <v>142</v>
      </c>
      <c r="Y135">
        <v>10</v>
      </c>
      <c r="Z135" t="str">
        <f t="shared" ca="1" si="39"/>
        <v>fe</v>
      </c>
      <c r="AA135" t="s">
        <v>91</v>
      </c>
      <c r="AB135" t="s">
        <v>200</v>
      </c>
      <c r="AC135">
        <v>1</v>
      </c>
      <c r="AD135" t="s">
        <v>142</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0.13794987221217292</v>
      </c>
      <c r="E136">
        <f t="shared" ca="1" si="42"/>
        <v>0.96707270254851108</v>
      </c>
      <c r="F136">
        <f t="shared" ca="1" si="36"/>
        <v>0.63041085560468602</v>
      </c>
      <c r="G136">
        <f t="shared" ca="1" si="34"/>
        <v>0.24979874908130673</v>
      </c>
      <c r="H136">
        <f t="shared" ca="1" si="34"/>
        <v>1.8094302521512007E-2</v>
      </c>
      <c r="I136">
        <f t="shared" ca="1" si="34"/>
        <v>0.19258503636731539</v>
      </c>
      <c r="L136" t="str">
        <f t="shared" ca="1" si="37"/>
        <v>지정 장비</v>
      </c>
      <c r="M136" t="str">
        <f t="shared" ca="1" si="38"/>
        <v>Equip8202</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37</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91</v>
      </c>
      <c r="U136" t="s">
        <v>126</v>
      </c>
      <c r="V136">
        <v>1</v>
      </c>
      <c r="W136" t="s">
        <v>138</v>
      </c>
      <c r="Y136">
        <v>1000</v>
      </c>
      <c r="Z136" t="str">
        <f t="shared" ca="1" si="39"/>
        <v>fe</v>
      </c>
      <c r="AA136" t="s">
        <v>91</v>
      </c>
      <c r="AB136" t="s">
        <v>126</v>
      </c>
      <c r="AC136">
        <v>1</v>
      </c>
      <c r="AD136" t="s">
        <v>138</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0.52995600827170131</v>
      </c>
      <c r="E137">
        <f t="shared" ca="1" si="42"/>
        <v>0.70751383926220524</v>
      </c>
      <c r="F137">
        <f t="shared" ca="1" si="36"/>
        <v>0.69198911920679096</v>
      </c>
      <c r="G137">
        <f t="shared" ca="1" si="34"/>
        <v>0.31988439969315219</v>
      </c>
      <c r="H137">
        <f t="shared" ca="1" si="34"/>
        <v>0.94303299335166546</v>
      </c>
      <c r="I137">
        <f t="shared" ca="1" si="34"/>
        <v>0.86643211930041564</v>
      </c>
      <c r="L137" t="str">
        <f t="shared" ca="1" si="37"/>
        <v>안 지정 캐릭터 PP 영웅등급</v>
      </c>
      <c r="M137">
        <f t="shared" ca="1" si="38"/>
        <v>70751</v>
      </c>
      <c r="N137">
        <f t="shared" ca="1" si="43"/>
        <v>13</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1300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0.83432896567019332</v>
      </c>
      <c r="E138">
        <f t="shared" ca="1" si="42"/>
        <v>0.67594346609487499</v>
      </c>
      <c r="F138">
        <f t="shared" ca="1" si="36"/>
        <v>2.2655331655006439E-2</v>
      </c>
      <c r="G138">
        <f t="shared" ca="1" si="34"/>
        <v>0.15330858897982336</v>
      </c>
      <c r="H138">
        <f t="shared" ca="1" si="34"/>
        <v>0.64491606025143133</v>
      </c>
      <c r="I138">
        <f t="shared" ca="1" si="34"/>
        <v>0.5748252313026968</v>
      </c>
      <c r="L138" t="str">
        <f t="shared" ca="1" si="37"/>
        <v>안 지정 캐릭터 PP 일반등급</v>
      </c>
      <c r="M138">
        <f t="shared" ca="1" si="38"/>
        <v>67594</v>
      </c>
      <c r="N138">
        <f t="shared" ca="1" si="43"/>
        <v>13</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1300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0.15442743765908284</v>
      </c>
      <c r="E139">
        <f t="shared" ca="1" si="42"/>
        <v>0.41818690671061309</v>
      </c>
      <c r="F139">
        <f t="shared" ca="1" si="36"/>
        <v>0.58655119474899164</v>
      </c>
      <c r="G139">
        <f t="shared" ca="1" si="34"/>
        <v>0.79667307216737127</v>
      </c>
      <c r="H139">
        <f t="shared" ca="1" si="34"/>
        <v>0.74641131844189268</v>
      </c>
      <c r="I139">
        <f t="shared" ca="1" si="34"/>
        <v>0.98944812181228481</v>
      </c>
      <c r="L139" t="str">
        <f t="shared" ca="1" si="37"/>
        <v>안 지정 캐릭터 PP 일반등급</v>
      </c>
      <c r="M139">
        <f t="shared" ca="1" si="38"/>
        <v>41818</v>
      </c>
      <c r="N139">
        <f t="shared" ca="1" si="43"/>
        <v>11</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1100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0.93775589257795755</v>
      </c>
      <c r="E140">
        <f t="shared" ca="1" si="42"/>
        <v>0.71975225611217442</v>
      </c>
      <c r="F140">
        <f t="shared" ca="1" si="36"/>
        <v>0.42080976163093853</v>
      </c>
      <c r="G140">
        <f t="shared" ca="1" si="34"/>
        <v>0.44782753208377335</v>
      </c>
      <c r="H140">
        <f t="shared" ca="1" si="34"/>
        <v>0.78729755690658199</v>
      </c>
      <c r="I140">
        <f t="shared" ca="1" si="34"/>
        <v>0.70445175930766002</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0.59682540355234259</v>
      </c>
      <c r="E141">
        <f t="shared" ca="1" si="42"/>
        <v>0.29279205915966822</v>
      </c>
      <c r="F141">
        <f t="shared" ca="1" si="36"/>
        <v>0.13250201697732511</v>
      </c>
      <c r="G141">
        <f t="shared" ca="1" si="34"/>
        <v>0.87023024189434994</v>
      </c>
      <c r="H141">
        <f t="shared" ca="1" si="34"/>
        <v>0.93530177358907363</v>
      </c>
      <c r="I141">
        <f t="shared" ca="1" si="34"/>
        <v>0.54533861357459168</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8.1576098855331125E-2</v>
      </c>
      <c r="E142">
        <f t="shared" ca="1" si="42"/>
        <v>0.42768242031311288</v>
      </c>
      <c r="F142">
        <f t="shared" ca="1" si="36"/>
        <v>0.10586235278524014</v>
      </c>
      <c r="G142">
        <f t="shared" ca="1" si="34"/>
        <v>0.84570871979115081</v>
      </c>
      <c r="H142">
        <f t="shared" ca="1" si="34"/>
        <v>5.0656829571425588E-2</v>
      </c>
      <c r="I142">
        <f t="shared" ca="1" si="34"/>
        <v>0.97119612915058684</v>
      </c>
      <c r="L142" t="str">
        <f t="shared" ca="1" si="37"/>
        <v>지정 장비</v>
      </c>
      <c r="M142" t="str">
        <f t="shared" ca="1" si="38"/>
        <v>Equip3301</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12</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91</v>
      </c>
      <c r="U142" t="s">
        <v>204</v>
      </c>
      <c r="V142">
        <v>1</v>
      </c>
      <c r="W142" t="s">
        <v>138</v>
      </c>
      <c r="Y142">
        <v>700</v>
      </c>
      <c r="Z142" t="str">
        <f t="shared" ca="1" si="39"/>
        <v>fe</v>
      </c>
      <c r="AA142" t="s">
        <v>91</v>
      </c>
      <c r="AB142" t="s">
        <v>204</v>
      </c>
      <c r="AC142">
        <v>1</v>
      </c>
      <c r="AD142" t="s">
        <v>138</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0.9307918541012784</v>
      </c>
      <c r="E143">
        <f t="shared" ca="1" si="42"/>
        <v>0.4873385818584457</v>
      </c>
      <c r="F143">
        <f t="shared" ca="1" si="36"/>
        <v>0.53101313303641173</v>
      </c>
      <c r="G143">
        <f t="shared" ca="1" si="34"/>
        <v>0.21460433804558088</v>
      </c>
      <c r="H143">
        <f t="shared" ca="1" si="34"/>
        <v>0.39970807183911239</v>
      </c>
      <c r="I143">
        <f t="shared" ca="1" si="34"/>
        <v>0.84851555379821664</v>
      </c>
      <c r="L143" t="str">
        <f t="shared" ca="1" si="37"/>
        <v>지정 장비</v>
      </c>
      <c r="M143" t="str">
        <f t="shared" ca="1" si="38"/>
        <v>Equip4102</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1500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91</v>
      </c>
      <c r="U143" t="s">
        <v>198</v>
      </c>
      <c r="V143">
        <v>1</v>
      </c>
      <c r="W143" t="s">
        <v>142</v>
      </c>
      <c r="Y143">
        <v>12</v>
      </c>
      <c r="Z143" t="str">
        <f t="shared" ca="1" si="39"/>
        <v>fe</v>
      </c>
      <c r="AA143" t="s">
        <v>91</v>
      </c>
      <c r="AB143" t="s">
        <v>198</v>
      </c>
      <c r="AC143">
        <v>1</v>
      </c>
      <c r="AD143" t="s">
        <v>142</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0.3631902451194684</v>
      </c>
      <c r="E144">
        <f t="shared" ca="1" si="42"/>
        <v>0.55909764622320557</v>
      </c>
      <c r="F144">
        <f t="shared" ca="1" si="36"/>
        <v>0.88963725744077415</v>
      </c>
      <c r="G144">
        <f t="shared" ca="1" si="34"/>
        <v>0.77309515471090551</v>
      </c>
      <c r="H144">
        <f t="shared" ca="1" si="34"/>
        <v>0.59647244689031687</v>
      </c>
      <c r="I144">
        <f t="shared" ca="1" si="34"/>
        <v>0.63938341322339876</v>
      </c>
      <c r="L144" t="str">
        <f t="shared" ca="1" si="37"/>
        <v>안 지정 캐릭터 PP 영웅등급</v>
      </c>
      <c r="M144">
        <f t="shared" ca="1" si="38"/>
        <v>55909</v>
      </c>
      <c r="N144">
        <f t="shared" ca="1" si="43"/>
        <v>12</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1200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3.666610873563958E-2</v>
      </c>
      <c r="E145">
        <f t="shared" ca="1" si="42"/>
        <v>0.58257002822123005</v>
      </c>
      <c r="F145">
        <f t="shared" ca="1" si="36"/>
        <v>0.84350515490916567</v>
      </c>
      <c r="G145">
        <f t="shared" ca="1" si="34"/>
        <v>3.3335628849443077E-2</v>
      </c>
      <c r="H145">
        <f t="shared" ca="1" si="34"/>
        <v>0.49628968058784817</v>
      </c>
      <c r="I145">
        <f t="shared" ca="1" si="34"/>
        <v>0.35165933637667202</v>
      </c>
      <c r="L145" t="str">
        <f t="shared" ca="1" si="37"/>
        <v>안 지정 캐릭터 PP 영웅등급</v>
      </c>
      <c r="M145">
        <f t="shared" ca="1" si="38"/>
        <v>58257</v>
      </c>
      <c r="N145">
        <f t="shared" ca="1" si="43"/>
        <v>12</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1200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0.27201080653176379</v>
      </c>
      <c r="E146">
        <f t="shared" ca="1" si="42"/>
        <v>0.27259734793713608</v>
      </c>
      <c r="F146">
        <f t="shared" ca="1" si="36"/>
        <v>0.22653370592469113</v>
      </c>
      <c r="G146">
        <f t="shared" ca="1" si="34"/>
        <v>0.95331558272238393</v>
      </c>
      <c r="H146">
        <f t="shared" ca="1" si="34"/>
        <v>0.74251303929215051</v>
      </c>
      <c r="I146">
        <f t="shared" ca="1" si="34"/>
        <v>0.71008662240972442</v>
      </c>
      <c r="L146" t="str">
        <f t="shared" ca="1" si="37"/>
        <v>안 지정 캐릭터 PP 일반등급</v>
      </c>
      <c r="M146">
        <f t="shared" ca="1" si="38"/>
        <v>27259</v>
      </c>
      <c r="N146">
        <f t="shared" ca="1" si="43"/>
        <v>10</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1000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0.15559704415102449</v>
      </c>
      <c r="E147">
        <f t="shared" ca="1" si="42"/>
        <v>0.87574860117530018</v>
      </c>
      <c r="F147">
        <f t="shared" ca="1" si="36"/>
        <v>0.72384835490596211</v>
      </c>
      <c r="G147">
        <f t="shared" ca="1" si="34"/>
        <v>0.3788780773724425</v>
      </c>
      <c r="H147">
        <f t="shared" ca="1" si="34"/>
        <v>0.82014631940848903</v>
      </c>
      <c r="I147">
        <f t="shared" ca="1" si="34"/>
        <v>0.41915678353596586</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0.72248447924365533</v>
      </c>
      <c r="E148">
        <f t="shared" ca="1" si="42"/>
        <v>0.80957468919548214</v>
      </c>
      <c r="F148">
        <f t="shared" ca="1" si="36"/>
        <v>0.93730919355146747</v>
      </c>
      <c r="G148">
        <f t="shared" ca="1" si="34"/>
        <v>0.2705801275913976</v>
      </c>
      <c r="H148">
        <f t="shared" ca="1" si="34"/>
        <v>0.84143652777629541</v>
      </c>
      <c r="I148">
        <f t="shared" ca="1" si="34"/>
        <v>0.19283627266746362</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0.49021005669901718</v>
      </c>
      <c r="E149">
        <f t="shared" ca="1" si="42"/>
        <v>0.52099469175536539</v>
      </c>
      <c r="F149">
        <f t="shared" ca="1" si="36"/>
        <v>0.8184243406746351</v>
      </c>
      <c r="G149">
        <f t="shared" ca="1" si="34"/>
        <v>0.21358004491438287</v>
      </c>
      <c r="H149">
        <f t="shared" ca="1" si="34"/>
        <v>0.28740362810942299</v>
      </c>
      <c r="I149">
        <f t="shared" ca="1" si="34"/>
        <v>0.1041911462581202</v>
      </c>
      <c r="L149" t="str">
        <f t="shared" ca="1" si="37"/>
        <v>지정 장비</v>
      </c>
      <c r="M149" t="str">
        <f t="shared" ca="1" si="38"/>
        <v>Equip4202</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DI</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4</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91</v>
      </c>
      <c r="U149" t="s">
        <v>206</v>
      </c>
      <c r="V149">
        <v>1</v>
      </c>
      <c r="W149" t="s">
        <v>142</v>
      </c>
      <c r="Y149">
        <v>4</v>
      </c>
      <c r="Z149" t="str">
        <f t="shared" ca="1" si="39"/>
        <v>fe</v>
      </c>
      <c r="AA149" t="s">
        <v>91</v>
      </c>
      <c r="AB149" t="s">
        <v>206</v>
      </c>
      <c r="AC149">
        <v>1</v>
      </c>
      <c r="AD149" t="s">
        <v>142</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0.44720634042065643</v>
      </c>
      <c r="E150">
        <f t="shared" ca="1" si="42"/>
        <v>0.31328195017658045</v>
      </c>
      <c r="F150">
        <f t="shared" ca="1" si="36"/>
        <v>0.26389858593086224</v>
      </c>
      <c r="G150">
        <f t="shared" ca="1" si="34"/>
        <v>0.16280280565843264</v>
      </c>
      <c r="H150">
        <f t="shared" ca="1" si="34"/>
        <v>0.7730065044440364</v>
      </c>
      <c r="I150">
        <f t="shared" ca="1" si="34"/>
        <v>9.2047080392181679E-2</v>
      </c>
      <c r="L150" t="str">
        <f t="shared" ca="1" si="37"/>
        <v>지정 장비</v>
      </c>
      <c r="M150" t="str">
        <f t="shared" ca="1" si="38"/>
        <v>Equip2301</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10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91</v>
      </c>
      <c r="U150" t="s">
        <v>224</v>
      </c>
      <c r="V150">
        <v>1</v>
      </c>
      <c r="W150" t="s">
        <v>138</v>
      </c>
      <c r="Y150">
        <v>1900</v>
      </c>
      <c r="Z150" t="str">
        <f t="shared" ca="1" si="39"/>
        <v>fe</v>
      </c>
      <c r="AA150" t="s">
        <v>91</v>
      </c>
      <c r="AB150" t="s">
        <v>224</v>
      </c>
      <c r="AC150">
        <v>1</v>
      </c>
      <c r="AD150" t="s">
        <v>138</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0.88334191376060356</v>
      </c>
      <c r="E151">
        <f t="shared" ca="1" si="42"/>
        <v>0.73941933738102583</v>
      </c>
      <c r="F151">
        <f t="shared" ca="1" si="36"/>
        <v>0.88273092173630019</v>
      </c>
      <c r="G151">
        <f t="shared" ca="1" si="34"/>
        <v>0.23263954902732309</v>
      </c>
      <c r="H151">
        <f t="shared" ca="1" si="34"/>
        <v>0.49791455676866048</v>
      </c>
      <c r="I151">
        <f t="shared" ca="1" si="34"/>
        <v>0.2197139814562904</v>
      </c>
      <c r="L151" t="str">
        <f t="shared" ca="1" si="37"/>
        <v>안 지정 캐릭터 PP 영웅등급</v>
      </c>
      <c r="M151">
        <f t="shared" ca="1" si="38"/>
        <v>73941</v>
      </c>
      <c r="N151">
        <f t="shared" ca="1" si="43"/>
        <v>13</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1300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0.6307317710088105</v>
      </c>
      <c r="E152">
        <f t="shared" ca="1" si="42"/>
        <v>0.87071850935134287</v>
      </c>
      <c r="F152">
        <f t="shared" ca="1" si="36"/>
        <v>0.20926199466566187</v>
      </c>
      <c r="G152">
        <f t="shared" ca="1" si="34"/>
        <v>0.13455746695126525</v>
      </c>
      <c r="H152">
        <f t="shared" ca="1" si="34"/>
        <v>0.51517591902165194</v>
      </c>
      <c r="I152">
        <f t="shared" ca="1" si="34"/>
        <v>0.53897856133009192</v>
      </c>
      <c r="L152" t="str">
        <f t="shared" ca="1" si="37"/>
        <v>안 지정 캐릭터 PP 일반등급</v>
      </c>
      <c r="M152">
        <f t="shared" ca="1" si="38"/>
        <v>87071</v>
      </c>
      <c r="N152">
        <f t="shared" ca="1" si="43"/>
        <v>14</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1400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0.33041228804276812</v>
      </c>
      <c r="E153">
        <f t="shared" ca="1" si="42"/>
        <v>0.69439019790023615</v>
      </c>
      <c r="F153">
        <f t="shared" ca="1" si="36"/>
        <v>0.26795388402738818</v>
      </c>
      <c r="G153">
        <f t="shared" ca="1" si="34"/>
        <v>0.16717790408162025</v>
      </c>
      <c r="H153">
        <f t="shared" ca="1" si="34"/>
        <v>0.71663032888177447</v>
      </c>
      <c r="I153">
        <f t="shared" ca="1" si="34"/>
        <v>0.6726579865751372</v>
      </c>
      <c r="L153" t="str">
        <f t="shared" ca="1" si="37"/>
        <v>안 지정 캐릭터 PP 일반등급</v>
      </c>
      <c r="M153">
        <f t="shared" ca="1" si="38"/>
        <v>69439</v>
      </c>
      <c r="N153">
        <f t="shared" ca="1" si="43"/>
        <v>13</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1300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0.72746255615461719</v>
      </c>
      <c r="E154">
        <f t="shared" ca="1" si="42"/>
        <v>5.3931954798873916E-2</v>
      </c>
      <c r="F154">
        <f t="shared" ca="1" si="36"/>
        <v>6.8910686872702742E-2</v>
      </c>
      <c r="G154">
        <f t="shared" ca="1" si="34"/>
        <v>0.95511259672473037</v>
      </c>
      <c r="H154">
        <f t="shared" ca="1" si="34"/>
        <v>0.78138183789520255</v>
      </c>
      <c r="I154">
        <f t="shared" ca="1" si="34"/>
        <v>2.2488933867086502E-2</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0.35718629183025041</v>
      </c>
      <c r="E155">
        <f t="shared" ca="1" si="42"/>
        <v>0.61601963605380883</v>
      </c>
      <c r="F155">
        <f t="shared" ca="1" si="36"/>
        <v>0.28179509143430925</v>
      </c>
      <c r="G155">
        <f t="shared" ca="1" si="34"/>
        <v>0.16055827707011072</v>
      </c>
      <c r="H155">
        <f t="shared" ca="1" si="34"/>
        <v>0.8719874354521111</v>
      </c>
      <c r="I155">
        <f t="shared" ca="1" si="34"/>
        <v>0.90904302374348589</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0.83240495416984173</v>
      </c>
      <c r="E156">
        <f t="shared" ca="1" si="42"/>
        <v>0.35922210601048432</v>
      </c>
      <c r="F156">
        <f t="shared" ca="1" si="36"/>
        <v>0.87334227779078688</v>
      </c>
      <c r="G156">
        <f t="shared" ca="1" si="34"/>
        <v>0.15873557910427094</v>
      </c>
      <c r="H156">
        <f t="shared" ca="1" si="34"/>
        <v>0.86695059190429091</v>
      </c>
      <c r="I156">
        <f t="shared" ca="1" si="34"/>
        <v>0.49620237423239788</v>
      </c>
      <c r="L156" t="str">
        <f t="shared" ca="1" si="37"/>
        <v>지정 장비</v>
      </c>
      <c r="M156" t="str">
        <f t="shared" ca="1" si="38"/>
        <v>Equip3002</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700</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91</v>
      </c>
      <c r="U156" t="s">
        <v>201</v>
      </c>
      <c r="V156">
        <v>1</v>
      </c>
      <c r="W156" t="s">
        <v>142</v>
      </c>
      <c r="Y156">
        <v>92</v>
      </c>
      <c r="Z156" t="str">
        <f t="shared" ca="1" si="39"/>
        <v>fe</v>
      </c>
      <c r="AA156" t="s">
        <v>91</v>
      </c>
      <c r="AB156" t="s">
        <v>201</v>
      </c>
      <c r="AC156">
        <v>1</v>
      </c>
      <c r="AD156" t="s">
        <v>142</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0.83185877673370312</v>
      </c>
      <c r="E157">
        <f t="shared" ca="1" si="42"/>
        <v>3.5077936265850984E-2</v>
      </c>
      <c r="F157">
        <f t="shared" ca="1" si="36"/>
        <v>0.96252308886771976</v>
      </c>
      <c r="G157">
        <f t="shared" ca="1" si="34"/>
        <v>0.56641737377808377</v>
      </c>
      <c r="H157">
        <f t="shared" ca="1" si="34"/>
        <v>0.89161442122913293</v>
      </c>
      <c r="I157">
        <f t="shared" ca="1" si="34"/>
        <v>0.74873618092151761</v>
      </c>
      <c r="L157" t="str">
        <f t="shared" ca="1" si="37"/>
        <v>지정 장비</v>
      </c>
      <c r="M157" t="str">
        <f t="shared" ca="1" si="38"/>
        <v>Equip0101</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1400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91</v>
      </c>
      <c r="U157" t="s">
        <v>112</v>
      </c>
      <c r="V157">
        <v>1</v>
      </c>
      <c r="W157" t="s">
        <v>142</v>
      </c>
      <c r="Y157">
        <v>12</v>
      </c>
      <c r="Z157" t="str">
        <f t="shared" ca="1" si="39"/>
        <v>fe</v>
      </c>
      <c r="AA157" t="s">
        <v>91</v>
      </c>
      <c r="AB157" t="s">
        <v>112</v>
      </c>
      <c r="AC157">
        <v>1</v>
      </c>
      <c r="AD157" t="s">
        <v>142</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0.38503379543864713</v>
      </c>
      <c r="E158">
        <f t="shared" ca="1" si="42"/>
        <v>0.91870062905920868</v>
      </c>
      <c r="F158">
        <f t="shared" ca="1" si="36"/>
        <v>0.73764948398100261</v>
      </c>
      <c r="G158">
        <f t="shared" ca="1" si="34"/>
        <v>0.17873109882089766</v>
      </c>
      <c r="H158">
        <f t="shared" ca="1" si="34"/>
        <v>0.31233797141523578</v>
      </c>
      <c r="I158">
        <f t="shared" ca="1" si="34"/>
        <v>0.11542325762161076</v>
      </c>
      <c r="L158" t="str">
        <f t="shared" ca="1" si="37"/>
        <v>안 지정 캐릭터 PP 영웅등급</v>
      </c>
      <c r="M158">
        <f t="shared" ca="1" si="38"/>
        <v>91870</v>
      </c>
      <c r="N158">
        <f t="shared" ca="1" si="43"/>
        <v>14</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1400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0.68341135721927693</v>
      </c>
      <c r="E159">
        <f t="shared" ca="1" si="42"/>
        <v>0.31621348768579027</v>
      </c>
      <c r="F159">
        <f t="shared" ca="1" si="36"/>
        <v>0.38678561592364358</v>
      </c>
      <c r="G159">
        <f t="shared" ca="1" si="34"/>
        <v>0.71397685992393678</v>
      </c>
      <c r="H159">
        <f t="shared" ca="1" si="34"/>
        <v>0.17573783493305351</v>
      </c>
      <c r="I159">
        <f t="shared" ca="1" si="34"/>
        <v>9.7046979186063531E-2</v>
      </c>
      <c r="L159" t="str">
        <f t="shared" ca="1" si="37"/>
        <v>안 지정 캐릭터 PP 일반등급</v>
      </c>
      <c r="M159">
        <f t="shared" ca="1" si="38"/>
        <v>31621</v>
      </c>
      <c r="N159">
        <f t="shared" ca="1" si="43"/>
        <v>10</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1000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0.12758149367819349</v>
      </c>
      <c r="E160">
        <f t="shared" ca="1" si="42"/>
        <v>0.55364217642717661</v>
      </c>
      <c r="F160">
        <f t="shared" ca="1" si="36"/>
        <v>0.49164374722467652</v>
      </c>
      <c r="G160">
        <f t="shared" ca="1" si="34"/>
        <v>0.45937691293212124</v>
      </c>
      <c r="H160">
        <f t="shared" ca="1" si="34"/>
        <v>0.20530403405549302</v>
      </c>
      <c r="I160">
        <f t="shared" ca="1" si="34"/>
        <v>0.61221673982301361</v>
      </c>
      <c r="L160" t="str">
        <f t="shared" ca="1" si="37"/>
        <v>안 지정 캐릭터 PP 일반등급</v>
      </c>
      <c r="M160">
        <f t="shared" ca="1" si="38"/>
        <v>55364</v>
      </c>
      <c r="N160">
        <f t="shared" ca="1" si="43"/>
        <v>12</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1200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0.69332039251404098</v>
      </c>
      <c r="E161">
        <f t="shared" ca="1" si="42"/>
        <v>0.77391974261577456</v>
      </c>
      <c r="F161">
        <f t="shared" ca="1" si="36"/>
        <v>0.50936397235591235</v>
      </c>
      <c r="G161">
        <f t="shared" ca="1" si="34"/>
        <v>0.17702675549427926</v>
      </c>
      <c r="H161">
        <f t="shared" ca="1" si="34"/>
        <v>0.9650138674780836</v>
      </c>
      <c r="I161">
        <f t="shared" ca="1" si="34"/>
        <v>0.52504005513728225</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0.47884392156978584</v>
      </c>
      <c r="E162">
        <f t="shared" ca="1" si="42"/>
        <v>0.65892189956394609</v>
      </c>
      <c r="F162">
        <f t="shared" ca="1" si="36"/>
        <v>0.45829010164699957</v>
      </c>
      <c r="G162">
        <f t="shared" ca="1" si="34"/>
        <v>0.33165020043109472</v>
      </c>
      <c r="H162">
        <f t="shared" ca="1" si="34"/>
        <v>0.12606659642828844</v>
      </c>
      <c r="I162">
        <f t="shared" ca="1" si="34"/>
        <v>0.56327060644282179</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9.2902052858638395E-2</v>
      </c>
      <c r="E163">
        <f t="shared" ca="1" si="42"/>
        <v>0.53491336291288238</v>
      </c>
      <c r="F163">
        <f t="shared" ca="1" si="36"/>
        <v>0.93143495648087338</v>
      </c>
      <c r="G163">
        <f t="shared" ca="1" si="36"/>
        <v>0.69049606657377816</v>
      </c>
      <c r="H163">
        <f t="shared" ca="1" si="36"/>
        <v>9.3514446410376539E-2</v>
      </c>
      <c r="I163">
        <f t="shared" ca="1" si="36"/>
        <v>5.1132486552416867E-2</v>
      </c>
      <c r="L163" t="str">
        <f t="shared" ca="1" si="37"/>
        <v>지정 장비</v>
      </c>
      <c r="M163" t="str">
        <f t="shared" ca="1" si="38"/>
        <v>Equip4301</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10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91</v>
      </c>
      <c r="U163" t="s">
        <v>121</v>
      </c>
      <c r="V163">
        <v>1</v>
      </c>
      <c r="W163" t="s">
        <v>138</v>
      </c>
      <c r="Y163">
        <v>3200</v>
      </c>
      <c r="Z163" t="str">
        <f t="shared" ca="1" si="39"/>
        <v>fe</v>
      </c>
      <c r="AA163" t="s">
        <v>91</v>
      </c>
      <c r="AB163" t="s">
        <v>121</v>
      </c>
      <c r="AC163">
        <v>1</v>
      </c>
      <c r="AD163" t="s">
        <v>138</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2.0500789940557929E-2</v>
      </c>
      <c r="E164">
        <f t="shared" ca="1" si="42"/>
        <v>8.4629791195496074E-2</v>
      </c>
      <c r="F164">
        <f t="shared" ca="1" si="36"/>
        <v>0.51722269057655657</v>
      </c>
      <c r="G164">
        <f t="shared" ca="1" si="36"/>
        <v>0.76373032726734869</v>
      </c>
      <c r="H164">
        <f t="shared" ca="1" si="36"/>
        <v>0.97796438334312652</v>
      </c>
      <c r="I164">
        <f t="shared" ca="1" si="36"/>
        <v>0.29890212334780708</v>
      </c>
      <c r="L164" t="str">
        <f t="shared" ca="1" si="37"/>
        <v>지정 장비</v>
      </c>
      <c r="M164" t="str">
        <f t="shared" ca="1" si="38"/>
        <v>Equip0301</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DI</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10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91</v>
      </c>
      <c r="U164" t="s">
        <v>205</v>
      </c>
      <c r="V164">
        <v>1</v>
      </c>
      <c r="W164" t="s">
        <v>138</v>
      </c>
      <c r="Y164">
        <v>8300</v>
      </c>
      <c r="Z164" t="str">
        <f t="shared" ca="1" si="39"/>
        <v>fe</v>
      </c>
      <c r="AA164" t="s">
        <v>91</v>
      </c>
      <c r="AB164" t="s">
        <v>205</v>
      </c>
      <c r="AC164">
        <v>1</v>
      </c>
      <c r="AD164" t="s">
        <v>138</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0.86506219401190321</v>
      </c>
      <c r="E165">
        <f t="shared" ca="1" si="42"/>
        <v>0.52723565030266961</v>
      </c>
      <c r="F165">
        <f t="shared" ca="1" si="36"/>
        <v>0.89192746897401431</v>
      </c>
      <c r="G165">
        <f t="shared" ca="1" si="36"/>
        <v>0.25706022507914228</v>
      </c>
      <c r="H165">
        <f t="shared" ca="1" si="36"/>
        <v>0.8032099558383724</v>
      </c>
      <c r="I165">
        <f t="shared" ca="1" si="36"/>
        <v>0.47188063144195391</v>
      </c>
      <c r="L165" t="str">
        <f t="shared" ca="1" si="37"/>
        <v>안 지정 캐릭터 PP 영웅등급</v>
      </c>
      <c r="M165">
        <f t="shared" ca="1" si="38"/>
        <v>52723</v>
      </c>
      <c r="N165">
        <f t="shared" ca="1" si="43"/>
        <v>12</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1200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2.9861988251165039E-2</v>
      </c>
      <c r="E166">
        <f t="shared" ca="1" si="42"/>
        <v>0.7934916091977372</v>
      </c>
      <c r="F166">
        <f t="shared" ca="1" si="36"/>
        <v>0.61263916312943856</v>
      </c>
      <c r="G166">
        <f t="shared" ca="1" si="36"/>
        <v>0.90703475170129044</v>
      </c>
      <c r="H166">
        <f t="shared" ca="1" si="36"/>
        <v>0.76466735041637668</v>
      </c>
      <c r="I166">
        <f t="shared" ca="1" si="36"/>
        <v>0.37751578761185589</v>
      </c>
      <c r="L166" t="str">
        <f t="shared" ca="1" si="37"/>
        <v>안 지정 캐릭터 PP 영웅등급</v>
      </c>
      <c r="M166">
        <f t="shared" ca="1" si="38"/>
        <v>79349</v>
      </c>
      <c r="N166">
        <f t="shared" ca="1" si="43"/>
        <v>13</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1300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0.58743393585066772</v>
      </c>
      <c r="E167">
        <f t="shared" ca="1" si="42"/>
        <v>0.416508456193184</v>
      </c>
      <c r="F167">
        <f t="shared" ca="1" si="36"/>
        <v>0.29256372889126414</v>
      </c>
      <c r="G167">
        <f t="shared" ca="1" si="36"/>
        <v>0.93036519812455043</v>
      </c>
      <c r="H167">
        <f t="shared" ca="1" si="36"/>
        <v>0.67320318095931253</v>
      </c>
      <c r="I167">
        <f t="shared" ca="1" si="36"/>
        <v>0.64681437915535345</v>
      </c>
      <c r="L167" t="str">
        <f t="shared" ca="1" si="37"/>
        <v>안 지정 캐릭터 PP 일반등급</v>
      </c>
      <c r="M167">
        <f t="shared" ca="1" si="38"/>
        <v>41650</v>
      </c>
      <c r="N167">
        <f t="shared" ca="1" si="43"/>
        <v>11</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1100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0.78389441459740172</v>
      </c>
      <c r="E168">
        <f t="shared" ca="1" si="42"/>
        <v>0.5142829126250299</v>
      </c>
      <c r="F168">
        <f t="shared" ca="1" si="36"/>
        <v>0.4462180379564139</v>
      </c>
      <c r="G168">
        <f t="shared" ca="1" si="36"/>
        <v>0.51186176699767194</v>
      </c>
      <c r="H168">
        <f t="shared" ca="1" si="36"/>
        <v>0.5404487139580656</v>
      </c>
      <c r="I168">
        <f t="shared" ca="1" si="36"/>
        <v>0.54812876114257025</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0.74434005908561174</v>
      </c>
      <c r="E169">
        <f t="shared" ca="1" si="42"/>
        <v>0.59954653053364226</v>
      </c>
      <c r="F169">
        <f t="shared" ca="1" si="36"/>
        <v>6.5753870075245802E-3</v>
      </c>
      <c r="G169">
        <f t="shared" ca="1" si="36"/>
        <v>0.69618464300550809</v>
      </c>
      <c r="H169">
        <f t="shared" ca="1" si="36"/>
        <v>0.48404263289400196</v>
      </c>
      <c r="I169">
        <f t="shared" ca="1" si="36"/>
        <v>0.73404385615887091</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0.22819114627114956</v>
      </c>
      <c r="E170">
        <f t="shared" ca="1" si="42"/>
        <v>0.10860575149244178</v>
      </c>
      <c r="F170">
        <f t="shared" ca="1" si="36"/>
        <v>0.63569900042811189</v>
      </c>
      <c r="G170">
        <f t="shared" ca="1" si="36"/>
        <v>0.47239686805440562</v>
      </c>
      <c r="H170">
        <f t="shared" ca="1" si="36"/>
        <v>0.47956091016900426</v>
      </c>
      <c r="I170">
        <f t="shared" ca="1" si="36"/>
        <v>0.59916400558378591</v>
      </c>
      <c r="J170" t="s">
        <v>91</v>
      </c>
      <c r="K170" t="s">
        <v>225</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245</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153</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225</v>
      </c>
      <c r="V170">
        <v>1</v>
      </c>
      <c r="W170" t="s">
        <v>142</v>
      </c>
      <c r="X170">
        <v>243</v>
      </c>
      <c r="Y170">
        <v>143</v>
      </c>
      <c r="Z170" t="str">
        <f t="shared" ca="1" si="39"/>
        <v>fe</v>
      </c>
      <c r="AA170" t="s">
        <v>91</v>
      </c>
      <c r="AB170" t="s">
        <v>225</v>
      </c>
      <c r="AC170">
        <v>1</v>
      </c>
      <c r="AD170" t="s">
        <v>142</v>
      </c>
      <c r="AE170">
        <v>243</v>
      </c>
      <c r="AF170">
        <v>143</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0.25750304857864281</v>
      </c>
      <c r="E171">
        <f t="shared" ca="1" si="42"/>
        <v>0.87614965816995138</v>
      </c>
      <c r="F171">
        <f t="shared" ca="1" si="36"/>
        <v>0.10362658456011264</v>
      </c>
      <c r="G171">
        <f t="shared" ca="1" si="36"/>
        <v>0.14735271166517327</v>
      </c>
      <c r="H171">
        <f t="shared" ca="1" si="36"/>
        <v>0.77588325265874736</v>
      </c>
      <c r="I171">
        <f t="shared" ca="1" si="36"/>
        <v>0.67906046299670186</v>
      </c>
      <c r="L171" t="str">
        <f t="shared" ca="1" si="37"/>
        <v>지정 장비</v>
      </c>
      <c r="M171" t="str">
        <f t="shared" ca="1" si="38"/>
        <v>Equip7302</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36</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91</v>
      </c>
      <c r="U171" t="s">
        <v>193</v>
      </c>
      <c r="V171">
        <v>1</v>
      </c>
      <c r="W171" t="s">
        <v>142</v>
      </c>
      <c r="Y171">
        <v>37</v>
      </c>
      <c r="Z171" t="str">
        <f t="shared" ca="1" si="39"/>
        <v>fe</v>
      </c>
      <c r="AA171" t="s">
        <v>91</v>
      </c>
      <c r="AB171" t="s">
        <v>193</v>
      </c>
      <c r="AC171">
        <v>1</v>
      </c>
      <c r="AD171" t="s">
        <v>142</v>
      </c>
      <c r="AF171">
        <v>37</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0.4011946393346808</v>
      </c>
      <c r="E172">
        <f t="shared" ca="1" si="42"/>
        <v>0.62270996488993591</v>
      </c>
      <c r="F172">
        <f t="shared" ca="1" si="36"/>
        <v>0.37440762048036424</v>
      </c>
      <c r="G172">
        <f t="shared" ca="1" si="36"/>
        <v>0.64242781093298285</v>
      </c>
      <c r="H172">
        <f t="shared" ca="1" si="36"/>
        <v>0.43982002184934454</v>
      </c>
      <c r="I172">
        <f t="shared" ca="1" si="36"/>
        <v>0.96974845450515279</v>
      </c>
      <c r="L172" t="str">
        <f t="shared" ca="1" si="37"/>
        <v>안 지정 캐릭터 PP 영웅등급</v>
      </c>
      <c r="M172">
        <f t="shared" ca="1" si="38"/>
        <v>62270</v>
      </c>
      <c r="N172">
        <f t="shared" ca="1" si="43"/>
        <v>12</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1200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0.65558006073791664</v>
      </c>
      <c r="E173">
        <f t="shared" ca="1" si="42"/>
        <v>0.61467359585225645</v>
      </c>
      <c r="F173">
        <f t="shared" ca="1" si="36"/>
        <v>0.8711627502082897</v>
      </c>
      <c r="G173">
        <f t="shared" ca="1" si="36"/>
        <v>0.67634669641763534</v>
      </c>
      <c r="H173">
        <f t="shared" ca="1" si="36"/>
        <v>0.41734699692442712</v>
      </c>
      <c r="I173">
        <f t="shared" ca="1" si="36"/>
        <v>0.46299034392660321</v>
      </c>
      <c r="L173" t="str">
        <f t="shared" ca="1" si="37"/>
        <v>안 지정 캐릭터 PP 일반등급</v>
      </c>
      <c r="M173">
        <f t="shared" ca="1" si="38"/>
        <v>61467</v>
      </c>
      <c r="N173">
        <f t="shared" ca="1" si="43"/>
        <v>12</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1200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0.89348238286474646</v>
      </c>
      <c r="E174">
        <f t="shared" ca="1" si="42"/>
        <v>0.97816898321776269</v>
      </c>
      <c r="F174">
        <f t="shared" ca="1" si="36"/>
        <v>0.9161244033306063</v>
      </c>
      <c r="G174">
        <f t="shared" ca="1" si="36"/>
        <v>3.1118718238469012E-2</v>
      </c>
      <c r="H174">
        <f t="shared" ca="1" si="36"/>
        <v>0.31756283405455188</v>
      </c>
      <c r="I174">
        <f t="shared" ca="1" si="36"/>
        <v>0.32542653192007498</v>
      </c>
      <c r="L174" t="str">
        <f t="shared" ca="1" si="37"/>
        <v>안 지정 캐릭터 PP 일반등급</v>
      </c>
      <c r="M174">
        <f t="shared" ca="1" si="38"/>
        <v>97816</v>
      </c>
      <c r="N174">
        <f t="shared" ca="1" si="43"/>
        <v>14</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1400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0.68458722801007532</v>
      </c>
      <c r="E175">
        <f t="shared" ca="1" si="42"/>
        <v>0.7505950858531697</v>
      </c>
      <c r="F175">
        <f t="shared" ca="1" si="36"/>
        <v>0.92387038482094352</v>
      </c>
      <c r="G175">
        <f t="shared" ca="1" si="36"/>
        <v>0.57731900271454595</v>
      </c>
      <c r="H175">
        <f t="shared" ca="1" si="36"/>
        <v>0.77865735368453681</v>
      </c>
      <c r="I175">
        <f t="shared" ca="1" si="36"/>
        <v>0.13434864993592455</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0.11458511705237451</v>
      </c>
      <c r="E176">
        <f t="shared" ca="1" si="42"/>
        <v>0.82366003775418617</v>
      </c>
      <c r="F176">
        <f t="shared" ca="1" si="36"/>
        <v>0.15121385332156356</v>
      </c>
      <c r="G176">
        <f t="shared" ca="1" si="36"/>
        <v>0.19914697262405778</v>
      </c>
      <c r="H176">
        <f t="shared" ca="1" si="36"/>
        <v>0.58749070326721597</v>
      </c>
      <c r="I176">
        <f t="shared" ca="1" si="36"/>
        <v>0.76598617917994349</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0.77123903980307673</v>
      </c>
      <c r="E177">
        <f t="shared" ca="1" si="42"/>
        <v>0.40686808332807012</v>
      </c>
      <c r="F177">
        <f t="shared" ca="1" si="36"/>
        <v>0.99853168305125695</v>
      </c>
      <c r="G177">
        <f t="shared" ca="1" si="36"/>
        <v>0.54654581442448402</v>
      </c>
      <c r="H177">
        <f t="shared" ca="1" si="36"/>
        <v>0.5397887226070851</v>
      </c>
      <c r="I177">
        <f t="shared" ca="1" si="36"/>
        <v>0.89214981679026939</v>
      </c>
      <c r="L177" t="str">
        <f t="shared" ca="1" si="37"/>
        <v>지정 장비</v>
      </c>
      <c r="M177" t="str">
        <f t="shared" ca="1" si="38"/>
        <v>Equip3202</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3400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0.30961450362382803</v>
      </c>
      <c r="E178">
        <f t="shared" ca="1" si="42"/>
        <v>0.76338610220979808</v>
      </c>
      <c r="F178">
        <f t="shared" ca="1" si="36"/>
        <v>0.42879267962893464</v>
      </c>
      <c r="G178">
        <f t="shared" ca="1" si="36"/>
        <v>0.13030047434928826</v>
      </c>
      <c r="H178">
        <f t="shared" ca="1" si="36"/>
        <v>0.73059103214051047</v>
      </c>
      <c r="I178">
        <f t="shared" ca="1" si="36"/>
        <v>0.21497880928402946</v>
      </c>
      <c r="L178" t="str">
        <f t="shared" ca="1" si="37"/>
        <v>지정 장비</v>
      </c>
      <c r="M178" t="str">
        <f t="shared" ca="1" si="38"/>
        <v>Equip6302</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34</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91</v>
      </c>
      <c r="U178" t="s">
        <v>226</v>
      </c>
      <c r="V178">
        <v>1</v>
      </c>
      <c r="W178" t="s">
        <v>142</v>
      </c>
      <c r="Y178">
        <v>10</v>
      </c>
      <c r="Z178" t="str">
        <f t="shared" ca="1" si="39"/>
        <v>fe</v>
      </c>
      <c r="AA178" t="s">
        <v>91</v>
      </c>
      <c r="AB178" t="s">
        <v>226</v>
      </c>
      <c r="AC178">
        <v>1</v>
      </c>
      <c r="AD178" t="s">
        <v>142</v>
      </c>
      <c r="AF178">
        <v>10</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0.30573456459699666</v>
      </c>
      <c r="E179">
        <f t="shared" ca="1" si="42"/>
        <v>0.33367492554370026</v>
      </c>
      <c r="F179">
        <f t="shared" ca="1" si="36"/>
        <v>0.69833025141729999</v>
      </c>
      <c r="G179">
        <f t="shared" ca="1" si="36"/>
        <v>0.29189152607436786</v>
      </c>
      <c r="H179">
        <f t="shared" ca="1" si="36"/>
        <v>0.6901963049405383</v>
      </c>
      <c r="I179">
        <f t="shared" ca="1" si="36"/>
        <v>0.38049522324188267</v>
      </c>
      <c r="L179" t="str">
        <f t="shared" ca="1" si="37"/>
        <v>안 지정 캐릭터 PP 영웅등급</v>
      </c>
      <c r="M179">
        <f t="shared" ca="1" si="38"/>
        <v>33367</v>
      </c>
      <c r="N179">
        <f t="shared" ca="1" si="43"/>
        <v>11</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1100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0.67304311034638675</v>
      </c>
      <c r="E180">
        <f t="shared" ca="1" si="42"/>
        <v>3.3410154988554486E-2</v>
      </c>
      <c r="F180">
        <f t="shared" ca="1" si="36"/>
        <v>0.63622735006649855</v>
      </c>
      <c r="G180">
        <f t="shared" ca="1" si="36"/>
        <v>0.80944171931367992</v>
      </c>
      <c r="H180">
        <f t="shared" ca="1" si="36"/>
        <v>0.43193079102134324</v>
      </c>
      <c r="I180">
        <f t="shared" ca="1" si="36"/>
        <v>0.75642374869287532</v>
      </c>
      <c r="L180" t="str">
        <f t="shared" ca="1" si="37"/>
        <v>안 지정 캐릭터 PP 일반등급</v>
      </c>
      <c r="M180">
        <f t="shared" ca="1" si="38"/>
        <v>3341</v>
      </c>
      <c r="N180">
        <f t="shared" ca="1" si="43"/>
        <v>9</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900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0.78016121031850383</v>
      </c>
      <c r="E181">
        <f t="shared" ca="1" si="42"/>
        <v>0.30933422793344789</v>
      </c>
      <c r="F181">
        <f t="shared" ca="1" si="36"/>
        <v>0.15049202635318293</v>
      </c>
      <c r="G181">
        <f t="shared" ca="1" si="36"/>
        <v>0.68247194724416238</v>
      </c>
      <c r="H181">
        <f t="shared" ca="1" si="36"/>
        <v>0.5482989774244782</v>
      </c>
      <c r="I181">
        <f t="shared" ca="1" si="36"/>
        <v>1.8549967969398562E-2</v>
      </c>
      <c r="L181" t="str">
        <f t="shared" ca="1" si="37"/>
        <v>안 지정 캐릭터 PP 일반등급</v>
      </c>
      <c r="M181">
        <f t="shared" ca="1" si="38"/>
        <v>30933</v>
      </c>
      <c r="N181">
        <f t="shared" ca="1" si="43"/>
        <v>10</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1000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0.10369539820419738</v>
      </c>
      <c r="E182">
        <f t="shared" ca="1" si="42"/>
        <v>0.17172652283343304</v>
      </c>
      <c r="F182">
        <f t="shared" ca="1" si="36"/>
        <v>0.30159186484073841</v>
      </c>
      <c r="G182">
        <f t="shared" ca="1" si="36"/>
        <v>0.60060690802220473</v>
      </c>
      <c r="H182">
        <f t="shared" ca="1" si="36"/>
        <v>0.22431109643436586</v>
      </c>
      <c r="I182">
        <f t="shared" ca="1" si="36"/>
        <v>0.35850090638190923</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0.44171938372047692</v>
      </c>
      <c r="E183">
        <f t="shared" ca="1" si="42"/>
        <v>0.58414794539029014</v>
      </c>
      <c r="F183">
        <f t="shared" ca="1" si="36"/>
        <v>0.6094464882555225</v>
      </c>
      <c r="G183">
        <f t="shared" ca="1" si="36"/>
        <v>0.61914546771261147</v>
      </c>
      <c r="H183">
        <f t="shared" ca="1" si="36"/>
        <v>4.0712152882355079E-2</v>
      </c>
      <c r="I183">
        <f t="shared" ca="1" si="36"/>
        <v>0.68551698182079812</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0.55246720894335744</v>
      </c>
      <c r="E184">
        <f t="shared" ca="1" si="42"/>
        <v>0.11283553182278472</v>
      </c>
      <c r="F184">
        <f t="shared" ca="1" si="36"/>
        <v>6.2099628968190879E-2</v>
      </c>
      <c r="G184">
        <f t="shared" ca="1" si="36"/>
        <v>0.94605082352444281</v>
      </c>
      <c r="H184">
        <f t="shared" ca="1" si="36"/>
        <v>0.66828614852951651</v>
      </c>
      <c r="I184">
        <f t="shared" ca="1" si="36"/>
        <v>0.88136354452119392</v>
      </c>
      <c r="L184" t="str">
        <f t="shared" ca="1" si="37"/>
        <v>지정 장비</v>
      </c>
      <c r="M184" t="str">
        <f t="shared" ca="1" si="38"/>
        <v>Equip1001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900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227</v>
      </c>
      <c r="V184">
        <v>1</v>
      </c>
      <c r="W184" t="s">
        <v>142</v>
      </c>
      <c r="Y184">
        <v>16</v>
      </c>
      <c r="Z184" t="str">
        <f t="shared" ca="1" si="39"/>
        <v>fe</v>
      </c>
      <c r="AA184" t="s">
        <v>91</v>
      </c>
      <c r="AB184" t="s">
        <v>227</v>
      </c>
      <c r="AC184">
        <v>1</v>
      </c>
      <c r="AD184" t="s">
        <v>142</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0.91657613289273421</v>
      </c>
      <c r="E185">
        <f t="shared" ca="1" si="42"/>
        <v>9.9620332527103894E-2</v>
      </c>
      <c r="F185">
        <f t="shared" ca="1" si="36"/>
        <v>0.13725902872878937</v>
      </c>
      <c r="G185">
        <f t="shared" ca="1" si="36"/>
        <v>1.5366121879176298E-2</v>
      </c>
      <c r="H185">
        <f t="shared" ca="1" si="36"/>
        <v>0.93414942465642747</v>
      </c>
      <c r="I185">
        <f t="shared" ca="1" si="36"/>
        <v>0.77182690696794576</v>
      </c>
      <c r="L185" t="str">
        <f t="shared" ca="1" si="37"/>
        <v>지정 장비</v>
      </c>
      <c r="M185" t="str">
        <f t="shared" ca="1" si="38"/>
        <v>Equip0302</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12</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91</v>
      </c>
      <c r="U185" t="s">
        <v>214</v>
      </c>
      <c r="V185">
        <v>1</v>
      </c>
      <c r="W185" t="s">
        <v>138</v>
      </c>
      <c r="Y185">
        <v>700</v>
      </c>
      <c r="Z185" t="str">
        <f t="shared" ca="1" si="39"/>
        <v>fe</v>
      </c>
      <c r="AA185" t="s">
        <v>91</v>
      </c>
      <c r="AB185" t="s">
        <v>214</v>
      </c>
      <c r="AC185">
        <v>1</v>
      </c>
      <c r="AD185" t="s">
        <v>138</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0.55619655360433706</v>
      </c>
      <c r="E186">
        <f t="shared" ca="1" si="42"/>
        <v>0.32951896323049146</v>
      </c>
      <c r="F186">
        <f t="shared" ca="1" si="36"/>
        <v>0.22953701273310045</v>
      </c>
      <c r="G186">
        <f t="shared" ca="1" si="36"/>
        <v>4.9385520371187042E-2</v>
      </c>
      <c r="H186">
        <f t="shared" ca="1" si="36"/>
        <v>0.18864726628642947</v>
      </c>
      <c r="I186">
        <f t="shared" ca="1" si="36"/>
        <v>0.78570854393125977</v>
      </c>
      <c r="L186" t="str">
        <f t="shared" ca="1" si="37"/>
        <v>안 지정 캐릭터 PP 영웅등급</v>
      </c>
      <c r="M186">
        <f t="shared" ca="1" si="38"/>
        <v>32951</v>
      </c>
      <c r="N186">
        <f t="shared" ca="1" si="43"/>
        <v>10</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1000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0.16354601973242944</v>
      </c>
      <c r="E187">
        <f t="shared" ca="1" si="42"/>
        <v>0.4456327625658445</v>
      </c>
      <c r="F187">
        <f t="shared" ca="1" si="36"/>
        <v>0.92430581887487939</v>
      </c>
      <c r="G187">
        <f t="shared" ca="1" si="36"/>
        <v>0.83972795427419678</v>
      </c>
      <c r="H187">
        <f t="shared" ca="1" si="36"/>
        <v>0.33695134474961508</v>
      </c>
      <c r="I187">
        <f t="shared" ca="1" si="36"/>
        <v>4.1311295905326451E-2</v>
      </c>
      <c r="L187" t="str">
        <f t="shared" ca="1" si="37"/>
        <v>안 지정 캐릭터 PP 영웅등급</v>
      </c>
      <c r="M187">
        <f t="shared" ca="1" si="38"/>
        <v>44563</v>
      </c>
      <c r="N187">
        <f t="shared" ca="1" si="43"/>
        <v>11</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1100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0.41279276060938608</v>
      </c>
      <c r="E188">
        <f t="shared" ca="1" si="42"/>
        <v>0.39113902278326129</v>
      </c>
      <c r="F188">
        <f t="shared" ca="1" si="36"/>
        <v>1.84751025365405E-2</v>
      </c>
      <c r="G188">
        <f t="shared" ca="1" si="36"/>
        <v>0.87761859133448072</v>
      </c>
      <c r="H188">
        <f t="shared" ca="1" si="36"/>
        <v>6.9156699106504127E-2</v>
      </c>
      <c r="I188">
        <f t="shared" ca="1" si="36"/>
        <v>0.47316737826712396</v>
      </c>
      <c r="L188" t="str">
        <f t="shared" ca="1" si="37"/>
        <v>안 지정 캐릭터 PP 일반등급</v>
      </c>
      <c r="M188">
        <f t="shared" ca="1" si="38"/>
        <v>39113</v>
      </c>
      <c r="N188">
        <f t="shared" ca="1" si="43"/>
        <v>11</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1100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0.3516338759892591</v>
      </c>
      <c r="E189">
        <f t="shared" ca="1" si="42"/>
        <v>0.23965599251498315</v>
      </c>
      <c r="F189">
        <f t="shared" ca="1" si="36"/>
        <v>1.3203318883914794E-2</v>
      </c>
      <c r="G189">
        <f t="shared" ca="1" si="36"/>
        <v>0.38665092774843923</v>
      </c>
      <c r="H189">
        <f t="shared" ca="1" si="36"/>
        <v>0.5526808820002167</v>
      </c>
      <c r="I189">
        <f t="shared" ca="1" si="36"/>
        <v>0.91531114945839154</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0.3134129828506097</v>
      </c>
      <c r="E190">
        <f t="shared" ca="1" si="42"/>
        <v>6.7014094963837256E-2</v>
      </c>
      <c r="F190">
        <f t="shared" ca="1" si="36"/>
        <v>0.15393892961069555</v>
      </c>
      <c r="G190">
        <f t="shared" ca="1" si="36"/>
        <v>0.28426898359537756</v>
      </c>
      <c r="H190">
        <f t="shared" ca="1" si="36"/>
        <v>0.28155001339085683</v>
      </c>
      <c r="I190">
        <f t="shared" ca="1" si="36"/>
        <v>0.18869654812812942</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0.99867045337461724</v>
      </c>
      <c r="E191">
        <f t="shared" ca="1" si="42"/>
        <v>0.82773566406996035</v>
      </c>
      <c r="F191">
        <f t="shared" ca="1" si="36"/>
        <v>0.19891050882367556</v>
      </c>
      <c r="G191">
        <f t="shared" ca="1" si="36"/>
        <v>0.48393930554680908</v>
      </c>
      <c r="H191">
        <f t="shared" ca="1" si="36"/>
        <v>0.39127940444149334</v>
      </c>
      <c r="I191">
        <f t="shared" ca="1" si="36"/>
        <v>0.5062276298759848</v>
      </c>
      <c r="L191" t="str">
        <f t="shared" ca="1" si="37"/>
        <v>캐릭터 상자 영웅등급</v>
      </c>
      <c r="M191" t="str">
        <f t="shared" ca="1" si="38"/>
        <v>삭제</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DI</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149</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91</v>
      </c>
      <c r="U191" t="s">
        <v>194</v>
      </c>
      <c r="V191">
        <v>1</v>
      </c>
      <c r="W191" t="s">
        <v>138</v>
      </c>
      <c r="Y191">
        <v>4700</v>
      </c>
      <c r="Z191" t="str">
        <f t="shared" ca="1" si="39"/>
        <v>fe</v>
      </c>
      <c r="AA191" t="s">
        <v>91</v>
      </c>
      <c r="AB191" t="s">
        <v>194</v>
      </c>
      <c r="AC191">
        <v>1</v>
      </c>
      <c r="AD191" t="s">
        <v>138</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0.76216383552544631</v>
      </c>
      <c r="E192">
        <f t="shared" ca="1" si="42"/>
        <v>0.72601775180073325</v>
      </c>
      <c r="F192">
        <f t="shared" ca="1" si="36"/>
        <v>0.70699681247465207</v>
      </c>
      <c r="G192">
        <f t="shared" ca="1" si="36"/>
        <v>0.31594220507147275</v>
      </c>
      <c r="H192">
        <f t="shared" ca="1" si="36"/>
        <v>0.41079428533772244</v>
      </c>
      <c r="I192">
        <f t="shared" ca="1" si="36"/>
        <v>0.65903460938099945</v>
      </c>
      <c r="L192" t="str">
        <f t="shared" ca="1" si="37"/>
        <v>지정 장비</v>
      </c>
      <c r="M192" t="str">
        <f t="shared" ca="1" si="38"/>
        <v>Equip6201</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15</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91</v>
      </c>
      <c r="U192" t="s">
        <v>228</v>
      </c>
      <c r="V192">
        <v>1</v>
      </c>
      <c r="W192" t="s">
        <v>142</v>
      </c>
      <c r="Y192">
        <v>5</v>
      </c>
      <c r="Z192" t="str">
        <f t="shared" ca="1" si="39"/>
        <v>fe</v>
      </c>
      <c r="AA192" t="s">
        <v>91</v>
      </c>
      <c r="AB192" t="s">
        <v>228</v>
      </c>
      <c r="AC192">
        <v>1</v>
      </c>
      <c r="AD192" t="s">
        <v>142</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0.98306102360404379</v>
      </c>
      <c r="E193">
        <f t="shared" ca="1" si="42"/>
        <v>0.28566971653258255</v>
      </c>
      <c r="F193">
        <f t="shared" ca="1" si="36"/>
        <v>0.9027734632131712</v>
      </c>
      <c r="G193">
        <f t="shared" ca="1" si="36"/>
        <v>0.56789029421208126</v>
      </c>
      <c r="H193">
        <f t="shared" ca="1" si="36"/>
        <v>0.75858783232096039</v>
      </c>
      <c r="I193">
        <f t="shared" ca="1" si="36"/>
        <v>0.3263487927505514</v>
      </c>
      <c r="L193" t="str">
        <f t="shared" ca="1" si="37"/>
        <v>안 지정 캐릭터 PP 영웅등급</v>
      </c>
      <c r="M193">
        <f t="shared" ca="1" si="38"/>
        <v>28566</v>
      </c>
      <c r="N193">
        <f t="shared" ca="1" si="43"/>
        <v>10</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1000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2.7182397220815946E-2</v>
      </c>
      <c r="E194">
        <f t="shared" ca="1" si="42"/>
        <v>0.94464239907425507</v>
      </c>
      <c r="F194">
        <f t="shared" ca="1" si="42"/>
        <v>0.74983485818993578</v>
      </c>
      <c r="G194">
        <f t="shared" ca="1" si="42"/>
        <v>0.83589334449419916</v>
      </c>
      <c r="H194">
        <f t="shared" ca="1" si="42"/>
        <v>0.12667486629739155</v>
      </c>
      <c r="I194">
        <f t="shared" ca="1" si="42"/>
        <v>0.45399097377231989</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94464</v>
      </c>
      <c r="N194">
        <f t="shared" ca="1" si="43"/>
        <v>14</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1400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9.6933082734933951E-2</v>
      </c>
      <c r="E195">
        <f t="shared" ca="1" si="52"/>
        <v>0.95468576089911739</v>
      </c>
      <c r="F195">
        <f t="shared" ca="1" si="52"/>
        <v>0.50616656170135932</v>
      </c>
      <c r="G195">
        <f t="shared" ca="1" si="52"/>
        <v>0.33439476200414753</v>
      </c>
      <c r="H195">
        <f t="shared" ca="1" si="52"/>
        <v>0.1237581793755731</v>
      </c>
      <c r="I195">
        <f t="shared" ref="I195:I226" ca="1" si="53">RAND()</f>
        <v>0.8555163029449051</v>
      </c>
      <c r="L195" t="str">
        <f t="shared" ca="1" si="47"/>
        <v>안 지정 캐릭터 PP 일반등급</v>
      </c>
      <c r="M195">
        <f t="shared" ca="1" si="48"/>
        <v>95468</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14</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1400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0.25915663629239782</v>
      </c>
      <c r="E196">
        <f t="shared" ca="1" si="52"/>
        <v>0.80188460454291921</v>
      </c>
      <c r="F196">
        <f t="shared" ca="1" si="52"/>
        <v>4.1558452227945297E-2</v>
      </c>
      <c r="G196">
        <f t="shared" ca="1" si="52"/>
        <v>0.67996068809679988</v>
      </c>
      <c r="H196">
        <f t="shared" ca="1" si="52"/>
        <v>0.76711205172279284</v>
      </c>
      <c r="I196">
        <f t="shared" ca="1" si="53"/>
        <v>0.13690618062127158</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0.32766361401805488</v>
      </c>
      <c r="E197">
        <f t="shared" ca="1" si="52"/>
        <v>0.67649469341383872</v>
      </c>
      <c r="F197">
        <f t="shared" ca="1" si="52"/>
        <v>0.56363686565810156</v>
      </c>
      <c r="G197">
        <f t="shared" ca="1" si="52"/>
        <v>0.43331648815772217</v>
      </c>
      <c r="H197">
        <f t="shared" ca="1" si="52"/>
        <v>0.16105850934910759</v>
      </c>
      <c r="I197">
        <f t="shared" ca="1" si="53"/>
        <v>0.73243833359408106</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0.33502575699757065</v>
      </c>
      <c r="E198">
        <f t="shared" ca="1" si="52"/>
        <v>0.81843422567792234</v>
      </c>
      <c r="F198">
        <f t="shared" ca="1" si="52"/>
        <v>0.15137537678419954</v>
      </c>
      <c r="G198">
        <f t="shared" ca="1" si="52"/>
        <v>9.5622406148168193E-2</v>
      </c>
      <c r="H198">
        <f t="shared" ca="1" si="52"/>
        <v>0.40785649877499386</v>
      </c>
      <c r="I198">
        <f t="shared" ca="1" si="53"/>
        <v>0.64967963989470112</v>
      </c>
      <c r="L198" t="str">
        <f t="shared" ca="1" si="47"/>
        <v>지정 장비</v>
      </c>
      <c r="M198" t="str">
        <f t="shared" ca="1" si="48"/>
        <v>Equip7102</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3600</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0.88695084016795112</v>
      </c>
      <c r="E199">
        <f t="shared" ca="1" si="52"/>
        <v>0.85391580959498936</v>
      </c>
      <c r="F199">
        <f t="shared" ca="1" si="52"/>
        <v>0.78885383592535452</v>
      </c>
      <c r="G199">
        <f t="shared" ca="1" si="52"/>
        <v>0.81863002182151456</v>
      </c>
      <c r="H199">
        <f t="shared" ca="1" si="52"/>
        <v>4.6254056127615351E-2</v>
      </c>
      <c r="I199">
        <f t="shared" ca="1" si="53"/>
        <v>8.8582860805458075E-2</v>
      </c>
      <c r="L199" t="str">
        <f t="shared" ca="1" si="47"/>
        <v>지정 장비</v>
      </c>
      <c r="M199" t="str">
        <f t="shared" ca="1" si="48"/>
        <v>Equip7202</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8900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91</v>
      </c>
      <c r="U199" t="s">
        <v>229</v>
      </c>
      <c r="V199">
        <v>1</v>
      </c>
      <c r="W199" t="s">
        <v>138</v>
      </c>
      <c r="Y199">
        <v>5400</v>
      </c>
      <c r="Z199" t="str">
        <f t="shared" ca="1" si="49"/>
        <v>fe</v>
      </c>
      <c r="AA199" t="s">
        <v>91</v>
      </c>
      <c r="AB199" t="s">
        <v>229</v>
      </c>
      <c r="AC199">
        <v>1</v>
      </c>
      <c r="AD199" t="s">
        <v>138</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0.42890354465733804</v>
      </c>
      <c r="E200">
        <f t="shared" ca="1" si="52"/>
        <v>0.58570887622481793</v>
      </c>
      <c r="F200">
        <f t="shared" ca="1" si="52"/>
        <v>0.32512364605815725</v>
      </c>
      <c r="G200">
        <f t="shared" ca="1" si="52"/>
        <v>0.51973149481667513</v>
      </c>
      <c r="H200">
        <f t="shared" ca="1" si="52"/>
        <v>0.30092733150854323</v>
      </c>
      <c r="I200">
        <f t="shared" ca="1" si="53"/>
        <v>0.23991588606366165</v>
      </c>
      <c r="L200" t="str">
        <f t="shared" ca="1" si="47"/>
        <v>안 지정 캐릭터 PP 영웅등급</v>
      </c>
      <c r="M200">
        <f t="shared" ca="1" si="48"/>
        <v>58570</v>
      </c>
      <c r="N200">
        <f t="shared" ca="1" si="54"/>
        <v>12</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1200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0.31871056386051277</v>
      </c>
      <c r="E201">
        <f t="shared" ca="1" si="52"/>
        <v>0.39130430384364445</v>
      </c>
      <c r="F201">
        <f t="shared" ca="1" si="52"/>
        <v>0.35590308920440406</v>
      </c>
      <c r="G201">
        <f t="shared" ca="1" si="52"/>
        <v>0.74307562835876806</v>
      </c>
      <c r="H201">
        <f t="shared" ca="1" si="52"/>
        <v>0.6291222541853414</v>
      </c>
      <c r="I201">
        <f t="shared" ca="1" si="53"/>
        <v>0.21125704048261096</v>
      </c>
      <c r="L201" t="str">
        <f t="shared" ca="1" si="47"/>
        <v>안 지정 캐릭터 PP 일반등급</v>
      </c>
      <c r="M201">
        <f t="shared" ca="1" si="48"/>
        <v>39130</v>
      </c>
      <c r="N201">
        <f t="shared" ca="1" si="54"/>
        <v>11</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1100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0.93029479774759016</v>
      </c>
      <c r="E202">
        <f t="shared" ca="1" si="52"/>
        <v>0.56262839179641255</v>
      </c>
      <c r="F202">
        <f t="shared" ca="1" si="52"/>
        <v>0.22168105165901575</v>
      </c>
      <c r="G202">
        <f t="shared" ca="1" si="52"/>
        <v>0.42262202034092966</v>
      </c>
      <c r="H202">
        <f t="shared" ca="1" si="52"/>
        <v>0.17027279477797075</v>
      </c>
      <c r="I202">
        <f t="shared" ca="1" si="53"/>
        <v>2.827610398690783E-2</v>
      </c>
      <c r="L202" t="str">
        <f t="shared" ca="1" si="47"/>
        <v>안 지정 캐릭터 PP 일반등급</v>
      </c>
      <c r="M202">
        <f t="shared" ca="1" si="48"/>
        <v>56262</v>
      </c>
      <c r="N202">
        <f t="shared" ca="1" si="54"/>
        <v>12</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1200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0.7568861082251267</v>
      </c>
      <c r="E203">
        <f t="shared" ca="1" si="52"/>
        <v>0.66191871796846269</v>
      </c>
      <c r="F203">
        <f t="shared" ca="1" si="52"/>
        <v>0.14278367997022356</v>
      </c>
      <c r="G203">
        <f t="shared" ca="1" si="52"/>
        <v>0.46549587685124383</v>
      </c>
      <c r="H203">
        <f t="shared" ca="1" si="52"/>
        <v>0.9615590370502044</v>
      </c>
      <c r="I203">
        <f t="shared" ca="1" si="53"/>
        <v>0.24602077152437507</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0.35582952511226507</v>
      </c>
      <c r="E204">
        <f t="shared" ca="1" si="52"/>
        <v>0.96580851259810208</v>
      </c>
      <c r="F204">
        <f t="shared" ca="1" si="52"/>
        <v>0.69827185219651466</v>
      </c>
      <c r="G204">
        <f t="shared" ca="1" si="52"/>
        <v>0.54848440557357969</v>
      </c>
      <c r="H204">
        <f t="shared" ca="1" si="52"/>
        <v>0.9090947730910055</v>
      </c>
      <c r="I204">
        <f t="shared" ca="1" si="53"/>
        <v>0.29234458005153185</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0.58019502809789136</v>
      </c>
      <c r="E205">
        <f t="shared" ca="1" si="52"/>
        <v>0.78420161199752936</v>
      </c>
      <c r="F205">
        <f t="shared" ca="1" si="52"/>
        <v>0.1115729215690483</v>
      </c>
      <c r="G205">
        <f t="shared" ca="1" si="52"/>
        <v>0.47731894587717716</v>
      </c>
      <c r="H205">
        <f t="shared" ca="1" si="52"/>
        <v>0.44389330536379867</v>
      </c>
      <c r="I205">
        <f t="shared" ca="1" si="53"/>
        <v>0.34737924511618734</v>
      </c>
      <c r="L205" t="str">
        <f t="shared" ca="1" si="47"/>
        <v>지정 장비</v>
      </c>
      <c r="M205" t="str">
        <f t="shared" ca="1" si="48"/>
        <v>Equip7001</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1900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91</v>
      </c>
      <c r="U205" t="s">
        <v>230</v>
      </c>
      <c r="V205">
        <v>1</v>
      </c>
      <c r="W205" t="s">
        <v>142</v>
      </c>
      <c r="Y205">
        <v>5</v>
      </c>
      <c r="Z205" t="str">
        <f t="shared" ca="1" si="49"/>
        <v>fe</v>
      </c>
      <c r="AA205" t="s">
        <v>91</v>
      </c>
      <c r="AB205" t="s">
        <v>230</v>
      </c>
      <c r="AC205">
        <v>1</v>
      </c>
      <c r="AD205" t="s">
        <v>142</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0.44772548503956555</v>
      </c>
      <c r="E206">
        <f t="shared" ca="1" si="52"/>
        <v>0.93343723538263979</v>
      </c>
      <c r="F206">
        <f t="shared" ca="1" si="52"/>
        <v>0.33231737835083686</v>
      </c>
      <c r="G206">
        <f t="shared" ca="1" si="52"/>
        <v>0.31847929324994528</v>
      </c>
      <c r="H206">
        <f t="shared" ca="1" si="52"/>
        <v>0.72128143468938932</v>
      </c>
      <c r="I206">
        <f t="shared" ca="1" si="53"/>
        <v>0.22279847832975819</v>
      </c>
      <c r="L206" t="str">
        <f t="shared" ca="1" si="47"/>
        <v>지정 장비</v>
      </c>
      <c r="M206" t="str">
        <f t="shared" ca="1" si="48"/>
        <v>Equip8102</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7700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91</v>
      </c>
      <c r="U206" t="s">
        <v>216</v>
      </c>
      <c r="V206">
        <v>1</v>
      </c>
      <c r="W206" t="s">
        <v>142</v>
      </c>
      <c r="Y206">
        <v>36</v>
      </c>
      <c r="Z206" t="str">
        <f t="shared" ca="1" si="49"/>
        <v>fe</v>
      </c>
      <c r="AA206" t="s">
        <v>91</v>
      </c>
      <c r="AB206" t="s">
        <v>216</v>
      </c>
      <c r="AC206">
        <v>1</v>
      </c>
      <c r="AD206" t="s">
        <v>142</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0.16239994060918828</v>
      </c>
      <c r="E207">
        <f t="shared" ca="1" si="52"/>
        <v>1.4844601205844965E-2</v>
      </c>
      <c r="F207">
        <f t="shared" ca="1" si="52"/>
        <v>0.34777580918539308</v>
      </c>
      <c r="G207">
        <f t="shared" ca="1" si="52"/>
        <v>0.72073180040984941</v>
      </c>
      <c r="H207">
        <f t="shared" ca="1" si="52"/>
        <v>0.95455038950191717</v>
      </c>
      <c r="I207">
        <f t="shared" ca="1" si="53"/>
        <v>0.42040366833892562</v>
      </c>
      <c r="L207" t="str">
        <f t="shared" ca="1" si="47"/>
        <v>안 지정 캐릭터 PP 영웅등급</v>
      </c>
      <c r="M207">
        <f t="shared" ca="1" si="48"/>
        <v>1484</v>
      </c>
      <c r="N207">
        <f t="shared" ca="1" si="54"/>
        <v>9</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900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5.2203022648089958E-2</v>
      </c>
      <c r="E208">
        <f t="shared" ca="1" si="52"/>
        <v>0.80376557366950285</v>
      </c>
      <c r="F208">
        <f t="shared" ca="1" si="52"/>
        <v>0.67545278139626708</v>
      </c>
      <c r="G208">
        <f t="shared" ca="1" si="52"/>
        <v>0.31934064878723423</v>
      </c>
      <c r="H208">
        <f t="shared" ca="1" si="52"/>
        <v>0.55678340540027393</v>
      </c>
      <c r="I208">
        <f t="shared" ca="1" si="53"/>
        <v>0.23958552644764253</v>
      </c>
      <c r="L208" t="str">
        <f t="shared" ca="1" si="47"/>
        <v>안 지정 캐릭터 PP 영웅등급</v>
      </c>
      <c r="M208">
        <f t="shared" ca="1" si="48"/>
        <v>80376</v>
      </c>
      <c r="N208">
        <f t="shared" ca="1" si="54"/>
        <v>13</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1300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7.5209795561093418E-2</v>
      </c>
      <c r="E209">
        <f t="shared" ca="1" si="52"/>
        <v>0.12109792353893134</v>
      </c>
      <c r="F209">
        <f t="shared" ca="1" si="52"/>
        <v>3.5611151161481835E-2</v>
      </c>
      <c r="G209">
        <f t="shared" ca="1" si="52"/>
        <v>0.84094910548618818</v>
      </c>
      <c r="H209">
        <f t="shared" ca="1" si="52"/>
        <v>0.33874823478560712</v>
      </c>
      <c r="I209">
        <f t="shared" ca="1" si="53"/>
        <v>0.97835802191971055</v>
      </c>
      <c r="L209" t="str">
        <f t="shared" ca="1" si="47"/>
        <v>안 지정 캐릭터 PP 일반등급</v>
      </c>
      <c r="M209">
        <f t="shared" ca="1" si="48"/>
        <v>12109</v>
      </c>
      <c r="N209">
        <f t="shared" ca="1" si="54"/>
        <v>9</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900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0.63008578886489941</v>
      </c>
      <c r="E210">
        <f t="shared" ca="1" si="52"/>
        <v>0.3543994893973792</v>
      </c>
      <c r="F210">
        <f t="shared" ca="1" si="52"/>
        <v>2.0338917046802685E-3</v>
      </c>
      <c r="G210">
        <f t="shared" ca="1" si="52"/>
        <v>0.50726505817089629</v>
      </c>
      <c r="H210">
        <f t="shared" ca="1" si="52"/>
        <v>0.75505489531030756</v>
      </c>
      <c r="I210">
        <f t="shared" ca="1" si="53"/>
        <v>0.50301575229360229</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0.26892196200286511</v>
      </c>
      <c r="E211">
        <f t="shared" ca="1" si="52"/>
        <v>0.88330513196508853</v>
      </c>
      <c r="F211">
        <f t="shared" ca="1" si="52"/>
        <v>0.12217458994997998</v>
      </c>
      <c r="G211">
        <f t="shared" ca="1" si="52"/>
        <v>0.71688453848836742</v>
      </c>
      <c r="H211">
        <f t="shared" ca="1" si="52"/>
        <v>0.27103092585096877</v>
      </c>
      <c r="I211">
        <f t="shared" ca="1" si="53"/>
        <v>0.316662149215305</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1.69850941302504E-2</v>
      </c>
      <c r="E212">
        <f t="shared" ca="1" si="52"/>
        <v>0.78163128783700686</v>
      </c>
      <c r="F212">
        <f t="shared" ca="1" si="52"/>
        <v>1.8490849950081434E-2</v>
      </c>
      <c r="G212">
        <f t="shared" ca="1" si="52"/>
        <v>0.14436638258629442</v>
      </c>
      <c r="H212">
        <f t="shared" ca="1" si="52"/>
        <v>0.27270264027233282</v>
      </c>
      <c r="I212">
        <f t="shared" ca="1" si="53"/>
        <v>5.8087488791832786E-2</v>
      </c>
      <c r="L212" t="str">
        <f t="shared" ca="1" si="47"/>
        <v>지정 장비</v>
      </c>
      <c r="M212" t="str">
        <f t="shared" ca="1" si="48"/>
        <v>Equip7001</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1700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91</v>
      </c>
      <c r="U212" t="s">
        <v>194</v>
      </c>
      <c r="V212">
        <v>1</v>
      </c>
      <c r="W212" t="s">
        <v>138</v>
      </c>
      <c r="Y212">
        <v>5200</v>
      </c>
      <c r="Z212" t="str">
        <f t="shared" ca="1" si="49"/>
        <v>fe</v>
      </c>
      <c r="AA212" t="s">
        <v>91</v>
      </c>
      <c r="AB212" t="s">
        <v>194</v>
      </c>
      <c r="AC212">
        <v>1</v>
      </c>
      <c r="AD212" t="s">
        <v>138</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0.50972793416116435</v>
      </c>
      <c r="E213">
        <f t="shared" ca="1" si="52"/>
        <v>0.20985921731358037</v>
      </c>
      <c r="F213">
        <f t="shared" ca="1" si="52"/>
        <v>6.7883550513408331E-2</v>
      </c>
      <c r="G213">
        <f t="shared" ca="1" si="52"/>
        <v>0.58830811493591295</v>
      </c>
      <c r="H213">
        <f t="shared" ca="1" si="52"/>
        <v>6.8060569978356522E-3</v>
      </c>
      <c r="I213">
        <f t="shared" ca="1" si="53"/>
        <v>0.49539034684003147</v>
      </c>
      <c r="L213" t="str">
        <f t="shared" ca="1" si="47"/>
        <v>지정 장비</v>
      </c>
      <c r="M213" t="str">
        <f t="shared" ca="1" si="48"/>
        <v>Equip1302</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DI</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11</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91</v>
      </c>
      <c r="U213" t="s">
        <v>231</v>
      </c>
      <c r="V213">
        <v>1</v>
      </c>
      <c r="W213" t="s">
        <v>138</v>
      </c>
      <c r="Y213">
        <v>3400</v>
      </c>
      <c r="Z213" t="str">
        <f t="shared" ca="1" si="49"/>
        <v>fe</v>
      </c>
      <c r="AA213" t="s">
        <v>91</v>
      </c>
      <c r="AB213" t="s">
        <v>231</v>
      </c>
      <c r="AC213">
        <v>1</v>
      </c>
      <c r="AD213" t="s">
        <v>138</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5.6485917841804789E-2</v>
      </c>
      <c r="E214">
        <f t="shared" ca="1" si="52"/>
        <v>8.7841144927597314E-3</v>
      </c>
      <c r="F214">
        <f t="shared" ca="1" si="52"/>
        <v>3.0320861644382413E-2</v>
      </c>
      <c r="G214">
        <f t="shared" ca="1" si="52"/>
        <v>0.2111743781430514</v>
      </c>
      <c r="H214">
        <f t="shared" ca="1" si="52"/>
        <v>0.59851429008644341</v>
      </c>
      <c r="I214">
        <f t="shared" ca="1" si="53"/>
        <v>0.95164150339911591</v>
      </c>
      <c r="L214" t="str">
        <f t="shared" ca="1" si="47"/>
        <v>안 지정 캐릭터 PP 영웅등급</v>
      </c>
      <c r="M214">
        <f t="shared" ca="1" si="48"/>
        <v>878</v>
      </c>
      <c r="N214">
        <f t="shared" ca="1" si="54"/>
        <v>9</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900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0.43506732245855573</v>
      </c>
      <c r="E215">
        <f t="shared" ca="1" si="52"/>
        <v>0.1136593173724223</v>
      </c>
      <c r="F215">
        <f t="shared" ca="1" si="52"/>
        <v>0.11746700905618124</v>
      </c>
      <c r="G215">
        <f t="shared" ca="1" si="52"/>
        <v>0.3242810556894612</v>
      </c>
      <c r="H215">
        <f t="shared" ca="1" si="52"/>
        <v>0.8372942869518275</v>
      </c>
      <c r="I215">
        <f t="shared" ca="1" si="53"/>
        <v>0.91443055051467814</v>
      </c>
      <c r="L215" t="str">
        <f t="shared" ca="1" si="47"/>
        <v>안 지정 캐릭터 PP 일반등급</v>
      </c>
      <c r="M215">
        <f t="shared" ca="1" si="48"/>
        <v>11365</v>
      </c>
      <c r="N215">
        <f t="shared" ca="1" si="54"/>
        <v>9</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900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0.32871166365002846</v>
      </c>
      <c r="E216">
        <f t="shared" ca="1" si="52"/>
        <v>0.12712769507440458</v>
      </c>
      <c r="F216">
        <f t="shared" ca="1" si="52"/>
        <v>0.13727273398806339</v>
      </c>
      <c r="G216">
        <f t="shared" ca="1" si="52"/>
        <v>0.19846014113708377</v>
      </c>
      <c r="H216">
        <f t="shared" ca="1" si="52"/>
        <v>0.28641539720661302</v>
      </c>
      <c r="I216">
        <f t="shared" ca="1" si="53"/>
        <v>0.58994477801639533</v>
      </c>
      <c r="L216" t="str">
        <f t="shared" ca="1" si="47"/>
        <v>안 지정 캐릭터 PP 일반등급</v>
      </c>
      <c r="M216">
        <f t="shared" ca="1" si="48"/>
        <v>12712</v>
      </c>
      <c r="N216">
        <f t="shared" ca="1" si="54"/>
        <v>9</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900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0.57478554581852526</v>
      </c>
      <c r="E217">
        <f t="shared" ca="1" si="52"/>
        <v>0.83269538184990366</v>
      </c>
      <c r="F217">
        <f t="shared" ca="1" si="52"/>
        <v>0.23790535503060728</v>
      </c>
      <c r="G217">
        <f t="shared" ca="1" si="52"/>
        <v>0.65296583041135514</v>
      </c>
      <c r="H217">
        <f t="shared" ca="1" si="52"/>
        <v>0.98110325547783694</v>
      </c>
      <c r="I217">
        <f t="shared" ca="1" si="53"/>
        <v>0.34306376173306385</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0.1174470631600526</v>
      </c>
      <c r="E218">
        <f t="shared" ca="1" si="52"/>
        <v>0.65992836125798893</v>
      </c>
      <c r="F218">
        <f t="shared" ca="1" si="52"/>
        <v>0.38948921409791604</v>
      </c>
      <c r="G218">
        <f t="shared" ca="1" si="52"/>
        <v>0.13810386114698936</v>
      </c>
      <c r="H218">
        <f t="shared" ca="1" si="52"/>
        <v>0.15549587288753997</v>
      </c>
      <c r="I218">
        <f t="shared" ca="1" si="53"/>
        <v>0.36331908892654474</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0.83787703605617381</v>
      </c>
      <c r="E219">
        <f t="shared" ca="1" si="52"/>
        <v>0.91060071566515322</v>
      </c>
      <c r="F219">
        <f t="shared" ca="1" si="52"/>
        <v>0.68856115857428779</v>
      </c>
      <c r="G219">
        <f t="shared" ca="1" si="52"/>
        <v>0.71066585954965511</v>
      </c>
      <c r="H219">
        <f t="shared" ca="1" si="52"/>
        <v>0.33716571850005672</v>
      </c>
      <c r="I219">
        <f t="shared" ca="1" si="53"/>
        <v>0.85664889572448311</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0.92248578941055726</v>
      </c>
      <c r="E220">
        <f t="shared" ca="1" si="52"/>
        <v>0.32338594060060155</v>
      </c>
      <c r="F220">
        <f t="shared" ca="1" si="52"/>
        <v>0.40047745099167309</v>
      </c>
      <c r="G220">
        <f t="shared" ca="1" si="52"/>
        <v>0.58724621201823135</v>
      </c>
      <c r="H220">
        <f t="shared" ca="1" si="52"/>
        <v>1.8666252056724009E-2</v>
      </c>
      <c r="I220">
        <f t="shared" ca="1" si="53"/>
        <v>0.13622005532305848</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0.71445946168363605</v>
      </c>
      <c r="E221">
        <f t="shared" ca="1" si="52"/>
        <v>0.24349286597171349</v>
      </c>
      <c r="F221">
        <f t="shared" ca="1" si="52"/>
        <v>0.88734276332667528</v>
      </c>
      <c r="G221">
        <f t="shared" ca="1" si="52"/>
        <v>0.92548726329021669</v>
      </c>
      <c r="H221">
        <f t="shared" ca="1" si="52"/>
        <v>0.4242616365149191</v>
      </c>
      <c r="I221">
        <f t="shared" ca="1" si="53"/>
        <v>0.23963814051779941</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0.54915007396511062</v>
      </c>
      <c r="E222">
        <f t="shared" ca="1" si="52"/>
        <v>0.34553324406435393</v>
      </c>
      <c r="F222">
        <f t="shared" ca="1" si="52"/>
        <v>0.35985353107155749</v>
      </c>
      <c r="G222">
        <f t="shared" ca="1" si="52"/>
        <v>0.15045756275649347</v>
      </c>
      <c r="H222">
        <f t="shared" ca="1" si="52"/>
        <v>0.37041177336033926</v>
      </c>
      <c r="I222">
        <f t="shared" ca="1" si="53"/>
        <v>0.63437129412284077</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0.90319494676378764</v>
      </c>
      <c r="E223">
        <f t="shared" ca="1" si="52"/>
        <v>0.13804870967874761</v>
      </c>
      <c r="F223">
        <f t="shared" ca="1" si="52"/>
        <v>0.53892232312095956</v>
      </c>
      <c r="G223">
        <f t="shared" ca="1" si="52"/>
        <v>0.78522421423184907</v>
      </c>
      <c r="H223">
        <f t="shared" ca="1" si="52"/>
        <v>0.4305320989851168</v>
      </c>
      <c r="I223">
        <f t="shared" ca="1" si="53"/>
        <v>0.15255830864987263</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0.33760793186169957</v>
      </c>
      <c r="E224">
        <f t="shared" ca="1" si="52"/>
        <v>1.060573863286729E-2</v>
      </c>
      <c r="F224">
        <f t="shared" ca="1" si="52"/>
        <v>0.5819440660916313</v>
      </c>
      <c r="G224">
        <f t="shared" ca="1" si="52"/>
        <v>0.99977953006598241</v>
      </c>
      <c r="H224">
        <f t="shared" ca="1" si="52"/>
        <v>0.82435959269209425</v>
      </c>
      <c r="I224">
        <f t="shared" ca="1" si="53"/>
        <v>0.9229508288337559</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0.95793502932115748</v>
      </c>
      <c r="E225">
        <f t="shared" ca="1" si="52"/>
        <v>0.43184086766351937</v>
      </c>
      <c r="F225">
        <f t="shared" ca="1" si="52"/>
        <v>0.64820333340249681</v>
      </c>
      <c r="G225">
        <f t="shared" ca="1" si="52"/>
        <v>0.31783271989054962</v>
      </c>
      <c r="H225">
        <f t="shared" ca="1" si="52"/>
        <v>0.92132311631660824</v>
      </c>
      <c r="I225">
        <f t="shared" ca="1" si="53"/>
        <v>0.78957474525068427</v>
      </c>
      <c r="J225" t="s">
        <v>208</v>
      </c>
      <c r="K225" t="s">
        <v>237</v>
      </c>
      <c r="L225" t="str">
        <f t="shared" si="47"/>
        <v>지정 캐릭터</v>
      </c>
      <c r="M225" t="str">
        <f t="shared" ca="1" si="48"/>
        <v>Actor2238</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519</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378</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3.6632460146662105E-2</v>
      </c>
      <c r="E226">
        <f t="shared" ca="1" si="52"/>
        <v>0.74720104498239748</v>
      </c>
      <c r="F226">
        <f t="shared" ca="1" si="52"/>
        <v>0.49622402730137971</v>
      </c>
      <c r="G226">
        <f t="shared" ca="1" si="52"/>
        <v>0.83282004267380882</v>
      </c>
      <c r="H226">
        <f t="shared" ca="1" si="52"/>
        <v>0.16953010439968497</v>
      </c>
      <c r="I226">
        <f t="shared" ca="1" si="53"/>
        <v>0.30905826140284887</v>
      </c>
      <c r="J226" t="s">
        <v>208</v>
      </c>
      <c r="L226" t="str">
        <f t="shared" si="47"/>
        <v>지정 캐릭터</v>
      </c>
      <c r="M226" t="str">
        <f t="shared" ca="1" si="48"/>
        <v>Actor2238</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519</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378</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0.63781678548151943</v>
      </c>
      <c r="E227">
        <f t="shared" ca="1" si="52"/>
        <v>0.8362892530641759</v>
      </c>
      <c r="F227">
        <f t="shared" ca="1" si="52"/>
        <v>0.48554083308695273</v>
      </c>
      <c r="G227">
        <f t="shared" ref="G227:I280" ca="1" si="57">RAND()</f>
        <v>0.14312592565573679</v>
      </c>
      <c r="H227">
        <f t="shared" ca="1" si="57"/>
        <v>0.84882934956915868</v>
      </c>
      <c r="I227">
        <f t="shared" ca="1" si="57"/>
        <v>0.86577136596968063</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0.82664177244780457</v>
      </c>
      <c r="E228">
        <f t="shared" ca="1" si="52"/>
        <v>0.52498615304594787</v>
      </c>
      <c r="F228">
        <f t="shared" ca="1" si="52"/>
        <v>0.2141393778978431</v>
      </c>
      <c r="G228">
        <f t="shared" ca="1" si="57"/>
        <v>0.6275641193500866</v>
      </c>
      <c r="H228">
        <f t="shared" ca="1" si="57"/>
        <v>0.20350905957879284</v>
      </c>
      <c r="I228">
        <f t="shared" ca="1" si="57"/>
        <v>0.45212171344218544</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0.23664927356027177</v>
      </c>
      <c r="E229">
        <f t="shared" ca="1" si="52"/>
        <v>0.10916367388210868</v>
      </c>
      <c r="F229">
        <f t="shared" ca="1" si="52"/>
        <v>6.0944691976729803E-2</v>
      </c>
      <c r="G229">
        <f t="shared" ca="1" si="57"/>
        <v>0.96346634539293285</v>
      </c>
      <c r="H229">
        <f t="shared" ca="1" si="57"/>
        <v>0.22542959543600827</v>
      </c>
      <c r="I229">
        <f t="shared" ca="1" si="57"/>
        <v>0.690756269260004</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6.978418411903986E-2</v>
      </c>
      <c r="E230">
        <f t="shared" ca="1" si="52"/>
        <v>0.76390835276918123</v>
      </c>
      <c r="F230">
        <f t="shared" ca="1" si="52"/>
        <v>0.89214302731879724</v>
      </c>
      <c r="G230">
        <f t="shared" ca="1" si="57"/>
        <v>0.185379874189738</v>
      </c>
      <c r="H230">
        <f t="shared" ca="1" si="57"/>
        <v>0.65629844842469864</v>
      </c>
      <c r="I230">
        <f t="shared" ca="1" si="57"/>
        <v>0.91117880070724788</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0.95818651258410892</v>
      </c>
      <c r="E231">
        <f t="shared" ca="1" si="52"/>
        <v>0.30077527878542532</v>
      </c>
      <c r="F231">
        <f t="shared" ca="1" si="52"/>
        <v>0.6595902374712963</v>
      </c>
      <c r="G231">
        <f t="shared" ca="1" si="57"/>
        <v>0.97570091868991315</v>
      </c>
      <c r="H231">
        <f t="shared" ca="1" si="57"/>
        <v>0.1431103454640914</v>
      </c>
      <c r="I231">
        <f t="shared" ca="1" si="57"/>
        <v>0.94023476370015191</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0.38434758800828084</v>
      </c>
      <c r="E232">
        <f t="shared" ca="1" si="52"/>
        <v>0.94719776407755762</v>
      </c>
      <c r="F232">
        <f t="shared" ca="1" si="52"/>
        <v>0.796399963511354</v>
      </c>
      <c r="G232">
        <f t="shared" ca="1" si="57"/>
        <v>0.41907512517818579</v>
      </c>
      <c r="H232">
        <f t="shared" ca="1" si="57"/>
        <v>0.16512118423972855</v>
      </c>
      <c r="I232">
        <f t="shared" ca="1" si="57"/>
        <v>0.95718363603392986</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0.64933560121523293</v>
      </c>
      <c r="E233">
        <f t="shared" ca="1" si="52"/>
        <v>0.15310243820536118</v>
      </c>
      <c r="F233">
        <f t="shared" ca="1" si="52"/>
        <v>0.87538362332177233</v>
      </c>
      <c r="G233">
        <f t="shared" ca="1" si="57"/>
        <v>0.23342328399569701</v>
      </c>
      <c r="H233">
        <f t="shared" ca="1" si="57"/>
        <v>0.38102927754472904</v>
      </c>
      <c r="I233">
        <f t="shared" ca="1" si="57"/>
        <v>0.13558541462122564</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0.82921507565980135</v>
      </c>
      <c r="E234">
        <f t="shared" ca="1" si="52"/>
        <v>0.42808305704056115</v>
      </c>
      <c r="F234">
        <f t="shared" ca="1" si="52"/>
        <v>0.50243202310304624</v>
      </c>
      <c r="G234">
        <f t="shared" ca="1" si="57"/>
        <v>0.76894502202945392</v>
      </c>
      <c r="H234">
        <f t="shared" ca="1" si="57"/>
        <v>0.56030813268696333</v>
      </c>
      <c r="I234">
        <f t="shared" ca="1" si="57"/>
        <v>0.48858339514419047</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4.064184069756871E-2</v>
      </c>
      <c r="E235">
        <f t="shared" ca="1" si="52"/>
        <v>0.55770774957088298</v>
      </c>
      <c r="F235">
        <f t="shared" ca="1" si="52"/>
        <v>0.24661593498400203</v>
      </c>
      <c r="G235">
        <f t="shared" ca="1" si="57"/>
        <v>0.57189058377667246</v>
      </c>
      <c r="H235">
        <f t="shared" ca="1" si="57"/>
        <v>0.3259563892263837</v>
      </c>
      <c r="I235">
        <f t="shared" ca="1" si="57"/>
        <v>0.10776035066028622</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2.7472402679225461E-2</v>
      </c>
      <c r="E236">
        <f t="shared" ca="1" si="52"/>
        <v>0.61587114011020994</v>
      </c>
      <c r="F236">
        <f t="shared" ca="1" si="52"/>
        <v>3.3531482202051821E-2</v>
      </c>
      <c r="G236">
        <f t="shared" ca="1" si="57"/>
        <v>0.29080167220489084</v>
      </c>
      <c r="H236">
        <f t="shared" ca="1" si="57"/>
        <v>0.75720134732815392</v>
      </c>
      <c r="I236">
        <f t="shared" ca="1" si="57"/>
        <v>0.56513000490668919</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0.28541171277036748</v>
      </c>
      <c r="E237">
        <f t="shared" ca="1" si="52"/>
        <v>0.64147189961117024</v>
      </c>
      <c r="F237">
        <f t="shared" ca="1" si="52"/>
        <v>0.23292465724729894</v>
      </c>
      <c r="G237">
        <f t="shared" ca="1" si="57"/>
        <v>0.2454991977510943</v>
      </c>
      <c r="H237">
        <f t="shared" ca="1" si="57"/>
        <v>0.5790908125098736</v>
      </c>
      <c r="I237">
        <f t="shared" ca="1" si="57"/>
        <v>0.89497395256076528</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0.35476144399114007</v>
      </c>
      <c r="E238">
        <f t="shared" ca="1" si="52"/>
        <v>0.77647439768101256</v>
      </c>
      <c r="F238">
        <f t="shared" ca="1" si="52"/>
        <v>0.9168182014913614</v>
      </c>
      <c r="G238">
        <f t="shared" ca="1" si="57"/>
        <v>0.22302527429056029</v>
      </c>
      <c r="H238">
        <f t="shared" ca="1" si="57"/>
        <v>0.65315133431550165</v>
      </c>
      <c r="I238">
        <f t="shared" ca="1" si="57"/>
        <v>0.29043282183198449</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0.70471472078763431</v>
      </c>
      <c r="E239">
        <f t="shared" ca="1" si="52"/>
        <v>0.85415357390606317</v>
      </c>
      <c r="F239">
        <f t="shared" ca="1" si="52"/>
        <v>0.91594303982716141</v>
      </c>
      <c r="G239">
        <f t="shared" ca="1" si="57"/>
        <v>0.40144094539733011</v>
      </c>
      <c r="H239">
        <f t="shared" ca="1" si="57"/>
        <v>0.32036132589648614</v>
      </c>
      <c r="I239">
        <f t="shared" ca="1" si="57"/>
        <v>0.95838367452864504</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5.8399124938469882E-2</v>
      </c>
      <c r="E240">
        <f t="shared" ca="1" si="52"/>
        <v>0.43166174227475906</v>
      </c>
      <c r="F240">
        <f t="shared" ca="1" si="52"/>
        <v>0.70926074335583877</v>
      </c>
      <c r="G240">
        <f t="shared" ca="1" si="57"/>
        <v>0.84748863497154425</v>
      </c>
      <c r="H240">
        <f t="shared" ca="1" si="57"/>
        <v>0.70474441701892709</v>
      </c>
      <c r="I240">
        <f t="shared" ca="1" si="57"/>
        <v>0.19252225706494352</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0.56090941207318812</v>
      </c>
      <c r="E241">
        <f t="shared" ca="1" si="52"/>
        <v>0.48998324742891319</v>
      </c>
      <c r="F241">
        <f t="shared" ca="1" si="52"/>
        <v>0.42168704312266847</v>
      </c>
      <c r="G241">
        <f t="shared" ca="1" si="57"/>
        <v>0.21747280394995583</v>
      </c>
      <c r="H241">
        <f t="shared" ca="1" si="57"/>
        <v>0.57561050124548541</v>
      </c>
      <c r="I241">
        <f t="shared" ca="1" si="57"/>
        <v>0.2826508668977542</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0.8162748039638108</v>
      </c>
      <c r="E242">
        <f t="shared" ca="1" si="52"/>
        <v>0.93720504014513062</v>
      </c>
      <c r="F242">
        <f t="shared" ca="1" si="52"/>
        <v>0.89468920267157104</v>
      </c>
      <c r="G242">
        <f t="shared" ca="1" si="57"/>
        <v>0.20308518775685658</v>
      </c>
      <c r="H242">
        <f t="shared" ca="1" si="57"/>
        <v>1.3083353000104658E-2</v>
      </c>
      <c r="I242">
        <f t="shared" ca="1" si="57"/>
        <v>0.28316003280478708</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0.11343449556162577</v>
      </c>
      <c r="E243">
        <f t="shared" ca="1" si="52"/>
        <v>0.4264574712815643</v>
      </c>
      <c r="F243">
        <f t="shared" ca="1" si="52"/>
        <v>0.11718801581294447</v>
      </c>
      <c r="G243">
        <f t="shared" ca="1" si="57"/>
        <v>0.67330799296089039</v>
      </c>
      <c r="H243">
        <f t="shared" ca="1" si="57"/>
        <v>0.1719935064245105</v>
      </c>
      <c r="I243">
        <f t="shared" ca="1" si="57"/>
        <v>0.5667617094945574</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0.21203424145481242</v>
      </c>
      <c r="E244">
        <f t="shared" ca="1" si="52"/>
        <v>0.89828597834040325</v>
      </c>
      <c r="F244">
        <f t="shared" ca="1" si="52"/>
        <v>0.58932255203058925</v>
      </c>
      <c r="G244">
        <f t="shared" ca="1" si="57"/>
        <v>3.8846155389575365E-2</v>
      </c>
      <c r="H244">
        <f t="shared" ca="1" si="57"/>
        <v>0.22846802690236934</v>
      </c>
      <c r="I244">
        <f t="shared" ca="1" si="57"/>
        <v>7.2145756806102024E-2</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0.57950023646659832</v>
      </c>
      <c r="E245">
        <f t="shared" ca="1" si="52"/>
        <v>0.91973630298150932</v>
      </c>
      <c r="F245">
        <f t="shared" ca="1" si="52"/>
        <v>0.3837066379970594</v>
      </c>
      <c r="G245">
        <f t="shared" ca="1" si="57"/>
        <v>0.76755393847223774</v>
      </c>
      <c r="H245">
        <f t="shared" ca="1" si="57"/>
        <v>0.83274239724782473</v>
      </c>
      <c r="I245">
        <f t="shared" ca="1" si="57"/>
        <v>6.1124814791333693E-2</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0.66914986813850064</v>
      </c>
      <c r="E246">
        <f t="shared" ca="1" si="52"/>
        <v>0.28825503665231189</v>
      </c>
      <c r="F246">
        <f t="shared" ca="1" si="52"/>
        <v>0.40315392917862813</v>
      </c>
      <c r="G246">
        <f t="shared" ca="1" si="57"/>
        <v>0.59975534910679351</v>
      </c>
      <c r="H246">
        <f t="shared" ca="1" si="57"/>
        <v>0.96427725279173671</v>
      </c>
      <c r="I246">
        <f t="shared" ca="1" si="57"/>
        <v>9.6772983534792356E-2</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0.82072456811194361</v>
      </c>
      <c r="E247">
        <f t="shared" ca="1" si="52"/>
        <v>0.10380709008670697</v>
      </c>
      <c r="F247">
        <f t="shared" ca="1" si="52"/>
        <v>0.97729405541444725</v>
      </c>
      <c r="G247">
        <f t="shared" ca="1" si="57"/>
        <v>0.93919462613686244</v>
      </c>
      <c r="H247">
        <f t="shared" ca="1" si="57"/>
        <v>6.0240151446130152E-2</v>
      </c>
      <c r="I247">
        <f t="shared" ca="1" si="57"/>
        <v>0.58030254033624085</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0.76113255565172722</v>
      </c>
      <c r="E248">
        <f t="shared" ca="1" si="52"/>
        <v>0.88301415322992594</v>
      </c>
      <c r="F248">
        <f t="shared" ca="1" si="52"/>
        <v>0.66561011596111241</v>
      </c>
      <c r="G248">
        <f t="shared" ca="1" si="57"/>
        <v>0.65230761323394826</v>
      </c>
      <c r="H248">
        <f t="shared" ca="1" si="57"/>
        <v>0.17185142957529576</v>
      </c>
      <c r="I248">
        <f t="shared" ca="1" si="57"/>
        <v>0.26260887496858432</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0.99200475168426927</v>
      </c>
      <c r="E249">
        <f t="shared" ca="1" si="52"/>
        <v>0.89587143106406242</v>
      </c>
      <c r="F249">
        <f t="shared" ca="1" si="52"/>
        <v>0.76729745409330474</v>
      </c>
      <c r="G249">
        <f t="shared" ca="1" si="57"/>
        <v>0.34218731903473565</v>
      </c>
      <c r="H249">
        <f t="shared" ca="1" si="57"/>
        <v>0.87762229832908545</v>
      </c>
      <c r="I249">
        <f t="shared" ca="1" si="57"/>
        <v>0.44430168407496107</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0.35690132357467874</v>
      </c>
      <c r="E250">
        <f t="shared" ca="1" si="52"/>
        <v>0.53502428757904863</v>
      </c>
      <c r="F250">
        <f t="shared" ca="1" si="52"/>
        <v>0.75899618568876115</v>
      </c>
      <c r="G250">
        <f t="shared" ca="1" si="57"/>
        <v>0.28497541705639096</v>
      </c>
      <c r="H250">
        <f t="shared" ca="1" si="57"/>
        <v>0.32562941772873821</v>
      </c>
      <c r="I250">
        <f t="shared" ca="1" si="57"/>
        <v>0.48318065202489668</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0.90018198680086736</v>
      </c>
      <c r="E251">
        <f t="shared" ca="1" si="52"/>
        <v>0.78961244298293876</v>
      </c>
      <c r="F251">
        <f t="shared" ca="1" si="52"/>
        <v>0.30713921604522965</v>
      </c>
      <c r="G251">
        <f t="shared" ca="1" si="57"/>
        <v>0.13590362688881152</v>
      </c>
      <c r="H251">
        <f t="shared" ca="1" si="57"/>
        <v>0.35438941902185672</v>
      </c>
      <c r="I251">
        <f t="shared" ca="1" si="57"/>
        <v>0.4211707345310125</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0.40493107524617022</v>
      </c>
      <c r="E252">
        <f t="shared" ca="1" si="52"/>
        <v>1.5206721782011878E-2</v>
      </c>
      <c r="F252">
        <f t="shared" ca="1" si="52"/>
        <v>0.56547571488748172</v>
      </c>
      <c r="G252">
        <f t="shared" ca="1" si="57"/>
        <v>0.3778449024663062</v>
      </c>
      <c r="H252">
        <f t="shared" ca="1" si="57"/>
        <v>0.61208337661094137</v>
      </c>
      <c r="I252">
        <f t="shared" ca="1" si="57"/>
        <v>6.4328529334098938E-2</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0.90888019290127242</v>
      </c>
      <c r="E253">
        <f t="shared" ca="1" si="52"/>
        <v>0.97308478340304849</v>
      </c>
      <c r="F253">
        <f t="shared" ca="1" si="52"/>
        <v>0.26082439527997336</v>
      </c>
      <c r="G253">
        <f t="shared" ca="1" si="57"/>
        <v>0.72192731983445368</v>
      </c>
      <c r="H253">
        <f t="shared" ca="1" si="57"/>
        <v>0.43292150245273198</v>
      </c>
      <c r="I253">
        <f t="shared" ca="1" si="57"/>
        <v>0.3311121034508171</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0.72369836563425216</v>
      </c>
      <c r="E254">
        <f t="shared" ca="1" si="52"/>
        <v>0.68183126719372711</v>
      </c>
      <c r="F254">
        <f t="shared" ca="1" si="52"/>
        <v>0.85838398745073841</v>
      </c>
      <c r="G254">
        <f t="shared" ca="1" si="57"/>
        <v>0.6806700535708573</v>
      </c>
      <c r="H254">
        <f t="shared" ca="1" si="57"/>
        <v>0.73235058294632938</v>
      </c>
      <c r="I254">
        <f t="shared" ca="1" si="57"/>
        <v>0.16511627542140983</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0.3137095408458439</v>
      </c>
      <c r="E255">
        <f t="shared" ca="1" si="52"/>
        <v>0.78138069309486768</v>
      </c>
      <c r="F255">
        <f t="shared" ca="1" si="52"/>
        <v>0.45419617361974318</v>
      </c>
      <c r="G255">
        <f t="shared" ca="1" si="57"/>
        <v>0.88931097092350797</v>
      </c>
      <c r="H255">
        <f t="shared" ca="1" si="57"/>
        <v>9.5333519342920559E-3</v>
      </c>
      <c r="I255">
        <f t="shared" ca="1" si="57"/>
        <v>0.53751957766568736</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0.75046688280420193</v>
      </c>
      <c r="E256">
        <f t="shared" ca="1" si="52"/>
        <v>0.67785887173212755</v>
      </c>
      <c r="F256">
        <f t="shared" ca="1" si="52"/>
        <v>0.19814868916151951</v>
      </c>
      <c r="G256">
        <f t="shared" ca="1" si="57"/>
        <v>0.77875796724377444</v>
      </c>
      <c r="H256">
        <f t="shared" ca="1" si="57"/>
        <v>0.81468060927383223</v>
      </c>
      <c r="I256">
        <f t="shared" ca="1" si="57"/>
        <v>0.38318300683943274</v>
      </c>
      <c r="J256" t="s">
        <v>98</v>
      </c>
      <c r="K256" t="s">
        <v>234</v>
      </c>
      <c r="L256" t="str">
        <f t="shared" si="47"/>
        <v>지정 캐릭터 LBP3</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109</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66</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96</v>
      </c>
      <c r="U256" t="s">
        <v>210</v>
      </c>
      <c r="V256">
        <v>1</v>
      </c>
      <c r="W256" t="s">
        <v>142</v>
      </c>
      <c r="X256">
        <v>200</v>
      </c>
      <c r="Y256">
        <v>115</v>
      </c>
      <c r="Z256" t="str">
        <f t="shared" ca="1" si="49"/>
        <v>fl1</v>
      </c>
      <c r="AA256" t="s">
        <v>96</v>
      </c>
      <c r="AB256" t="s">
        <v>210</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0.22779548334343014</v>
      </c>
      <c r="E257">
        <f t="shared" ca="1" si="52"/>
        <v>0.39073124398609949</v>
      </c>
      <c r="F257">
        <f t="shared" ca="1" si="52"/>
        <v>8.7591384305414022E-2</v>
      </c>
      <c r="G257">
        <f t="shared" ca="1" si="57"/>
        <v>0.4963205563388291</v>
      </c>
      <c r="H257">
        <f t="shared" ca="1" si="57"/>
        <v>1.6410584893225222E-2</v>
      </c>
      <c r="I257">
        <f t="shared" ca="1" si="57"/>
        <v>0.5801823252240037</v>
      </c>
      <c r="J257" t="s">
        <v>96</v>
      </c>
      <c r="L257" t="str">
        <f t="shared" si="47"/>
        <v>지정 캐릭터 LBP1</v>
      </c>
      <c r="M257" t="str">
        <f t="shared" ca="1" si="48"/>
        <v>Actor0113</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200</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154</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96</v>
      </c>
      <c r="U257" t="s">
        <v>210</v>
      </c>
      <c r="V257">
        <v>1</v>
      </c>
      <c r="W257" t="s">
        <v>142</v>
      </c>
      <c r="X257">
        <v>200</v>
      </c>
      <c r="Y257">
        <v>115</v>
      </c>
      <c r="Z257" t="str">
        <f t="shared" ca="1" si="49"/>
        <v>fl1</v>
      </c>
      <c r="AA257" t="s">
        <v>96</v>
      </c>
      <c r="AB257" t="s">
        <v>210</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0.99941839623351469</v>
      </c>
      <c r="E258">
        <f t="shared" ca="1" si="52"/>
        <v>0.11664638122506588</v>
      </c>
      <c r="F258">
        <f t="shared" ref="F258:F280" ca="1" si="59">RAND()</f>
        <v>0.69974305830061134</v>
      </c>
      <c r="G258">
        <f t="shared" ca="1" si="57"/>
        <v>0.8633148557468272</v>
      </c>
      <c r="H258">
        <f t="shared" ca="1" si="57"/>
        <v>3.0262134676367847E-2</v>
      </c>
      <c r="I258">
        <f t="shared" ca="1" si="57"/>
        <v>0.40479941909208872</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0.48454748703701545</v>
      </c>
      <c r="E259">
        <f t="shared" ca="1" si="65"/>
        <v>5.8670044529764431E-2</v>
      </c>
      <c r="F259">
        <f t="shared" ca="1" si="59"/>
        <v>0.65454662032071309</v>
      </c>
      <c r="G259">
        <f t="shared" ca="1" si="57"/>
        <v>0.47208654356859714</v>
      </c>
      <c r="H259">
        <f t="shared" ca="1" si="57"/>
        <v>0.21738790536791475</v>
      </c>
      <c r="I259">
        <f t="shared" ca="1" si="57"/>
        <v>0.54834306527696308</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0.10855548461489162</v>
      </c>
      <c r="E260">
        <f t="shared" ca="1" si="65"/>
        <v>0.12737881103645532</v>
      </c>
      <c r="F260">
        <f t="shared" ca="1" si="59"/>
        <v>0.41275189431651504</v>
      </c>
      <c r="G260">
        <f t="shared" ca="1" si="57"/>
        <v>0.10588654569968525</v>
      </c>
      <c r="H260">
        <f t="shared" ca="1" si="57"/>
        <v>0.52877574411727946</v>
      </c>
      <c r="I260">
        <f t="shared" ca="1" si="57"/>
        <v>0.25541008740716364</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0.92045474410540451</v>
      </c>
      <c r="E261">
        <f t="shared" ca="1" si="65"/>
        <v>0.96151948036051582</v>
      </c>
      <c r="F261">
        <f t="shared" ca="1" si="59"/>
        <v>0.49911209000251511</v>
      </c>
      <c r="G261">
        <f t="shared" ca="1" si="57"/>
        <v>0.66961951768365024</v>
      </c>
      <c r="H261">
        <f t="shared" ca="1" si="57"/>
        <v>0.91165870482950606</v>
      </c>
      <c r="I261">
        <f t="shared" ca="1" si="57"/>
        <v>0.75171224452304797</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2.0005369570163634E-2</v>
      </c>
      <c r="E262">
        <f t="shared" ca="1" si="65"/>
        <v>0.39973653813029231</v>
      </c>
      <c r="F262">
        <f t="shared" ca="1" si="59"/>
        <v>0.94375754047577698</v>
      </c>
      <c r="G262">
        <f t="shared" ca="1" si="57"/>
        <v>0.54439294047391928</v>
      </c>
      <c r="H262">
        <f t="shared" ca="1" si="57"/>
        <v>0.7079702571290013</v>
      </c>
      <c r="I262">
        <f t="shared" ca="1" si="57"/>
        <v>0.23921659315952182</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0.7987421702561277</v>
      </c>
      <c r="E263">
        <f t="shared" ca="1" si="65"/>
        <v>8.7610521744052594E-3</v>
      </c>
      <c r="F263">
        <f t="shared" ca="1" si="59"/>
        <v>0.29632589682606869</v>
      </c>
      <c r="G263">
        <f t="shared" ca="1" si="57"/>
        <v>0.15710679115548332</v>
      </c>
      <c r="H263">
        <f t="shared" ca="1" si="57"/>
        <v>0.71289011335598396</v>
      </c>
      <c r="I263">
        <f t="shared" ca="1" si="57"/>
        <v>7.7470929985234971E-3</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0.72624711311385792</v>
      </c>
      <c r="E264">
        <f t="shared" ca="1" si="65"/>
        <v>0.58287098896668033</v>
      </c>
      <c r="F264">
        <f t="shared" ca="1" si="59"/>
        <v>0.28258441027500514</v>
      </c>
      <c r="G264">
        <f t="shared" ca="1" si="57"/>
        <v>0.79152490055563252</v>
      </c>
      <c r="H264">
        <f t="shared" ca="1" si="57"/>
        <v>0.15383579101767919</v>
      </c>
      <c r="I264">
        <f t="shared" ca="1" si="57"/>
        <v>0.16799427452187154</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0.36501388321074857</v>
      </c>
      <c r="E265">
        <f t="shared" ca="1" si="65"/>
        <v>0.76637933944280201</v>
      </c>
      <c r="F265">
        <f t="shared" ca="1" si="59"/>
        <v>0.75800970597228767</v>
      </c>
      <c r="G265">
        <f t="shared" ca="1" si="57"/>
        <v>0.16891916393366846</v>
      </c>
      <c r="H265">
        <f t="shared" ca="1" si="57"/>
        <v>0.66734418702921605</v>
      </c>
      <c r="I265">
        <f t="shared" ca="1" si="57"/>
        <v>0.15262698024365196</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0.51875347085997114</v>
      </c>
      <c r="E266">
        <f t="shared" ca="1" si="65"/>
        <v>0.14471192590598325</v>
      </c>
      <c r="F266">
        <f t="shared" ca="1" si="59"/>
        <v>8.5911104288080797E-2</v>
      </c>
      <c r="G266">
        <f t="shared" ca="1" si="57"/>
        <v>0.88785954128010969</v>
      </c>
      <c r="H266">
        <f t="shared" ca="1" si="57"/>
        <v>0.25304578552223167</v>
      </c>
      <c r="I266">
        <f t="shared" ca="1" si="57"/>
        <v>4.1990150837658002E-2</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0.83063761215700971</v>
      </c>
      <c r="E267">
        <f t="shared" ca="1" si="65"/>
        <v>0.26666959168249094</v>
      </c>
      <c r="F267">
        <f t="shared" ca="1" si="59"/>
        <v>0.57673212249655748</v>
      </c>
      <c r="G267">
        <f t="shared" ca="1" si="57"/>
        <v>0.23709428562484636</v>
      </c>
      <c r="H267">
        <f t="shared" ca="1" si="57"/>
        <v>0.9689403421828201</v>
      </c>
      <c r="I267">
        <f t="shared" ca="1" si="57"/>
        <v>0.38052073558708976</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0.88369803705503103</v>
      </c>
      <c r="E268">
        <f t="shared" ca="1" si="65"/>
        <v>4.262718895534634E-2</v>
      </c>
      <c r="F268">
        <f t="shared" ca="1" si="59"/>
        <v>0.66354602256695383</v>
      </c>
      <c r="G268">
        <f t="shared" ca="1" si="57"/>
        <v>0.79618704923455541</v>
      </c>
      <c r="H268">
        <f t="shared" ca="1" si="57"/>
        <v>0.76546635715058908</v>
      </c>
      <c r="I268">
        <f t="shared" ca="1" si="57"/>
        <v>0.29420722255005205</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0.13758063035603985</v>
      </c>
      <c r="E269">
        <f t="shared" ca="1" si="65"/>
        <v>9.3522490883364395E-2</v>
      </c>
      <c r="F269">
        <f t="shared" ca="1" si="59"/>
        <v>0.83753822934756517</v>
      </c>
      <c r="G269">
        <f t="shared" ca="1" si="57"/>
        <v>0.68532436873875713</v>
      </c>
      <c r="H269">
        <f t="shared" ca="1" si="57"/>
        <v>0.52757786771234749</v>
      </c>
      <c r="I269">
        <f t="shared" ca="1" si="57"/>
        <v>0.54421232264275676</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0.7859895932715516</v>
      </c>
      <c r="E270">
        <f t="shared" ca="1" si="65"/>
        <v>0.31087243990038382</v>
      </c>
      <c r="F270">
        <f t="shared" ca="1" si="59"/>
        <v>0.40356639586945375</v>
      </c>
      <c r="G270">
        <f t="shared" ca="1" si="57"/>
        <v>0.61730736770364369</v>
      </c>
      <c r="H270">
        <f t="shared" ca="1" si="57"/>
        <v>0.91920813101560273</v>
      </c>
      <c r="I270">
        <f t="shared" ca="1" si="57"/>
        <v>7.1187314777442667E-2</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0.70452995489384607</v>
      </c>
      <c r="E271">
        <f t="shared" ca="1" si="65"/>
        <v>0.85442430333240715</v>
      </c>
      <c r="F271">
        <f t="shared" ca="1" si="59"/>
        <v>9.1581630088910515E-3</v>
      </c>
      <c r="G271">
        <f t="shared" ca="1" si="57"/>
        <v>0.78968628524988937</v>
      </c>
      <c r="H271">
        <f t="shared" ca="1" si="57"/>
        <v>0.2249481439896327</v>
      </c>
      <c r="I271">
        <f t="shared" ca="1" si="57"/>
        <v>0.85205898572231331</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0.1510063418203369</v>
      </c>
      <c r="E272">
        <f t="shared" ca="1" si="65"/>
        <v>0.84321292789304758</v>
      </c>
      <c r="F272">
        <f t="shared" ca="1" si="59"/>
        <v>0.98961777397633077</v>
      </c>
      <c r="G272">
        <f t="shared" ca="1" si="57"/>
        <v>0.1708847830518061</v>
      </c>
      <c r="H272">
        <f t="shared" ca="1" si="57"/>
        <v>0.91349075166819249</v>
      </c>
      <c r="I272">
        <f t="shared" ca="1" si="57"/>
        <v>0.4245585157175521</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0.99076182176857108</v>
      </c>
      <c r="E273">
        <f t="shared" ca="1" si="65"/>
        <v>0.43134002997035181</v>
      </c>
      <c r="F273">
        <f t="shared" ca="1" si="59"/>
        <v>0.17313565335105552</v>
      </c>
      <c r="G273">
        <f t="shared" ca="1" si="57"/>
        <v>0.69114069879248552</v>
      </c>
      <c r="H273">
        <f t="shared" ca="1" si="57"/>
        <v>1.8889411894876251E-2</v>
      </c>
      <c r="I273">
        <f t="shared" ca="1" si="57"/>
        <v>0.94586425012574005</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0.29196280733661684</v>
      </c>
      <c r="E274">
        <f t="shared" ca="1" si="65"/>
        <v>0.2036615530061</v>
      </c>
      <c r="F274">
        <f t="shared" ca="1" si="59"/>
        <v>0.9828398888210822</v>
      </c>
      <c r="G274">
        <f t="shared" ca="1" si="57"/>
        <v>0.80461842776478565</v>
      </c>
      <c r="H274">
        <f t="shared" ca="1" si="57"/>
        <v>0.41005950469415653</v>
      </c>
      <c r="I274">
        <f t="shared" ca="1" si="57"/>
        <v>6.5855254606614566E-2</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0.64356718660047019</v>
      </c>
      <c r="E275">
        <f t="shared" ca="1" si="65"/>
        <v>0.31524446527352579</v>
      </c>
      <c r="F275">
        <f t="shared" ca="1" si="59"/>
        <v>0.64243906700259934</v>
      </c>
      <c r="G275">
        <f t="shared" ca="1" si="57"/>
        <v>0.18625382498521292</v>
      </c>
      <c r="H275">
        <f t="shared" ca="1" si="57"/>
        <v>0.20658320386233886</v>
      </c>
      <c r="I275">
        <f t="shared" ca="1" si="57"/>
        <v>0.14688078672416283</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0.35494612250304736</v>
      </c>
      <c r="E276">
        <f t="shared" ca="1" si="65"/>
        <v>0.46013705508882041</v>
      </c>
      <c r="F276">
        <f t="shared" ca="1" si="59"/>
        <v>0.86282469622976654</v>
      </c>
      <c r="G276">
        <f t="shared" ca="1" si="57"/>
        <v>4.1790582269542464E-2</v>
      </c>
      <c r="H276">
        <f t="shared" ca="1" si="57"/>
        <v>0.25346447157380148</v>
      </c>
      <c r="I276">
        <f t="shared" ca="1" si="57"/>
        <v>4.6023961953230108E-2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0.56557774237693537</v>
      </c>
      <c r="E277">
        <f t="shared" ca="1" si="65"/>
        <v>0.50273449986178853</v>
      </c>
      <c r="F277">
        <f t="shared" ca="1" si="59"/>
        <v>8.2741797584353516E-2</v>
      </c>
      <c r="G277">
        <f t="shared" ca="1" si="57"/>
        <v>0.55321996116018379</v>
      </c>
      <c r="H277">
        <f t="shared" ca="1" si="57"/>
        <v>0.98967952187924002</v>
      </c>
      <c r="I277">
        <f t="shared" ca="1" si="57"/>
        <v>0.74912833603390316</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0.40141327843329899</v>
      </c>
      <c r="E278">
        <f t="shared" ca="1" si="65"/>
        <v>0.34186441128463563</v>
      </c>
      <c r="F278">
        <f t="shared" ca="1" si="59"/>
        <v>0.81666237582910339</v>
      </c>
      <c r="G278">
        <f t="shared" ca="1" si="57"/>
        <v>0.85879764637566458</v>
      </c>
      <c r="H278">
        <f t="shared" ca="1" si="57"/>
        <v>2.883578779577789E-4</v>
      </c>
      <c r="I278">
        <f t="shared" ca="1" si="57"/>
        <v>0.47015701692445833</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0.79777478788136769</v>
      </c>
      <c r="E279">
        <f t="shared" ca="1" si="65"/>
        <v>0.38088924052743522</v>
      </c>
      <c r="F279">
        <f t="shared" ca="1" si="59"/>
        <v>0.76771547325189493</v>
      </c>
      <c r="G279">
        <f t="shared" ca="1" si="57"/>
        <v>0.30887814091502663</v>
      </c>
      <c r="H279">
        <f t="shared" ca="1" si="57"/>
        <v>0.52716125410814241</v>
      </c>
      <c r="I279">
        <f t="shared" ca="1" si="57"/>
        <v>0.15193763007075323</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9.9574839114703328E-3</v>
      </c>
      <c r="E280">
        <f t="shared" ca="1" si="65"/>
        <v>0.23751358099442232</v>
      </c>
      <c r="F280">
        <f t="shared" ca="1" si="59"/>
        <v>0.22296204556111421</v>
      </c>
      <c r="G280">
        <f t="shared" ca="1" si="57"/>
        <v>0.93884575063773701</v>
      </c>
      <c r="H280">
        <f t="shared" ca="1" si="57"/>
        <v>0.79405423625164873</v>
      </c>
      <c r="I280">
        <f t="shared" ca="1" si="57"/>
        <v>0.24647093095733885</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D12" sqref="D12"/>
    </sheetView>
    <sheetView workbookViewId="1">
      <selection activeCell="F7" sqref="F7"/>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0.99</v>
      </c>
      <c r="D2" s="1">
        <v>1200</v>
      </c>
      <c r="E2">
        <v>15</v>
      </c>
    </row>
    <row r="3" spans="1:6">
      <c r="A3" t="s">
        <v>16</v>
      </c>
      <c r="C3" s="1">
        <v>4.99</v>
      </c>
      <c r="D3" s="1">
        <v>5900</v>
      </c>
      <c r="E3">
        <v>85</v>
      </c>
    </row>
    <row r="4" spans="1:6">
      <c r="A4" t="s">
        <v>17</v>
      </c>
      <c r="C4" s="1">
        <v>9.99</v>
      </c>
      <c r="D4" s="1">
        <v>12000</v>
      </c>
      <c r="E4">
        <v>180</v>
      </c>
      <c r="F4" t="s">
        <v>21</v>
      </c>
    </row>
    <row r="5" spans="1:6">
      <c r="A5" t="s">
        <v>18</v>
      </c>
      <c r="C5" s="1">
        <v>19.989999999999998</v>
      </c>
      <c r="D5" s="1">
        <v>25000</v>
      </c>
      <c r="E5">
        <v>390</v>
      </c>
    </row>
    <row r="6" spans="1:6">
      <c r="A6" t="s">
        <v>19</v>
      </c>
      <c r="C6" s="1">
        <v>49.99</v>
      </c>
      <c r="D6" s="1">
        <v>65000</v>
      </c>
      <c r="E6">
        <v>1050</v>
      </c>
    </row>
    <row r="7" spans="1:6">
      <c r="A7" t="s">
        <v>20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tabSelected="1" workbookViewId="0">
      <selection activeCell="F4" sqref="F4"/>
    </sheetView>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2020-11-07T10:39:35Z</dcterms:modified>
</cp:coreProperties>
</file>