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DABB0D7-2ACB-41D0-9893-EB375E407BFD}" xr6:coauthVersionLast="45" xr6:coauthVersionMax="45" xr10:uidLastSave="{00000000-0000-0000-0000-000000000000}"/>
  <bookViews>
    <workbookView xWindow="-28920" yWindow="-120" windowWidth="29040" windowHeight="15840" activeTab="2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1" l="1"/>
  <c r="F111" i="1" s="1"/>
  <c r="F121" i="1" s="1"/>
  <c r="F131" i="1" s="1"/>
  <c r="F141" i="1" s="1"/>
  <c r="F151" i="1" s="1"/>
  <c r="F100" i="1"/>
  <c r="F110" i="1" s="1"/>
  <c r="F120" i="1" s="1"/>
  <c r="F130" i="1" s="1"/>
  <c r="F140" i="1" s="1"/>
  <c r="F150" i="1" s="1"/>
  <c r="F94" i="1"/>
  <c r="F104" i="1" s="1"/>
  <c r="F114" i="1" s="1"/>
  <c r="F124" i="1" s="1"/>
  <c r="F134" i="1" s="1"/>
  <c r="F144" i="1" s="1"/>
  <c r="F93" i="1"/>
  <c r="F103" i="1" s="1"/>
  <c r="F113" i="1" s="1"/>
  <c r="F123" i="1" s="1"/>
  <c r="F133" i="1" s="1"/>
  <c r="F143" i="1" s="1"/>
  <c r="F92" i="1"/>
  <c r="F102" i="1" s="1"/>
  <c r="F112" i="1" s="1"/>
  <c r="F122" i="1" s="1"/>
  <c r="F132" i="1" s="1"/>
  <c r="F142" i="1" s="1"/>
  <c r="F91" i="1"/>
  <c r="F90" i="1"/>
  <c r="F89" i="1"/>
  <c r="F99" i="1" s="1"/>
  <c r="F109" i="1" s="1"/>
  <c r="F119" i="1" s="1"/>
  <c r="F129" i="1" s="1"/>
  <c r="F139" i="1" s="1"/>
  <c r="F149" i="1" s="1"/>
  <c r="F88" i="1"/>
  <c r="F98" i="1" s="1"/>
  <c r="F108" i="1" s="1"/>
  <c r="F118" i="1" s="1"/>
  <c r="F128" i="1" s="1"/>
  <c r="F138" i="1" s="1"/>
  <c r="F148" i="1" s="1"/>
  <c r="F87" i="1"/>
  <c r="F97" i="1" s="1"/>
  <c r="F107" i="1" s="1"/>
  <c r="F117" i="1" s="1"/>
  <c r="F127" i="1" s="1"/>
  <c r="F137" i="1" s="1"/>
  <c r="F147" i="1" s="1"/>
  <c r="F86" i="1"/>
  <c r="F96" i="1" s="1"/>
  <c r="F106" i="1" s="1"/>
  <c r="F116" i="1" s="1"/>
  <c r="F126" i="1" s="1"/>
  <c r="F136" i="1" s="1"/>
  <c r="F146" i="1" s="1"/>
  <c r="F85" i="1"/>
  <c r="F95" i="1" s="1"/>
  <c r="F105" i="1" s="1"/>
  <c r="F115" i="1" s="1"/>
  <c r="F125" i="1" s="1"/>
  <c r="F135" i="1" s="1"/>
  <c r="F145" i="1" s="1"/>
  <c r="F84" i="1"/>
  <c r="F83" i="1"/>
  <c r="F82" i="1"/>
  <c r="N2" i="1" l="1"/>
  <c r="D3" i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G2" i="1" l="1"/>
  <c r="G3" i="1"/>
  <c r="J3" i="1" s="1"/>
  <c r="N3" i="1" s="1"/>
  <c r="G4" i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H5" i="1" l="1"/>
  <c r="H6" i="1" s="1"/>
  <c r="H7" i="1" s="1"/>
  <c r="H8" i="1" s="1"/>
  <c r="H9" i="1" s="1"/>
  <c r="J4" i="1"/>
  <c r="N4" i="1" s="1"/>
  <c r="P3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P4" i="1" l="1"/>
  <c r="J5" i="1"/>
  <c r="N5" i="1" s="1"/>
  <c r="I2" i="1"/>
  <c r="M2" i="1" s="1"/>
  <c r="I3" i="1" s="1"/>
  <c r="M3" i="1" s="1"/>
  <c r="I4" i="1" l="1"/>
  <c r="M4" i="1" s="1"/>
  <c r="Q3" i="1"/>
  <c r="O3" i="1"/>
  <c r="P5" i="1"/>
  <c r="J6" i="1"/>
  <c r="N6" i="1" s="1"/>
  <c r="W8" i="1"/>
  <c r="V8" i="1"/>
  <c r="W7" i="1"/>
  <c r="V7" i="1"/>
  <c r="W6" i="1"/>
  <c r="V6" i="1"/>
  <c r="W5" i="1"/>
  <c r="V5" i="1"/>
  <c r="W4" i="1"/>
  <c r="V4" i="1"/>
  <c r="W3" i="1"/>
  <c r="V3" i="1"/>
  <c r="V2" i="1"/>
  <c r="T2" i="1" s="1"/>
  <c r="W2" i="1"/>
  <c r="U2" i="1" s="1"/>
  <c r="P6" i="1" l="1"/>
  <c r="J7" i="1"/>
  <c r="N7" i="1" s="1"/>
  <c r="Q4" i="1"/>
  <c r="O4" i="1"/>
  <c r="I5" i="1"/>
  <c r="M5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H38" i="2"/>
  <c r="H37" i="2"/>
  <c r="H36" i="2"/>
  <c r="H35" i="2"/>
  <c r="H34" i="2"/>
  <c r="P7" i="1" l="1"/>
  <c r="J8" i="1"/>
  <c r="N8" i="1" s="1"/>
  <c r="Q5" i="1"/>
  <c r="O5" i="1"/>
  <c r="I6" i="1"/>
  <c r="M6" i="1" s="1"/>
  <c r="Y2" i="1"/>
  <c r="Y5" i="1"/>
  <c r="I7" i="1" l="1"/>
  <c r="M7" i="1" s="1"/>
  <c r="Q6" i="1"/>
  <c r="O6" i="1"/>
  <c r="P8" i="1"/>
  <c r="J9" i="1"/>
  <c r="N9" i="1" s="1"/>
  <c r="P9" i="1" l="1"/>
  <c r="J10" i="1"/>
  <c r="N10" i="1" s="1"/>
  <c r="I8" i="1"/>
  <c r="M8" i="1" s="1"/>
  <c r="Q7" i="1"/>
  <c r="O7" i="1"/>
  <c r="I9" i="1" l="1"/>
  <c r="M9" i="1" s="1"/>
  <c r="Q8" i="1"/>
  <c r="O8" i="1"/>
  <c r="P10" i="1"/>
  <c r="J11" i="1"/>
  <c r="N11" i="1" s="1"/>
  <c r="P11" i="1" l="1"/>
  <c r="J12" i="1"/>
  <c r="N12" i="1" s="1"/>
  <c r="I10" i="1"/>
  <c r="M10" i="1" s="1"/>
  <c r="Q9" i="1"/>
  <c r="O9" i="1"/>
  <c r="I11" i="1" l="1"/>
  <c r="M11" i="1" s="1"/>
  <c r="Q10" i="1"/>
  <c r="O10" i="1"/>
  <c r="P12" i="1"/>
  <c r="J13" i="1"/>
  <c r="N13" i="1" s="1"/>
  <c r="P13" i="1" l="1"/>
  <c r="J14" i="1"/>
  <c r="N14" i="1" s="1"/>
  <c r="I12" i="1"/>
  <c r="M12" i="1" s="1"/>
  <c r="Q11" i="1"/>
  <c r="O11" i="1"/>
  <c r="I13" i="1" l="1"/>
  <c r="M13" i="1" s="1"/>
  <c r="Q12" i="1"/>
  <c r="O12" i="1"/>
  <c r="P14" i="1"/>
  <c r="J15" i="1"/>
  <c r="N15" i="1" s="1"/>
  <c r="P15" i="1" l="1"/>
  <c r="J16" i="1"/>
  <c r="N16" i="1" s="1"/>
  <c r="I14" i="1"/>
  <c r="M14" i="1" s="1"/>
  <c r="Q13" i="1"/>
  <c r="O13" i="1"/>
  <c r="I15" i="1" l="1"/>
  <c r="M15" i="1" s="1"/>
  <c r="Q14" i="1"/>
  <c r="O14" i="1"/>
  <c r="P16" i="1"/>
  <c r="J17" i="1"/>
  <c r="N17" i="1" s="1"/>
  <c r="P17" i="1" l="1"/>
  <c r="J18" i="1"/>
  <c r="N18" i="1" s="1"/>
  <c r="I16" i="1"/>
  <c r="M16" i="1" s="1"/>
  <c r="Q15" i="1"/>
  <c r="O15" i="1"/>
  <c r="I17" i="1" l="1"/>
  <c r="M17" i="1" s="1"/>
  <c r="Q16" i="1"/>
  <c r="O16" i="1"/>
  <c r="P18" i="1"/>
  <c r="J19" i="1"/>
  <c r="N19" i="1" s="1"/>
  <c r="P19" i="1" l="1"/>
  <c r="J20" i="1"/>
  <c r="N20" i="1" s="1"/>
  <c r="I18" i="1"/>
  <c r="M18" i="1" s="1"/>
  <c r="Q17" i="1"/>
  <c r="O17" i="1"/>
  <c r="I19" i="1" l="1"/>
  <c r="M19" i="1" s="1"/>
  <c r="Q18" i="1"/>
  <c r="O18" i="1"/>
  <c r="P20" i="1"/>
  <c r="J21" i="1"/>
  <c r="N21" i="1" s="1"/>
  <c r="P21" i="1" l="1"/>
  <c r="J22" i="1"/>
  <c r="N22" i="1" s="1"/>
  <c r="I20" i="1"/>
  <c r="M20" i="1" s="1"/>
  <c r="Q19" i="1"/>
  <c r="O19" i="1"/>
  <c r="P22" i="1" l="1"/>
  <c r="J23" i="1"/>
  <c r="N23" i="1" s="1"/>
  <c r="I21" i="1"/>
  <c r="M21" i="1" s="1"/>
  <c r="Q20" i="1"/>
  <c r="O20" i="1"/>
  <c r="I22" i="1" l="1"/>
  <c r="M22" i="1" s="1"/>
  <c r="Q21" i="1"/>
  <c r="O21" i="1"/>
  <c r="P23" i="1"/>
  <c r="J24" i="1"/>
  <c r="N24" i="1" s="1"/>
  <c r="P24" i="1" l="1"/>
  <c r="J25" i="1"/>
  <c r="N25" i="1" s="1"/>
  <c r="I23" i="1"/>
  <c r="M23" i="1" s="1"/>
  <c r="Q22" i="1"/>
  <c r="O22" i="1"/>
  <c r="P25" i="1" l="1"/>
  <c r="J26" i="1"/>
  <c r="N26" i="1" s="1"/>
  <c r="I24" i="1"/>
  <c r="M24" i="1" s="1"/>
  <c r="Q23" i="1"/>
  <c r="O23" i="1"/>
  <c r="I25" i="1" l="1"/>
  <c r="M25" i="1" s="1"/>
  <c r="Q24" i="1"/>
  <c r="O24" i="1"/>
  <c r="P26" i="1"/>
  <c r="J27" i="1"/>
  <c r="N27" i="1" s="1"/>
  <c r="P27" i="1" l="1"/>
  <c r="J28" i="1"/>
  <c r="N28" i="1" s="1"/>
  <c r="I26" i="1"/>
  <c r="M26" i="1" s="1"/>
  <c r="Q25" i="1"/>
  <c r="O25" i="1"/>
  <c r="P28" i="1" l="1"/>
  <c r="J29" i="1"/>
  <c r="N29" i="1" s="1"/>
  <c r="I27" i="1"/>
  <c r="M27" i="1" s="1"/>
  <c r="Q26" i="1"/>
  <c r="O26" i="1"/>
  <c r="I28" i="1" l="1"/>
  <c r="M28" i="1" s="1"/>
  <c r="Q27" i="1"/>
  <c r="O27" i="1"/>
  <c r="P29" i="1"/>
  <c r="J30" i="1"/>
  <c r="N30" i="1" s="1"/>
  <c r="P30" i="1" l="1"/>
  <c r="J31" i="1"/>
  <c r="N31" i="1" s="1"/>
  <c r="I29" i="1"/>
  <c r="M29" i="1" s="1"/>
  <c r="Q28" i="1"/>
  <c r="O28" i="1"/>
  <c r="P31" i="1" l="1"/>
  <c r="J32" i="1"/>
  <c r="N32" i="1" s="1"/>
  <c r="I30" i="1"/>
  <c r="M30" i="1" s="1"/>
  <c r="Q29" i="1"/>
  <c r="O29" i="1"/>
  <c r="I31" i="1" l="1"/>
  <c r="M31" i="1" s="1"/>
  <c r="Q30" i="1"/>
  <c r="O30" i="1"/>
  <c r="P32" i="1"/>
  <c r="J33" i="1"/>
  <c r="N33" i="1" s="1"/>
  <c r="I32" i="1" l="1"/>
  <c r="M32" i="1" s="1"/>
  <c r="Q31" i="1"/>
  <c r="O31" i="1"/>
  <c r="P33" i="1"/>
  <c r="J34" i="1"/>
  <c r="N34" i="1" s="1"/>
  <c r="P34" i="1" l="1"/>
  <c r="J35" i="1"/>
  <c r="N35" i="1" s="1"/>
  <c r="I33" i="1"/>
  <c r="M33" i="1" s="1"/>
  <c r="Q32" i="1"/>
  <c r="O32" i="1"/>
  <c r="I34" i="1" l="1"/>
  <c r="M34" i="1" s="1"/>
  <c r="Q33" i="1"/>
  <c r="O33" i="1"/>
  <c r="P35" i="1"/>
  <c r="J36" i="1"/>
  <c r="N36" i="1" s="1"/>
  <c r="I35" i="1" l="1"/>
  <c r="M35" i="1" s="1"/>
  <c r="Q34" i="1"/>
  <c r="O34" i="1"/>
  <c r="P36" i="1"/>
  <c r="J37" i="1"/>
  <c r="N37" i="1" s="1"/>
  <c r="P37" i="1" l="1"/>
  <c r="J38" i="1"/>
  <c r="N38" i="1" s="1"/>
  <c r="I36" i="1"/>
  <c r="M36" i="1" s="1"/>
  <c r="Q35" i="1"/>
  <c r="O35" i="1"/>
  <c r="I37" i="1" l="1"/>
  <c r="M37" i="1" s="1"/>
  <c r="Q36" i="1"/>
  <c r="O36" i="1"/>
  <c r="P38" i="1"/>
  <c r="J39" i="1"/>
  <c r="N39" i="1" s="1"/>
  <c r="P39" i="1" l="1"/>
  <c r="J40" i="1"/>
  <c r="N40" i="1" s="1"/>
  <c r="I38" i="1"/>
  <c r="M38" i="1" s="1"/>
  <c r="Q37" i="1"/>
  <c r="O37" i="1"/>
  <c r="I39" i="1" l="1"/>
  <c r="M39" i="1" s="1"/>
  <c r="Q38" i="1"/>
  <c r="O38" i="1"/>
  <c r="P40" i="1"/>
  <c r="J41" i="1"/>
  <c r="N41" i="1" s="1"/>
  <c r="P41" i="1" l="1"/>
  <c r="J42" i="1"/>
  <c r="N42" i="1" s="1"/>
  <c r="I40" i="1"/>
  <c r="M40" i="1" s="1"/>
  <c r="Q39" i="1"/>
  <c r="O39" i="1"/>
  <c r="I41" i="1" l="1"/>
  <c r="M41" i="1" s="1"/>
  <c r="Q40" i="1"/>
  <c r="O40" i="1"/>
  <c r="P42" i="1"/>
  <c r="J43" i="1"/>
  <c r="N43" i="1" s="1"/>
  <c r="P43" i="1" l="1"/>
  <c r="J44" i="1"/>
  <c r="N44" i="1" s="1"/>
  <c r="I42" i="1"/>
  <c r="M42" i="1" s="1"/>
  <c r="Q41" i="1"/>
  <c r="O41" i="1"/>
  <c r="I43" i="1" l="1"/>
  <c r="M43" i="1" s="1"/>
  <c r="Q42" i="1"/>
  <c r="O42" i="1"/>
  <c r="P44" i="1"/>
  <c r="J45" i="1"/>
  <c r="N45" i="1" s="1"/>
  <c r="P45" i="1" l="1"/>
  <c r="J46" i="1"/>
  <c r="N46" i="1" s="1"/>
  <c r="I44" i="1"/>
  <c r="M44" i="1" s="1"/>
  <c r="Q43" i="1"/>
  <c r="O43" i="1"/>
  <c r="I45" i="1" l="1"/>
  <c r="M45" i="1" s="1"/>
  <c r="Q44" i="1"/>
  <c r="O44" i="1"/>
  <c r="P46" i="1"/>
  <c r="J47" i="1"/>
  <c r="N47" i="1" s="1"/>
  <c r="P47" i="1" l="1"/>
  <c r="J48" i="1"/>
  <c r="N48" i="1" s="1"/>
  <c r="I46" i="1"/>
  <c r="M46" i="1" s="1"/>
  <c r="Q45" i="1"/>
  <c r="O45" i="1"/>
  <c r="I47" i="1" l="1"/>
  <c r="M47" i="1" s="1"/>
  <c r="Q46" i="1"/>
  <c r="O46" i="1"/>
  <c r="P48" i="1"/>
  <c r="J49" i="1"/>
  <c r="N49" i="1" s="1"/>
  <c r="P49" i="1" l="1"/>
  <c r="J50" i="1"/>
  <c r="N50" i="1" s="1"/>
  <c r="I48" i="1"/>
  <c r="M48" i="1" s="1"/>
  <c r="Q47" i="1"/>
  <c r="O47" i="1"/>
  <c r="I49" i="1" l="1"/>
  <c r="M49" i="1" s="1"/>
  <c r="Q48" i="1"/>
  <c r="O48" i="1"/>
  <c r="P50" i="1"/>
  <c r="J51" i="1"/>
  <c r="N51" i="1" s="1"/>
  <c r="P51" i="1" l="1"/>
  <c r="J52" i="1"/>
  <c r="N52" i="1" s="1"/>
  <c r="I50" i="1"/>
  <c r="M50" i="1" s="1"/>
  <c r="Q49" i="1"/>
  <c r="O49" i="1"/>
  <c r="I51" i="1" l="1"/>
  <c r="M51" i="1" s="1"/>
  <c r="Q50" i="1"/>
  <c r="O50" i="1"/>
  <c r="P52" i="1"/>
  <c r="J53" i="1"/>
  <c r="N53" i="1" s="1"/>
  <c r="P53" i="1" l="1"/>
  <c r="J54" i="1"/>
  <c r="N54" i="1" s="1"/>
  <c r="I52" i="1"/>
  <c r="M52" i="1" s="1"/>
  <c r="Q51" i="1"/>
  <c r="O51" i="1"/>
  <c r="I53" i="1" l="1"/>
  <c r="M53" i="1" s="1"/>
  <c r="Q52" i="1"/>
  <c r="O52" i="1"/>
  <c r="P54" i="1"/>
  <c r="J55" i="1"/>
  <c r="N55" i="1" s="1"/>
  <c r="P55" i="1" l="1"/>
  <c r="J56" i="1"/>
  <c r="N56" i="1" s="1"/>
  <c r="I54" i="1"/>
  <c r="M54" i="1" s="1"/>
  <c r="Q53" i="1"/>
  <c r="O53" i="1"/>
  <c r="I55" i="1" l="1"/>
  <c r="M55" i="1" s="1"/>
  <c r="Q54" i="1"/>
  <c r="O54" i="1"/>
  <c r="P56" i="1"/>
  <c r="J57" i="1"/>
  <c r="N57" i="1" s="1"/>
  <c r="P57" i="1" l="1"/>
  <c r="J58" i="1"/>
  <c r="N58" i="1" s="1"/>
  <c r="I56" i="1"/>
  <c r="M56" i="1" s="1"/>
  <c r="Q55" i="1"/>
  <c r="O55" i="1"/>
  <c r="I57" i="1" l="1"/>
  <c r="M57" i="1" s="1"/>
  <c r="Q56" i="1"/>
  <c r="O56" i="1"/>
  <c r="P58" i="1"/>
  <c r="J59" i="1"/>
  <c r="N59" i="1" s="1"/>
  <c r="P59" i="1" l="1"/>
  <c r="J60" i="1"/>
  <c r="N60" i="1" s="1"/>
  <c r="I58" i="1"/>
  <c r="M58" i="1" s="1"/>
  <c r="Q57" i="1"/>
  <c r="O57" i="1"/>
  <c r="I59" i="1" l="1"/>
  <c r="M59" i="1" s="1"/>
  <c r="Q58" i="1"/>
  <c r="O58" i="1"/>
  <c r="P60" i="1"/>
  <c r="J61" i="1"/>
  <c r="N61" i="1" s="1"/>
  <c r="P61" i="1" l="1"/>
  <c r="J62" i="1"/>
  <c r="N62" i="1" s="1"/>
  <c r="I60" i="1"/>
  <c r="M60" i="1" s="1"/>
  <c r="Q59" i="1"/>
  <c r="O59" i="1"/>
  <c r="P62" i="1" l="1"/>
  <c r="J63" i="1"/>
  <c r="N63" i="1" s="1"/>
  <c r="I61" i="1"/>
  <c r="M61" i="1" s="1"/>
  <c r="Q60" i="1"/>
  <c r="O60" i="1"/>
  <c r="I62" i="1" l="1"/>
  <c r="M62" i="1" s="1"/>
  <c r="Q61" i="1"/>
  <c r="O61" i="1"/>
  <c r="P63" i="1"/>
  <c r="J64" i="1"/>
  <c r="N64" i="1" s="1"/>
  <c r="P64" i="1" l="1"/>
  <c r="J65" i="1"/>
  <c r="N65" i="1" s="1"/>
  <c r="I63" i="1"/>
  <c r="M63" i="1" s="1"/>
  <c r="Q62" i="1"/>
  <c r="O62" i="1"/>
  <c r="I64" i="1" l="1"/>
  <c r="M64" i="1" s="1"/>
  <c r="Q63" i="1"/>
  <c r="O63" i="1"/>
  <c r="P65" i="1"/>
  <c r="J66" i="1"/>
  <c r="N66" i="1" s="1"/>
  <c r="P66" i="1" l="1"/>
  <c r="J67" i="1"/>
  <c r="N67" i="1" s="1"/>
  <c r="I65" i="1"/>
  <c r="M65" i="1" s="1"/>
  <c r="Q64" i="1"/>
  <c r="O64" i="1"/>
  <c r="I66" i="1" l="1"/>
  <c r="M66" i="1" s="1"/>
  <c r="Q65" i="1"/>
  <c r="O65" i="1"/>
  <c r="P67" i="1"/>
  <c r="J68" i="1"/>
  <c r="N68" i="1" s="1"/>
  <c r="P68" i="1" l="1"/>
  <c r="J69" i="1"/>
  <c r="N69" i="1" s="1"/>
  <c r="I67" i="1"/>
  <c r="M67" i="1" s="1"/>
  <c r="Q66" i="1"/>
  <c r="O66" i="1"/>
  <c r="I68" i="1" l="1"/>
  <c r="M68" i="1" s="1"/>
  <c r="Q67" i="1"/>
  <c r="O67" i="1"/>
  <c r="P69" i="1"/>
  <c r="J70" i="1"/>
  <c r="N70" i="1" s="1"/>
  <c r="P70" i="1" l="1"/>
  <c r="J71" i="1"/>
  <c r="N71" i="1" s="1"/>
  <c r="I69" i="1"/>
  <c r="M69" i="1" s="1"/>
  <c r="Q68" i="1"/>
  <c r="O68" i="1"/>
  <c r="I70" i="1" l="1"/>
  <c r="M70" i="1" s="1"/>
  <c r="Q69" i="1"/>
  <c r="O69" i="1"/>
  <c r="P71" i="1"/>
  <c r="J72" i="1"/>
  <c r="N72" i="1" s="1"/>
  <c r="P72" i="1" l="1"/>
  <c r="J73" i="1"/>
  <c r="N73" i="1" s="1"/>
  <c r="I71" i="1"/>
  <c r="M71" i="1" s="1"/>
  <c r="Q70" i="1"/>
  <c r="O70" i="1"/>
  <c r="I72" i="1" l="1"/>
  <c r="M72" i="1" s="1"/>
  <c r="Q71" i="1"/>
  <c r="O71" i="1"/>
  <c r="P73" i="1"/>
  <c r="J74" i="1"/>
  <c r="N74" i="1" s="1"/>
  <c r="P74" i="1" l="1"/>
  <c r="J75" i="1"/>
  <c r="N75" i="1" s="1"/>
  <c r="I73" i="1"/>
  <c r="M73" i="1" s="1"/>
  <c r="Q72" i="1"/>
  <c r="O72" i="1"/>
  <c r="I74" i="1" l="1"/>
  <c r="M74" i="1" s="1"/>
  <c r="Q73" i="1"/>
  <c r="O73" i="1"/>
  <c r="P75" i="1"/>
  <c r="J76" i="1"/>
  <c r="N76" i="1" s="1"/>
  <c r="P76" i="1" l="1"/>
  <c r="J77" i="1"/>
  <c r="N77" i="1" s="1"/>
  <c r="I75" i="1"/>
  <c r="M75" i="1" s="1"/>
  <c r="Q74" i="1"/>
  <c r="O74" i="1"/>
  <c r="I76" i="1" l="1"/>
  <c r="M76" i="1" s="1"/>
  <c r="Q75" i="1"/>
  <c r="O75" i="1"/>
  <c r="P77" i="1"/>
  <c r="J78" i="1"/>
  <c r="N78" i="1" s="1"/>
  <c r="P78" i="1" l="1"/>
  <c r="J79" i="1"/>
  <c r="N79" i="1" s="1"/>
  <c r="I77" i="1"/>
  <c r="M77" i="1" s="1"/>
  <c r="Q76" i="1"/>
  <c r="O76" i="1"/>
  <c r="I78" i="1" l="1"/>
  <c r="M78" i="1" s="1"/>
  <c r="Q77" i="1"/>
  <c r="O77" i="1"/>
  <c r="P79" i="1"/>
  <c r="J80" i="1"/>
  <c r="N80" i="1" s="1"/>
  <c r="P80" i="1" l="1"/>
  <c r="J81" i="1"/>
  <c r="N81" i="1" s="1"/>
  <c r="I79" i="1"/>
  <c r="M79" i="1" s="1"/>
  <c r="Q78" i="1"/>
  <c r="O78" i="1"/>
  <c r="I80" i="1" l="1"/>
  <c r="M80" i="1" s="1"/>
  <c r="Q79" i="1"/>
  <c r="O79" i="1"/>
  <c r="P81" i="1"/>
  <c r="J82" i="1"/>
  <c r="N82" i="1" s="1"/>
  <c r="P82" i="1" l="1"/>
  <c r="J83" i="1"/>
  <c r="N83" i="1" s="1"/>
  <c r="I81" i="1"/>
  <c r="M81" i="1" s="1"/>
  <c r="Q80" i="1"/>
  <c r="O80" i="1"/>
  <c r="I82" i="1" l="1"/>
  <c r="M82" i="1" s="1"/>
  <c r="Q81" i="1"/>
  <c r="O81" i="1"/>
  <c r="P83" i="1"/>
  <c r="J84" i="1"/>
  <c r="N84" i="1" s="1"/>
  <c r="P84" i="1" l="1"/>
  <c r="J85" i="1"/>
  <c r="N85" i="1" s="1"/>
  <c r="I83" i="1"/>
  <c r="M83" i="1" s="1"/>
  <c r="Q82" i="1"/>
  <c r="O82" i="1"/>
  <c r="I84" i="1" l="1"/>
  <c r="M84" i="1" s="1"/>
  <c r="Q83" i="1"/>
  <c r="O83" i="1"/>
  <c r="P85" i="1"/>
  <c r="J86" i="1"/>
  <c r="N86" i="1" s="1"/>
  <c r="P86" i="1" l="1"/>
  <c r="J87" i="1"/>
  <c r="N87" i="1" s="1"/>
  <c r="I85" i="1"/>
  <c r="M85" i="1" s="1"/>
  <c r="Q84" i="1"/>
  <c r="O84" i="1"/>
  <c r="I86" i="1" l="1"/>
  <c r="M86" i="1" s="1"/>
  <c r="Q85" i="1"/>
  <c r="O85" i="1"/>
  <c r="P87" i="1"/>
  <c r="J88" i="1"/>
  <c r="N88" i="1" s="1"/>
  <c r="P88" i="1" l="1"/>
  <c r="J89" i="1"/>
  <c r="N89" i="1" s="1"/>
  <c r="I87" i="1"/>
  <c r="M87" i="1" s="1"/>
  <c r="Q86" i="1"/>
  <c r="O86" i="1"/>
  <c r="I88" i="1" l="1"/>
  <c r="M88" i="1" s="1"/>
  <c r="Q87" i="1"/>
  <c r="O87" i="1"/>
  <c r="P89" i="1"/>
  <c r="J90" i="1"/>
  <c r="N90" i="1" s="1"/>
  <c r="P90" i="1" l="1"/>
  <c r="J91" i="1"/>
  <c r="N91" i="1" s="1"/>
  <c r="I89" i="1"/>
  <c r="M89" i="1" s="1"/>
  <c r="Q88" i="1"/>
  <c r="O88" i="1"/>
  <c r="I90" i="1" l="1"/>
  <c r="M90" i="1" s="1"/>
  <c r="Q89" i="1"/>
  <c r="O89" i="1"/>
  <c r="P91" i="1"/>
  <c r="J92" i="1"/>
  <c r="N92" i="1" s="1"/>
  <c r="P92" i="1" l="1"/>
  <c r="J93" i="1"/>
  <c r="N93" i="1" s="1"/>
  <c r="I91" i="1"/>
  <c r="M91" i="1" s="1"/>
  <c r="Q90" i="1"/>
  <c r="O90" i="1"/>
  <c r="I92" i="1" l="1"/>
  <c r="M92" i="1" s="1"/>
  <c r="Q91" i="1"/>
  <c r="O91" i="1"/>
  <c r="P93" i="1"/>
  <c r="J94" i="1"/>
  <c r="N94" i="1" s="1"/>
  <c r="P94" i="1" l="1"/>
  <c r="J95" i="1"/>
  <c r="N95" i="1" s="1"/>
  <c r="I93" i="1"/>
  <c r="M93" i="1" s="1"/>
  <c r="Q92" i="1"/>
  <c r="O92" i="1"/>
  <c r="I94" i="1" l="1"/>
  <c r="M94" i="1" s="1"/>
  <c r="Q93" i="1"/>
  <c r="O93" i="1"/>
  <c r="P95" i="1"/>
  <c r="J96" i="1"/>
  <c r="N96" i="1" s="1"/>
  <c r="P96" i="1" l="1"/>
  <c r="J97" i="1"/>
  <c r="N97" i="1" s="1"/>
  <c r="I95" i="1"/>
  <c r="M95" i="1" s="1"/>
  <c r="Q94" i="1"/>
  <c r="O94" i="1"/>
  <c r="I96" i="1" l="1"/>
  <c r="M96" i="1" s="1"/>
  <c r="Q95" i="1"/>
  <c r="O95" i="1"/>
  <c r="P97" i="1"/>
  <c r="J98" i="1"/>
  <c r="N98" i="1" s="1"/>
  <c r="P98" i="1" l="1"/>
  <c r="J99" i="1"/>
  <c r="N99" i="1" s="1"/>
  <c r="I97" i="1"/>
  <c r="M97" i="1" s="1"/>
  <c r="Q96" i="1"/>
  <c r="O96" i="1"/>
  <c r="I98" i="1" l="1"/>
  <c r="M98" i="1" s="1"/>
  <c r="Q97" i="1"/>
  <c r="O97" i="1"/>
  <c r="P99" i="1"/>
  <c r="J100" i="1"/>
  <c r="N100" i="1" s="1"/>
  <c r="P100" i="1" l="1"/>
  <c r="J101" i="1"/>
  <c r="N101" i="1" s="1"/>
  <c r="I99" i="1"/>
  <c r="M99" i="1" s="1"/>
  <c r="Q98" i="1"/>
  <c r="O98" i="1"/>
  <c r="I100" i="1" l="1"/>
  <c r="M100" i="1" s="1"/>
  <c r="Q99" i="1"/>
  <c r="O99" i="1"/>
  <c r="P101" i="1"/>
  <c r="J102" i="1"/>
  <c r="N102" i="1" s="1"/>
  <c r="P102" i="1" l="1"/>
  <c r="J103" i="1"/>
  <c r="N103" i="1" s="1"/>
  <c r="I101" i="1"/>
  <c r="M101" i="1" s="1"/>
  <c r="Q100" i="1"/>
  <c r="O100" i="1"/>
  <c r="I102" i="1" l="1"/>
  <c r="M102" i="1" s="1"/>
  <c r="Q101" i="1"/>
  <c r="O101" i="1"/>
  <c r="P103" i="1"/>
  <c r="J104" i="1"/>
  <c r="N104" i="1" s="1"/>
  <c r="P104" i="1" l="1"/>
  <c r="J105" i="1"/>
  <c r="N105" i="1" s="1"/>
  <c r="I103" i="1"/>
  <c r="M103" i="1" s="1"/>
  <c r="Q102" i="1"/>
  <c r="O102" i="1"/>
  <c r="I104" i="1" l="1"/>
  <c r="M104" i="1" s="1"/>
  <c r="Q103" i="1"/>
  <c r="O103" i="1"/>
  <c r="P105" i="1"/>
  <c r="J106" i="1"/>
  <c r="N106" i="1" s="1"/>
  <c r="P106" i="1" l="1"/>
  <c r="J107" i="1"/>
  <c r="N107" i="1" s="1"/>
  <c r="I105" i="1"/>
  <c r="M105" i="1" s="1"/>
  <c r="Q104" i="1"/>
  <c r="O104" i="1"/>
  <c r="I106" i="1" l="1"/>
  <c r="M106" i="1" s="1"/>
  <c r="Q105" i="1"/>
  <c r="O105" i="1"/>
  <c r="P107" i="1"/>
  <c r="J108" i="1"/>
  <c r="N108" i="1" s="1"/>
  <c r="P108" i="1" l="1"/>
  <c r="J109" i="1"/>
  <c r="N109" i="1" s="1"/>
  <c r="I107" i="1"/>
  <c r="M107" i="1" s="1"/>
  <c r="Q106" i="1"/>
  <c r="O106" i="1"/>
  <c r="I108" i="1" l="1"/>
  <c r="M108" i="1" s="1"/>
  <c r="Q107" i="1"/>
  <c r="O107" i="1"/>
  <c r="P109" i="1"/>
  <c r="J110" i="1"/>
  <c r="N110" i="1" s="1"/>
  <c r="P110" i="1" l="1"/>
  <c r="J111" i="1"/>
  <c r="N111" i="1" s="1"/>
  <c r="I109" i="1"/>
  <c r="M109" i="1" s="1"/>
  <c r="Q108" i="1"/>
  <c r="O108" i="1"/>
  <c r="I110" i="1" l="1"/>
  <c r="M110" i="1" s="1"/>
  <c r="Q109" i="1"/>
  <c r="O109" i="1"/>
  <c r="P111" i="1"/>
  <c r="J112" i="1"/>
  <c r="N112" i="1" s="1"/>
  <c r="P112" i="1" l="1"/>
  <c r="J113" i="1"/>
  <c r="N113" i="1" s="1"/>
  <c r="I111" i="1"/>
  <c r="M111" i="1" s="1"/>
  <c r="Q110" i="1"/>
  <c r="O110" i="1"/>
  <c r="I112" i="1" l="1"/>
  <c r="M112" i="1" s="1"/>
  <c r="Q111" i="1"/>
  <c r="O111" i="1"/>
  <c r="P113" i="1"/>
  <c r="J114" i="1"/>
  <c r="N114" i="1" s="1"/>
  <c r="P114" i="1" l="1"/>
  <c r="J115" i="1"/>
  <c r="N115" i="1" s="1"/>
  <c r="I113" i="1"/>
  <c r="M113" i="1" s="1"/>
  <c r="Q112" i="1"/>
  <c r="O112" i="1"/>
  <c r="I114" i="1" l="1"/>
  <c r="M114" i="1" s="1"/>
  <c r="Q113" i="1"/>
  <c r="O113" i="1"/>
  <c r="P115" i="1"/>
  <c r="J116" i="1"/>
  <c r="N116" i="1" s="1"/>
  <c r="P116" i="1" l="1"/>
  <c r="J117" i="1"/>
  <c r="N117" i="1" s="1"/>
  <c r="I115" i="1"/>
  <c r="M115" i="1" s="1"/>
  <c r="Q114" i="1"/>
  <c r="O114" i="1"/>
  <c r="I116" i="1" l="1"/>
  <c r="M116" i="1" s="1"/>
  <c r="Q115" i="1"/>
  <c r="O115" i="1"/>
  <c r="P117" i="1"/>
  <c r="J118" i="1"/>
  <c r="N118" i="1" s="1"/>
  <c r="P118" i="1" l="1"/>
  <c r="J119" i="1"/>
  <c r="N119" i="1" s="1"/>
  <c r="I117" i="1"/>
  <c r="M117" i="1" s="1"/>
  <c r="Q116" i="1"/>
  <c r="O116" i="1"/>
  <c r="I118" i="1" l="1"/>
  <c r="M118" i="1" s="1"/>
  <c r="Q117" i="1"/>
  <c r="O117" i="1"/>
  <c r="P119" i="1"/>
  <c r="J120" i="1"/>
  <c r="N120" i="1" s="1"/>
  <c r="P120" i="1" l="1"/>
  <c r="J121" i="1"/>
  <c r="N121" i="1" s="1"/>
  <c r="I119" i="1"/>
  <c r="M119" i="1" s="1"/>
  <c r="Q118" i="1"/>
  <c r="O118" i="1"/>
  <c r="I120" i="1" l="1"/>
  <c r="M120" i="1" s="1"/>
  <c r="Q119" i="1"/>
  <c r="O119" i="1"/>
  <c r="P121" i="1"/>
  <c r="J122" i="1"/>
  <c r="N122" i="1" s="1"/>
  <c r="P122" i="1" l="1"/>
  <c r="J123" i="1"/>
  <c r="N123" i="1" s="1"/>
  <c r="I121" i="1"/>
  <c r="M121" i="1" s="1"/>
  <c r="Q120" i="1"/>
  <c r="O120" i="1"/>
  <c r="I122" i="1" l="1"/>
  <c r="M122" i="1" s="1"/>
  <c r="Q121" i="1"/>
  <c r="O121" i="1"/>
  <c r="P123" i="1"/>
  <c r="J124" i="1"/>
  <c r="N124" i="1" s="1"/>
  <c r="P124" i="1" l="1"/>
  <c r="J125" i="1"/>
  <c r="N125" i="1" s="1"/>
  <c r="I123" i="1"/>
  <c r="M123" i="1" s="1"/>
  <c r="Q122" i="1"/>
  <c r="O122" i="1"/>
  <c r="I124" i="1" l="1"/>
  <c r="M124" i="1" s="1"/>
  <c r="Q123" i="1"/>
  <c r="O123" i="1"/>
  <c r="P125" i="1"/>
  <c r="J126" i="1"/>
  <c r="N126" i="1" s="1"/>
  <c r="P126" i="1" l="1"/>
  <c r="J127" i="1"/>
  <c r="N127" i="1" s="1"/>
  <c r="I125" i="1"/>
  <c r="M125" i="1" s="1"/>
  <c r="Q124" i="1"/>
  <c r="O124" i="1"/>
  <c r="I126" i="1" l="1"/>
  <c r="M126" i="1" s="1"/>
  <c r="Q125" i="1"/>
  <c r="O125" i="1"/>
  <c r="P127" i="1"/>
  <c r="J128" i="1"/>
  <c r="N128" i="1" s="1"/>
  <c r="P128" i="1" l="1"/>
  <c r="J129" i="1"/>
  <c r="N129" i="1" s="1"/>
  <c r="I127" i="1"/>
  <c r="M127" i="1" s="1"/>
  <c r="Q126" i="1"/>
  <c r="O126" i="1"/>
  <c r="I128" i="1" l="1"/>
  <c r="M128" i="1" s="1"/>
  <c r="Q127" i="1"/>
  <c r="O127" i="1"/>
  <c r="P129" i="1"/>
  <c r="J130" i="1"/>
  <c r="N130" i="1" s="1"/>
  <c r="P130" i="1" l="1"/>
  <c r="J131" i="1"/>
  <c r="N131" i="1" s="1"/>
  <c r="I129" i="1"/>
  <c r="M129" i="1" s="1"/>
  <c r="Q128" i="1"/>
  <c r="O128" i="1"/>
  <c r="I130" i="1" l="1"/>
  <c r="M130" i="1" s="1"/>
  <c r="Q129" i="1"/>
  <c r="O129" i="1"/>
  <c r="P131" i="1"/>
  <c r="J132" i="1"/>
  <c r="N132" i="1" s="1"/>
  <c r="I131" i="1" l="1"/>
  <c r="M131" i="1" s="1"/>
  <c r="Q130" i="1"/>
  <c r="O130" i="1"/>
  <c r="P132" i="1"/>
  <c r="J133" i="1"/>
  <c r="N133" i="1" s="1"/>
  <c r="I132" i="1" l="1"/>
  <c r="M132" i="1" s="1"/>
  <c r="Q131" i="1"/>
  <c r="O131" i="1"/>
  <c r="P133" i="1"/>
  <c r="J134" i="1"/>
  <c r="N134" i="1" s="1"/>
  <c r="I133" i="1" l="1"/>
  <c r="M133" i="1" s="1"/>
  <c r="Q132" i="1"/>
  <c r="O132" i="1"/>
  <c r="P134" i="1"/>
  <c r="J135" i="1"/>
  <c r="N135" i="1" s="1"/>
  <c r="P135" i="1" l="1"/>
  <c r="J136" i="1"/>
  <c r="N136" i="1" s="1"/>
  <c r="I134" i="1"/>
  <c r="M134" i="1" s="1"/>
  <c r="Q133" i="1"/>
  <c r="O133" i="1"/>
  <c r="P136" i="1" l="1"/>
  <c r="J137" i="1"/>
  <c r="N137" i="1" s="1"/>
  <c r="I135" i="1"/>
  <c r="M135" i="1" s="1"/>
  <c r="Q134" i="1"/>
  <c r="O134" i="1"/>
  <c r="I136" i="1" l="1"/>
  <c r="M136" i="1" s="1"/>
  <c r="Q135" i="1"/>
  <c r="O135" i="1"/>
  <c r="P137" i="1"/>
  <c r="J138" i="1"/>
  <c r="N138" i="1" s="1"/>
  <c r="I137" i="1" l="1"/>
  <c r="M137" i="1" s="1"/>
  <c r="Q136" i="1"/>
  <c r="O136" i="1"/>
  <c r="P138" i="1"/>
  <c r="J139" i="1"/>
  <c r="N139" i="1" s="1"/>
  <c r="I138" i="1" l="1"/>
  <c r="M138" i="1" s="1"/>
  <c r="Q137" i="1"/>
  <c r="O137" i="1"/>
  <c r="P139" i="1"/>
  <c r="J140" i="1"/>
  <c r="N140" i="1" s="1"/>
  <c r="I139" i="1" l="1"/>
  <c r="M139" i="1" s="1"/>
  <c r="Q138" i="1"/>
  <c r="O138" i="1"/>
  <c r="P140" i="1"/>
  <c r="J141" i="1"/>
  <c r="N141" i="1" s="1"/>
  <c r="I140" i="1" l="1"/>
  <c r="M140" i="1" s="1"/>
  <c r="Q139" i="1"/>
  <c r="O139" i="1"/>
  <c r="P141" i="1"/>
  <c r="J142" i="1"/>
  <c r="N142" i="1" s="1"/>
  <c r="I141" i="1" l="1"/>
  <c r="M141" i="1" s="1"/>
  <c r="Q140" i="1"/>
  <c r="O140" i="1"/>
  <c r="P142" i="1"/>
  <c r="J143" i="1"/>
  <c r="N143" i="1" s="1"/>
  <c r="I142" i="1" l="1"/>
  <c r="M142" i="1" s="1"/>
  <c r="Q141" i="1"/>
  <c r="O141" i="1"/>
  <c r="P143" i="1"/>
  <c r="J144" i="1"/>
  <c r="N144" i="1" s="1"/>
  <c r="P144" i="1" l="1"/>
  <c r="J145" i="1"/>
  <c r="N145" i="1" s="1"/>
  <c r="I143" i="1"/>
  <c r="M143" i="1" s="1"/>
  <c r="Q142" i="1"/>
  <c r="O142" i="1"/>
  <c r="I144" i="1" l="1"/>
  <c r="M144" i="1" s="1"/>
  <c r="Q143" i="1"/>
  <c r="O143" i="1"/>
  <c r="P145" i="1"/>
  <c r="J146" i="1"/>
  <c r="N146" i="1" s="1"/>
  <c r="P146" i="1" l="1"/>
  <c r="J147" i="1"/>
  <c r="N147" i="1" s="1"/>
  <c r="I145" i="1"/>
  <c r="M145" i="1" s="1"/>
  <c r="Q144" i="1"/>
  <c r="O144" i="1"/>
  <c r="I146" i="1" l="1"/>
  <c r="M146" i="1" s="1"/>
  <c r="Q145" i="1"/>
  <c r="O145" i="1"/>
  <c r="P147" i="1"/>
  <c r="J148" i="1"/>
  <c r="N148" i="1" s="1"/>
  <c r="P148" i="1" l="1"/>
  <c r="J149" i="1"/>
  <c r="N149" i="1" s="1"/>
  <c r="I147" i="1"/>
  <c r="M147" i="1" s="1"/>
  <c r="Q146" i="1"/>
  <c r="O146" i="1"/>
  <c r="I148" i="1" l="1"/>
  <c r="M148" i="1" s="1"/>
  <c r="Q147" i="1"/>
  <c r="O147" i="1"/>
  <c r="P149" i="1"/>
  <c r="J150" i="1"/>
  <c r="N150" i="1" s="1"/>
  <c r="P150" i="1" l="1"/>
  <c r="J151" i="1"/>
  <c r="N151" i="1" s="1"/>
  <c r="P151" i="1" s="1"/>
  <c r="I149" i="1"/>
  <c r="M149" i="1" s="1"/>
  <c r="Q148" i="1"/>
  <c r="O148" i="1"/>
  <c r="I150" i="1" l="1"/>
  <c r="M150" i="1" s="1"/>
  <c r="Q149" i="1"/>
  <c r="O149" i="1"/>
  <c r="I151" i="1" l="1"/>
  <c r="M151" i="1" s="1"/>
  <c r="Q150" i="1"/>
  <c r="O150" i="1"/>
  <c r="Q151" i="1" l="1"/>
  <c r="O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Y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<sst xmlns="http://schemas.openxmlformats.org/spreadsheetml/2006/main" count="244" uniqueCount="49">
  <si>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</si>
  <si>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</si>
  <si>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</si>
  <si>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</si>
  <si>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</si>
  <si>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</si>
  <si>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</si>
  <si>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</si>
  <si>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</si>
  <si>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</si>
  <si>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</si>
  <si>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</si>
  <si>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</si>
  <si>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</si>
  <si>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</si>
  <si>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</si>
  <si>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</si>
  <si>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</si>
  <si>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</si>
  <si>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</si>
  <si>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</si>
  <si>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</si>
  <si>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</si>
  <si>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</si>
  <si>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</si>
  <si>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</si>
  <si>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</si>
  <si>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</si>
  <si>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</si>
  <si>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</si>
  <si>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</si>
  <si>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</si>
  <si>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</si>
  <si>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</si>
  <si>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</si>
  <si>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</si>
  <si>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</si>
  <si>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</si>
  <si>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</si>
  <si>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</si>
  <si>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</si>
  <si>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</si>
  <si>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</si>
  <si>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</si>
  <si>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최종배율Hp</t>
    <phoneticPr fontId="1" type="noConversion"/>
  </si>
  <si>
    <t>최종배율Atk</t>
    <phoneticPr fontId="1" type="noConversion"/>
  </si>
  <si>
    <t>체공비</t>
    <phoneticPr fontId="1" type="noConversion"/>
  </si>
  <si>
    <t>업데이트순번</t>
    <phoneticPr fontId="1" type="noConversion"/>
  </si>
  <si>
    <t>trapNoSpawnRange|Float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</si>
</sst>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Y15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6.5" outlineLevelCol="1" x14ac:dyDescent="0.3"/>
  <cols>
    <col min="4" max="4" width="9" customWidth="1" outlineLevel="1"/>
    <col min="6" max="6" width="9" outlineLevel="1"/>
    <col min="7" max="8" width="9" customWidth="1" outlineLevel="1"/>
    <col min="9" max="9" width="12.125" customWidth="1" outlineLevel="1"/>
    <col min="10" max="12" width="14.125" customWidth="1" outlineLevel="1"/>
    <col min="13" max="14" width="14.125" customWidth="1"/>
    <col min="15" max="17" width="8.625" customWidth="1" outlineLevel="1"/>
    <col min="18" max="18" width="24.125" customWidth="1"/>
    <col min="19" max="19" width="31.625" customWidth="1"/>
    <col min="20" max="23" width="9" customWidth="1" outlineLevel="1"/>
    <col min="25" max="25" width="9" customWidth="1" outlineLevel="1"/>
  </cols>
  <sheetData>
    <row r="1" spans="1:25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47</v>
      </c>
      <c r="G1" t="s">
        <v>37</v>
      </c>
      <c r="H1" t="s">
        <v>38</v>
      </c>
      <c r="I1" t="s">
        <v>42</v>
      </c>
      <c r="J1" t="s">
        <v>43</v>
      </c>
      <c r="K1" t="s">
        <v>40</v>
      </c>
      <c r="L1" t="s">
        <v>41</v>
      </c>
      <c r="M1" t="s">
        <v>3</v>
      </c>
      <c r="N1" t="s">
        <v>4</v>
      </c>
      <c r="O1" t="s">
        <v>44</v>
      </c>
      <c r="P1" t="s">
        <v>45</v>
      </c>
      <c r="Q1" t="s">
        <v>46</v>
      </c>
      <c r="R1" t="s">
        <v>5</v>
      </c>
      <c r="S1" t="s">
        <v>7</v>
      </c>
      <c r="T1" t="s">
        <v>30</v>
      </c>
      <c r="U1" t="s">
        <v>29</v>
      </c>
      <c r="V1" t="s">
        <v>31</v>
      </c>
      <c r="W1" t="s">
        <v>31</v>
      </c>
      <c r="Y1" t="s">
        <v>28</v>
      </c>
    </row>
    <row r="2" spans="1:25" x14ac:dyDescent="0.3">
      <c r="A2">
        <v>1</v>
      </c>
      <c r="C2">
        <v>5345</v>
      </c>
      <c r="D2">
        <v>5345</v>
      </c>
      <c r="E2">
        <v>1475</v>
      </c>
      <c r="F2">
        <v>0</v>
      </c>
      <c r="G2">
        <f t="shared" ref="G2:G33" si="0">IF(MOD(A2,10)=1,0.695,
IF(MOD(A2,10)=2,1.05,
IF(MOD(A2,10)=3,1.06,
IF(MOD(A2,10)=4,1.07,
IF(MOD(A2,10)=5,1.08,
IF(MOD(A2,10)=6,1.09,
IF(MOD(A2,10)=7,1.1,
IF(MOD(A2,10)=8,1.11,
IF(MOD(A2,10)=9,1.12,
IF(MOD(A2,10)=0,1.13,
"해당없음"))))))))))</f>
        <v>0.69499999999999995</v>
      </c>
      <c r="I2" s="2">
        <f>405*2.75</f>
        <v>1113.75</v>
      </c>
      <c r="J2" s="2">
        <v>168.75</v>
      </c>
      <c r="K2" s="2"/>
      <c r="L2" s="2"/>
      <c r="M2" s="2">
        <f>IF(ISBLANK(K2),I2,K2)</f>
        <v>1113.75</v>
      </c>
      <c r="N2" s="2">
        <f>IF(ISBLANK(L2),J2,L2)</f>
        <v>168.75</v>
      </c>
      <c r="O2" s="2"/>
      <c r="P2" s="2"/>
      <c r="Q2" s="2"/>
      <c r="R2" t="s">
        <v>18</v>
      </c>
      <c r="S2" t="s">
        <v>6</v>
      </c>
      <c r="T2" t="str">
        <f>V2</f>
        <v>"1":5345</v>
      </c>
      <c r="U2" t="str">
        <f>W2</f>
        <v>"1":1475</v>
      </c>
      <c r="V2" t="str">
        <f t="shared" ref="V2:V33" si="1">""""&amp;$A2&amp;""""&amp;""&amp;":"&amp;IF(ISBLANK(B2),C2,B2)</f>
        <v>"1":5345</v>
      </c>
      <c r="W2" t="str">
        <f t="shared" ref="W2:W33" si="2">""""&amp;$A2&amp;""""&amp;""&amp;":"&amp;E2</f>
        <v>"1":1475</v>
      </c>
      <c r="Y2" t="str">
        <f ca="1">"{"&amp;
IF(LEFT(OFFSET(T1,COUNTA(T:T)-1,0),1)=",",SUBSTITUTE(OFFSET(T1,COUNTA(T:T)-1,0),",","",1),OFFSET(T1,COUNTA(T:T)-1,0))
&amp;"}"</f>
        <v>{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,"150":25}</v>
      </c>
    </row>
    <row r="3" spans="1:25" x14ac:dyDescent="0.3">
      <c r="A3">
        <v>2</v>
      </c>
      <c r="C3">
        <v>5356</v>
      </c>
      <c r="D3">
        <f t="shared" ref="D3:D34" si="3">IF(NOT(ISBLANK(B3)),"삭",
IF(MOD(A2,10)=0,D1+550,
IF(MOD(A2,10)=5,D1+11,
D2+11)))</f>
        <v>5356</v>
      </c>
      <c r="E3">
        <f t="shared" ref="E3:E34" si="4">E2+3</f>
        <v>1478</v>
      </c>
      <c r="F3">
        <v>0</v>
      </c>
      <c r="G3">
        <f t="shared" si="0"/>
        <v>1.05</v>
      </c>
      <c r="H3">
        <v>1.05</v>
      </c>
      <c r="I3" s="2">
        <f t="shared" ref="I3:J18" si="5">M2*$G3</f>
        <v>1169.4375</v>
      </c>
      <c r="J3" s="2">
        <f t="shared" si="5"/>
        <v>177.1875</v>
      </c>
      <c r="K3" s="2"/>
      <c r="L3" s="2"/>
      <c r="M3" s="2">
        <f t="shared" ref="M3:M66" si="6">IF(ISBLANK(K3),I3,K3)</f>
        <v>1169.4375</v>
      </c>
      <c r="N3" s="2">
        <f t="shared" ref="N3:N66" si="7">IF(ISBLANK(L3),J3,L3)</f>
        <v>177.1875</v>
      </c>
      <c r="O3">
        <f>M3/M2</f>
        <v>1.05</v>
      </c>
      <c r="P3">
        <f>N3/N2</f>
        <v>1.05</v>
      </c>
      <c r="Q3">
        <f>M3/N3</f>
        <v>6.6</v>
      </c>
      <c r="R3" t="s">
        <v>18</v>
      </c>
      <c r="T3" t="str">
        <f>T2&amp;","&amp;V3</f>
        <v>"1":5345,"2":5356</v>
      </c>
      <c r="U3" t="str">
        <f>U2&amp;","&amp;W3</f>
        <v>"1":1475,"2":1478</v>
      </c>
      <c r="V3" t="str">
        <f t="shared" si="1"/>
        <v>"2":5356</v>
      </c>
      <c r="W3" t="str">
        <f t="shared" si="2"/>
        <v>"2":1478</v>
      </c>
    </row>
    <row r="4" spans="1:25" x14ac:dyDescent="0.3">
      <c r="A4">
        <v>3</v>
      </c>
      <c r="C4">
        <v>5367</v>
      </c>
      <c r="D4">
        <f t="shared" si="3"/>
        <v>5367</v>
      </c>
      <c r="E4">
        <f t="shared" si="4"/>
        <v>1481</v>
      </c>
      <c r="F4">
        <v>0</v>
      </c>
      <c r="G4">
        <f t="shared" si="0"/>
        <v>1.06</v>
      </c>
      <c r="H4">
        <f>H3*G4</f>
        <v>1.1130000000000002</v>
      </c>
      <c r="I4" s="2">
        <f t="shared" si="5"/>
        <v>1239.60375</v>
      </c>
      <c r="J4" s="2">
        <f t="shared" si="5"/>
        <v>187.81875000000002</v>
      </c>
      <c r="K4" s="2"/>
      <c r="L4" s="2"/>
      <c r="M4" s="2">
        <f t="shared" si="6"/>
        <v>1239.60375</v>
      </c>
      <c r="N4" s="2">
        <f t="shared" si="7"/>
        <v>187.81875000000002</v>
      </c>
      <c r="O4">
        <f t="shared" ref="O4:O67" si="8">M4/M3</f>
        <v>1.06</v>
      </c>
      <c r="P4">
        <f t="shared" ref="P4:P67" si="9">N4/N3</f>
        <v>1.06</v>
      </c>
      <c r="Q4">
        <f t="shared" ref="Q4:Q67" si="10">M4/N4</f>
        <v>6.5999999999999988</v>
      </c>
      <c r="R4" t="s">
        <v>18</v>
      </c>
      <c r="T4" t="str">
        <f t="shared" ref="T4:T8" si="11">T3&amp;","&amp;V4</f>
        <v>"1":5345,"2":5356,"3":5367</v>
      </c>
      <c r="U4" t="str">
        <f t="shared" ref="U4:U8" si="12">U3&amp;","&amp;W4</f>
        <v>"1":1475,"2":1478,"3":1481</v>
      </c>
      <c r="V4" t="str">
        <f t="shared" si="1"/>
        <v>"3":5367</v>
      </c>
      <c r="W4" t="str">
        <f t="shared" si="2"/>
        <v>"3":1481</v>
      </c>
      <c r="Y4" t="s">
        <v>27</v>
      </c>
    </row>
    <row r="5" spans="1:25" x14ac:dyDescent="0.3">
      <c r="A5">
        <v>4</v>
      </c>
      <c r="C5">
        <v>5378</v>
      </c>
      <c r="D5">
        <f t="shared" si="3"/>
        <v>5378</v>
      </c>
      <c r="E5">
        <f t="shared" si="4"/>
        <v>1484</v>
      </c>
      <c r="F5">
        <v>0</v>
      </c>
      <c r="G5">
        <f t="shared" si="0"/>
        <v>1.07</v>
      </c>
      <c r="H5">
        <f t="shared" ref="H5:H68" si="13">H4*G5</f>
        <v>1.1909100000000004</v>
      </c>
      <c r="I5" s="2">
        <f t="shared" si="5"/>
        <v>1326.3760125000001</v>
      </c>
      <c r="J5" s="2">
        <f t="shared" si="5"/>
        <v>200.96606250000005</v>
      </c>
      <c r="K5" s="2"/>
      <c r="L5" s="2"/>
      <c r="M5" s="2">
        <f t="shared" si="6"/>
        <v>1326.3760125000001</v>
      </c>
      <c r="N5" s="2">
        <f t="shared" si="7"/>
        <v>200.96606250000005</v>
      </c>
      <c r="O5">
        <f t="shared" si="8"/>
        <v>1.07</v>
      </c>
      <c r="P5">
        <f t="shared" si="9"/>
        <v>1.07</v>
      </c>
      <c r="Q5">
        <f t="shared" si="10"/>
        <v>6.5999999999999988</v>
      </c>
      <c r="R5" t="s">
        <v>18</v>
      </c>
      <c r="T5" t="str">
        <f t="shared" si="11"/>
        <v>"1":5345,"2":5356,"3":5367,"4":5378</v>
      </c>
      <c r="U5" t="str">
        <f t="shared" si="12"/>
        <v>"1":1475,"2":1478,"3":1481,"4":1484</v>
      </c>
      <c r="V5" t="str">
        <f t="shared" si="1"/>
        <v>"4":5378</v>
      </c>
      <c r="W5" t="str">
        <f t="shared" si="2"/>
        <v>"4":1484</v>
      </c>
      <c r="Y5" t="str">
        <f ca="1">"{"&amp;
IF(LEFT(OFFSET(U1,COUNTA(U:U)-1,0),1)=",",SUBSTITUTE(OFFSET(U1,COUNTA(U:U)-1,0),",","",1),OFFSET(U1,COUNTA(U:U)-1,0))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5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1.08</v>
      </c>
      <c r="H6">
        <f t="shared" si="13"/>
        <v>1.2861828000000004</v>
      </c>
      <c r="I6" s="2">
        <f t="shared" si="5"/>
        <v>1432.4860935000002</v>
      </c>
      <c r="J6" s="2">
        <f t="shared" si="5"/>
        <v>217.04334750000007</v>
      </c>
      <c r="K6" s="2"/>
      <c r="L6" s="2"/>
      <c r="M6" s="2">
        <f t="shared" si="6"/>
        <v>1432.4860935000002</v>
      </c>
      <c r="N6" s="2">
        <f t="shared" si="7"/>
        <v>217.04334750000007</v>
      </c>
      <c r="O6">
        <f t="shared" si="8"/>
        <v>1.08</v>
      </c>
      <c r="P6">
        <f t="shared" si="9"/>
        <v>1.08</v>
      </c>
      <c r="Q6">
        <f t="shared" si="10"/>
        <v>6.5999999999999988</v>
      </c>
      <c r="R6" t="s">
        <v>18</v>
      </c>
      <c r="T6" t="str">
        <f t="shared" si="11"/>
        <v>"1":5345,"2":5356,"3":5367,"4":5378,"5":5</v>
      </c>
      <c r="U6" t="str">
        <f t="shared" si="12"/>
        <v>"1":1475,"2":1478,"3":1481,"4":1484,"5":1487</v>
      </c>
      <c r="V6" t="str">
        <f t="shared" si="1"/>
        <v>"5":5</v>
      </c>
      <c r="W6" t="str">
        <f t="shared" si="2"/>
        <v>"5":1487</v>
      </c>
    </row>
    <row r="7" spans="1:25" x14ac:dyDescent="0.3">
      <c r="A7">
        <v>6</v>
      </c>
      <c r="C7">
        <v>5389</v>
      </c>
      <c r="D7">
        <f t="shared" si="3"/>
        <v>5389</v>
      </c>
      <c r="E7">
        <f t="shared" si="4"/>
        <v>1490</v>
      </c>
      <c r="F7">
        <v>0</v>
      </c>
      <c r="G7">
        <f t="shared" si="0"/>
        <v>1.0900000000000001</v>
      </c>
      <c r="H7">
        <f t="shared" si="13"/>
        <v>1.4019392520000005</v>
      </c>
      <c r="I7" s="2">
        <f t="shared" si="5"/>
        <v>1561.4098419150002</v>
      </c>
      <c r="J7" s="2">
        <f t="shared" si="5"/>
        <v>236.5772487750001</v>
      </c>
      <c r="K7" s="2"/>
      <c r="L7" s="2"/>
      <c r="M7" s="2">
        <f t="shared" si="6"/>
        <v>1561.4098419150002</v>
      </c>
      <c r="N7" s="2">
        <f t="shared" si="7"/>
        <v>236.5772487750001</v>
      </c>
      <c r="O7">
        <f t="shared" si="8"/>
        <v>1.0900000000000001</v>
      </c>
      <c r="P7">
        <f t="shared" si="9"/>
        <v>1.0900000000000001</v>
      </c>
      <c r="Q7">
        <f t="shared" si="10"/>
        <v>6.5999999999999979</v>
      </c>
      <c r="R7" t="s">
        <v>18</v>
      </c>
      <c r="T7" t="str">
        <f t="shared" si="11"/>
        <v>"1":5345,"2":5356,"3":5367,"4":5378,"5":5,"6":5389</v>
      </c>
      <c r="U7" t="str">
        <f t="shared" si="12"/>
        <v>"1":1475,"2":1478,"3":1481,"4":1484,"5":1487,"6":1490</v>
      </c>
      <c r="V7" t="str">
        <f t="shared" si="1"/>
        <v>"6":5389</v>
      </c>
      <c r="W7" t="str">
        <f t="shared" si="2"/>
        <v>"6":1490</v>
      </c>
    </row>
    <row r="8" spans="1:25" x14ac:dyDescent="0.3">
      <c r="A8">
        <v>7</v>
      </c>
      <c r="C8">
        <v>5400</v>
      </c>
      <c r="D8">
        <f t="shared" si="3"/>
        <v>5400</v>
      </c>
      <c r="E8">
        <f t="shared" si="4"/>
        <v>1493</v>
      </c>
      <c r="F8">
        <v>0</v>
      </c>
      <c r="G8">
        <f t="shared" si="0"/>
        <v>1.1000000000000001</v>
      </c>
      <c r="H8">
        <f t="shared" si="13"/>
        <v>1.5421331772000006</v>
      </c>
      <c r="I8" s="2">
        <f t="shared" ref="I8:J70" si="14">M7*$G8</f>
        <v>1717.5508261065004</v>
      </c>
      <c r="J8" s="2">
        <f t="shared" si="5"/>
        <v>260.23497365250012</v>
      </c>
      <c r="K8" s="2"/>
      <c r="L8" s="2"/>
      <c r="M8" s="2">
        <f t="shared" si="6"/>
        <v>1717.5508261065004</v>
      </c>
      <c r="N8" s="2">
        <f t="shared" si="7"/>
        <v>260.23497365250012</v>
      </c>
      <c r="O8">
        <f t="shared" si="8"/>
        <v>1.1000000000000001</v>
      </c>
      <c r="P8">
        <f t="shared" si="9"/>
        <v>1.1000000000000001</v>
      </c>
      <c r="Q8">
        <f t="shared" si="10"/>
        <v>6.5999999999999988</v>
      </c>
      <c r="R8" t="s">
        <v>18</v>
      </c>
      <c r="T8" t="str">
        <f t="shared" si="11"/>
        <v>"1":5345,"2":5356,"3":5367,"4":5378,"5":5,"6":5389,"7":5400</v>
      </c>
      <c r="U8" t="str">
        <f t="shared" si="12"/>
        <v>"1":1475,"2":1478,"3":1481,"4":1484,"5":1487,"6":1490,"7":1493</v>
      </c>
      <c r="V8" t="str">
        <f t="shared" si="1"/>
        <v>"7":5400</v>
      </c>
      <c r="W8" t="str">
        <f t="shared" si="2"/>
        <v>"7":1493</v>
      </c>
    </row>
    <row r="9" spans="1:25" x14ac:dyDescent="0.3">
      <c r="A9">
        <v>8</v>
      </c>
      <c r="C9">
        <v>5411</v>
      </c>
      <c r="D9">
        <f t="shared" si="3"/>
        <v>5411</v>
      </c>
      <c r="E9">
        <f t="shared" si="4"/>
        <v>1496</v>
      </c>
      <c r="F9">
        <v>0</v>
      </c>
      <c r="G9">
        <f t="shared" si="0"/>
        <v>1.1100000000000001</v>
      </c>
      <c r="H9">
        <f t="shared" si="13"/>
        <v>1.7117678266920009</v>
      </c>
      <c r="I9" s="2">
        <f t="shared" si="14"/>
        <v>1906.4814169782155</v>
      </c>
      <c r="J9" s="2">
        <f t="shared" si="5"/>
        <v>288.86082075427515</v>
      </c>
      <c r="K9" s="2"/>
      <c r="L9" s="2"/>
      <c r="M9" s="2">
        <f t="shared" si="6"/>
        <v>1906.4814169782155</v>
      </c>
      <c r="N9" s="2">
        <f t="shared" si="7"/>
        <v>288.86082075427515</v>
      </c>
      <c r="O9">
        <f t="shared" si="8"/>
        <v>1.1100000000000001</v>
      </c>
      <c r="P9">
        <f t="shared" si="9"/>
        <v>1.1100000000000001</v>
      </c>
      <c r="Q9">
        <f t="shared" si="10"/>
        <v>6.5999999999999979</v>
      </c>
      <c r="R9" t="s">
        <v>18</v>
      </c>
      <c r="T9" t="str">
        <f t="shared" ref="T9:T72" si="15">T8&amp;","&amp;V9</f>
        <v>"1":5345,"2":5356,"3":5367,"4":5378,"5":5,"6":5389,"7":5400,"8":5411</v>
      </c>
      <c r="U9" t="str">
        <f t="shared" ref="U9:U72" si="16">U8&amp;","&amp;W9</f>
        <v>"1":1475,"2":1478,"3":1481,"4":1484,"5":1487,"6":1490,"7":1493,"8":1496</v>
      </c>
      <c r="V9" t="str">
        <f t="shared" si="1"/>
        <v>"8":5411</v>
      </c>
      <c r="W9" t="str">
        <f t="shared" si="2"/>
        <v>"8":1496</v>
      </c>
    </row>
    <row r="10" spans="1:25" x14ac:dyDescent="0.3">
      <c r="A10">
        <v>9</v>
      </c>
      <c r="C10">
        <v>5422</v>
      </c>
      <c r="D10">
        <f t="shared" si="3"/>
        <v>5422</v>
      </c>
      <c r="E10">
        <f t="shared" si="4"/>
        <v>1499</v>
      </c>
      <c r="F10">
        <v>0</v>
      </c>
      <c r="G10">
        <f t="shared" si="0"/>
        <v>1.1200000000000001</v>
      </c>
      <c r="H10">
        <f t="shared" si="13"/>
        <v>1.9171799658950412</v>
      </c>
      <c r="I10" s="2">
        <f t="shared" si="14"/>
        <v>2135.2591870156016</v>
      </c>
      <c r="J10" s="2">
        <f t="shared" si="5"/>
        <v>323.52411924478821</v>
      </c>
      <c r="K10" s="2"/>
      <c r="L10" s="2"/>
      <c r="M10" s="2">
        <f t="shared" si="6"/>
        <v>2135.2591870156016</v>
      </c>
      <c r="N10" s="2">
        <f t="shared" si="7"/>
        <v>323.52411924478821</v>
      </c>
      <c r="O10">
        <f t="shared" si="8"/>
        <v>1.1200000000000001</v>
      </c>
      <c r="P10">
        <f t="shared" si="9"/>
        <v>1.1200000000000001</v>
      </c>
      <c r="Q10">
        <f t="shared" si="10"/>
        <v>6.5999999999999979</v>
      </c>
      <c r="R10" t="s">
        <v>18</v>
      </c>
      <c r="T10" t="str">
        <f t="shared" si="15"/>
        <v>"1":5345,"2":5356,"3":5367,"4":5378,"5":5,"6":5389,"7":5400,"8":5411,"9":5422</v>
      </c>
      <c r="U10" t="str">
        <f t="shared" si="16"/>
        <v>"1":1475,"2":1478,"3":1481,"4":1484,"5":1487,"6":1490,"7":1493,"8":1496,"9":1499</v>
      </c>
      <c r="V10" t="str">
        <f t="shared" si="1"/>
        <v>"9":5422</v>
      </c>
      <c r="W10" t="str">
        <f t="shared" si="2"/>
        <v>"9":1499</v>
      </c>
    </row>
    <row r="11" spans="1:25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1.1299999999999999</v>
      </c>
      <c r="H11">
        <f t="shared" si="13"/>
        <v>2.1664133614613963</v>
      </c>
      <c r="I11" s="2">
        <f t="shared" si="14"/>
        <v>2412.8428813276296</v>
      </c>
      <c r="J11" s="2">
        <f t="shared" si="5"/>
        <v>365.58225474661066</v>
      </c>
      <c r="K11" s="2"/>
      <c r="L11" s="2"/>
      <c r="M11" s="2">
        <f t="shared" si="6"/>
        <v>2412.8428813276296</v>
      </c>
      <c r="N11" s="2">
        <f t="shared" si="7"/>
        <v>365.58225474661066</v>
      </c>
      <c r="O11">
        <f t="shared" si="8"/>
        <v>1.1299999999999999</v>
      </c>
      <c r="P11">
        <f t="shared" si="9"/>
        <v>1.1299999999999999</v>
      </c>
      <c r="Q11">
        <f t="shared" si="10"/>
        <v>6.5999999999999979</v>
      </c>
      <c r="R11" t="s">
        <v>18</v>
      </c>
      <c r="T11" t="str">
        <f t="shared" si="15"/>
        <v>"1":5345,"2":5356,"3":5367,"4":5378,"5":5,"6":5389,"7":5400,"8":5411,"9":5422,"10":10</v>
      </c>
      <c r="U11" t="str">
        <f t="shared" si="16"/>
        <v>"1":1475,"2":1478,"3":1481,"4":1484,"5":1487,"6":1490,"7":1493,"8":1496,"9":1499,"10":1502</v>
      </c>
      <c r="V11" t="str">
        <f t="shared" si="1"/>
        <v>"10":10</v>
      </c>
      <c r="W11" t="str">
        <f t="shared" si="2"/>
        <v>"10":1502</v>
      </c>
    </row>
    <row r="12" spans="1:25" x14ac:dyDescent="0.3">
      <c r="A12">
        <v>11</v>
      </c>
      <c r="C12">
        <v>5972</v>
      </c>
      <c r="D12">
        <f t="shared" si="3"/>
        <v>5972</v>
      </c>
      <c r="E12">
        <f t="shared" si="4"/>
        <v>1505</v>
      </c>
      <c r="F12">
        <v>0</v>
      </c>
      <c r="G12">
        <f t="shared" si="0"/>
        <v>0.69499999999999995</v>
      </c>
      <c r="H12">
        <f t="shared" si="13"/>
        <v>1.5056572862156703</v>
      </c>
      <c r="I12" s="2">
        <f t="shared" si="14"/>
        <v>1676.9258025227025</v>
      </c>
      <c r="J12" s="2">
        <f t="shared" si="5"/>
        <v>254.07966704889438</v>
      </c>
      <c r="K12" s="2"/>
      <c r="L12" s="2"/>
      <c r="M12" s="2">
        <f t="shared" si="6"/>
        <v>1676.9258025227025</v>
      </c>
      <c r="N12" s="2">
        <f t="shared" si="7"/>
        <v>254.07966704889438</v>
      </c>
      <c r="O12">
        <f t="shared" si="8"/>
        <v>0.69499999999999995</v>
      </c>
      <c r="P12">
        <f t="shared" si="9"/>
        <v>0.69499999999999995</v>
      </c>
      <c r="Q12">
        <f t="shared" si="10"/>
        <v>6.5999999999999988</v>
      </c>
      <c r="R12" t="s">
        <v>18</v>
      </c>
      <c r="T12" t="str">
        <f t="shared" si="15"/>
        <v>"1":5345,"2":5356,"3":5367,"4":5378,"5":5,"6":5389,"7":5400,"8":5411,"9":5422,"10":10,"11":5972</v>
      </c>
      <c r="U12" t="str">
        <f t="shared" si="16"/>
        <v>"1":1475,"2":1478,"3":1481,"4":1484,"5":1487,"6":1490,"7":1493,"8":1496,"9":1499,"10":1502,"11":1505</v>
      </c>
      <c r="V12" t="str">
        <f t="shared" si="1"/>
        <v>"11":5972</v>
      </c>
      <c r="W12" t="str">
        <f t="shared" si="2"/>
        <v>"11":1505</v>
      </c>
    </row>
    <row r="13" spans="1:25" x14ac:dyDescent="0.3">
      <c r="A13">
        <v>12</v>
      </c>
      <c r="C13">
        <v>5983</v>
      </c>
      <c r="D13">
        <f t="shared" si="3"/>
        <v>5983</v>
      </c>
      <c r="E13">
        <f t="shared" si="4"/>
        <v>1508</v>
      </c>
      <c r="F13">
        <v>0</v>
      </c>
      <c r="G13">
        <f t="shared" si="0"/>
        <v>1.05</v>
      </c>
      <c r="H13">
        <f t="shared" si="13"/>
        <v>1.580940150526454</v>
      </c>
      <c r="I13" s="2">
        <f t="shared" si="14"/>
        <v>1760.7720926488378</v>
      </c>
      <c r="J13" s="2">
        <f t="shared" si="5"/>
        <v>266.78365040133912</v>
      </c>
      <c r="K13" s="2"/>
      <c r="L13" s="2"/>
      <c r="M13" s="2">
        <f t="shared" si="6"/>
        <v>1760.7720926488378</v>
      </c>
      <c r="N13" s="2">
        <f t="shared" si="7"/>
        <v>266.78365040133912</v>
      </c>
      <c r="O13">
        <f t="shared" si="8"/>
        <v>1.05</v>
      </c>
      <c r="P13">
        <f t="shared" si="9"/>
        <v>1.05</v>
      </c>
      <c r="Q13">
        <f t="shared" si="10"/>
        <v>6.5999999999999988</v>
      </c>
      <c r="R13" t="s">
        <v>18</v>
      </c>
      <c r="T13" t="str">
        <f t="shared" si="15"/>
        <v>"1":5345,"2":5356,"3":5367,"4":5378,"5":5,"6":5389,"7":5400,"8":5411,"9":5422,"10":10,"11":5972,"12":5983</v>
      </c>
      <c r="U13" t="str">
        <f t="shared" si="16"/>
        <v>"1":1475,"2":1478,"3":1481,"4":1484,"5":1487,"6":1490,"7":1493,"8":1496,"9":1499,"10":1502,"11":1505,"12":1508</v>
      </c>
      <c r="V13" t="str">
        <f t="shared" si="1"/>
        <v>"12":5983</v>
      </c>
      <c r="W13" t="str">
        <f t="shared" si="2"/>
        <v>"12":1508</v>
      </c>
    </row>
    <row r="14" spans="1:25" x14ac:dyDescent="0.3">
      <c r="A14">
        <v>13</v>
      </c>
      <c r="C14">
        <v>5994</v>
      </c>
      <c r="D14">
        <f t="shared" si="3"/>
        <v>5994</v>
      </c>
      <c r="E14">
        <f t="shared" si="4"/>
        <v>1511</v>
      </c>
      <c r="F14">
        <v>0</v>
      </c>
      <c r="G14">
        <f t="shared" si="0"/>
        <v>1.06</v>
      </c>
      <c r="H14">
        <f t="shared" si="13"/>
        <v>1.6757965595580413</v>
      </c>
      <c r="I14" s="2">
        <f t="shared" si="14"/>
        <v>1866.4184182077681</v>
      </c>
      <c r="J14" s="2">
        <f t="shared" si="5"/>
        <v>282.79066942541948</v>
      </c>
      <c r="K14" s="2"/>
      <c r="L14" s="2"/>
      <c r="M14" s="2">
        <f t="shared" si="6"/>
        <v>1866.4184182077681</v>
      </c>
      <c r="N14" s="2">
        <f t="shared" si="7"/>
        <v>282.79066942541948</v>
      </c>
      <c r="O14">
        <f t="shared" si="8"/>
        <v>1.06</v>
      </c>
      <c r="P14">
        <f t="shared" si="9"/>
        <v>1.06</v>
      </c>
      <c r="Q14">
        <f t="shared" si="10"/>
        <v>6.5999999999999988</v>
      </c>
      <c r="R14" t="s">
        <v>18</v>
      </c>
      <c r="T14" t="str">
        <f t="shared" si="15"/>
        <v>"1":5345,"2":5356,"3":5367,"4":5378,"5":5,"6":5389,"7":5400,"8":5411,"9":5422,"10":10,"11":5972,"12":5983,"13":5994</v>
      </c>
      <c r="U14" t="str">
        <f t="shared" si="16"/>
        <v>"1":1475,"2":1478,"3":1481,"4":1484,"5":1487,"6":1490,"7":1493,"8":1496,"9":1499,"10":1502,"11":1505,"12":1508,"13":1511</v>
      </c>
      <c r="V14" t="str">
        <f t="shared" si="1"/>
        <v>"13":5994</v>
      </c>
      <c r="W14" t="str">
        <f t="shared" si="2"/>
        <v>"13":1511</v>
      </c>
    </row>
    <row r="15" spans="1:25" x14ac:dyDescent="0.3">
      <c r="A15">
        <v>14</v>
      </c>
      <c r="C15">
        <v>6005</v>
      </c>
      <c r="D15">
        <f t="shared" si="3"/>
        <v>6005</v>
      </c>
      <c r="E15">
        <f t="shared" si="4"/>
        <v>1514</v>
      </c>
      <c r="F15">
        <v>0</v>
      </c>
      <c r="G15">
        <f t="shared" si="0"/>
        <v>1.07</v>
      </c>
      <c r="H15">
        <f t="shared" si="13"/>
        <v>1.7931023187271042</v>
      </c>
      <c r="I15" s="2">
        <f t="shared" si="14"/>
        <v>1997.067707482312</v>
      </c>
      <c r="J15" s="2">
        <f t="shared" si="5"/>
        <v>302.58601628519887</v>
      </c>
      <c r="K15" s="2"/>
      <c r="L15" s="2"/>
      <c r="M15" s="2">
        <f t="shared" si="6"/>
        <v>1997.067707482312</v>
      </c>
      <c r="N15" s="2">
        <f t="shared" si="7"/>
        <v>302.58601628519887</v>
      </c>
      <c r="O15">
        <f t="shared" si="8"/>
        <v>1.07</v>
      </c>
      <c r="P15">
        <f t="shared" si="9"/>
        <v>1.07</v>
      </c>
      <c r="Q15">
        <f t="shared" si="10"/>
        <v>6.5999999999999988</v>
      </c>
      <c r="R15" t="s">
        <v>18</v>
      </c>
      <c r="T15" t="str">
        <f t="shared" si="15"/>
        <v>"1":5345,"2":5356,"3":5367,"4":5378,"5":5,"6":5389,"7":5400,"8":5411,"9":5422,"10":10,"11":5972,"12":5983,"13":5994,"14":6005</v>
      </c>
      <c r="U15" t="str">
        <f t="shared" si="16"/>
        <v>"1":1475,"2":1478,"3":1481,"4":1484,"5":1487,"6":1490,"7":1493,"8":1496,"9":1499,"10":1502,"11":1505,"12":1508,"13":1511,"14":1514</v>
      </c>
      <c r="V15" t="str">
        <f t="shared" si="1"/>
        <v>"14":6005</v>
      </c>
      <c r="W15" t="str">
        <f t="shared" si="2"/>
        <v>"14":1514</v>
      </c>
    </row>
    <row r="16" spans="1:25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1.08</v>
      </c>
      <c r="H16">
        <f t="shared" si="13"/>
        <v>1.9365505042252726</v>
      </c>
      <c r="I16" s="2">
        <f t="shared" si="14"/>
        <v>2156.8331240808971</v>
      </c>
      <c r="J16" s="2">
        <f t="shared" si="5"/>
        <v>326.7928975880148</v>
      </c>
      <c r="K16" s="2"/>
      <c r="L16" s="2"/>
      <c r="M16" s="2">
        <f t="shared" si="6"/>
        <v>2156.8331240808971</v>
      </c>
      <c r="N16" s="2">
        <f t="shared" si="7"/>
        <v>326.7928975880148</v>
      </c>
      <c r="O16">
        <f t="shared" si="8"/>
        <v>1.08</v>
      </c>
      <c r="P16">
        <f t="shared" si="9"/>
        <v>1.08</v>
      </c>
      <c r="Q16">
        <f t="shared" si="10"/>
        <v>6.5999999999999979</v>
      </c>
      <c r="R16" t="s">
        <v>18</v>
      </c>
      <c r="T16" t="str">
        <f t="shared" si="15"/>
        <v>"1":5345,"2":5356,"3":5367,"4":5378,"5":5,"6":5389,"7":5400,"8":5411,"9":5422,"10":10,"11":5972,"12":5983,"13":5994,"14":6005,"15":5</v>
      </c>
      <c r="U16" t="str">
        <f t="shared" si="16"/>
        <v>"1":1475,"2":1478,"3":1481,"4":1484,"5":1487,"6":1490,"7":1493,"8":1496,"9":1499,"10":1502,"11":1505,"12":1508,"13":1511,"14":1514,"15":1517</v>
      </c>
      <c r="V16" t="str">
        <f t="shared" si="1"/>
        <v>"15":5</v>
      </c>
      <c r="W16" t="str">
        <f t="shared" si="2"/>
        <v>"15":1517</v>
      </c>
    </row>
    <row r="17" spans="1:23" x14ac:dyDescent="0.3">
      <c r="A17">
        <v>16</v>
      </c>
      <c r="C17">
        <v>6016</v>
      </c>
      <c r="D17">
        <f t="shared" si="3"/>
        <v>6016</v>
      </c>
      <c r="E17">
        <f t="shared" si="4"/>
        <v>1520</v>
      </c>
      <c r="F17">
        <v>0</v>
      </c>
      <c r="G17">
        <f t="shared" si="0"/>
        <v>1.0900000000000001</v>
      </c>
      <c r="H17">
        <f t="shared" si="13"/>
        <v>2.1108400496055473</v>
      </c>
      <c r="I17" s="2">
        <f t="shared" si="14"/>
        <v>2350.9481052481779</v>
      </c>
      <c r="J17" s="2">
        <f t="shared" si="5"/>
        <v>356.20425837093615</v>
      </c>
      <c r="K17" s="2"/>
      <c r="L17" s="2"/>
      <c r="M17" s="2">
        <f t="shared" si="6"/>
        <v>2350.9481052481779</v>
      </c>
      <c r="N17" s="2">
        <f t="shared" si="7"/>
        <v>356.20425837093615</v>
      </c>
      <c r="O17">
        <f t="shared" si="8"/>
        <v>1.0900000000000001</v>
      </c>
      <c r="P17">
        <f t="shared" si="9"/>
        <v>1.0900000000000001</v>
      </c>
      <c r="Q17">
        <f t="shared" si="10"/>
        <v>6.5999999999999979</v>
      </c>
      <c r="R17" t="s">
        <v>18</v>
      </c>
      <c r="T17" t="str">
        <f t="shared" si="15"/>
        <v>"1":5345,"2":5356,"3":5367,"4":5378,"5":5,"6":5389,"7":5400,"8":5411,"9":5422,"10":10,"11":5972,"12":5983,"13":5994,"14":6005,"15":5,"16":6016</v>
      </c>
      <c r="U17" t="str">
        <f t="shared" si="16"/>
        <v>"1":1475,"2":1478,"3":1481,"4":1484,"5":1487,"6":1490,"7":1493,"8":1496,"9":1499,"10":1502,"11":1505,"12":1508,"13":1511,"14":1514,"15":1517,"16":1520</v>
      </c>
      <c r="V17" t="str">
        <f t="shared" si="1"/>
        <v>"16":6016</v>
      </c>
      <c r="W17" t="str">
        <f t="shared" si="2"/>
        <v>"16":1520</v>
      </c>
    </row>
    <row r="18" spans="1:23" x14ac:dyDescent="0.3">
      <c r="A18">
        <v>17</v>
      </c>
      <c r="C18">
        <v>6027</v>
      </c>
      <c r="D18">
        <f t="shared" si="3"/>
        <v>6027</v>
      </c>
      <c r="E18">
        <f t="shared" si="4"/>
        <v>1523</v>
      </c>
      <c r="F18">
        <v>0</v>
      </c>
      <c r="G18">
        <f t="shared" si="0"/>
        <v>1.1000000000000001</v>
      </c>
      <c r="H18">
        <f t="shared" si="13"/>
        <v>2.3219240545661024</v>
      </c>
      <c r="I18" s="2">
        <f t="shared" si="14"/>
        <v>2586.0429157729959</v>
      </c>
      <c r="J18" s="2">
        <f t="shared" si="5"/>
        <v>391.82468420802979</v>
      </c>
      <c r="K18" s="2"/>
      <c r="L18" s="2"/>
      <c r="M18" s="2">
        <f t="shared" si="6"/>
        <v>2586.0429157729959</v>
      </c>
      <c r="N18" s="2">
        <f t="shared" si="7"/>
        <v>391.82468420802979</v>
      </c>
      <c r="O18">
        <f t="shared" si="8"/>
        <v>1.1000000000000001</v>
      </c>
      <c r="P18">
        <f t="shared" si="9"/>
        <v>1.1000000000000001</v>
      </c>
      <c r="Q18">
        <f t="shared" si="10"/>
        <v>6.5999999999999979</v>
      </c>
      <c r="R18" t="s">
        <v>18</v>
      </c>
      <c r="T18" t="str">
        <f t="shared" si="15"/>
        <v>"1":5345,"2":5356,"3":5367,"4":5378,"5":5,"6":5389,"7":5400,"8":5411,"9":5422,"10":10,"11":5972,"12":5983,"13":5994,"14":6005,"15":5,"16":6016,"17":6027</v>
      </c>
      <c r="U18" t="str">
        <f t="shared" si="16"/>
        <v>"1":1475,"2":1478,"3":1481,"4":1484,"5":1487,"6":1490,"7":1493,"8":1496,"9":1499,"10":1502,"11":1505,"12":1508,"13":1511,"14":1514,"15":1517,"16":1520,"17":1523</v>
      </c>
      <c r="V18" t="str">
        <f t="shared" si="1"/>
        <v>"17":6027</v>
      </c>
      <c r="W18" t="str">
        <f t="shared" si="2"/>
        <v>"17":1523</v>
      </c>
    </row>
    <row r="19" spans="1:23" x14ac:dyDescent="0.3">
      <c r="A19">
        <v>18</v>
      </c>
      <c r="C19">
        <v>6038</v>
      </c>
      <c r="D19">
        <f t="shared" si="3"/>
        <v>6038</v>
      </c>
      <c r="E19">
        <f t="shared" si="4"/>
        <v>1526</v>
      </c>
      <c r="F19">
        <v>0</v>
      </c>
      <c r="G19">
        <f t="shared" si="0"/>
        <v>1.1100000000000001</v>
      </c>
      <c r="H19">
        <f t="shared" si="13"/>
        <v>2.5773357005683737</v>
      </c>
      <c r="I19" s="2">
        <f t="shared" si="14"/>
        <v>2870.5076365080258</v>
      </c>
      <c r="J19" s="2">
        <f t="shared" si="14"/>
        <v>434.92539947091313</v>
      </c>
      <c r="K19" s="2"/>
      <c r="L19" s="2"/>
      <c r="M19" s="2">
        <f t="shared" si="6"/>
        <v>2870.5076365080258</v>
      </c>
      <c r="N19" s="2">
        <f t="shared" si="7"/>
        <v>434.92539947091313</v>
      </c>
      <c r="O19">
        <f t="shared" si="8"/>
        <v>1.1100000000000001</v>
      </c>
      <c r="P19">
        <f t="shared" si="9"/>
        <v>1.1100000000000001</v>
      </c>
      <c r="Q19">
        <f t="shared" si="10"/>
        <v>6.5999999999999979</v>
      </c>
      <c r="R19" t="s">
        <v>18</v>
      </c>
      <c r="T19" t="str">
        <f t="shared" si="15"/>
        <v>"1":5345,"2":5356,"3":5367,"4":5378,"5":5,"6":5389,"7":5400,"8":5411,"9":5422,"10":10,"11":5972,"12":5983,"13":5994,"14":6005,"15":5,"16":6016,"17":6027,"18":6038</v>
      </c>
      <c r="U19" t="str">
        <f t="shared" si="16"/>
        <v>"1":1475,"2":1478,"3":1481,"4":1484,"5":1487,"6":1490,"7":1493,"8":1496,"9":1499,"10":1502,"11":1505,"12":1508,"13":1511,"14":1514,"15":1517,"16":1520,"17":1523,"18":1526</v>
      </c>
      <c r="V19" t="str">
        <f t="shared" si="1"/>
        <v>"18":6038</v>
      </c>
      <c r="W19" t="str">
        <f t="shared" si="2"/>
        <v>"18":1526</v>
      </c>
    </row>
    <row r="20" spans="1:23" x14ac:dyDescent="0.3">
      <c r="A20">
        <v>19</v>
      </c>
      <c r="C20">
        <v>6049</v>
      </c>
      <c r="D20">
        <f t="shared" si="3"/>
        <v>6049</v>
      </c>
      <c r="E20">
        <f t="shared" si="4"/>
        <v>1529</v>
      </c>
      <c r="F20">
        <v>0</v>
      </c>
      <c r="G20">
        <f t="shared" si="0"/>
        <v>1.1200000000000001</v>
      </c>
      <c r="H20">
        <f t="shared" si="13"/>
        <v>2.8866159846365789</v>
      </c>
      <c r="I20" s="2">
        <f t="shared" si="14"/>
        <v>3214.9685528889891</v>
      </c>
      <c r="J20" s="2">
        <f t="shared" si="14"/>
        <v>487.11644740742275</v>
      </c>
      <c r="K20" s="2"/>
      <c r="L20" s="2"/>
      <c r="M20" s="2">
        <f t="shared" si="6"/>
        <v>3214.9685528889891</v>
      </c>
      <c r="N20" s="2">
        <f t="shared" si="7"/>
        <v>487.11644740742275</v>
      </c>
      <c r="O20">
        <f t="shared" si="8"/>
        <v>1.1200000000000001</v>
      </c>
      <c r="P20">
        <f t="shared" si="9"/>
        <v>1.1200000000000001</v>
      </c>
      <c r="Q20">
        <f t="shared" si="10"/>
        <v>6.5999999999999979</v>
      </c>
      <c r="R20" t="s">
        <v>18</v>
      </c>
      <c r="T20" t="str">
        <f t="shared" si="15"/>
        <v>"1":5345,"2":5356,"3":5367,"4":5378,"5":5,"6":5389,"7":5400,"8":5411,"9":5422,"10":10,"11":5972,"12":5983,"13":5994,"14":6005,"15":5,"16":6016,"17":6027,"18":6038,"19":6049</v>
      </c>
      <c r="U20" t="str">
        <f t="shared" si="16"/>
        <v>"1":1475,"2":1478,"3":1481,"4":1484,"5":1487,"6":1490,"7":1493,"8":1496,"9":1499,"10":1502,"11":1505,"12":1508,"13":1511,"14":1514,"15":1517,"16":1520,"17":1523,"18":1526,"19":1529</v>
      </c>
      <c r="V20" t="str">
        <f t="shared" si="1"/>
        <v>"19":6049</v>
      </c>
      <c r="W20" t="str">
        <f t="shared" si="2"/>
        <v>"19":1529</v>
      </c>
    </row>
    <row r="21" spans="1:23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1.1299999999999999</v>
      </c>
      <c r="H21">
        <f t="shared" si="13"/>
        <v>3.2618760626393337</v>
      </c>
      <c r="I21" s="2">
        <f t="shared" si="14"/>
        <v>3632.9144647645571</v>
      </c>
      <c r="J21" s="2">
        <f t="shared" si="14"/>
        <v>550.4415855703877</v>
      </c>
      <c r="K21" s="2"/>
      <c r="L21" s="2"/>
      <c r="M21" s="2">
        <f t="shared" si="6"/>
        <v>3632.9144647645571</v>
      </c>
      <c r="N21" s="2">
        <f t="shared" si="7"/>
        <v>550.4415855703877</v>
      </c>
      <c r="O21">
        <f t="shared" si="8"/>
        <v>1.1299999999999999</v>
      </c>
      <c r="P21">
        <f t="shared" si="9"/>
        <v>1.1299999999999999</v>
      </c>
      <c r="Q21">
        <f t="shared" si="10"/>
        <v>6.599999999999997</v>
      </c>
      <c r="R21" t="s">
        <v>18</v>
      </c>
      <c r="T21" t="str">
        <f t="shared" si="15"/>
        <v>"1":5345,"2":5356,"3":5367,"4":5378,"5":5,"6":5389,"7":5400,"8":5411,"9":5422,"10":10,"11":5972,"12":5983,"13":5994,"14":6005,"15":5,"16":6016,"17":6027,"18":6038,"19":6049,"20":10</v>
      </c>
      <c r="U21" t="str">
        <f t="shared" si="16"/>
        <v>"1":1475,"2":1478,"3":1481,"4":1484,"5":1487,"6":1490,"7":1493,"8":1496,"9":1499,"10":1502,"11":1505,"12":1508,"13":1511,"14":1514,"15":1517,"16":1520,"17":1523,"18":1526,"19":1529,"20":1532</v>
      </c>
      <c r="V21" t="str">
        <f t="shared" si="1"/>
        <v>"20":10</v>
      </c>
      <c r="W21" t="str">
        <f t="shared" si="2"/>
        <v>"20":1532</v>
      </c>
    </row>
    <row r="22" spans="1:23" x14ac:dyDescent="0.3">
      <c r="A22">
        <v>21</v>
      </c>
      <c r="C22">
        <v>6599</v>
      </c>
      <c r="D22">
        <f t="shared" si="3"/>
        <v>6599</v>
      </c>
      <c r="E22">
        <f t="shared" si="4"/>
        <v>1535</v>
      </c>
      <c r="F22">
        <v>0</v>
      </c>
      <c r="G22">
        <f t="shared" si="0"/>
        <v>0.69499999999999995</v>
      </c>
      <c r="H22">
        <f t="shared" si="13"/>
        <v>2.2670038635343368</v>
      </c>
      <c r="I22" s="2">
        <f t="shared" si="14"/>
        <v>2524.8755530113672</v>
      </c>
      <c r="J22" s="2">
        <f t="shared" si="14"/>
        <v>382.55690197141945</v>
      </c>
      <c r="K22" s="2"/>
      <c r="L22" s="2"/>
      <c r="M22" s="2">
        <f t="shared" si="6"/>
        <v>2524.8755530113672</v>
      </c>
      <c r="N22" s="2">
        <f t="shared" si="7"/>
        <v>382.55690197141945</v>
      </c>
      <c r="O22">
        <f t="shared" si="8"/>
        <v>0.69499999999999995</v>
      </c>
      <c r="P22">
        <f t="shared" si="9"/>
        <v>0.69499999999999995</v>
      </c>
      <c r="Q22">
        <f t="shared" si="10"/>
        <v>6.599999999999997</v>
      </c>
      <c r="R22" t="s">
        <v>18</v>
      </c>
      <c r="T22" t="str">
        <f t="shared" si="15"/>
        <v>"1":5345,"2":5356,"3":5367,"4":5378,"5":5,"6":5389,"7":5400,"8":5411,"9":5422,"10":10,"11":5972,"12":5983,"13":5994,"14":6005,"15":5,"16":6016,"17":6027,"18":6038,"19":6049,"20":10,"21":6599</v>
      </c>
      <c r="U22" t="str">
        <f t="shared" si="16"/>
        <v>"1":1475,"2":1478,"3":1481,"4":1484,"5":1487,"6":1490,"7":1493,"8":1496,"9":1499,"10":1502,"11":1505,"12":1508,"13":1511,"14":1514,"15":1517,"16":1520,"17":1523,"18":1526,"19":1529,"20":1532,"21":1535</v>
      </c>
      <c r="V22" t="str">
        <f t="shared" si="1"/>
        <v>"21":6599</v>
      </c>
      <c r="W22" t="str">
        <f t="shared" si="2"/>
        <v>"21":1535</v>
      </c>
    </row>
    <row r="23" spans="1:23" x14ac:dyDescent="0.3">
      <c r="A23">
        <v>22</v>
      </c>
      <c r="C23">
        <v>6610</v>
      </c>
      <c r="D23">
        <f t="shared" si="3"/>
        <v>6610</v>
      </c>
      <c r="E23">
        <f t="shared" si="4"/>
        <v>1538</v>
      </c>
      <c r="F23">
        <v>0</v>
      </c>
      <c r="G23">
        <f t="shared" si="0"/>
        <v>1.05</v>
      </c>
      <c r="H23">
        <f t="shared" si="13"/>
        <v>2.3803540567110537</v>
      </c>
      <c r="I23" s="2">
        <f t="shared" si="14"/>
        <v>2651.1193306619357</v>
      </c>
      <c r="J23" s="2">
        <f t="shared" si="14"/>
        <v>401.68474706999046</v>
      </c>
      <c r="K23" s="2"/>
      <c r="L23" s="2"/>
      <c r="M23" s="2">
        <f t="shared" si="6"/>
        <v>2651.1193306619357</v>
      </c>
      <c r="N23" s="2">
        <f t="shared" si="7"/>
        <v>401.68474706999046</v>
      </c>
      <c r="O23">
        <f t="shared" si="8"/>
        <v>1.05</v>
      </c>
      <c r="P23">
        <f t="shared" si="9"/>
        <v>1.05</v>
      </c>
      <c r="Q23">
        <f t="shared" si="10"/>
        <v>6.599999999999997</v>
      </c>
      <c r="R23" t="s">
        <v>18</v>
      </c>
      <c r="T23" t="str">
        <f t="shared" si="15"/>
        <v>"1":5345,"2":5356,"3":5367,"4":5378,"5":5,"6":5389,"7":5400,"8":5411,"9":5422,"10":10,"11":5972,"12":5983,"13":5994,"14":6005,"15":5,"16":6016,"17":6027,"18":6038,"19":6049,"20":10,"21":6599,"22":6610</v>
      </c>
      <c r="U23" t="str">
        <f t="shared" si="16"/>
        <v>"1":1475,"2":1478,"3":1481,"4":1484,"5":1487,"6":1490,"7":1493,"8":1496,"9":1499,"10":1502,"11":1505,"12":1508,"13":1511,"14":1514,"15":1517,"16":1520,"17":1523,"18":1526,"19":1529,"20":1532,"21":1535,"22":1538</v>
      </c>
      <c r="V23" t="str">
        <f t="shared" si="1"/>
        <v>"22":6610</v>
      </c>
      <c r="W23" t="str">
        <f t="shared" si="2"/>
        <v>"22":1538</v>
      </c>
    </row>
    <row r="24" spans="1:23" x14ac:dyDescent="0.3">
      <c r="A24">
        <v>23</v>
      </c>
      <c r="C24">
        <v>6621</v>
      </c>
      <c r="D24">
        <f t="shared" si="3"/>
        <v>6621</v>
      </c>
      <c r="E24">
        <f t="shared" si="4"/>
        <v>1541</v>
      </c>
      <c r="F24">
        <v>0</v>
      </c>
      <c r="G24">
        <f t="shared" si="0"/>
        <v>1.06</v>
      </c>
      <c r="H24">
        <f t="shared" si="13"/>
        <v>2.5231753001137172</v>
      </c>
      <c r="I24" s="2">
        <f t="shared" si="14"/>
        <v>2810.1864905016519</v>
      </c>
      <c r="J24" s="2">
        <f t="shared" si="14"/>
        <v>425.78583189418993</v>
      </c>
      <c r="K24" s="2"/>
      <c r="L24" s="2"/>
      <c r="M24" s="2">
        <f t="shared" si="6"/>
        <v>2810.1864905016519</v>
      </c>
      <c r="N24" s="2">
        <f t="shared" si="7"/>
        <v>425.78583189418993</v>
      </c>
      <c r="O24">
        <f t="shared" si="8"/>
        <v>1.06</v>
      </c>
      <c r="P24">
        <f t="shared" si="9"/>
        <v>1.06</v>
      </c>
      <c r="Q24">
        <f t="shared" si="10"/>
        <v>6.5999999999999961</v>
      </c>
      <c r="R24" t="s">
        <v>18</v>
      </c>
      <c r="T24" t="str">
        <f t="shared" si="15"/>
        <v>"1":5345,"2":5356,"3":5367,"4":5378,"5":5,"6":5389,"7":5400,"8":5411,"9":5422,"10":10,"11":5972,"12":5983,"13":5994,"14":6005,"15":5,"16":6016,"17":6027,"18":6038,"19":6049,"20":10,"21":6599,"22":6610,"23":6621</v>
      </c>
      <c r="U24" t="str">
        <f t="shared" si="16"/>
        <v>"1":1475,"2":1478,"3":1481,"4":1484,"5":1487,"6":1490,"7":1493,"8":1496,"9":1499,"10":1502,"11":1505,"12":1508,"13":1511,"14":1514,"15":1517,"16":1520,"17":1523,"18":1526,"19":1529,"20":1532,"21":1535,"22":1538,"23":1541</v>
      </c>
      <c r="V24" t="str">
        <f t="shared" si="1"/>
        <v>"23":6621</v>
      </c>
      <c r="W24" t="str">
        <f t="shared" si="2"/>
        <v>"23":1541</v>
      </c>
    </row>
    <row r="25" spans="1:23" x14ac:dyDescent="0.3">
      <c r="A25">
        <v>24</v>
      </c>
      <c r="C25">
        <v>6632</v>
      </c>
      <c r="D25">
        <f t="shared" si="3"/>
        <v>6632</v>
      </c>
      <c r="E25">
        <f t="shared" si="4"/>
        <v>1544</v>
      </c>
      <c r="F25">
        <v>0</v>
      </c>
      <c r="G25">
        <f t="shared" si="0"/>
        <v>1.07</v>
      </c>
      <c r="H25">
        <f t="shared" si="13"/>
        <v>2.6997975711216777</v>
      </c>
      <c r="I25" s="2">
        <f t="shared" si="14"/>
        <v>3006.8995448367677</v>
      </c>
      <c r="J25" s="2">
        <f t="shared" si="14"/>
        <v>455.59084012678323</v>
      </c>
      <c r="K25" s="2"/>
      <c r="L25" s="2"/>
      <c r="M25" s="2">
        <f t="shared" si="6"/>
        <v>3006.8995448367677</v>
      </c>
      <c r="N25" s="2">
        <f t="shared" si="7"/>
        <v>455.59084012678323</v>
      </c>
      <c r="O25">
        <f t="shared" si="8"/>
        <v>1.07</v>
      </c>
      <c r="P25">
        <f t="shared" si="9"/>
        <v>1.07</v>
      </c>
      <c r="Q25">
        <f t="shared" si="10"/>
        <v>6.5999999999999961</v>
      </c>
      <c r="R25" t="s">
        <v>18</v>
      </c>
      <c r="T25" t="str">
        <f t="shared" si="15"/>
        <v>"1":5345,"2":5356,"3":5367,"4":5378,"5":5,"6":5389,"7":5400,"8":5411,"9":5422,"10":10,"11":5972,"12":5983,"13":5994,"14":6005,"15":5,"16":6016,"17":6027,"18":6038,"19":6049,"20":10,"21":6599,"22":6610,"23":6621,"24":6632</v>
      </c>
      <c r="U2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</v>
      </c>
      <c r="V25" t="str">
        <f t="shared" si="1"/>
        <v>"24":6632</v>
      </c>
      <c r="W25" t="str">
        <f t="shared" si="2"/>
        <v>"24":1544</v>
      </c>
    </row>
    <row r="26" spans="1:23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1.08</v>
      </c>
      <c r="H26">
        <f t="shared" si="13"/>
        <v>2.9157813768114123</v>
      </c>
      <c r="I26" s="2">
        <f t="shared" si="14"/>
        <v>3247.4515084237096</v>
      </c>
      <c r="J26" s="2">
        <f t="shared" si="14"/>
        <v>492.03810733692592</v>
      </c>
      <c r="K26" s="2"/>
      <c r="L26" s="2"/>
      <c r="M26" s="2">
        <f t="shared" si="6"/>
        <v>3247.4515084237096</v>
      </c>
      <c r="N26" s="2">
        <f t="shared" si="7"/>
        <v>492.03810733692592</v>
      </c>
      <c r="O26">
        <f t="shared" si="8"/>
        <v>1.08</v>
      </c>
      <c r="P26">
        <f t="shared" si="9"/>
        <v>1.08</v>
      </c>
      <c r="Q26">
        <f t="shared" si="10"/>
        <v>6.599999999999997</v>
      </c>
      <c r="R26" t="s">
        <v>18</v>
      </c>
      <c r="T2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</v>
      </c>
      <c r="U2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V26" t="str">
        <f t="shared" si="1"/>
        <v>"25":5</v>
      </c>
      <c r="W26" t="str">
        <f t="shared" si="2"/>
        <v>"25":1547</v>
      </c>
    </row>
    <row r="27" spans="1:23" x14ac:dyDescent="0.3">
      <c r="A27">
        <v>26</v>
      </c>
      <c r="C27">
        <v>6643</v>
      </c>
      <c r="D27">
        <f t="shared" si="3"/>
        <v>6643</v>
      </c>
      <c r="E27">
        <f t="shared" si="4"/>
        <v>1550</v>
      </c>
      <c r="F27">
        <v>0</v>
      </c>
      <c r="G27">
        <f t="shared" si="0"/>
        <v>1.0900000000000001</v>
      </c>
      <c r="H27">
        <f t="shared" si="13"/>
        <v>3.1782017007244394</v>
      </c>
      <c r="I27" s="2">
        <f t="shared" si="14"/>
        <v>3539.7221441818438</v>
      </c>
      <c r="J27" s="2">
        <f t="shared" si="14"/>
        <v>536.32153699724927</v>
      </c>
      <c r="K27" s="2"/>
      <c r="L27" s="2"/>
      <c r="M27" s="2">
        <f t="shared" si="6"/>
        <v>3539.7221441818438</v>
      </c>
      <c r="N27" s="2">
        <f t="shared" si="7"/>
        <v>536.32153699724927</v>
      </c>
      <c r="O27">
        <f t="shared" si="8"/>
        <v>1.0900000000000001</v>
      </c>
      <c r="P27">
        <f t="shared" si="9"/>
        <v>1.0900000000000001</v>
      </c>
      <c r="Q27">
        <f t="shared" si="10"/>
        <v>6.599999999999997</v>
      </c>
      <c r="R27" t="s">
        <v>18</v>
      </c>
      <c r="T2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</v>
      </c>
      <c r="U2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V27" t="str">
        <f t="shared" si="1"/>
        <v>"26":6643</v>
      </c>
      <c r="W27" t="str">
        <f t="shared" si="2"/>
        <v>"26":1550</v>
      </c>
    </row>
    <row r="28" spans="1:23" x14ac:dyDescent="0.3">
      <c r="A28">
        <v>27</v>
      </c>
      <c r="C28">
        <v>6654</v>
      </c>
      <c r="D28">
        <f t="shared" si="3"/>
        <v>6654</v>
      </c>
      <c r="E28">
        <f t="shared" si="4"/>
        <v>1553</v>
      </c>
      <c r="F28">
        <v>0</v>
      </c>
      <c r="G28">
        <f t="shared" si="0"/>
        <v>1.1000000000000001</v>
      </c>
      <c r="H28">
        <f t="shared" si="13"/>
        <v>3.4960218707968838</v>
      </c>
      <c r="I28" s="2">
        <f t="shared" si="14"/>
        <v>3893.6943586000284</v>
      </c>
      <c r="J28" s="2">
        <f t="shared" si="14"/>
        <v>589.95369069697426</v>
      </c>
      <c r="K28" s="2"/>
      <c r="L28" s="2"/>
      <c r="M28" s="2">
        <f t="shared" si="6"/>
        <v>3893.6943586000284</v>
      </c>
      <c r="N28" s="2">
        <f t="shared" si="7"/>
        <v>589.95369069697426</v>
      </c>
      <c r="O28">
        <f t="shared" si="8"/>
        <v>1.1000000000000001</v>
      </c>
      <c r="P28">
        <f t="shared" si="9"/>
        <v>1.1000000000000001</v>
      </c>
      <c r="Q28">
        <f t="shared" si="10"/>
        <v>6.599999999999997</v>
      </c>
      <c r="R28" t="s">
        <v>18</v>
      </c>
      <c r="T2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</v>
      </c>
      <c r="U2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V28" t="str">
        <f t="shared" si="1"/>
        <v>"27":6654</v>
      </c>
      <c r="W28" t="str">
        <f t="shared" si="2"/>
        <v>"27":1553</v>
      </c>
    </row>
    <row r="29" spans="1:23" x14ac:dyDescent="0.3">
      <c r="A29">
        <v>28</v>
      </c>
      <c r="C29">
        <v>6665</v>
      </c>
      <c r="D29">
        <f t="shared" si="3"/>
        <v>6665</v>
      </c>
      <c r="E29">
        <f t="shared" si="4"/>
        <v>1556</v>
      </c>
      <c r="F29">
        <v>0</v>
      </c>
      <c r="G29">
        <f t="shared" si="0"/>
        <v>1.1100000000000001</v>
      </c>
      <c r="H29">
        <f t="shared" si="13"/>
        <v>3.8805842765845413</v>
      </c>
      <c r="I29" s="2">
        <f t="shared" si="14"/>
        <v>4322.000738046032</v>
      </c>
      <c r="J29" s="2">
        <f t="shared" si="14"/>
        <v>654.84859667364151</v>
      </c>
      <c r="K29" s="2"/>
      <c r="L29" s="2"/>
      <c r="M29" s="2">
        <f t="shared" si="6"/>
        <v>4322.000738046032</v>
      </c>
      <c r="N29" s="2">
        <f t="shared" si="7"/>
        <v>654.84859667364151</v>
      </c>
      <c r="O29">
        <f t="shared" si="8"/>
        <v>1.1100000000000001</v>
      </c>
      <c r="P29">
        <f t="shared" si="9"/>
        <v>1.1100000000000001</v>
      </c>
      <c r="Q29">
        <f t="shared" si="10"/>
        <v>6.599999999999997</v>
      </c>
      <c r="R29" t="s">
        <v>18</v>
      </c>
      <c r="T2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</v>
      </c>
      <c r="U2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V29" t="str">
        <f t="shared" si="1"/>
        <v>"28":6665</v>
      </c>
      <c r="W29" t="str">
        <f t="shared" si="2"/>
        <v>"28":1556</v>
      </c>
    </row>
    <row r="30" spans="1:23" x14ac:dyDescent="0.3">
      <c r="A30">
        <v>29</v>
      </c>
      <c r="C30">
        <v>6676</v>
      </c>
      <c r="D30">
        <f t="shared" si="3"/>
        <v>6676</v>
      </c>
      <c r="E30">
        <f t="shared" si="4"/>
        <v>1559</v>
      </c>
      <c r="F30">
        <v>0</v>
      </c>
      <c r="G30">
        <f t="shared" si="0"/>
        <v>1.1200000000000001</v>
      </c>
      <c r="H30">
        <f t="shared" si="13"/>
        <v>4.3462543897746864</v>
      </c>
      <c r="I30" s="2">
        <f t="shared" si="14"/>
        <v>4840.6408266115559</v>
      </c>
      <c r="J30" s="2">
        <f t="shared" si="14"/>
        <v>733.43042827447857</v>
      </c>
      <c r="K30" s="2"/>
      <c r="L30" s="2"/>
      <c r="M30" s="2">
        <f t="shared" si="6"/>
        <v>4840.6408266115559</v>
      </c>
      <c r="N30" s="2">
        <f t="shared" si="7"/>
        <v>733.43042827447857</v>
      </c>
      <c r="O30">
        <f t="shared" si="8"/>
        <v>1.1200000000000001</v>
      </c>
      <c r="P30">
        <f t="shared" si="9"/>
        <v>1.1200000000000001</v>
      </c>
      <c r="Q30">
        <f t="shared" si="10"/>
        <v>6.5999999999999961</v>
      </c>
      <c r="R30" t="s">
        <v>18</v>
      </c>
      <c r="T3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</v>
      </c>
      <c r="U3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V30" t="str">
        <f t="shared" si="1"/>
        <v>"29":6676</v>
      </c>
      <c r="W30" t="str">
        <f t="shared" si="2"/>
        <v>"29":1559</v>
      </c>
    </row>
    <row r="31" spans="1:23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1.1299999999999999</v>
      </c>
      <c r="H31">
        <f t="shared" si="13"/>
        <v>4.9112674604453952</v>
      </c>
      <c r="I31" s="2">
        <f t="shared" si="14"/>
        <v>5469.9241340710578</v>
      </c>
      <c r="J31" s="2">
        <f t="shared" si="14"/>
        <v>828.77638395016072</v>
      </c>
      <c r="K31" s="2"/>
      <c r="L31" s="2"/>
      <c r="M31" s="2">
        <f t="shared" si="6"/>
        <v>5469.9241340710578</v>
      </c>
      <c r="N31" s="2">
        <f t="shared" si="7"/>
        <v>828.77638395016072</v>
      </c>
      <c r="O31">
        <f t="shared" si="8"/>
        <v>1.1299999999999999</v>
      </c>
      <c r="P31">
        <f t="shared" si="9"/>
        <v>1.1299999999999999</v>
      </c>
      <c r="Q31">
        <f t="shared" si="10"/>
        <v>6.5999999999999961</v>
      </c>
      <c r="R31" t="s">
        <v>18</v>
      </c>
      <c r="T3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</v>
      </c>
      <c r="U3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V31" t="str">
        <f t="shared" si="1"/>
        <v>"30":10</v>
      </c>
      <c r="W31" t="str">
        <f t="shared" si="2"/>
        <v>"30":1562</v>
      </c>
    </row>
    <row r="32" spans="1:23" x14ac:dyDescent="0.3">
      <c r="A32">
        <v>31</v>
      </c>
      <c r="C32">
        <v>7226</v>
      </c>
      <c r="D32">
        <f t="shared" si="3"/>
        <v>7226</v>
      </c>
      <c r="E32">
        <f t="shared" si="4"/>
        <v>1565</v>
      </c>
      <c r="F32">
        <v>0</v>
      </c>
      <c r="G32">
        <f t="shared" si="0"/>
        <v>0.69499999999999995</v>
      </c>
      <c r="H32">
        <f t="shared" si="13"/>
        <v>3.4133308850095494</v>
      </c>
      <c r="I32" s="2">
        <f t="shared" si="14"/>
        <v>3801.597273179385</v>
      </c>
      <c r="J32" s="2">
        <f t="shared" si="14"/>
        <v>575.9995868453617</v>
      </c>
      <c r="K32" s="2"/>
      <c r="L32" s="2"/>
      <c r="M32" s="2">
        <f t="shared" si="6"/>
        <v>3801.597273179385</v>
      </c>
      <c r="N32" s="2">
        <f t="shared" si="7"/>
        <v>575.9995868453617</v>
      </c>
      <c r="O32">
        <f t="shared" si="8"/>
        <v>0.69499999999999995</v>
      </c>
      <c r="P32">
        <f t="shared" si="9"/>
        <v>0.69499999999999995</v>
      </c>
      <c r="Q32">
        <f t="shared" si="10"/>
        <v>6.5999999999999961</v>
      </c>
      <c r="R32" t="s">
        <v>18</v>
      </c>
      <c r="T3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</v>
      </c>
      <c r="U3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V32" t="str">
        <f t="shared" si="1"/>
        <v>"31":7226</v>
      </c>
      <c r="W32" t="str">
        <f t="shared" si="2"/>
        <v>"31":1565</v>
      </c>
    </row>
    <row r="33" spans="1:23" x14ac:dyDescent="0.3">
      <c r="A33">
        <v>32</v>
      </c>
      <c r="C33">
        <v>7237</v>
      </c>
      <c r="D33">
        <f t="shared" si="3"/>
        <v>7237</v>
      </c>
      <c r="E33">
        <f t="shared" si="4"/>
        <v>1568</v>
      </c>
      <c r="F33">
        <v>0</v>
      </c>
      <c r="G33">
        <f t="shared" si="0"/>
        <v>1.05</v>
      </c>
      <c r="H33">
        <f t="shared" si="13"/>
        <v>3.5839974292600272</v>
      </c>
      <c r="I33" s="2">
        <f t="shared" si="14"/>
        <v>3991.6771368383543</v>
      </c>
      <c r="J33" s="2">
        <f t="shared" si="14"/>
        <v>604.79956618762981</v>
      </c>
      <c r="K33" s="2"/>
      <c r="L33" s="2"/>
      <c r="M33" s="2">
        <f t="shared" si="6"/>
        <v>3991.6771368383543</v>
      </c>
      <c r="N33" s="2">
        <f t="shared" si="7"/>
        <v>604.79956618762981</v>
      </c>
      <c r="O33">
        <f t="shared" si="8"/>
        <v>1.05</v>
      </c>
      <c r="P33">
        <f t="shared" si="9"/>
        <v>1.05</v>
      </c>
      <c r="Q33">
        <f t="shared" si="10"/>
        <v>6.5999999999999961</v>
      </c>
      <c r="R33" t="s">
        <v>18</v>
      </c>
      <c r="T3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</v>
      </c>
      <c r="U3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V33" t="str">
        <f t="shared" si="1"/>
        <v>"32":7237</v>
      </c>
      <c r="W33" t="str">
        <f t="shared" si="2"/>
        <v>"32":1568</v>
      </c>
    </row>
    <row r="34" spans="1:23" x14ac:dyDescent="0.3">
      <c r="A34">
        <v>33</v>
      </c>
      <c r="C34">
        <v>7248</v>
      </c>
      <c r="D34">
        <f t="shared" si="3"/>
        <v>7248</v>
      </c>
      <c r="E34">
        <f t="shared" si="4"/>
        <v>1571</v>
      </c>
      <c r="F34">
        <v>0</v>
      </c>
      <c r="G34">
        <f t="shared" ref="G34:G65" si="17">IF(MOD(A34,10)=1,0.695,
IF(MOD(A34,10)=2,1.05,
IF(MOD(A34,10)=3,1.06,
IF(MOD(A34,10)=4,1.07,
IF(MOD(A34,10)=5,1.08,
IF(MOD(A34,10)=6,1.09,
IF(MOD(A34,10)=7,1.1,
IF(MOD(A34,10)=8,1.11,
IF(MOD(A34,10)=9,1.12,
IF(MOD(A34,10)=0,1.13,
"해당없음"))))))))))</f>
        <v>1.06</v>
      </c>
      <c r="H34">
        <f t="shared" si="13"/>
        <v>3.7990372750156292</v>
      </c>
      <c r="I34" s="2">
        <f t="shared" si="14"/>
        <v>4231.1777650486556</v>
      </c>
      <c r="J34" s="2">
        <f t="shared" si="14"/>
        <v>641.08754015888758</v>
      </c>
      <c r="K34" s="2"/>
      <c r="L34" s="2"/>
      <c r="M34" s="2">
        <f t="shared" si="6"/>
        <v>4231.1777650486556</v>
      </c>
      <c r="N34" s="2">
        <f t="shared" si="7"/>
        <v>641.08754015888758</v>
      </c>
      <c r="O34">
        <f t="shared" si="8"/>
        <v>1.06</v>
      </c>
      <c r="P34">
        <f t="shared" si="9"/>
        <v>1.06</v>
      </c>
      <c r="Q34">
        <f t="shared" si="10"/>
        <v>6.5999999999999961</v>
      </c>
      <c r="R34" t="s">
        <v>18</v>
      </c>
      <c r="T3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</v>
      </c>
      <c r="U3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V34" t="str">
        <f t="shared" ref="V34:V65" si="18">""""&amp;$A34&amp;""""&amp;""&amp;":"&amp;IF(ISBLANK(B34),C34,B34)</f>
        <v>"33":7248</v>
      </c>
      <c r="W34" t="str">
        <f t="shared" ref="W34:W65" si="19">""""&amp;$A34&amp;""""&amp;""&amp;":"&amp;E34</f>
        <v>"33":1571</v>
      </c>
    </row>
    <row r="35" spans="1:23" x14ac:dyDescent="0.3">
      <c r="A35">
        <v>34</v>
      </c>
      <c r="C35">
        <v>7259</v>
      </c>
      <c r="D35">
        <f t="shared" ref="D35:D66" si="20">IF(NOT(ISBLANK(B35)),"삭",
IF(MOD(A34,10)=0,D33+550,
IF(MOD(A34,10)=5,D33+11,
D34+11)))</f>
        <v>7259</v>
      </c>
      <c r="E35">
        <f t="shared" ref="E35:E66" si="21">E34+3</f>
        <v>1574</v>
      </c>
      <c r="F35">
        <v>0</v>
      </c>
      <c r="G35">
        <f t="shared" si="17"/>
        <v>1.07</v>
      </c>
      <c r="H35">
        <f t="shared" si="13"/>
        <v>4.0649698842667235</v>
      </c>
      <c r="I35" s="2">
        <f t="shared" si="14"/>
        <v>4527.3602086020619</v>
      </c>
      <c r="J35" s="2">
        <f t="shared" si="14"/>
        <v>685.96366797000974</v>
      </c>
      <c r="K35" s="2"/>
      <c r="L35" s="2"/>
      <c r="M35" s="2">
        <f t="shared" si="6"/>
        <v>4527.3602086020619</v>
      </c>
      <c r="N35" s="2">
        <f t="shared" si="7"/>
        <v>685.96366797000974</v>
      </c>
      <c r="O35">
        <f t="shared" si="8"/>
        <v>1.07</v>
      </c>
      <c r="P35">
        <f t="shared" si="9"/>
        <v>1.07</v>
      </c>
      <c r="Q35">
        <f t="shared" si="10"/>
        <v>6.599999999999997</v>
      </c>
      <c r="R35" t="s">
        <v>18</v>
      </c>
      <c r="T3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</v>
      </c>
      <c r="U3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V35" t="str">
        <f t="shared" si="18"/>
        <v>"34":7259</v>
      </c>
      <c r="W35" t="str">
        <f t="shared" si="19"/>
        <v>"34":1574</v>
      </c>
    </row>
    <row r="36" spans="1:23" x14ac:dyDescent="0.3">
      <c r="A36">
        <v>35</v>
      </c>
      <c r="B36">
        <v>5</v>
      </c>
      <c r="D36" t="str">
        <f t="shared" si="20"/>
        <v>삭</v>
      </c>
      <c r="E36">
        <f t="shared" si="21"/>
        <v>1577</v>
      </c>
      <c r="F36">
        <v>0</v>
      </c>
      <c r="G36">
        <f t="shared" si="17"/>
        <v>1.08</v>
      </c>
      <c r="H36">
        <f t="shared" si="13"/>
        <v>4.3901674750080613</v>
      </c>
      <c r="I36" s="2">
        <f t="shared" si="14"/>
        <v>4889.5490252902273</v>
      </c>
      <c r="J36" s="2">
        <f t="shared" si="14"/>
        <v>740.84076140761056</v>
      </c>
      <c r="K36" s="2"/>
      <c r="L36" s="2"/>
      <c r="M36" s="2">
        <f t="shared" si="6"/>
        <v>4889.5490252902273</v>
      </c>
      <c r="N36" s="2">
        <f t="shared" si="7"/>
        <v>740.84076140761056</v>
      </c>
      <c r="O36">
        <f t="shared" si="8"/>
        <v>1.08</v>
      </c>
      <c r="P36">
        <f t="shared" si="9"/>
        <v>1.08</v>
      </c>
      <c r="Q36">
        <f t="shared" si="10"/>
        <v>6.599999999999997</v>
      </c>
      <c r="R36" t="s">
        <v>18</v>
      </c>
      <c r="T3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</v>
      </c>
      <c r="U3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V36" t="str">
        <f t="shared" si="18"/>
        <v>"35":5</v>
      </c>
      <c r="W36" t="str">
        <f t="shared" si="19"/>
        <v>"35":1577</v>
      </c>
    </row>
    <row r="37" spans="1:23" x14ac:dyDescent="0.3">
      <c r="A37">
        <v>36</v>
      </c>
      <c r="C37">
        <v>7270</v>
      </c>
      <c r="D37">
        <f t="shared" si="20"/>
        <v>7270</v>
      </c>
      <c r="E37">
        <f t="shared" si="21"/>
        <v>1580</v>
      </c>
      <c r="F37">
        <v>0</v>
      </c>
      <c r="G37">
        <f t="shared" si="17"/>
        <v>1.0900000000000001</v>
      </c>
      <c r="H37">
        <f t="shared" si="13"/>
        <v>4.7852825477587873</v>
      </c>
      <c r="I37" s="2">
        <f t="shared" si="14"/>
        <v>5329.6084375663486</v>
      </c>
      <c r="J37" s="2">
        <f t="shared" si="14"/>
        <v>807.51642993429562</v>
      </c>
      <c r="K37" s="2"/>
      <c r="L37" s="2"/>
      <c r="M37" s="2">
        <f t="shared" si="6"/>
        <v>5329.6084375663486</v>
      </c>
      <c r="N37" s="2">
        <f t="shared" si="7"/>
        <v>807.51642993429562</v>
      </c>
      <c r="O37">
        <f t="shared" si="8"/>
        <v>1.0900000000000001</v>
      </c>
      <c r="P37">
        <f t="shared" si="9"/>
        <v>1.0900000000000001</v>
      </c>
      <c r="Q37">
        <f t="shared" si="10"/>
        <v>6.599999999999997</v>
      </c>
      <c r="R37" t="s">
        <v>18</v>
      </c>
      <c r="T3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</v>
      </c>
      <c r="U3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V37" t="str">
        <f t="shared" si="18"/>
        <v>"36":7270</v>
      </c>
      <c r="W37" t="str">
        <f t="shared" si="19"/>
        <v>"36":1580</v>
      </c>
    </row>
    <row r="38" spans="1:23" x14ac:dyDescent="0.3">
      <c r="A38">
        <v>37</v>
      </c>
      <c r="C38">
        <v>7281</v>
      </c>
      <c r="D38">
        <f t="shared" si="20"/>
        <v>7281</v>
      </c>
      <c r="E38">
        <f t="shared" si="21"/>
        <v>1583</v>
      </c>
      <c r="F38">
        <v>0</v>
      </c>
      <c r="G38">
        <f t="shared" si="17"/>
        <v>1.1000000000000001</v>
      </c>
      <c r="H38">
        <f t="shared" si="13"/>
        <v>5.2638108025346666</v>
      </c>
      <c r="I38" s="2">
        <f t="shared" si="14"/>
        <v>5862.5692813229844</v>
      </c>
      <c r="J38" s="2">
        <f t="shared" si="14"/>
        <v>888.26807292772526</v>
      </c>
      <c r="K38" s="2"/>
      <c r="L38" s="2"/>
      <c r="M38" s="2">
        <f t="shared" si="6"/>
        <v>5862.5692813229844</v>
      </c>
      <c r="N38" s="2">
        <f t="shared" si="7"/>
        <v>888.26807292772526</v>
      </c>
      <c r="O38">
        <f t="shared" si="8"/>
        <v>1.1000000000000001</v>
      </c>
      <c r="P38">
        <f t="shared" si="9"/>
        <v>1.1000000000000001</v>
      </c>
      <c r="Q38">
        <f t="shared" si="10"/>
        <v>6.599999999999997</v>
      </c>
      <c r="R38" t="s">
        <v>18</v>
      </c>
      <c r="T3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</v>
      </c>
      <c r="U3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V38" t="str">
        <f t="shared" si="18"/>
        <v>"37":7281</v>
      </c>
      <c r="W38" t="str">
        <f t="shared" si="19"/>
        <v>"37":1583</v>
      </c>
    </row>
    <row r="39" spans="1:23" x14ac:dyDescent="0.3">
      <c r="A39">
        <v>38</v>
      </c>
      <c r="C39">
        <v>7292</v>
      </c>
      <c r="D39">
        <f t="shared" si="20"/>
        <v>7292</v>
      </c>
      <c r="E39">
        <f t="shared" si="21"/>
        <v>1586</v>
      </c>
      <c r="F39">
        <v>0</v>
      </c>
      <c r="G39">
        <f t="shared" si="17"/>
        <v>1.1100000000000001</v>
      </c>
      <c r="H39">
        <f t="shared" si="13"/>
        <v>5.8428299908134802</v>
      </c>
      <c r="I39" s="2">
        <f t="shared" si="14"/>
        <v>6507.4519022685135</v>
      </c>
      <c r="J39" s="2">
        <f t="shared" si="14"/>
        <v>985.97756094977512</v>
      </c>
      <c r="K39" s="2"/>
      <c r="L39" s="2"/>
      <c r="M39" s="2">
        <f t="shared" si="6"/>
        <v>6507.4519022685135</v>
      </c>
      <c r="N39" s="2">
        <f t="shared" si="7"/>
        <v>985.97756094977512</v>
      </c>
      <c r="O39">
        <f t="shared" si="8"/>
        <v>1.1100000000000001</v>
      </c>
      <c r="P39">
        <f t="shared" si="9"/>
        <v>1.1100000000000001</v>
      </c>
      <c r="Q39">
        <f t="shared" si="10"/>
        <v>6.5999999999999979</v>
      </c>
      <c r="R39" t="s">
        <v>18</v>
      </c>
      <c r="T3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</v>
      </c>
      <c r="U3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V39" t="str">
        <f t="shared" si="18"/>
        <v>"38":7292</v>
      </c>
      <c r="W39" t="str">
        <f t="shared" si="19"/>
        <v>"38":1586</v>
      </c>
    </row>
    <row r="40" spans="1:23" x14ac:dyDescent="0.3">
      <c r="A40">
        <v>39</v>
      </c>
      <c r="C40">
        <v>7303</v>
      </c>
      <c r="D40">
        <f t="shared" si="20"/>
        <v>7303</v>
      </c>
      <c r="E40">
        <f t="shared" si="21"/>
        <v>1589</v>
      </c>
      <c r="F40">
        <v>0</v>
      </c>
      <c r="G40">
        <f t="shared" si="17"/>
        <v>1.1200000000000001</v>
      </c>
      <c r="H40">
        <f t="shared" si="13"/>
        <v>6.5439695897110983</v>
      </c>
      <c r="I40" s="2">
        <f t="shared" si="14"/>
        <v>7288.3461305407354</v>
      </c>
      <c r="J40" s="2">
        <f t="shared" si="14"/>
        <v>1104.2948682637482</v>
      </c>
      <c r="K40" s="2"/>
      <c r="L40" s="2"/>
      <c r="M40" s="2">
        <f t="shared" si="6"/>
        <v>7288.3461305407354</v>
      </c>
      <c r="N40" s="2">
        <f t="shared" si="7"/>
        <v>1104.2948682637482</v>
      </c>
      <c r="O40">
        <f t="shared" si="8"/>
        <v>1.1200000000000001</v>
      </c>
      <c r="P40">
        <f t="shared" si="9"/>
        <v>1.1200000000000001</v>
      </c>
      <c r="Q40">
        <f t="shared" si="10"/>
        <v>6.5999999999999979</v>
      </c>
      <c r="R40" t="s">
        <v>18</v>
      </c>
      <c r="T4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</v>
      </c>
      <c r="U4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V40" t="str">
        <f t="shared" si="18"/>
        <v>"39":7303</v>
      </c>
      <c r="W40" t="str">
        <f t="shared" si="19"/>
        <v>"39":1589</v>
      </c>
    </row>
    <row r="41" spans="1:23" x14ac:dyDescent="0.3">
      <c r="A41">
        <v>40</v>
      </c>
      <c r="B41">
        <v>10</v>
      </c>
      <c r="D41" t="str">
        <f t="shared" si="20"/>
        <v>삭</v>
      </c>
      <c r="E41">
        <f t="shared" si="21"/>
        <v>1592</v>
      </c>
      <c r="F41">
        <v>0</v>
      </c>
      <c r="G41">
        <f t="shared" si="17"/>
        <v>1.1299999999999999</v>
      </c>
      <c r="H41">
        <f t="shared" si="13"/>
        <v>7.3946856363735405</v>
      </c>
      <c r="I41" s="2">
        <f t="shared" si="14"/>
        <v>8235.83112751103</v>
      </c>
      <c r="J41" s="2">
        <f t="shared" si="14"/>
        <v>1247.8532011380353</v>
      </c>
      <c r="K41" s="2"/>
      <c r="L41" s="2"/>
      <c r="M41" s="2">
        <f t="shared" si="6"/>
        <v>8235.83112751103</v>
      </c>
      <c r="N41" s="2">
        <f t="shared" si="7"/>
        <v>1247.8532011380353</v>
      </c>
      <c r="O41">
        <f t="shared" si="8"/>
        <v>1.1299999999999999</v>
      </c>
      <c r="P41">
        <f t="shared" si="9"/>
        <v>1.1299999999999999</v>
      </c>
      <c r="Q41">
        <f t="shared" si="10"/>
        <v>6.5999999999999979</v>
      </c>
      <c r="R41" t="s">
        <v>18</v>
      </c>
      <c r="T4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</v>
      </c>
      <c r="U4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V41" t="str">
        <f t="shared" si="18"/>
        <v>"40":10</v>
      </c>
      <c r="W41" t="str">
        <f t="shared" si="19"/>
        <v>"40":1592</v>
      </c>
    </row>
    <row r="42" spans="1:23" x14ac:dyDescent="0.3">
      <c r="A42">
        <v>41</v>
      </c>
      <c r="C42">
        <v>7853</v>
      </c>
      <c r="D42">
        <f t="shared" si="20"/>
        <v>7853</v>
      </c>
      <c r="E42">
        <f t="shared" si="21"/>
        <v>1595</v>
      </c>
      <c r="F42">
        <v>0</v>
      </c>
      <c r="G42">
        <f t="shared" si="17"/>
        <v>0.69499999999999995</v>
      </c>
      <c r="H42">
        <f t="shared" si="13"/>
        <v>5.1393065172796106</v>
      </c>
      <c r="I42" s="2">
        <f t="shared" si="14"/>
        <v>5723.902633620165</v>
      </c>
      <c r="J42" s="2">
        <f t="shared" si="14"/>
        <v>867.25797479093444</v>
      </c>
      <c r="K42" s="2"/>
      <c r="L42" s="2"/>
      <c r="M42" s="2">
        <f t="shared" si="6"/>
        <v>5723.902633620165</v>
      </c>
      <c r="N42" s="2">
        <f t="shared" si="7"/>
        <v>867.25797479093444</v>
      </c>
      <c r="O42">
        <f t="shared" si="8"/>
        <v>0.69499999999999995</v>
      </c>
      <c r="P42">
        <f t="shared" si="9"/>
        <v>0.69499999999999995</v>
      </c>
      <c r="Q42">
        <f t="shared" si="10"/>
        <v>6.599999999999997</v>
      </c>
      <c r="R42" t="s">
        <v>18</v>
      </c>
      <c r="T4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</v>
      </c>
      <c r="U4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V42" t="str">
        <f t="shared" si="18"/>
        <v>"41":7853</v>
      </c>
      <c r="W42" t="str">
        <f t="shared" si="19"/>
        <v>"41":1595</v>
      </c>
    </row>
    <row r="43" spans="1:23" x14ac:dyDescent="0.3">
      <c r="A43">
        <v>42</v>
      </c>
      <c r="C43">
        <v>7864</v>
      </c>
      <c r="D43">
        <f t="shared" si="20"/>
        <v>7864</v>
      </c>
      <c r="E43">
        <f t="shared" si="21"/>
        <v>1598</v>
      </c>
      <c r="F43">
        <v>0</v>
      </c>
      <c r="G43">
        <f t="shared" si="17"/>
        <v>1.05</v>
      </c>
      <c r="H43">
        <f t="shared" si="13"/>
        <v>5.396271843143591</v>
      </c>
      <c r="I43" s="2">
        <f t="shared" si="14"/>
        <v>6010.0977653011732</v>
      </c>
      <c r="J43" s="2">
        <f t="shared" si="14"/>
        <v>910.62087353048116</v>
      </c>
      <c r="K43" s="2"/>
      <c r="L43" s="2"/>
      <c r="M43" s="2">
        <f t="shared" si="6"/>
        <v>6010.0977653011732</v>
      </c>
      <c r="N43" s="2">
        <f t="shared" si="7"/>
        <v>910.62087353048116</v>
      </c>
      <c r="O43">
        <f t="shared" si="8"/>
        <v>1.05</v>
      </c>
      <c r="P43">
        <f t="shared" si="9"/>
        <v>1.05</v>
      </c>
      <c r="Q43">
        <f t="shared" si="10"/>
        <v>6.599999999999997</v>
      </c>
      <c r="R43" t="s">
        <v>18</v>
      </c>
      <c r="T4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</v>
      </c>
      <c r="U4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V43" t="str">
        <f t="shared" si="18"/>
        <v>"42":7864</v>
      </c>
      <c r="W43" t="str">
        <f t="shared" si="19"/>
        <v>"42":1598</v>
      </c>
    </row>
    <row r="44" spans="1:23" x14ac:dyDescent="0.3">
      <c r="A44">
        <v>43</v>
      </c>
      <c r="C44">
        <v>7875</v>
      </c>
      <c r="D44">
        <f t="shared" si="20"/>
        <v>7875</v>
      </c>
      <c r="E44">
        <f t="shared" si="21"/>
        <v>1601</v>
      </c>
      <c r="F44">
        <v>0</v>
      </c>
      <c r="G44">
        <f t="shared" si="17"/>
        <v>1.06</v>
      </c>
      <c r="H44">
        <f t="shared" si="13"/>
        <v>5.7200481537322068</v>
      </c>
      <c r="I44" s="2">
        <f t="shared" si="14"/>
        <v>6370.703631219244</v>
      </c>
      <c r="J44" s="2">
        <f t="shared" si="14"/>
        <v>965.25812594231013</v>
      </c>
      <c r="K44" s="2"/>
      <c r="L44" s="2"/>
      <c r="M44" s="2">
        <f t="shared" si="6"/>
        <v>6370.703631219244</v>
      </c>
      <c r="N44" s="2">
        <f t="shared" si="7"/>
        <v>965.25812594231013</v>
      </c>
      <c r="O44">
        <f t="shared" si="8"/>
        <v>1.06</v>
      </c>
      <c r="P44">
        <f t="shared" si="9"/>
        <v>1.06</v>
      </c>
      <c r="Q44">
        <f t="shared" si="10"/>
        <v>6.599999999999997</v>
      </c>
      <c r="R44" t="s">
        <v>18</v>
      </c>
      <c r="T4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</v>
      </c>
      <c r="U4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V44" t="str">
        <f t="shared" si="18"/>
        <v>"43":7875</v>
      </c>
      <c r="W44" t="str">
        <f t="shared" si="19"/>
        <v>"43":1601</v>
      </c>
    </row>
    <row r="45" spans="1:23" x14ac:dyDescent="0.3">
      <c r="A45">
        <v>44</v>
      </c>
      <c r="C45">
        <v>7886</v>
      </c>
      <c r="D45">
        <f t="shared" si="20"/>
        <v>7886</v>
      </c>
      <c r="E45">
        <f t="shared" si="21"/>
        <v>1604</v>
      </c>
      <c r="F45">
        <v>0</v>
      </c>
      <c r="G45">
        <f t="shared" si="17"/>
        <v>1.07</v>
      </c>
      <c r="H45">
        <f t="shared" si="13"/>
        <v>6.1204515244934612</v>
      </c>
      <c r="I45" s="2">
        <f t="shared" si="14"/>
        <v>6816.6528854045919</v>
      </c>
      <c r="J45" s="2">
        <f t="shared" si="14"/>
        <v>1032.8261947582719</v>
      </c>
      <c r="K45" s="2"/>
      <c r="L45" s="2"/>
      <c r="M45" s="2">
        <f t="shared" si="6"/>
        <v>6816.6528854045919</v>
      </c>
      <c r="N45" s="2">
        <f t="shared" si="7"/>
        <v>1032.8261947582719</v>
      </c>
      <c r="O45">
        <f t="shared" si="8"/>
        <v>1.07</v>
      </c>
      <c r="P45">
        <f t="shared" si="9"/>
        <v>1.07</v>
      </c>
      <c r="Q45">
        <f t="shared" si="10"/>
        <v>6.5999999999999979</v>
      </c>
      <c r="R45" t="s">
        <v>18</v>
      </c>
      <c r="T4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</v>
      </c>
      <c r="U4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V45" t="str">
        <f t="shared" si="18"/>
        <v>"44":7886</v>
      </c>
      <c r="W45" t="str">
        <f t="shared" si="19"/>
        <v>"44":1604</v>
      </c>
    </row>
    <row r="46" spans="1:23" x14ac:dyDescent="0.3">
      <c r="A46">
        <v>45</v>
      </c>
      <c r="B46">
        <v>5</v>
      </c>
      <c r="D46" t="str">
        <f t="shared" si="20"/>
        <v>삭</v>
      </c>
      <c r="E46">
        <f t="shared" si="21"/>
        <v>1607</v>
      </c>
      <c r="F46">
        <v>0</v>
      </c>
      <c r="G46">
        <f t="shared" si="17"/>
        <v>1.08</v>
      </c>
      <c r="H46">
        <f t="shared" si="13"/>
        <v>6.6100876464529383</v>
      </c>
      <c r="I46" s="2">
        <f t="shared" si="14"/>
        <v>7361.9851162369596</v>
      </c>
      <c r="J46" s="2">
        <f t="shared" si="14"/>
        <v>1115.4522903389336</v>
      </c>
      <c r="K46" s="2"/>
      <c r="L46" s="2"/>
      <c r="M46" s="2">
        <f t="shared" si="6"/>
        <v>7361.9851162369596</v>
      </c>
      <c r="N46" s="2">
        <f t="shared" si="7"/>
        <v>1115.4522903389336</v>
      </c>
      <c r="O46">
        <f t="shared" si="8"/>
        <v>1.08</v>
      </c>
      <c r="P46">
        <f t="shared" si="9"/>
        <v>1.08</v>
      </c>
      <c r="Q46">
        <f t="shared" si="10"/>
        <v>6.5999999999999979</v>
      </c>
      <c r="R46" t="s">
        <v>18</v>
      </c>
      <c r="T4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</v>
      </c>
      <c r="U4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V46" t="str">
        <f t="shared" si="18"/>
        <v>"45":5</v>
      </c>
      <c r="W46" t="str">
        <f t="shared" si="19"/>
        <v>"45":1607</v>
      </c>
    </row>
    <row r="47" spans="1:23" x14ac:dyDescent="0.3">
      <c r="A47">
        <v>46</v>
      </c>
      <c r="C47">
        <v>7897</v>
      </c>
      <c r="D47">
        <f t="shared" si="20"/>
        <v>7897</v>
      </c>
      <c r="E47">
        <f t="shared" si="21"/>
        <v>1610</v>
      </c>
      <c r="F47">
        <v>0</v>
      </c>
      <c r="G47">
        <f t="shared" si="17"/>
        <v>1.0900000000000001</v>
      </c>
      <c r="H47">
        <f t="shared" si="13"/>
        <v>7.2049955346337029</v>
      </c>
      <c r="I47" s="2">
        <f t="shared" si="14"/>
        <v>8024.5637766982863</v>
      </c>
      <c r="J47" s="2">
        <f t="shared" si="14"/>
        <v>1215.8429964694378</v>
      </c>
      <c r="K47" s="2"/>
      <c r="L47" s="2"/>
      <c r="M47" s="2">
        <f t="shared" si="6"/>
        <v>8024.5637766982863</v>
      </c>
      <c r="N47" s="2">
        <f t="shared" si="7"/>
        <v>1215.8429964694378</v>
      </c>
      <c r="O47">
        <f t="shared" si="8"/>
        <v>1.0900000000000001</v>
      </c>
      <c r="P47">
        <f t="shared" si="9"/>
        <v>1.0900000000000001</v>
      </c>
      <c r="Q47">
        <f t="shared" si="10"/>
        <v>6.599999999999997</v>
      </c>
      <c r="R47" t="s">
        <v>18</v>
      </c>
      <c r="T4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</v>
      </c>
      <c r="U4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V47" t="str">
        <f t="shared" si="18"/>
        <v>"46":7897</v>
      </c>
      <c r="W47" t="str">
        <f t="shared" si="19"/>
        <v>"46":1610</v>
      </c>
    </row>
    <row r="48" spans="1:23" x14ac:dyDescent="0.3">
      <c r="A48">
        <v>47</v>
      </c>
      <c r="C48">
        <v>7908</v>
      </c>
      <c r="D48">
        <f t="shared" si="20"/>
        <v>7908</v>
      </c>
      <c r="E48">
        <f t="shared" si="21"/>
        <v>1613</v>
      </c>
      <c r="F48">
        <v>0</v>
      </c>
      <c r="G48">
        <f t="shared" si="17"/>
        <v>1.1000000000000001</v>
      </c>
      <c r="H48">
        <f t="shared" si="13"/>
        <v>7.9254950880970743</v>
      </c>
      <c r="I48" s="2">
        <f t="shared" si="14"/>
        <v>8827.020154368116</v>
      </c>
      <c r="J48" s="2">
        <f t="shared" si="14"/>
        <v>1337.4272961163817</v>
      </c>
      <c r="K48" s="2"/>
      <c r="L48" s="2"/>
      <c r="M48" s="2">
        <f t="shared" si="6"/>
        <v>8827.020154368116</v>
      </c>
      <c r="N48" s="2">
        <f t="shared" si="7"/>
        <v>1337.4272961163817</v>
      </c>
      <c r="O48">
        <f t="shared" si="8"/>
        <v>1.1000000000000001</v>
      </c>
      <c r="P48">
        <f t="shared" si="9"/>
        <v>1.1000000000000001</v>
      </c>
      <c r="Q48">
        <f t="shared" si="10"/>
        <v>6.599999999999997</v>
      </c>
      <c r="R48" t="s">
        <v>18</v>
      </c>
      <c r="T4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</v>
      </c>
      <c r="U4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V48" t="str">
        <f t="shared" si="18"/>
        <v>"47":7908</v>
      </c>
      <c r="W48" t="str">
        <f t="shared" si="19"/>
        <v>"47":1613</v>
      </c>
    </row>
    <row r="49" spans="1:23" x14ac:dyDescent="0.3">
      <c r="A49">
        <v>48</v>
      </c>
      <c r="C49">
        <v>7919</v>
      </c>
      <c r="D49">
        <f t="shared" si="20"/>
        <v>7919</v>
      </c>
      <c r="E49">
        <f t="shared" si="21"/>
        <v>1616</v>
      </c>
      <c r="F49">
        <v>0</v>
      </c>
      <c r="G49">
        <f t="shared" si="17"/>
        <v>1.1100000000000001</v>
      </c>
      <c r="H49">
        <f t="shared" si="13"/>
        <v>8.7972995477877536</v>
      </c>
      <c r="I49" s="2">
        <f t="shared" si="14"/>
        <v>9797.9923713486096</v>
      </c>
      <c r="J49" s="2">
        <f t="shared" si="14"/>
        <v>1484.544298689184</v>
      </c>
      <c r="K49" s="2"/>
      <c r="L49" s="2"/>
      <c r="M49" s="2">
        <f t="shared" si="6"/>
        <v>9797.9923713486096</v>
      </c>
      <c r="N49" s="2">
        <f t="shared" si="7"/>
        <v>1484.544298689184</v>
      </c>
      <c r="O49">
        <f t="shared" si="8"/>
        <v>1.1100000000000001</v>
      </c>
      <c r="P49">
        <f t="shared" si="9"/>
        <v>1.1100000000000001</v>
      </c>
      <c r="Q49">
        <f t="shared" si="10"/>
        <v>6.599999999999997</v>
      </c>
      <c r="R49" t="s">
        <v>18</v>
      </c>
      <c r="T4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</v>
      </c>
      <c r="U4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V49" t="str">
        <f t="shared" si="18"/>
        <v>"48":7919</v>
      </c>
      <c r="W49" t="str">
        <f t="shared" si="19"/>
        <v>"48":1616</v>
      </c>
    </row>
    <row r="50" spans="1:23" x14ac:dyDescent="0.3">
      <c r="A50">
        <v>49</v>
      </c>
      <c r="C50">
        <v>7930</v>
      </c>
      <c r="D50">
        <f t="shared" si="20"/>
        <v>7930</v>
      </c>
      <c r="E50">
        <f t="shared" si="21"/>
        <v>1619</v>
      </c>
      <c r="F50">
        <v>0</v>
      </c>
      <c r="G50">
        <f t="shared" si="17"/>
        <v>1.1200000000000001</v>
      </c>
      <c r="H50">
        <f t="shared" si="13"/>
        <v>9.8529754935222851</v>
      </c>
      <c r="I50" s="2">
        <f t="shared" si="14"/>
        <v>10973.751455910444</v>
      </c>
      <c r="J50" s="2">
        <f t="shared" si="14"/>
        <v>1662.6896145318863</v>
      </c>
      <c r="K50" s="2"/>
      <c r="L50" s="2"/>
      <c r="M50" s="2">
        <f t="shared" si="6"/>
        <v>10973.751455910444</v>
      </c>
      <c r="N50" s="2">
        <f t="shared" si="7"/>
        <v>1662.6896145318863</v>
      </c>
      <c r="O50">
        <f t="shared" si="8"/>
        <v>1.1200000000000001</v>
      </c>
      <c r="P50">
        <f t="shared" si="9"/>
        <v>1.1200000000000001</v>
      </c>
      <c r="Q50">
        <f t="shared" si="10"/>
        <v>6.599999999999997</v>
      </c>
      <c r="R50" t="s">
        <v>18</v>
      </c>
      <c r="T5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</v>
      </c>
      <c r="U5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V50" t="str">
        <f t="shared" si="18"/>
        <v>"49":7930</v>
      </c>
      <c r="W50" t="str">
        <f t="shared" si="19"/>
        <v>"49":1619</v>
      </c>
    </row>
    <row r="51" spans="1:23" x14ac:dyDescent="0.3">
      <c r="A51">
        <v>50</v>
      </c>
      <c r="B51">
        <v>15</v>
      </c>
      <c r="D51" t="str">
        <f t="shared" si="20"/>
        <v>삭</v>
      </c>
      <c r="E51">
        <f t="shared" si="21"/>
        <v>1622</v>
      </c>
      <c r="F51">
        <v>0</v>
      </c>
      <c r="G51">
        <f t="shared" si="17"/>
        <v>1.1299999999999999</v>
      </c>
      <c r="H51">
        <f t="shared" si="13"/>
        <v>11.133862307680181</v>
      </c>
      <c r="I51" s="2">
        <f t="shared" si="14"/>
        <v>12400.339145178801</v>
      </c>
      <c r="J51" s="2">
        <f t="shared" si="14"/>
        <v>1878.8392644210312</v>
      </c>
      <c r="K51" s="2"/>
      <c r="L51" s="2"/>
      <c r="M51" s="2">
        <f t="shared" si="6"/>
        <v>12400.339145178801</v>
      </c>
      <c r="N51" s="2">
        <f t="shared" si="7"/>
        <v>1878.8392644210312</v>
      </c>
      <c r="O51">
        <f t="shared" si="8"/>
        <v>1.1299999999999999</v>
      </c>
      <c r="P51">
        <f t="shared" si="9"/>
        <v>1.1299999999999999</v>
      </c>
      <c r="Q51">
        <f t="shared" si="10"/>
        <v>6.5999999999999979</v>
      </c>
      <c r="R51" t="s">
        <v>18</v>
      </c>
      <c r="T5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</v>
      </c>
      <c r="U5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V51" t="str">
        <f t="shared" si="18"/>
        <v>"50":15</v>
      </c>
      <c r="W51" t="str">
        <f t="shared" si="19"/>
        <v>"50":1622</v>
      </c>
    </row>
    <row r="52" spans="1:23" x14ac:dyDescent="0.3">
      <c r="A52">
        <v>51</v>
      </c>
      <c r="C52">
        <v>8480</v>
      </c>
      <c r="D52">
        <f t="shared" si="20"/>
        <v>8480</v>
      </c>
      <c r="E52">
        <f t="shared" si="21"/>
        <v>1625</v>
      </c>
      <c r="F52">
        <v>0</v>
      </c>
      <c r="G52">
        <f t="shared" si="17"/>
        <v>0.69499999999999995</v>
      </c>
      <c r="H52">
        <f t="shared" si="13"/>
        <v>7.7380343038377246</v>
      </c>
      <c r="I52" s="2">
        <f t="shared" si="14"/>
        <v>8618.2357058992657</v>
      </c>
      <c r="J52" s="2">
        <f t="shared" si="14"/>
        <v>1305.7932887726165</v>
      </c>
      <c r="K52" s="2"/>
      <c r="L52" s="2"/>
      <c r="M52" s="2">
        <f t="shared" si="6"/>
        <v>8618.2357058992657</v>
      </c>
      <c r="N52" s="2">
        <f t="shared" si="7"/>
        <v>1305.7932887726165</v>
      </c>
      <c r="O52">
        <f t="shared" si="8"/>
        <v>0.69499999999999995</v>
      </c>
      <c r="P52">
        <f t="shared" si="9"/>
        <v>0.69499999999999995</v>
      </c>
      <c r="Q52">
        <f t="shared" si="10"/>
        <v>6.5999999999999979</v>
      </c>
      <c r="R52" t="s">
        <v>18</v>
      </c>
      <c r="T5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</v>
      </c>
      <c r="U5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V52" t="str">
        <f t="shared" si="18"/>
        <v>"51":8480</v>
      </c>
      <c r="W52" t="str">
        <f t="shared" si="19"/>
        <v>"51":1625</v>
      </c>
    </row>
    <row r="53" spans="1:23" x14ac:dyDescent="0.3">
      <c r="A53">
        <v>52</v>
      </c>
      <c r="C53">
        <v>8491</v>
      </c>
      <c r="D53">
        <f t="shared" si="20"/>
        <v>8491</v>
      </c>
      <c r="E53">
        <f t="shared" si="21"/>
        <v>1628</v>
      </c>
      <c r="F53">
        <v>0</v>
      </c>
      <c r="G53">
        <f t="shared" si="17"/>
        <v>1.05</v>
      </c>
      <c r="H53">
        <f t="shared" si="13"/>
        <v>8.1249360190296116</v>
      </c>
      <c r="I53" s="2">
        <f t="shared" si="14"/>
        <v>9049.1474911942296</v>
      </c>
      <c r="J53" s="2">
        <f t="shared" si="14"/>
        <v>1371.0829532112473</v>
      </c>
      <c r="K53" s="2"/>
      <c r="L53" s="2"/>
      <c r="M53" s="2">
        <f t="shared" si="6"/>
        <v>9049.1474911942296</v>
      </c>
      <c r="N53" s="2">
        <f t="shared" si="7"/>
        <v>1371.0829532112473</v>
      </c>
      <c r="O53">
        <f t="shared" si="8"/>
        <v>1.05</v>
      </c>
      <c r="P53">
        <f t="shared" si="9"/>
        <v>1.05</v>
      </c>
      <c r="Q53">
        <f t="shared" si="10"/>
        <v>6.5999999999999979</v>
      </c>
      <c r="R53" t="s">
        <v>18</v>
      </c>
      <c r="T5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</v>
      </c>
      <c r="U5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V53" t="str">
        <f t="shared" si="18"/>
        <v>"52":8491</v>
      </c>
      <c r="W53" t="str">
        <f t="shared" si="19"/>
        <v>"52":1628</v>
      </c>
    </row>
    <row r="54" spans="1:23" x14ac:dyDescent="0.3">
      <c r="A54">
        <v>53</v>
      </c>
      <c r="C54">
        <v>8502</v>
      </c>
      <c r="D54">
        <f t="shared" si="20"/>
        <v>8502</v>
      </c>
      <c r="E54">
        <f t="shared" si="21"/>
        <v>1631</v>
      </c>
      <c r="F54">
        <v>0</v>
      </c>
      <c r="G54">
        <f t="shared" si="17"/>
        <v>1.06</v>
      </c>
      <c r="H54">
        <f t="shared" si="13"/>
        <v>8.612432180171389</v>
      </c>
      <c r="I54" s="2">
        <f t="shared" si="14"/>
        <v>9592.096340665883</v>
      </c>
      <c r="J54" s="2">
        <f t="shared" si="14"/>
        <v>1453.3479304039222</v>
      </c>
      <c r="K54" s="2"/>
      <c r="L54" s="2"/>
      <c r="M54" s="2">
        <f t="shared" si="6"/>
        <v>9592.096340665883</v>
      </c>
      <c r="N54" s="2">
        <f t="shared" si="7"/>
        <v>1453.3479304039222</v>
      </c>
      <c r="O54">
        <f t="shared" si="8"/>
        <v>1.06</v>
      </c>
      <c r="P54">
        <f t="shared" si="9"/>
        <v>1.06</v>
      </c>
      <c r="Q54">
        <f t="shared" si="10"/>
        <v>6.5999999999999979</v>
      </c>
      <c r="R54" t="s">
        <v>18</v>
      </c>
      <c r="T5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</v>
      </c>
      <c r="U5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V54" t="str">
        <f t="shared" si="18"/>
        <v>"53":8502</v>
      </c>
      <c r="W54" t="str">
        <f t="shared" si="19"/>
        <v>"53":1631</v>
      </c>
    </row>
    <row r="55" spans="1:23" x14ac:dyDescent="0.3">
      <c r="A55">
        <v>54</v>
      </c>
      <c r="C55">
        <v>8513</v>
      </c>
      <c r="D55">
        <f t="shared" si="20"/>
        <v>8513</v>
      </c>
      <c r="E55">
        <f t="shared" si="21"/>
        <v>1634</v>
      </c>
      <c r="F55">
        <v>0</v>
      </c>
      <c r="G55">
        <f t="shared" si="17"/>
        <v>1.07</v>
      </c>
      <c r="H55">
        <f t="shared" si="13"/>
        <v>9.2153024327833872</v>
      </c>
      <c r="I55" s="2">
        <f t="shared" si="14"/>
        <v>10263.543084512496</v>
      </c>
      <c r="J55" s="2">
        <f t="shared" si="14"/>
        <v>1555.0822855321969</v>
      </c>
      <c r="K55" s="2"/>
      <c r="L55" s="2"/>
      <c r="M55" s="2">
        <f t="shared" si="6"/>
        <v>10263.543084512496</v>
      </c>
      <c r="N55" s="2">
        <f t="shared" si="7"/>
        <v>1555.0822855321969</v>
      </c>
      <c r="O55">
        <f t="shared" si="8"/>
        <v>1.07</v>
      </c>
      <c r="P55">
        <f t="shared" si="9"/>
        <v>1.07</v>
      </c>
      <c r="Q55">
        <f t="shared" si="10"/>
        <v>6.599999999999997</v>
      </c>
      <c r="R55" t="s">
        <v>18</v>
      </c>
      <c r="T5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</v>
      </c>
      <c r="U5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V55" t="str">
        <f t="shared" si="18"/>
        <v>"54":8513</v>
      </c>
      <c r="W55" t="str">
        <f t="shared" si="19"/>
        <v>"54":1634</v>
      </c>
    </row>
    <row r="56" spans="1:23" x14ac:dyDescent="0.3">
      <c r="A56">
        <v>55</v>
      </c>
      <c r="B56">
        <v>7</v>
      </c>
      <c r="D56" t="str">
        <f t="shared" si="20"/>
        <v>삭</v>
      </c>
      <c r="E56">
        <f t="shared" si="21"/>
        <v>1637</v>
      </c>
      <c r="F56">
        <v>0</v>
      </c>
      <c r="G56">
        <f t="shared" si="17"/>
        <v>1.08</v>
      </c>
      <c r="H56">
        <f t="shared" si="13"/>
        <v>9.9525266274060584</v>
      </c>
      <c r="I56" s="2">
        <f t="shared" si="14"/>
        <v>11084.626531273496</v>
      </c>
      <c r="J56" s="2">
        <f t="shared" si="14"/>
        <v>1679.4888683747729</v>
      </c>
      <c r="K56" s="2"/>
      <c r="L56" s="2"/>
      <c r="M56" s="2">
        <f t="shared" si="6"/>
        <v>11084.626531273496</v>
      </c>
      <c r="N56" s="2">
        <f t="shared" si="7"/>
        <v>1679.4888683747729</v>
      </c>
      <c r="O56">
        <f t="shared" si="8"/>
        <v>1.08</v>
      </c>
      <c r="P56">
        <f t="shared" si="9"/>
        <v>1.08</v>
      </c>
      <c r="Q56">
        <f t="shared" si="10"/>
        <v>6.599999999999997</v>
      </c>
      <c r="R56" t="s">
        <v>18</v>
      </c>
      <c r="T5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</v>
      </c>
      <c r="U5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V56" t="str">
        <f t="shared" si="18"/>
        <v>"55":7</v>
      </c>
      <c r="W56" t="str">
        <f t="shared" si="19"/>
        <v>"55":1637</v>
      </c>
    </row>
    <row r="57" spans="1:23" x14ac:dyDescent="0.3">
      <c r="A57">
        <v>56</v>
      </c>
      <c r="C57">
        <v>8524</v>
      </c>
      <c r="D57">
        <f t="shared" si="20"/>
        <v>8524</v>
      </c>
      <c r="E57">
        <f t="shared" si="21"/>
        <v>1640</v>
      </c>
      <c r="F57">
        <v>0</v>
      </c>
      <c r="G57">
        <f t="shared" si="17"/>
        <v>1.0900000000000001</v>
      </c>
      <c r="H57">
        <f t="shared" si="13"/>
        <v>10.848254023872604</v>
      </c>
      <c r="I57" s="2">
        <f t="shared" si="14"/>
        <v>12082.242919088112</v>
      </c>
      <c r="J57" s="2">
        <f t="shared" si="14"/>
        <v>1830.6428665285025</v>
      </c>
      <c r="K57" s="2"/>
      <c r="L57" s="2"/>
      <c r="M57" s="2">
        <f t="shared" si="6"/>
        <v>12082.242919088112</v>
      </c>
      <c r="N57" s="2">
        <f t="shared" si="7"/>
        <v>1830.6428665285025</v>
      </c>
      <c r="O57">
        <f t="shared" si="8"/>
        <v>1.0900000000000001</v>
      </c>
      <c r="P57">
        <f t="shared" si="9"/>
        <v>1.0900000000000001</v>
      </c>
      <c r="Q57">
        <f t="shared" si="10"/>
        <v>6.5999999999999979</v>
      </c>
      <c r="R57" t="s">
        <v>18</v>
      </c>
      <c r="T5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</v>
      </c>
      <c r="U5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V57" t="str">
        <f t="shared" si="18"/>
        <v>"56":8524</v>
      </c>
      <c r="W57" t="str">
        <f t="shared" si="19"/>
        <v>"56":1640</v>
      </c>
    </row>
    <row r="58" spans="1:23" x14ac:dyDescent="0.3">
      <c r="A58">
        <v>57</v>
      </c>
      <c r="C58">
        <v>8535</v>
      </c>
      <c r="D58">
        <f t="shared" si="20"/>
        <v>8535</v>
      </c>
      <c r="E58">
        <f t="shared" si="21"/>
        <v>1643</v>
      </c>
      <c r="F58">
        <v>0</v>
      </c>
      <c r="G58">
        <f t="shared" si="17"/>
        <v>1.1000000000000001</v>
      </c>
      <c r="H58">
        <f t="shared" si="13"/>
        <v>11.933079426259866</v>
      </c>
      <c r="I58" s="2">
        <f t="shared" si="14"/>
        <v>13290.467210996925</v>
      </c>
      <c r="J58" s="2">
        <f t="shared" si="14"/>
        <v>2013.7071531813529</v>
      </c>
      <c r="K58" s="2"/>
      <c r="L58" s="2"/>
      <c r="M58" s="2">
        <f t="shared" si="6"/>
        <v>13290.467210996925</v>
      </c>
      <c r="N58" s="2">
        <f t="shared" si="7"/>
        <v>2013.7071531813529</v>
      </c>
      <c r="O58">
        <f t="shared" si="8"/>
        <v>1.1000000000000001</v>
      </c>
      <c r="P58">
        <f t="shared" si="9"/>
        <v>1.1000000000000001</v>
      </c>
      <c r="Q58">
        <f t="shared" si="10"/>
        <v>6.5999999999999979</v>
      </c>
      <c r="R58" t="s">
        <v>18</v>
      </c>
      <c r="T5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</v>
      </c>
      <c r="U5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V58" t="str">
        <f t="shared" si="18"/>
        <v>"57":8535</v>
      </c>
      <c r="W58" t="str">
        <f t="shared" si="19"/>
        <v>"57":1643</v>
      </c>
    </row>
    <row r="59" spans="1:23" x14ac:dyDescent="0.3">
      <c r="A59">
        <v>58</v>
      </c>
      <c r="C59">
        <v>8546</v>
      </c>
      <c r="D59">
        <f t="shared" si="20"/>
        <v>8546</v>
      </c>
      <c r="E59">
        <f t="shared" si="21"/>
        <v>1646</v>
      </c>
      <c r="F59">
        <v>0</v>
      </c>
      <c r="G59">
        <f t="shared" si="17"/>
        <v>1.1100000000000001</v>
      </c>
      <c r="H59">
        <f t="shared" si="13"/>
        <v>13.245718163148453</v>
      </c>
      <c r="I59" s="2">
        <f t="shared" si="14"/>
        <v>14752.418604206588</v>
      </c>
      <c r="J59" s="2">
        <f t="shared" si="14"/>
        <v>2235.2149400313019</v>
      </c>
      <c r="K59" s="2"/>
      <c r="L59" s="2"/>
      <c r="M59" s="2">
        <f t="shared" si="6"/>
        <v>14752.418604206588</v>
      </c>
      <c r="N59" s="2">
        <f t="shared" si="7"/>
        <v>2235.2149400313019</v>
      </c>
      <c r="O59">
        <f t="shared" si="8"/>
        <v>1.1100000000000001</v>
      </c>
      <c r="P59">
        <f t="shared" si="9"/>
        <v>1.1100000000000001</v>
      </c>
      <c r="Q59">
        <f t="shared" si="10"/>
        <v>6.5999999999999979</v>
      </c>
      <c r="R59" t="s">
        <v>18</v>
      </c>
      <c r="T5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</v>
      </c>
      <c r="U5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V59" t="str">
        <f t="shared" si="18"/>
        <v>"58":8546</v>
      </c>
      <c r="W59" t="str">
        <f t="shared" si="19"/>
        <v>"58":1646</v>
      </c>
    </row>
    <row r="60" spans="1:23" x14ac:dyDescent="0.3">
      <c r="A60">
        <v>59</v>
      </c>
      <c r="C60">
        <v>8557</v>
      </c>
      <c r="D60">
        <f t="shared" si="20"/>
        <v>8557</v>
      </c>
      <c r="E60">
        <f t="shared" si="21"/>
        <v>1649</v>
      </c>
      <c r="F60">
        <v>0</v>
      </c>
      <c r="G60">
        <f t="shared" si="17"/>
        <v>1.1200000000000001</v>
      </c>
      <c r="H60">
        <f t="shared" si="13"/>
        <v>14.83520434272627</v>
      </c>
      <c r="I60" s="2">
        <f t="shared" si="14"/>
        <v>16522.708836711379</v>
      </c>
      <c r="J60" s="2">
        <f t="shared" si="14"/>
        <v>2503.4407328350585</v>
      </c>
      <c r="K60" s="2"/>
      <c r="L60" s="2"/>
      <c r="M60" s="2">
        <f t="shared" si="6"/>
        <v>16522.708836711379</v>
      </c>
      <c r="N60" s="2">
        <f t="shared" si="7"/>
        <v>2503.4407328350585</v>
      </c>
      <c r="O60">
        <f t="shared" si="8"/>
        <v>1.1200000000000001</v>
      </c>
      <c r="P60">
        <f t="shared" si="9"/>
        <v>1.1200000000000001</v>
      </c>
      <c r="Q60">
        <f t="shared" si="10"/>
        <v>6.599999999999997</v>
      </c>
      <c r="R60" t="s">
        <v>18</v>
      </c>
      <c r="T6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</v>
      </c>
      <c r="U6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V60" t="str">
        <f t="shared" si="18"/>
        <v>"59":8557</v>
      </c>
      <c r="W60" t="str">
        <f t="shared" si="19"/>
        <v>"59":1649</v>
      </c>
    </row>
    <row r="61" spans="1:23" x14ac:dyDescent="0.3">
      <c r="A61">
        <v>60</v>
      </c>
      <c r="B61">
        <v>15</v>
      </c>
      <c r="D61" t="str">
        <f t="shared" si="20"/>
        <v>삭</v>
      </c>
      <c r="E61">
        <f t="shared" si="21"/>
        <v>1652</v>
      </c>
      <c r="F61">
        <v>0</v>
      </c>
      <c r="G61">
        <f t="shared" si="17"/>
        <v>1.1299999999999999</v>
      </c>
      <c r="H61">
        <f t="shared" si="13"/>
        <v>16.763780907280683</v>
      </c>
      <c r="I61" s="2">
        <f t="shared" si="14"/>
        <v>18670.660985483857</v>
      </c>
      <c r="J61" s="2">
        <f t="shared" si="14"/>
        <v>2828.8880281036159</v>
      </c>
      <c r="K61" s="2"/>
      <c r="L61" s="2"/>
      <c r="M61" s="2">
        <f t="shared" si="6"/>
        <v>18670.660985483857</v>
      </c>
      <c r="N61" s="2">
        <f t="shared" si="7"/>
        <v>2828.8880281036159</v>
      </c>
      <c r="O61">
        <f t="shared" si="8"/>
        <v>1.1299999999999999</v>
      </c>
      <c r="P61">
        <f t="shared" si="9"/>
        <v>1.1299999999999999</v>
      </c>
      <c r="Q61">
        <f t="shared" si="10"/>
        <v>6.599999999999997</v>
      </c>
      <c r="R61" t="s">
        <v>18</v>
      </c>
      <c r="T6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</v>
      </c>
      <c r="U6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V61" t="str">
        <f t="shared" si="18"/>
        <v>"60":15</v>
      </c>
      <c r="W61" t="str">
        <f t="shared" si="19"/>
        <v>"60":1652</v>
      </c>
    </row>
    <row r="62" spans="1:23" x14ac:dyDescent="0.3">
      <c r="A62">
        <v>61</v>
      </c>
      <c r="C62">
        <v>9107</v>
      </c>
      <c r="D62">
        <f t="shared" si="20"/>
        <v>9107</v>
      </c>
      <c r="E62">
        <f t="shared" si="21"/>
        <v>1655</v>
      </c>
      <c r="F62">
        <v>0</v>
      </c>
      <c r="G62">
        <f t="shared" si="17"/>
        <v>0.69499999999999995</v>
      </c>
      <c r="H62">
        <f t="shared" si="13"/>
        <v>11.650827730560074</v>
      </c>
      <c r="I62" s="2">
        <f t="shared" si="14"/>
        <v>12976.10938491128</v>
      </c>
      <c r="J62" s="2">
        <f t="shared" si="14"/>
        <v>1966.0771795320129</v>
      </c>
      <c r="K62" s="2"/>
      <c r="L62" s="2"/>
      <c r="M62" s="2">
        <f t="shared" si="6"/>
        <v>12976.10938491128</v>
      </c>
      <c r="N62" s="2">
        <f t="shared" si="7"/>
        <v>1966.0771795320129</v>
      </c>
      <c r="O62">
        <f t="shared" si="8"/>
        <v>0.69499999999999995</v>
      </c>
      <c r="P62">
        <f t="shared" si="9"/>
        <v>0.69499999999999995</v>
      </c>
      <c r="Q62">
        <f t="shared" si="10"/>
        <v>6.5999999999999979</v>
      </c>
      <c r="R62" t="s">
        <v>18</v>
      </c>
      <c r="T6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</v>
      </c>
      <c r="U6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V62" t="str">
        <f t="shared" si="18"/>
        <v>"61":9107</v>
      </c>
      <c r="W62" t="str">
        <f t="shared" si="19"/>
        <v>"61":1655</v>
      </c>
    </row>
    <row r="63" spans="1:23" x14ac:dyDescent="0.3">
      <c r="A63">
        <v>62</v>
      </c>
      <c r="C63">
        <v>9118</v>
      </c>
      <c r="D63">
        <f t="shared" si="20"/>
        <v>9118</v>
      </c>
      <c r="E63">
        <f t="shared" si="21"/>
        <v>1658</v>
      </c>
      <c r="F63">
        <v>0</v>
      </c>
      <c r="G63">
        <f t="shared" si="17"/>
        <v>1.05</v>
      </c>
      <c r="H63">
        <f t="shared" si="13"/>
        <v>12.233369117088078</v>
      </c>
      <c r="I63" s="2">
        <f t="shared" si="14"/>
        <v>13624.914854156845</v>
      </c>
      <c r="J63" s="2">
        <f t="shared" si="14"/>
        <v>2064.3810385086135</v>
      </c>
      <c r="K63" s="2"/>
      <c r="L63" s="2"/>
      <c r="M63" s="2">
        <f t="shared" si="6"/>
        <v>13624.914854156845</v>
      </c>
      <c r="N63" s="2">
        <f t="shared" si="7"/>
        <v>2064.3810385086135</v>
      </c>
      <c r="O63">
        <f t="shared" si="8"/>
        <v>1.05</v>
      </c>
      <c r="P63">
        <f t="shared" si="9"/>
        <v>1.05</v>
      </c>
      <c r="Q63">
        <f t="shared" si="10"/>
        <v>6.5999999999999979</v>
      </c>
      <c r="R63" t="s">
        <v>18</v>
      </c>
      <c r="T6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</v>
      </c>
      <c r="U6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V63" t="str">
        <f t="shared" si="18"/>
        <v>"62":9118</v>
      </c>
      <c r="W63" t="str">
        <f t="shared" si="19"/>
        <v>"62":1658</v>
      </c>
    </row>
    <row r="64" spans="1:23" x14ac:dyDescent="0.3">
      <c r="A64">
        <v>63</v>
      </c>
      <c r="C64">
        <v>9129</v>
      </c>
      <c r="D64">
        <f t="shared" si="20"/>
        <v>9129</v>
      </c>
      <c r="E64">
        <f t="shared" si="21"/>
        <v>1661</v>
      </c>
      <c r="F64">
        <v>0</v>
      </c>
      <c r="G64">
        <f t="shared" si="17"/>
        <v>1.06</v>
      </c>
      <c r="H64">
        <f t="shared" si="13"/>
        <v>12.967371264113362</v>
      </c>
      <c r="I64" s="2">
        <f t="shared" si="14"/>
        <v>14442.409745406256</v>
      </c>
      <c r="J64" s="2">
        <f t="shared" si="14"/>
        <v>2188.2439008191304</v>
      </c>
      <c r="K64" s="2"/>
      <c r="L64" s="2"/>
      <c r="M64" s="2">
        <f t="shared" si="6"/>
        <v>14442.409745406256</v>
      </c>
      <c r="N64" s="2">
        <f t="shared" si="7"/>
        <v>2188.2439008191304</v>
      </c>
      <c r="O64">
        <f t="shared" si="8"/>
        <v>1.06</v>
      </c>
      <c r="P64">
        <f t="shared" si="9"/>
        <v>1.06</v>
      </c>
      <c r="Q64">
        <f t="shared" si="10"/>
        <v>6.5999999999999979</v>
      </c>
      <c r="R64" t="s">
        <v>18</v>
      </c>
      <c r="T6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</v>
      </c>
      <c r="U6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V64" t="str">
        <f t="shared" si="18"/>
        <v>"63":9129</v>
      </c>
      <c r="W64" t="str">
        <f t="shared" si="19"/>
        <v>"63":1661</v>
      </c>
    </row>
    <row r="65" spans="1:23" x14ac:dyDescent="0.3">
      <c r="A65">
        <v>64</v>
      </c>
      <c r="C65">
        <v>9140</v>
      </c>
      <c r="D65">
        <f t="shared" si="20"/>
        <v>9140</v>
      </c>
      <c r="E65">
        <f t="shared" si="21"/>
        <v>1664</v>
      </c>
      <c r="F65">
        <v>0</v>
      </c>
      <c r="G65">
        <f t="shared" si="17"/>
        <v>1.07</v>
      </c>
      <c r="H65">
        <f t="shared" si="13"/>
        <v>13.875087252601299</v>
      </c>
      <c r="I65" s="2">
        <f t="shared" si="14"/>
        <v>15453.378427584694</v>
      </c>
      <c r="J65" s="2">
        <f t="shared" si="14"/>
        <v>2341.4209738764698</v>
      </c>
      <c r="K65" s="2"/>
      <c r="L65" s="2"/>
      <c r="M65" s="2">
        <f t="shared" si="6"/>
        <v>15453.378427584694</v>
      </c>
      <c r="N65" s="2">
        <f t="shared" si="7"/>
        <v>2341.4209738764698</v>
      </c>
      <c r="O65">
        <f t="shared" si="8"/>
        <v>1.07</v>
      </c>
      <c r="P65">
        <f t="shared" si="9"/>
        <v>1.07</v>
      </c>
      <c r="Q65">
        <f t="shared" si="10"/>
        <v>6.599999999999997</v>
      </c>
      <c r="R65" t="s">
        <v>18</v>
      </c>
      <c r="T6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</v>
      </c>
      <c r="U6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V65" t="str">
        <f t="shared" si="18"/>
        <v>"64":9140</v>
      </c>
      <c r="W65" t="str">
        <f t="shared" si="19"/>
        <v>"64":1664</v>
      </c>
    </row>
    <row r="66" spans="1:23" x14ac:dyDescent="0.3">
      <c r="A66">
        <v>65</v>
      </c>
      <c r="B66">
        <v>7</v>
      </c>
      <c r="D66" t="str">
        <f t="shared" si="20"/>
        <v>삭</v>
      </c>
      <c r="E66">
        <f t="shared" si="21"/>
        <v>1667</v>
      </c>
      <c r="F66">
        <v>0</v>
      </c>
      <c r="G66">
        <f t="shared" ref="G66:G97" si="22">IF(MOD(A66,10)=1,0.695,
IF(MOD(A66,10)=2,1.05,
IF(MOD(A66,10)=3,1.06,
IF(MOD(A66,10)=4,1.07,
IF(MOD(A66,10)=5,1.08,
IF(MOD(A66,10)=6,1.09,
IF(MOD(A66,10)=7,1.1,
IF(MOD(A66,10)=8,1.11,
IF(MOD(A66,10)=9,1.12,
IF(MOD(A66,10)=0,1.13,
"해당없음"))))))))))</f>
        <v>1.08</v>
      </c>
      <c r="H66">
        <f t="shared" si="13"/>
        <v>14.985094232809404</v>
      </c>
      <c r="I66" s="2">
        <f t="shared" si="14"/>
        <v>16689.64870179147</v>
      </c>
      <c r="J66" s="2">
        <f t="shared" si="14"/>
        <v>2528.7346517865876</v>
      </c>
      <c r="K66" s="2"/>
      <c r="L66" s="2"/>
      <c r="M66" s="2">
        <f t="shared" si="6"/>
        <v>16689.64870179147</v>
      </c>
      <c r="N66" s="2">
        <f t="shared" si="7"/>
        <v>2528.7346517865876</v>
      </c>
      <c r="O66">
        <f t="shared" si="8"/>
        <v>1.08</v>
      </c>
      <c r="P66">
        <f t="shared" si="9"/>
        <v>1.08</v>
      </c>
      <c r="Q66">
        <f t="shared" si="10"/>
        <v>6.599999999999997</v>
      </c>
      <c r="R66" t="s">
        <v>18</v>
      </c>
      <c r="T6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</v>
      </c>
      <c r="U6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V66" t="str">
        <f t="shared" ref="V66:V97" si="23">""""&amp;$A66&amp;""""&amp;""&amp;":"&amp;IF(ISBLANK(B66),C66,B66)</f>
        <v>"65":7</v>
      </c>
      <c r="W66" t="str">
        <f t="shared" ref="W66:W97" si="24">""""&amp;$A66&amp;""""&amp;""&amp;":"&amp;E66</f>
        <v>"65":1667</v>
      </c>
    </row>
    <row r="67" spans="1:23" x14ac:dyDescent="0.3">
      <c r="A67">
        <v>66</v>
      </c>
      <c r="C67">
        <v>9151</v>
      </c>
      <c r="D67">
        <f t="shared" ref="D67:D98" si="25">IF(NOT(ISBLANK(B67)),"삭",
IF(MOD(A66,10)=0,D65+550,
IF(MOD(A66,10)=5,D65+11,
D66+11)))</f>
        <v>9151</v>
      </c>
      <c r="E67">
        <f t="shared" ref="E67:E98" si="26">E66+3</f>
        <v>1670</v>
      </c>
      <c r="F67">
        <v>0</v>
      </c>
      <c r="G67">
        <f t="shared" si="22"/>
        <v>1.0900000000000001</v>
      </c>
      <c r="H67">
        <f t="shared" si="13"/>
        <v>16.333752713762252</v>
      </c>
      <c r="I67" s="2">
        <f t="shared" si="14"/>
        <v>18191.717084952703</v>
      </c>
      <c r="J67" s="2">
        <f t="shared" si="14"/>
        <v>2756.3207704473807</v>
      </c>
      <c r="K67" s="2"/>
      <c r="L67" s="2"/>
      <c r="M67" s="2">
        <f t="shared" ref="M67:M130" si="27">IF(ISBLANK(K67),I67,K67)</f>
        <v>18191.717084952703</v>
      </c>
      <c r="N67" s="2">
        <f t="shared" ref="N67:N130" si="28">IF(ISBLANK(L67),J67,L67)</f>
        <v>2756.3207704473807</v>
      </c>
      <c r="O67">
        <f t="shared" si="8"/>
        <v>1.0900000000000001</v>
      </c>
      <c r="P67">
        <f t="shared" si="9"/>
        <v>1.0900000000000001</v>
      </c>
      <c r="Q67">
        <f t="shared" si="10"/>
        <v>6.5999999999999961</v>
      </c>
      <c r="R67" t="s">
        <v>18</v>
      </c>
      <c r="T6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</v>
      </c>
      <c r="U6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V67" t="str">
        <f t="shared" si="23"/>
        <v>"66":9151</v>
      </c>
      <c r="W67" t="str">
        <f t="shared" si="24"/>
        <v>"66":1670</v>
      </c>
    </row>
    <row r="68" spans="1:23" x14ac:dyDescent="0.3">
      <c r="A68">
        <v>67</v>
      </c>
      <c r="C68">
        <v>9162</v>
      </c>
      <c r="D68">
        <f t="shared" si="25"/>
        <v>9162</v>
      </c>
      <c r="E68">
        <f t="shared" si="26"/>
        <v>1673</v>
      </c>
      <c r="F68">
        <v>0</v>
      </c>
      <c r="G68">
        <f t="shared" si="22"/>
        <v>1.1000000000000001</v>
      </c>
      <c r="H68">
        <f t="shared" si="13"/>
        <v>17.967127985138479</v>
      </c>
      <c r="I68" s="2">
        <f t="shared" si="14"/>
        <v>20010.888793447975</v>
      </c>
      <c r="J68" s="2">
        <f t="shared" si="14"/>
        <v>3031.952847492119</v>
      </c>
      <c r="K68" s="2"/>
      <c r="L68" s="2"/>
      <c r="M68" s="2">
        <f t="shared" si="27"/>
        <v>20010.888793447975</v>
      </c>
      <c r="N68" s="2">
        <f t="shared" si="28"/>
        <v>3031.952847492119</v>
      </c>
      <c r="O68">
        <f t="shared" ref="O68:O131" si="29">M68/M67</f>
        <v>1.1000000000000001</v>
      </c>
      <c r="P68">
        <f t="shared" ref="P68:P131" si="30">N68/N67</f>
        <v>1.1000000000000001</v>
      </c>
      <c r="Q68">
        <f t="shared" ref="Q68:Q131" si="31">M68/N68</f>
        <v>6.599999999999997</v>
      </c>
      <c r="R68" t="s">
        <v>18</v>
      </c>
      <c r="T6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</v>
      </c>
      <c r="U6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V68" t="str">
        <f t="shared" si="23"/>
        <v>"67":9162</v>
      </c>
      <c r="W68" t="str">
        <f t="shared" si="24"/>
        <v>"67":1673</v>
      </c>
    </row>
    <row r="69" spans="1:23" x14ac:dyDescent="0.3">
      <c r="A69">
        <v>68</v>
      </c>
      <c r="C69">
        <v>9173</v>
      </c>
      <c r="D69">
        <f t="shared" si="25"/>
        <v>9173</v>
      </c>
      <c r="E69">
        <f t="shared" si="26"/>
        <v>1676</v>
      </c>
      <c r="F69">
        <v>0</v>
      </c>
      <c r="G69">
        <f t="shared" si="22"/>
        <v>1.1100000000000001</v>
      </c>
      <c r="H69">
        <f t="shared" ref="H69:H132" si="32">H68*G69</f>
        <v>19.943512063503714</v>
      </c>
      <c r="I69" s="2">
        <f t="shared" si="14"/>
        <v>22212.086560727254</v>
      </c>
      <c r="J69" s="2">
        <f t="shared" si="14"/>
        <v>3365.4676607162523</v>
      </c>
      <c r="K69" s="2"/>
      <c r="L69" s="2"/>
      <c r="M69" s="2">
        <f t="shared" si="27"/>
        <v>22212.086560727254</v>
      </c>
      <c r="N69" s="2">
        <f t="shared" si="28"/>
        <v>3365.4676607162523</v>
      </c>
      <c r="O69">
        <f t="shared" si="29"/>
        <v>1.1100000000000001</v>
      </c>
      <c r="P69">
        <f t="shared" si="30"/>
        <v>1.1100000000000001</v>
      </c>
      <c r="Q69">
        <f t="shared" si="31"/>
        <v>6.5999999999999961</v>
      </c>
      <c r="R69" t="s">
        <v>18</v>
      </c>
      <c r="T6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</v>
      </c>
      <c r="U6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V69" t="str">
        <f t="shared" si="23"/>
        <v>"68":9173</v>
      </c>
      <c r="W69" t="str">
        <f t="shared" si="24"/>
        <v>"68":1676</v>
      </c>
    </row>
    <row r="70" spans="1:23" x14ac:dyDescent="0.3">
      <c r="A70">
        <v>69</v>
      </c>
      <c r="C70">
        <v>9184</v>
      </c>
      <c r="D70">
        <f t="shared" si="25"/>
        <v>9184</v>
      </c>
      <c r="E70">
        <f t="shared" si="26"/>
        <v>1679</v>
      </c>
      <c r="F70">
        <v>0</v>
      </c>
      <c r="G70">
        <f t="shared" si="22"/>
        <v>1.1200000000000001</v>
      </c>
      <c r="H70">
        <f t="shared" si="32"/>
        <v>22.336733511124162</v>
      </c>
      <c r="I70" s="2">
        <f t="shared" si="14"/>
        <v>24877.536948014527</v>
      </c>
      <c r="J70" s="2">
        <f t="shared" si="14"/>
        <v>3769.323780002203</v>
      </c>
      <c r="K70" s="2"/>
      <c r="L70" s="2"/>
      <c r="M70" s="2">
        <f t="shared" si="27"/>
        <v>24877.536948014527</v>
      </c>
      <c r="N70" s="2">
        <f t="shared" si="28"/>
        <v>3769.323780002203</v>
      </c>
      <c r="O70">
        <f t="shared" si="29"/>
        <v>1.1200000000000001</v>
      </c>
      <c r="P70">
        <f t="shared" si="30"/>
        <v>1.1200000000000001</v>
      </c>
      <c r="Q70">
        <f t="shared" si="31"/>
        <v>6.599999999999997</v>
      </c>
      <c r="R70" t="s">
        <v>18</v>
      </c>
      <c r="T7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</v>
      </c>
      <c r="U7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V70" t="str">
        <f t="shared" si="23"/>
        <v>"69":9184</v>
      </c>
      <c r="W70" t="str">
        <f t="shared" si="24"/>
        <v>"69":1679</v>
      </c>
    </row>
    <row r="71" spans="1:23" x14ac:dyDescent="0.3">
      <c r="A71">
        <v>70</v>
      </c>
      <c r="B71">
        <v>15</v>
      </c>
      <c r="D71" t="str">
        <f t="shared" si="25"/>
        <v>삭</v>
      </c>
      <c r="E71">
        <f t="shared" si="26"/>
        <v>1682</v>
      </c>
      <c r="F71">
        <v>0</v>
      </c>
      <c r="G71">
        <f t="shared" si="22"/>
        <v>1.1299999999999999</v>
      </c>
      <c r="H71">
        <f t="shared" si="32"/>
        <v>25.240508867570302</v>
      </c>
      <c r="I71" s="2">
        <f t="shared" ref="I71:J134" si="33">M70*$G71</f>
        <v>28111.616751256413</v>
      </c>
      <c r="J71" s="2">
        <f t="shared" si="33"/>
        <v>4259.3358714024889</v>
      </c>
      <c r="K71" s="2"/>
      <c r="L71" s="2"/>
      <c r="M71" s="2">
        <f t="shared" si="27"/>
        <v>28111.616751256413</v>
      </c>
      <c r="N71" s="2">
        <f t="shared" si="28"/>
        <v>4259.3358714024889</v>
      </c>
      <c r="O71">
        <f t="shared" si="29"/>
        <v>1.1299999999999999</v>
      </c>
      <c r="P71">
        <f t="shared" si="30"/>
        <v>1.1299999999999999</v>
      </c>
      <c r="Q71">
        <f t="shared" si="31"/>
        <v>6.599999999999997</v>
      </c>
      <c r="R71" t="s">
        <v>18</v>
      </c>
      <c r="T7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</v>
      </c>
      <c r="U7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V71" t="str">
        <f t="shared" si="23"/>
        <v>"70":15</v>
      </c>
      <c r="W71" t="str">
        <f t="shared" si="24"/>
        <v>"70":1682</v>
      </c>
    </row>
    <row r="72" spans="1:23" x14ac:dyDescent="0.3">
      <c r="A72">
        <v>71</v>
      </c>
      <c r="C72">
        <v>9734</v>
      </c>
      <c r="D72">
        <f t="shared" si="25"/>
        <v>9734</v>
      </c>
      <c r="E72">
        <f t="shared" si="26"/>
        <v>1685</v>
      </c>
      <c r="F72">
        <v>1</v>
      </c>
      <c r="G72">
        <f t="shared" si="22"/>
        <v>0.69499999999999995</v>
      </c>
      <c r="H72">
        <f t="shared" si="32"/>
        <v>17.542153662961358</v>
      </c>
      <c r="I72" s="2">
        <f t="shared" si="33"/>
        <v>19537.573642123207</v>
      </c>
      <c r="J72" s="2">
        <f t="shared" si="33"/>
        <v>2960.2384306247295</v>
      </c>
      <c r="K72" s="2"/>
      <c r="L72" s="2"/>
      <c r="M72" s="2">
        <f t="shared" si="27"/>
        <v>19537.573642123207</v>
      </c>
      <c r="N72" s="2">
        <f t="shared" si="28"/>
        <v>2960.2384306247295</v>
      </c>
      <c r="O72">
        <f t="shared" si="29"/>
        <v>0.69499999999999995</v>
      </c>
      <c r="P72">
        <f t="shared" si="30"/>
        <v>0.69499999999999995</v>
      </c>
      <c r="Q72">
        <f t="shared" si="31"/>
        <v>6.599999999999997</v>
      </c>
      <c r="R72" t="s">
        <v>18</v>
      </c>
      <c r="T7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</v>
      </c>
      <c r="U7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V72" t="str">
        <f t="shared" si="23"/>
        <v>"71":9734</v>
      </c>
      <c r="W72" t="str">
        <f t="shared" si="24"/>
        <v>"71":1685</v>
      </c>
    </row>
    <row r="73" spans="1:23" x14ac:dyDescent="0.3">
      <c r="A73">
        <v>72</v>
      </c>
      <c r="C73">
        <v>9745</v>
      </c>
      <c r="D73">
        <f t="shared" si="25"/>
        <v>9745</v>
      </c>
      <c r="E73">
        <f t="shared" si="26"/>
        <v>1688</v>
      </c>
      <c r="F73">
        <v>1</v>
      </c>
      <c r="G73">
        <f t="shared" si="22"/>
        <v>1.05</v>
      </c>
      <c r="H73">
        <f t="shared" si="32"/>
        <v>18.419261346109426</v>
      </c>
      <c r="I73" s="2">
        <f t="shared" si="33"/>
        <v>20514.452324229369</v>
      </c>
      <c r="J73" s="2">
        <f t="shared" si="33"/>
        <v>3108.2503521559661</v>
      </c>
      <c r="K73" s="2"/>
      <c r="L73" s="2"/>
      <c r="M73" s="2">
        <f t="shared" si="27"/>
        <v>20514.452324229369</v>
      </c>
      <c r="N73" s="2">
        <f t="shared" si="28"/>
        <v>3108.2503521559661</v>
      </c>
      <c r="O73">
        <f t="shared" si="29"/>
        <v>1.05</v>
      </c>
      <c r="P73">
        <f t="shared" si="30"/>
        <v>1.05</v>
      </c>
      <c r="Q73">
        <f t="shared" si="31"/>
        <v>6.5999999999999979</v>
      </c>
      <c r="R73" t="s">
        <v>18</v>
      </c>
      <c r="T73" t="str">
        <f t="shared" ref="T73:T136" si="34">T72&amp;","&amp;V73</f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</v>
      </c>
      <c r="U73" t="str">
        <f t="shared" ref="U73:U136" si="35">U72&amp;","&amp;W73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V73" t="str">
        <f t="shared" si="23"/>
        <v>"72":9745</v>
      </c>
      <c r="W73" t="str">
        <f t="shared" si="24"/>
        <v>"72":1688</v>
      </c>
    </row>
    <row r="74" spans="1:23" x14ac:dyDescent="0.3">
      <c r="A74">
        <v>73</v>
      </c>
      <c r="C74">
        <v>9756</v>
      </c>
      <c r="D74">
        <f t="shared" si="25"/>
        <v>9756</v>
      </c>
      <c r="E74">
        <f t="shared" si="26"/>
        <v>1691</v>
      </c>
      <c r="F74">
        <v>1</v>
      </c>
      <c r="G74">
        <f t="shared" si="22"/>
        <v>1.06</v>
      </c>
      <c r="H74">
        <f t="shared" si="32"/>
        <v>19.524417026875991</v>
      </c>
      <c r="I74" s="2">
        <f t="shared" si="33"/>
        <v>21745.319463683132</v>
      </c>
      <c r="J74" s="2">
        <f t="shared" si="33"/>
        <v>3294.7453732853241</v>
      </c>
      <c r="K74" s="2"/>
      <c r="L74" s="2"/>
      <c r="M74" s="2">
        <f t="shared" si="27"/>
        <v>21745.319463683132</v>
      </c>
      <c r="N74" s="2">
        <f t="shared" si="28"/>
        <v>3294.7453732853241</v>
      </c>
      <c r="O74">
        <f t="shared" si="29"/>
        <v>1.06</v>
      </c>
      <c r="P74">
        <f t="shared" si="30"/>
        <v>1.06</v>
      </c>
      <c r="Q74">
        <f t="shared" si="31"/>
        <v>6.5999999999999979</v>
      </c>
      <c r="R74" t="s">
        <v>18</v>
      </c>
      <c r="T7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</v>
      </c>
      <c r="U7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V74" t="str">
        <f t="shared" si="23"/>
        <v>"73":9756</v>
      </c>
      <c r="W74" t="str">
        <f t="shared" si="24"/>
        <v>"73":1691</v>
      </c>
    </row>
    <row r="75" spans="1:23" x14ac:dyDescent="0.3">
      <c r="A75">
        <v>74</v>
      </c>
      <c r="C75">
        <v>9767</v>
      </c>
      <c r="D75">
        <f t="shared" si="25"/>
        <v>9767</v>
      </c>
      <c r="E75">
        <f t="shared" si="26"/>
        <v>1694</v>
      </c>
      <c r="F75">
        <v>1</v>
      </c>
      <c r="G75">
        <f t="shared" si="22"/>
        <v>1.07</v>
      </c>
      <c r="H75">
        <f t="shared" si="32"/>
        <v>20.891126218757311</v>
      </c>
      <c r="I75" s="2">
        <f t="shared" si="33"/>
        <v>23267.491826140951</v>
      </c>
      <c r="J75" s="2">
        <f t="shared" si="33"/>
        <v>3525.3775494152969</v>
      </c>
      <c r="K75" s="2"/>
      <c r="L75" s="2"/>
      <c r="M75" s="2">
        <f t="shared" si="27"/>
        <v>23267.491826140951</v>
      </c>
      <c r="N75" s="2">
        <f t="shared" si="28"/>
        <v>3525.3775494152969</v>
      </c>
      <c r="O75">
        <f t="shared" si="29"/>
        <v>1.07</v>
      </c>
      <c r="P75">
        <f t="shared" si="30"/>
        <v>1.07</v>
      </c>
      <c r="Q75">
        <f t="shared" si="31"/>
        <v>6.5999999999999979</v>
      </c>
      <c r="R75" t="s">
        <v>18</v>
      </c>
      <c r="T7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</v>
      </c>
      <c r="U7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V75" t="str">
        <f t="shared" si="23"/>
        <v>"74":9767</v>
      </c>
      <c r="W75" t="str">
        <f t="shared" si="24"/>
        <v>"74":1694</v>
      </c>
    </row>
    <row r="76" spans="1:23" x14ac:dyDescent="0.3">
      <c r="A76">
        <v>75</v>
      </c>
      <c r="B76">
        <v>7</v>
      </c>
      <c r="D76" t="str">
        <f t="shared" si="25"/>
        <v>삭</v>
      </c>
      <c r="E76">
        <f t="shared" si="26"/>
        <v>1697</v>
      </c>
      <c r="F76">
        <v>1</v>
      </c>
      <c r="G76">
        <f t="shared" si="22"/>
        <v>1.08</v>
      </c>
      <c r="H76">
        <f t="shared" si="32"/>
        <v>22.562416316257899</v>
      </c>
      <c r="I76" s="2">
        <f t="shared" si="33"/>
        <v>25128.89117223223</v>
      </c>
      <c r="J76" s="2">
        <f t="shared" si="33"/>
        <v>3807.4077533685208</v>
      </c>
      <c r="K76" s="2"/>
      <c r="L76" s="2"/>
      <c r="M76" s="2">
        <f t="shared" si="27"/>
        <v>25128.89117223223</v>
      </c>
      <c r="N76" s="2">
        <f t="shared" si="28"/>
        <v>3807.4077533685208</v>
      </c>
      <c r="O76">
        <f t="shared" si="29"/>
        <v>1.08</v>
      </c>
      <c r="P76">
        <f t="shared" si="30"/>
        <v>1.08</v>
      </c>
      <c r="Q76">
        <f t="shared" si="31"/>
        <v>6.5999999999999979</v>
      </c>
      <c r="R76" t="s">
        <v>18</v>
      </c>
      <c r="T7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</v>
      </c>
      <c r="U7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V76" t="str">
        <f t="shared" si="23"/>
        <v>"75":7</v>
      </c>
      <c r="W76" t="str">
        <f t="shared" si="24"/>
        <v>"75":1697</v>
      </c>
    </row>
    <row r="77" spans="1:23" x14ac:dyDescent="0.3">
      <c r="A77">
        <v>76</v>
      </c>
      <c r="C77">
        <v>9778</v>
      </c>
      <c r="D77">
        <f t="shared" si="25"/>
        <v>9778</v>
      </c>
      <c r="E77">
        <f t="shared" si="26"/>
        <v>1700</v>
      </c>
      <c r="F77">
        <v>1</v>
      </c>
      <c r="G77">
        <f t="shared" si="22"/>
        <v>1.0900000000000001</v>
      </c>
      <c r="H77">
        <f t="shared" si="32"/>
        <v>24.593033784721111</v>
      </c>
      <c r="I77" s="2">
        <f t="shared" si="33"/>
        <v>27390.491377733131</v>
      </c>
      <c r="J77" s="2">
        <f t="shared" si="33"/>
        <v>4150.0744511716885</v>
      </c>
      <c r="K77" s="2"/>
      <c r="L77" s="2"/>
      <c r="M77" s="2">
        <f t="shared" si="27"/>
        <v>27390.491377733131</v>
      </c>
      <c r="N77" s="2">
        <f t="shared" si="28"/>
        <v>4150.0744511716885</v>
      </c>
      <c r="O77">
        <f t="shared" si="29"/>
        <v>1.0900000000000001</v>
      </c>
      <c r="P77">
        <f t="shared" si="30"/>
        <v>1.0900000000000003</v>
      </c>
      <c r="Q77">
        <f t="shared" si="31"/>
        <v>6.599999999999997</v>
      </c>
      <c r="R77" t="s">
        <v>18</v>
      </c>
      <c r="T7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</v>
      </c>
      <c r="U7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V77" t="str">
        <f t="shared" si="23"/>
        <v>"76":9778</v>
      </c>
      <c r="W77" t="str">
        <f t="shared" si="24"/>
        <v>"76":1700</v>
      </c>
    </row>
    <row r="78" spans="1:23" x14ac:dyDescent="0.3">
      <c r="A78">
        <v>77</v>
      </c>
      <c r="C78">
        <v>9789</v>
      </c>
      <c r="D78">
        <f t="shared" si="25"/>
        <v>9789</v>
      </c>
      <c r="E78">
        <f t="shared" si="26"/>
        <v>1703</v>
      </c>
      <c r="F78">
        <v>1</v>
      </c>
      <c r="G78">
        <f t="shared" si="22"/>
        <v>1.1000000000000001</v>
      </c>
      <c r="H78">
        <f t="shared" si="32"/>
        <v>27.052337163193226</v>
      </c>
      <c r="I78" s="2">
        <f t="shared" si="33"/>
        <v>30129.540515506447</v>
      </c>
      <c r="J78" s="2">
        <f t="shared" si="33"/>
        <v>4565.0818962888579</v>
      </c>
      <c r="K78" s="2"/>
      <c r="L78" s="2"/>
      <c r="M78" s="2">
        <f t="shared" si="27"/>
        <v>30129.540515506447</v>
      </c>
      <c r="N78" s="2">
        <f t="shared" si="28"/>
        <v>4565.0818962888579</v>
      </c>
      <c r="O78">
        <f t="shared" si="29"/>
        <v>1.1000000000000001</v>
      </c>
      <c r="P78">
        <f t="shared" si="30"/>
        <v>1.1000000000000001</v>
      </c>
      <c r="Q78">
        <f t="shared" si="31"/>
        <v>6.599999999999997</v>
      </c>
      <c r="R78" t="s">
        <v>18</v>
      </c>
      <c r="T7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</v>
      </c>
      <c r="U7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V78" t="str">
        <f t="shared" si="23"/>
        <v>"77":9789</v>
      </c>
      <c r="W78" t="str">
        <f t="shared" si="24"/>
        <v>"77":1703</v>
      </c>
    </row>
    <row r="79" spans="1:23" x14ac:dyDescent="0.3">
      <c r="A79">
        <v>78</v>
      </c>
      <c r="C79">
        <v>9800</v>
      </c>
      <c r="D79">
        <f t="shared" si="25"/>
        <v>9800</v>
      </c>
      <c r="E79">
        <f t="shared" si="26"/>
        <v>1706</v>
      </c>
      <c r="F79">
        <v>1</v>
      </c>
      <c r="G79">
        <f t="shared" si="22"/>
        <v>1.1100000000000001</v>
      </c>
      <c r="H79">
        <f t="shared" si="32"/>
        <v>30.028094251144484</v>
      </c>
      <c r="I79" s="2">
        <f t="shared" si="33"/>
        <v>33443.789972212158</v>
      </c>
      <c r="J79" s="2">
        <f t="shared" si="33"/>
        <v>5067.240904880633</v>
      </c>
      <c r="K79" s="2"/>
      <c r="L79" s="2"/>
      <c r="M79" s="2">
        <f t="shared" si="27"/>
        <v>33443.789972212158</v>
      </c>
      <c r="N79" s="2">
        <f t="shared" si="28"/>
        <v>5067.240904880633</v>
      </c>
      <c r="O79">
        <f t="shared" si="29"/>
        <v>1.1100000000000001</v>
      </c>
      <c r="P79">
        <f t="shared" si="30"/>
        <v>1.1100000000000001</v>
      </c>
      <c r="Q79">
        <f t="shared" si="31"/>
        <v>6.5999999999999961</v>
      </c>
      <c r="R79" t="s">
        <v>18</v>
      </c>
      <c r="T7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</v>
      </c>
      <c r="U7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V79" t="str">
        <f t="shared" si="23"/>
        <v>"78":9800</v>
      </c>
      <c r="W79" t="str">
        <f t="shared" si="24"/>
        <v>"78":1706</v>
      </c>
    </row>
    <row r="80" spans="1:23" x14ac:dyDescent="0.3">
      <c r="A80">
        <v>79</v>
      </c>
      <c r="C80">
        <v>9811</v>
      </c>
      <c r="D80">
        <f t="shared" si="25"/>
        <v>9811</v>
      </c>
      <c r="E80">
        <f t="shared" si="26"/>
        <v>1709</v>
      </c>
      <c r="F80">
        <v>1</v>
      </c>
      <c r="G80">
        <f t="shared" si="22"/>
        <v>1.1200000000000001</v>
      </c>
      <c r="H80">
        <f t="shared" si="32"/>
        <v>33.631465561281829</v>
      </c>
      <c r="I80" s="2">
        <f t="shared" si="33"/>
        <v>37457.044768877618</v>
      </c>
      <c r="J80" s="2">
        <f t="shared" si="33"/>
        <v>5675.3098134663096</v>
      </c>
      <c r="K80" s="2"/>
      <c r="L80" s="2"/>
      <c r="M80" s="2">
        <f t="shared" si="27"/>
        <v>37457.044768877618</v>
      </c>
      <c r="N80" s="2">
        <f t="shared" si="28"/>
        <v>5675.3098134663096</v>
      </c>
      <c r="O80">
        <f t="shared" si="29"/>
        <v>1.1200000000000001</v>
      </c>
      <c r="P80">
        <f t="shared" si="30"/>
        <v>1.1200000000000001</v>
      </c>
      <c r="Q80">
        <f t="shared" si="31"/>
        <v>6.5999999999999952</v>
      </c>
      <c r="R80" t="s">
        <v>18</v>
      </c>
      <c r="T8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</v>
      </c>
      <c r="U8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V80" t="str">
        <f t="shared" si="23"/>
        <v>"79":9811</v>
      </c>
      <c r="W80" t="str">
        <f t="shared" si="24"/>
        <v>"79":1709</v>
      </c>
    </row>
    <row r="81" spans="1:23" x14ac:dyDescent="0.3">
      <c r="A81">
        <v>80</v>
      </c>
      <c r="B81">
        <v>15</v>
      </c>
      <c r="D81" t="str">
        <f t="shared" si="25"/>
        <v>삭</v>
      </c>
      <c r="E81">
        <f t="shared" si="26"/>
        <v>1712</v>
      </c>
      <c r="F81">
        <v>1</v>
      </c>
      <c r="G81">
        <f t="shared" si="22"/>
        <v>1.1299999999999999</v>
      </c>
      <c r="H81">
        <f t="shared" si="32"/>
        <v>38.003556084248466</v>
      </c>
      <c r="I81" s="2">
        <f t="shared" si="33"/>
        <v>42326.460588831702</v>
      </c>
      <c r="J81" s="2">
        <f t="shared" si="33"/>
        <v>6413.1000892169295</v>
      </c>
      <c r="K81" s="2"/>
      <c r="L81" s="2"/>
      <c r="M81" s="2">
        <f t="shared" si="27"/>
        <v>42326.460588831702</v>
      </c>
      <c r="N81" s="2">
        <f t="shared" si="28"/>
        <v>6413.1000892169295</v>
      </c>
      <c r="O81">
        <f t="shared" si="29"/>
        <v>1.1299999999999999</v>
      </c>
      <c r="P81">
        <f t="shared" si="30"/>
        <v>1.1299999999999999</v>
      </c>
      <c r="Q81">
        <f t="shared" si="31"/>
        <v>6.5999999999999952</v>
      </c>
      <c r="R81" t="s">
        <v>18</v>
      </c>
      <c r="T8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</v>
      </c>
      <c r="U8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V81" t="str">
        <f t="shared" si="23"/>
        <v>"80":15</v>
      </c>
      <c r="W81" t="str">
        <f t="shared" si="24"/>
        <v>"80":1712</v>
      </c>
    </row>
    <row r="82" spans="1:23" x14ac:dyDescent="0.3">
      <c r="A82">
        <v>81</v>
      </c>
      <c r="C82">
        <v>10361</v>
      </c>
      <c r="D82">
        <f t="shared" si="25"/>
        <v>10361</v>
      </c>
      <c r="E82">
        <f t="shared" si="26"/>
        <v>1715</v>
      </c>
      <c r="F82">
        <f>F72+1</f>
        <v>2</v>
      </c>
      <c r="G82">
        <f t="shared" si="22"/>
        <v>0.69499999999999995</v>
      </c>
      <c r="H82">
        <f t="shared" si="32"/>
        <v>26.412471478552682</v>
      </c>
      <c r="I82" s="2">
        <f t="shared" si="33"/>
        <v>29416.890109238029</v>
      </c>
      <c r="J82" s="2">
        <f t="shared" si="33"/>
        <v>4457.1045620057657</v>
      </c>
      <c r="K82" s="2"/>
      <c r="L82" s="2"/>
      <c r="M82" s="2">
        <f t="shared" si="27"/>
        <v>29416.890109238029</v>
      </c>
      <c r="N82" s="2">
        <f t="shared" si="28"/>
        <v>4457.1045620057657</v>
      </c>
      <c r="O82">
        <f t="shared" si="29"/>
        <v>0.69499999999999995</v>
      </c>
      <c r="P82">
        <f t="shared" si="30"/>
        <v>0.69499999999999995</v>
      </c>
      <c r="Q82">
        <f t="shared" si="31"/>
        <v>6.5999999999999943</v>
      </c>
      <c r="R82" t="s">
        <v>18</v>
      </c>
      <c r="T8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</v>
      </c>
      <c r="U8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V82" t="str">
        <f t="shared" si="23"/>
        <v>"81":10361</v>
      </c>
      <c r="W82" t="str">
        <f t="shared" si="24"/>
        <v>"81":1715</v>
      </c>
    </row>
    <row r="83" spans="1:23" x14ac:dyDescent="0.3">
      <c r="A83">
        <v>82</v>
      </c>
      <c r="C83">
        <v>10372</v>
      </c>
      <c r="D83">
        <f t="shared" si="25"/>
        <v>10372</v>
      </c>
      <c r="E83">
        <f t="shared" si="26"/>
        <v>1718</v>
      </c>
      <c r="F83">
        <f t="shared" ref="F83:F146" si="36">F73+1</f>
        <v>2</v>
      </c>
      <c r="G83">
        <f t="shared" si="22"/>
        <v>1.05</v>
      </c>
      <c r="H83">
        <f t="shared" si="32"/>
        <v>27.733095052480316</v>
      </c>
      <c r="I83" s="2">
        <f t="shared" si="33"/>
        <v>30887.734614699933</v>
      </c>
      <c r="J83" s="2">
        <f t="shared" si="33"/>
        <v>4679.9597901060542</v>
      </c>
      <c r="K83" s="2"/>
      <c r="L83" s="2"/>
      <c r="M83" s="2">
        <f t="shared" si="27"/>
        <v>30887.734614699933</v>
      </c>
      <c r="N83" s="2">
        <f t="shared" si="28"/>
        <v>4679.9597901060542</v>
      </c>
      <c r="O83">
        <f t="shared" si="29"/>
        <v>1.05</v>
      </c>
      <c r="P83">
        <f t="shared" si="30"/>
        <v>1.05</v>
      </c>
      <c r="Q83">
        <f t="shared" si="31"/>
        <v>6.5999999999999943</v>
      </c>
      <c r="R83" t="s">
        <v>18</v>
      </c>
      <c r="T8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</v>
      </c>
      <c r="U8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V83" t="str">
        <f t="shared" si="23"/>
        <v>"82":10372</v>
      </c>
      <c r="W83" t="str">
        <f t="shared" si="24"/>
        <v>"82":1718</v>
      </c>
    </row>
    <row r="84" spans="1:23" x14ac:dyDescent="0.3">
      <c r="A84">
        <v>83</v>
      </c>
      <c r="C84">
        <v>10383</v>
      </c>
      <c r="D84">
        <f t="shared" si="25"/>
        <v>10383</v>
      </c>
      <c r="E84">
        <f t="shared" si="26"/>
        <v>1721</v>
      </c>
      <c r="F84">
        <f t="shared" si="36"/>
        <v>2</v>
      </c>
      <c r="G84">
        <f t="shared" si="22"/>
        <v>1.06</v>
      </c>
      <c r="H84">
        <f t="shared" si="32"/>
        <v>29.397080755629137</v>
      </c>
      <c r="I84" s="2">
        <f t="shared" si="33"/>
        <v>32740.998691581932</v>
      </c>
      <c r="J84" s="2">
        <f t="shared" si="33"/>
        <v>4960.7573775124174</v>
      </c>
      <c r="K84" s="2"/>
      <c r="L84" s="2"/>
      <c r="M84" s="2">
        <f t="shared" si="27"/>
        <v>32740.998691581932</v>
      </c>
      <c r="N84" s="2">
        <f t="shared" si="28"/>
        <v>4960.7573775124174</v>
      </c>
      <c r="O84">
        <f t="shared" si="29"/>
        <v>1.06</v>
      </c>
      <c r="P84">
        <f t="shared" si="30"/>
        <v>1.06</v>
      </c>
      <c r="Q84">
        <f t="shared" si="31"/>
        <v>6.5999999999999952</v>
      </c>
      <c r="R84" t="s">
        <v>18</v>
      </c>
      <c r="T8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</v>
      </c>
      <c r="U8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V84" t="str">
        <f t="shared" si="23"/>
        <v>"83":10383</v>
      </c>
      <c r="W84" t="str">
        <f t="shared" si="24"/>
        <v>"83":1721</v>
      </c>
    </row>
    <row r="85" spans="1:23" x14ac:dyDescent="0.3">
      <c r="A85">
        <v>84</v>
      </c>
      <c r="C85">
        <v>10394</v>
      </c>
      <c r="D85">
        <f t="shared" si="25"/>
        <v>10394</v>
      </c>
      <c r="E85">
        <f t="shared" si="26"/>
        <v>1724</v>
      </c>
      <c r="F85">
        <f t="shared" si="36"/>
        <v>2</v>
      </c>
      <c r="G85">
        <f t="shared" si="22"/>
        <v>1.07</v>
      </c>
      <c r="H85">
        <f t="shared" si="32"/>
        <v>31.454876408523177</v>
      </c>
      <c r="I85" s="2">
        <f t="shared" si="33"/>
        <v>35032.868599992667</v>
      </c>
      <c r="J85" s="2">
        <f t="shared" si="33"/>
        <v>5308.0103939382871</v>
      </c>
      <c r="K85" s="2"/>
      <c r="L85" s="2"/>
      <c r="M85" s="2">
        <f t="shared" si="27"/>
        <v>35032.868599992667</v>
      </c>
      <c r="N85" s="2">
        <f t="shared" si="28"/>
        <v>5308.0103939382871</v>
      </c>
      <c r="O85">
        <f t="shared" si="29"/>
        <v>1.07</v>
      </c>
      <c r="P85">
        <f t="shared" si="30"/>
        <v>1.07</v>
      </c>
      <c r="Q85">
        <f t="shared" si="31"/>
        <v>6.5999999999999952</v>
      </c>
      <c r="R85" t="s">
        <v>18</v>
      </c>
      <c r="T8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</v>
      </c>
      <c r="U8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V85" t="str">
        <f t="shared" si="23"/>
        <v>"84":10394</v>
      </c>
      <c r="W85" t="str">
        <f t="shared" si="24"/>
        <v>"84":1724</v>
      </c>
    </row>
    <row r="86" spans="1:23" x14ac:dyDescent="0.3">
      <c r="A86">
        <v>85</v>
      </c>
      <c r="B86">
        <v>7</v>
      </c>
      <c r="D86" t="str">
        <f t="shared" si="25"/>
        <v>삭</v>
      </c>
      <c r="E86">
        <f t="shared" si="26"/>
        <v>1727</v>
      </c>
      <c r="F86">
        <f t="shared" si="36"/>
        <v>2</v>
      </c>
      <c r="G86">
        <f t="shared" si="22"/>
        <v>1.08</v>
      </c>
      <c r="H86">
        <f t="shared" si="32"/>
        <v>33.971266521205031</v>
      </c>
      <c r="I86" s="2">
        <f t="shared" si="33"/>
        <v>37835.498087992084</v>
      </c>
      <c r="J86" s="2">
        <f t="shared" si="33"/>
        <v>5732.65122545335</v>
      </c>
      <c r="K86" s="2"/>
      <c r="L86" s="2"/>
      <c r="M86" s="2">
        <f t="shared" si="27"/>
        <v>37835.498087992084</v>
      </c>
      <c r="N86" s="2">
        <f t="shared" si="28"/>
        <v>5732.65122545335</v>
      </c>
      <c r="O86">
        <f t="shared" si="29"/>
        <v>1.08</v>
      </c>
      <c r="P86">
        <f t="shared" si="30"/>
        <v>1.08</v>
      </c>
      <c r="Q86">
        <f t="shared" si="31"/>
        <v>6.5999999999999952</v>
      </c>
      <c r="R86" t="s">
        <v>18</v>
      </c>
      <c r="T8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</v>
      </c>
      <c r="U8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V86" t="str">
        <f t="shared" si="23"/>
        <v>"85":7</v>
      </c>
      <c r="W86" t="str">
        <f t="shared" si="24"/>
        <v>"85":1727</v>
      </c>
    </row>
    <row r="87" spans="1:23" x14ac:dyDescent="0.3">
      <c r="A87">
        <v>86</v>
      </c>
      <c r="C87">
        <v>10405</v>
      </c>
      <c r="D87">
        <f t="shared" si="25"/>
        <v>10405</v>
      </c>
      <c r="E87">
        <f t="shared" si="26"/>
        <v>1730</v>
      </c>
      <c r="F87">
        <f t="shared" si="36"/>
        <v>2</v>
      </c>
      <c r="G87">
        <f t="shared" si="22"/>
        <v>1.0900000000000001</v>
      </c>
      <c r="H87">
        <f t="shared" si="32"/>
        <v>37.028680508113489</v>
      </c>
      <c r="I87" s="2">
        <f t="shared" si="33"/>
        <v>41240.692915911372</v>
      </c>
      <c r="J87" s="2">
        <f t="shared" si="33"/>
        <v>6248.589835744152</v>
      </c>
      <c r="K87" s="2"/>
      <c r="L87" s="2"/>
      <c r="M87" s="2">
        <f t="shared" si="27"/>
        <v>41240.692915911372</v>
      </c>
      <c r="N87" s="2">
        <f t="shared" si="28"/>
        <v>6248.589835744152</v>
      </c>
      <c r="O87">
        <f t="shared" si="29"/>
        <v>1.0900000000000001</v>
      </c>
      <c r="P87">
        <f t="shared" si="30"/>
        <v>1.0900000000000001</v>
      </c>
      <c r="Q87">
        <f t="shared" si="31"/>
        <v>6.5999999999999952</v>
      </c>
      <c r="R87" t="s">
        <v>18</v>
      </c>
      <c r="T8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</v>
      </c>
      <c r="U8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V87" t="str">
        <f t="shared" si="23"/>
        <v>"86":10405</v>
      </c>
      <c r="W87" t="str">
        <f t="shared" si="24"/>
        <v>"86":1730</v>
      </c>
    </row>
    <row r="88" spans="1:23" x14ac:dyDescent="0.3">
      <c r="A88">
        <v>87</v>
      </c>
      <c r="C88">
        <v>10416</v>
      </c>
      <c r="D88">
        <f t="shared" si="25"/>
        <v>10416</v>
      </c>
      <c r="E88">
        <f t="shared" si="26"/>
        <v>1733</v>
      </c>
      <c r="F88">
        <f t="shared" si="36"/>
        <v>2</v>
      </c>
      <c r="G88">
        <f t="shared" si="22"/>
        <v>1.1000000000000001</v>
      </c>
      <c r="H88">
        <f t="shared" si="32"/>
        <v>40.731548558924842</v>
      </c>
      <c r="I88" s="2">
        <f t="shared" si="33"/>
        <v>45364.762207502514</v>
      </c>
      <c r="J88" s="2">
        <f t="shared" si="33"/>
        <v>6873.448819318568</v>
      </c>
      <c r="K88" s="2"/>
      <c r="L88" s="2"/>
      <c r="M88" s="2">
        <f t="shared" si="27"/>
        <v>45364.762207502514</v>
      </c>
      <c r="N88" s="2">
        <f t="shared" si="28"/>
        <v>6873.448819318568</v>
      </c>
      <c r="O88">
        <f t="shared" si="29"/>
        <v>1.1000000000000001</v>
      </c>
      <c r="P88">
        <f t="shared" si="30"/>
        <v>1.1000000000000001</v>
      </c>
      <c r="Q88">
        <f t="shared" si="31"/>
        <v>6.5999999999999952</v>
      </c>
      <c r="R88" t="s">
        <v>18</v>
      </c>
      <c r="T8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</v>
      </c>
      <c r="U8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V88" t="str">
        <f t="shared" si="23"/>
        <v>"87":10416</v>
      </c>
      <c r="W88" t="str">
        <f t="shared" si="24"/>
        <v>"87":1733</v>
      </c>
    </row>
    <row r="89" spans="1:23" x14ac:dyDescent="0.3">
      <c r="A89">
        <v>88</v>
      </c>
      <c r="C89">
        <v>10427</v>
      </c>
      <c r="D89">
        <f t="shared" si="25"/>
        <v>10427</v>
      </c>
      <c r="E89">
        <f t="shared" si="26"/>
        <v>1736</v>
      </c>
      <c r="F89">
        <f t="shared" si="36"/>
        <v>2</v>
      </c>
      <c r="G89">
        <f t="shared" si="22"/>
        <v>1.1100000000000001</v>
      </c>
      <c r="H89">
        <f t="shared" si="32"/>
        <v>45.212018900406576</v>
      </c>
      <c r="I89" s="2">
        <f t="shared" si="33"/>
        <v>50354.886050327797</v>
      </c>
      <c r="J89" s="2">
        <f t="shared" si="33"/>
        <v>7629.5281894436112</v>
      </c>
      <c r="K89" s="2"/>
      <c r="L89" s="2"/>
      <c r="M89" s="2">
        <f t="shared" si="27"/>
        <v>50354.886050327797</v>
      </c>
      <c r="N89" s="2">
        <f t="shared" si="28"/>
        <v>7629.5281894436112</v>
      </c>
      <c r="O89">
        <f t="shared" si="29"/>
        <v>1.1100000000000001</v>
      </c>
      <c r="P89">
        <f t="shared" si="30"/>
        <v>1.1100000000000001</v>
      </c>
      <c r="Q89">
        <f t="shared" si="31"/>
        <v>6.5999999999999952</v>
      </c>
      <c r="R89" t="s">
        <v>18</v>
      </c>
      <c r="T8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</v>
      </c>
      <c r="U8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V89" t="str">
        <f t="shared" si="23"/>
        <v>"88":10427</v>
      </c>
      <c r="W89" t="str">
        <f t="shared" si="24"/>
        <v>"88":1736</v>
      </c>
    </row>
    <row r="90" spans="1:23" x14ac:dyDescent="0.3">
      <c r="A90">
        <v>89</v>
      </c>
      <c r="C90">
        <v>10438</v>
      </c>
      <c r="D90">
        <f t="shared" si="25"/>
        <v>10438</v>
      </c>
      <c r="E90">
        <f t="shared" si="26"/>
        <v>1739</v>
      </c>
      <c r="F90">
        <f t="shared" si="36"/>
        <v>2</v>
      </c>
      <c r="G90">
        <f t="shared" si="22"/>
        <v>1.1200000000000001</v>
      </c>
      <c r="H90">
        <f t="shared" si="32"/>
        <v>50.637461168455367</v>
      </c>
      <c r="I90" s="2">
        <f t="shared" si="33"/>
        <v>56397.472376367135</v>
      </c>
      <c r="J90" s="2">
        <f t="shared" si="33"/>
        <v>8545.0715721768447</v>
      </c>
      <c r="K90" s="2"/>
      <c r="L90" s="2"/>
      <c r="M90" s="2">
        <f t="shared" si="27"/>
        <v>56397.472376367135</v>
      </c>
      <c r="N90" s="2">
        <f t="shared" si="28"/>
        <v>8545.0715721768447</v>
      </c>
      <c r="O90">
        <f t="shared" si="29"/>
        <v>1.1200000000000001</v>
      </c>
      <c r="P90">
        <f t="shared" si="30"/>
        <v>1.1200000000000001</v>
      </c>
      <c r="Q90">
        <f t="shared" si="31"/>
        <v>6.5999999999999952</v>
      </c>
      <c r="R90" t="s">
        <v>18</v>
      </c>
      <c r="T9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</v>
      </c>
      <c r="U9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V90" t="str">
        <f t="shared" si="23"/>
        <v>"89":10438</v>
      </c>
      <c r="W90" t="str">
        <f t="shared" si="24"/>
        <v>"89":1739</v>
      </c>
    </row>
    <row r="91" spans="1:23" x14ac:dyDescent="0.3">
      <c r="A91">
        <v>90</v>
      </c>
      <c r="B91">
        <v>15</v>
      </c>
      <c r="D91" t="str">
        <f t="shared" si="25"/>
        <v>삭</v>
      </c>
      <c r="E91">
        <f t="shared" si="26"/>
        <v>1742</v>
      </c>
      <c r="F91">
        <f t="shared" si="36"/>
        <v>2</v>
      </c>
      <c r="G91">
        <f t="shared" si="22"/>
        <v>1.1299999999999999</v>
      </c>
      <c r="H91">
        <f t="shared" si="32"/>
        <v>57.220331120354558</v>
      </c>
      <c r="I91" s="2">
        <f t="shared" si="33"/>
        <v>63729.143785294858</v>
      </c>
      <c r="J91" s="2">
        <f t="shared" si="33"/>
        <v>9655.9308765598344</v>
      </c>
      <c r="K91" s="2"/>
      <c r="L91" s="2"/>
      <c r="M91" s="2">
        <f t="shared" si="27"/>
        <v>63729.143785294858</v>
      </c>
      <c r="N91" s="2">
        <f t="shared" si="28"/>
        <v>9655.9308765598344</v>
      </c>
      <c r="O91">
        <f t="shared" si="29"/>
        <v>1.1299999999999999</v>
      </c>
      <c r="P91">
        <f t="shared" si="30"/>
        <v>1.1299999999999999</v>
      </c>
      <c r="Q91">
        <f t="shared" si="31"/>
        <v>6.5999999999999952</v>
      </c>
      <c r="R91" t="s">
        <v>18</v>
      </c>
      <c r="T9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</v>
      </c>
      <c r="U9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V91" t="str">
        <f t="shared" si="23"/>
        <v>"90":15</v>
      </c>
      <c r="W91" t="str">
        <f t="shared" si="24"/>
        <v>"90":1742</v>
      </c>
    </row>
    <row r="92" spans="1:23" x14ac:dyDescent="0.3">
      <c r="A92">
        <v>91</v>
      </c>
      <c r="C92">
        <v>10988</v>
      </c>
      <c r="D92">
        <f t="shared" si="25"/>
        <v>10988</v>
      </c>
      <c r="E92">
        <f t="shared" si="26"/>
        <v>1745</v>
      </c>
      <c r="F92">
        <f t="shared" si="36"/>
        <v>3</v>
      </c>
      <c r="G92">
        <f t="shared" si="22"/>
        <v>0.69499999999999995</v>
      </c>
      <c r="H92">
        <f t="shared" si="32"/>
        <v>39.768130128646412</v>
      </c>
      <c r="I92" s="2">
        <f t="shared" si="33"/>
        <v>44291.75493077992</v>
      </c>
      <c r="J92" s="2">
        <f t="shared" si="33"/>
        <v>6710.8719592090847</v>
      </c>
      <c r="K92" s="2"/>
      <c r="L92" s="2"/>
      <c r="M92" s="2">
        <f t="shared" si="27"/>
        <v>44291.75493077992</v>
      </c>
      <c r="N92" s="2">
        <f t="shared" si="28"/>
        <v>6710.8719592090847</v>
      </c>
      <c r="O92">
        <f t="shared" si="29"/>
        <v>0.69499999999999995</v>
      </c>
      <c r="P92">
        <f t="shared" si="30"/>
        <v>0.69499999999999995</v>
      </c>
      <c r="Q92">
        <f t="shared" si="31"/>
        <v>6.5999999999999943</v>
      </c>
      <c r="R92" t="s">
        <v>18</v>
      </c>
      <c r="T9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</v>
      </c>
      <c r="U9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V92" t="str">
        <f t="shared" si="23"/>
        <v>"91":10988</v>
      </c>
      <c r="W92" t="str">
        <f t="shared" si="24"/>
        <v>"91":1745</v>
      </c>
    </row>
    <row r="93" spans="1:23" x14ac:dyDescent="0.3">
      <c r="A93">
        <v>92</v>
      </c>
      <c r="C93">
        <v>10999</v>
      </c>
      <c r="D93">
        <f t="shared" si="25"/>
        <v>10999</v>
      </c>
      <c r="E93">
        <f t="shared" si="26"/>
        <v>1748</v>
      </c>
      <c r="F93">
        <f t="shared" si="36"/>
        <v>3</v>
      </c>
      <c r="G93">
        <f t="shared" si="22"/>
        <v>1.05</v>
      </c>
      <c r="H93">
        <f t="shared" si="32"/>
        <v>41.756536635078731</v>
      </c>
      <c r="I93" s="2">
        <f t="shared" si="33"/>
        <v>46506.34267731892</v>
      </c>
      <c r="J93" s="2">
        <f t="shared" si="33"/>
        <v>7046.4155571695392</v>
      </c>
      <c r="K93" s="2"/>
      <c r="L93" s="2"/>
      <c r="M93" s="2">
        <f t="shared" si="27"/>
        <v>46506.34267731892</v>
      </c>
      <c r="N93" s="2">
        <f t="shared" si="28"/>
        <v>7046.4155571695392</v>
      </c>
      <c r="O93">
        <f t="shared" si="29"/>
        <v>1.05</v>
      </c>
      <c r="P93">
        <f t="shared" si="30"/>
        <v>1.05</v>
      </c>
      <c r="Q93">
        <f t="shared" si="31"/>
        <v>6.5999999999999943</v>
      </c>
      <c r="R93" t="s">
        <v>18</v>
      </c>
      <c r="T9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</v>
      </c>
      <c r="U9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V93" t="str">
        <f t="shared" si="23"/>
        <v>"92":10999</v>
      </c>
      <c r="W93" t="str">
        <f t="shared" si="24"/>
        <v>"92":1748</v>
      </c>
    </row>
    <row r="94" spans="1:23" x14ac:dyDescent="0.3">
      <c r="A94">
        <v>93</v>
      </c>
      <c r="C94">
        <v>11010</v>
      </c>
      <c r="D94">
        <f t="shared" si="25"/>
        <v>11010</v>
      </c>
      <c r="E94">
        <f t="shared" si="26"/>
        <v>1751</v>
      </c>
      <c r="F94">
        <f t="shared" si="36"/>
        <v>3</v>
      </c>
      <c r="G94">
        <f t="shared" si="22"/>
        <v>1.06</v>
      </c>
      <c r="H94">
        <f t="shared" si="32"/>
        <v>44.261928833183461</v>
      </c>
      <c r="I94" s="2">
        <f t="shared" si="33"/>
        <v>49296.72323795806</v>
      </c>
      <c r="J94" s="2">
        <f t="shared" si="33"/>
        <v>7469.2004905997119</v>
      </c>
      <c r="K94" s="2"/>
      <c r="L94" s="2"/>
      <c r="M94" s="2">
        <f t="shared" si="27"/>
        <v>49296.72323795806</v>
      </c>
      <c r="N94" s="2">
        <f t="shared" si="28"/>
        <v>7469.2004905997119</v>
      </c>
      <c r="O94">
        <f t="shared" si="29"/>
        <v>1.06</v>
      </c>
      <c r="P94">
        <f t="shared" si="30"/>
        <v>1.06</v>
      </c>
      <c r="Q94">
        <f t="shared" si="31"/>
        <v>6.5999999999999952</v>
      </c>
      <c r="R94" t="s">
        <v>18</v>
      </c>
      <c r="T9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</v>
      </c>
      <c r="U9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V94" t="str">
        <f t="shared" si="23"/>
        <v>"93":11010</v>
      </c>
      <c r="W94" t="str">
        <f t="shared" si="24"/>
        <v>"93":1751</v>
      </c>
    </row>
    <row r="95" spans="1:23" x14ac:dyDescent="0.3">
      <c r="A95">
        <v>94</v>
      </c>
      <c r="C95">
        <v>11021</v>
      </c>
      <c r="D95">
        <f t="shared" si="25"/>
        <v>11021</v>
      </c>
      <c r="E95">
        <f t="shared" si="26"/>
        <v>1754</v>
      </c>
      <c r="F95">
        <f t="shared" si="36"/>
        <v>3</v>
      </c>
      <c r="G95">
        <f t="shared" si="22"/>
        <v>1.07</v>
      </c>
      <c r="H95">
        <f t="shared" si="32"/>
        <v>47.360263851506303</v>
      </c>
      <c r="I95" s="2">
        <f t="shared" si="33"/>
        <v>52747.493864615128</v>
      </c>
      <c r="J95" s="2">
        <f t="shared" si="33"/>
        <v>7992.0445249416925</v>
      </c>
      <c r="K95" s="2"/>
      <c r="L95" s="2"/>
      <c r="M95" s="2">
        <f t="shared" si="27"/>
        <v>52747.493864615128</v>
      </c>
      <c r="N95" s="2">
        <f t="shared" si="28"/>
        <v>7992.0445249416925</v>
      </c>
      <c r="O95">
        <f t="shared" si="29"/>
        <v>1.07</v>
      </c>
      <c r="P95">
        <f t="shared" si="30"/>
        <v>1.07</v>
      </c>
      <c r="Q95">
        <f t="shared" si="31"/>
        <v>6.5999999999999943</v>
      </c>
      <c r="R95" t="s">
        <v>18</v>
      </c>
      <c r="T9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</v>
      </c>
      <c r="U9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V95" t="str">
        <f t="shared" si="23"/>
        <v>"94":11021</v>
      </c>
      <c r="W95" t="str">
        <f t="shared" si="24"/>
        <v>"94":1754</v>
      </c>
    </row>
    <row r="96" spans="1:23" x14ac:dyDescent="0.3">
      <c r="A96">
        <v>95</v>
      </c>
      <c r="B96">
        <v>7</v>
      </c>
      <c r="D96" t="str">
        <f t="shared" si="25"/>
        <v>삭</v>
      </c>
      <c r="E96">
        <f t="shared" si="26"/>
        <v>1757</v>
      </c>
      <c r="F96">
        <f t="shared" si="36"/>
        <v>3</v>
      </c>
      <c r="G96">
        <f t="shared" si="22"/>
        <v>1.08</v>
      </c>
      <c r="H96">
        <f t="shared" si="32"/>
        <v>51.149084959626812</v>
      </c>
      <c r="I96" s="2">
        <f t="shared" si="33"/>
        <v>56967.293373784341</v>
      </c>
      <c r="J96" s="2">
        <f t="shared" si="33"/>
        <v>8631.4080869370282</v>
      </c>
      <c r="K96" s="2"/>
      <c r="L96" s="2"/>
      <c r="M96" s="2">
        <f t="shared" si="27"/>
        <v>56967.293373784341</v>
      </c>
      <c r="N96" s="2">
        <f t="shared" si="28"/>
        <v>8631.4080869370282</v>
      </c>
      <c r="O96">
        <f t="shared" si="29"/>
        <v>1.08</v>
      </c>
      <c r="P96">
        <f t="shared" si="30"/>
        <v>1.08</v>
      </c>
      <c r="Q96">
        <f t="shared" si="31"/>
        <v>6.5999999999999952</v>
      </c>
      <c r="R96" t="s">
        <v>18</v>
      </c>
      <c r="T9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</v>
      </c>
      <c r="U9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V96" t="str">
        <f t="shared" si="23"/>
        <v>"95":7</v>
      </c>
      <c r="W96" t="str">
        <f t="shared" si="24"/>
        <v>"95":1757</v>
      </c>
    </row>
    <row r="97" spans="1:23" x14ac:dyDescent="0.3">
      <c r="A97">
        <v>96</v>
      </c>
      <c r="C97">
        <v>11032</v>
      </c>
      <c r="D97">
        <f t="shared" si="25"/>
        <v>11032</v>
      </c>
      <c r="E97">
        <f t="shared" si="26"/>
        <v>1760</v>
      </c>
      <c r="F97">
        <f t="shared" si="36"/>
        <v>3</v>
      </c>
      <c r="G97">
        <f t="shared" si="22"/>
        <v>1.0900000000000001</v>
      </c>
      <c r="H97">
        <f t="shared" si="32"/>
        <v>55.752502605993229</v>
      </c>
      <c r="I97" s="2">
        <f t="shared" si="33"/>
        <v>62094.349777424934</v>
      </c>
      <c r="J97" s="2">
        <f t="shared" si="33"/>
        <v>9408.2348147613611</v>
      </c>
      <c r="K97" s="2"/>
      <c r="L97" s="2"/>
      <c r="M97" s="2">
        <f t="shared" si="27"/>
        <v>62094.349777424934</v>
      </c>
      <c r="N97" s="2">
        <f t="shared" si="28"/>
        <v>9408.2348147613611</v>
      </c>
      <c r="O97">
        <f t="shared" si="29"/>
        <v>1.0900000000000001</v>
      </c>
      <c r="P97">
        <f t="shared" si="30"/>
        <v>1.0900000000000001</v>
      </c>
      <c r="Q97">
        <f t="shared" si="31"/>
        <v>6.5999999999999943</v>
      </c>
      <c r="R97" t="s">
        <v>18</v>
      </c>
      <c r="T9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</v>
      </c>
      <c r="U9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V97" t="str">
        <f t="shared" si="23"/>
        <v>"96":11032</v>
      </c>
      <c r="W97" t="str">
        <f t="shared" si="24"/>
        <v>"96":1760</v>
      </c>
    </row>
    <row r="98" spans="1:23" x14ac:dyDescent="0.3">
      <c r="A98">
        <v>97</v>
      </c>
      <c r="C98">
        <v>11043</v>
      </c>
      <c r="D98">
        <f t="shared" si="25"/>
        <v>11043</v>
      </c>
      <c r="E98">
        <f t="shared" si="26"/>
        <v>1763</v>
      </c>
      <c r="F98">
        <f t="shared" si="36"/>
        <v>3</v>
      </c>
      <c r="G98">
        <f t="shared" ref="G98:G129" si="37">IF(MOD(A98,10)=1,0.695,
IF(MOD(A98,10)=2,1.05,
IF(MOD(A98,10)=3,1.06,
IF(MOD(A98,10)=4,1.07,
IF(MOD(A98,10)=5,1.08,
IF(MOD(A98,10)=6,1.09,
IF(MOD(A98,10)=7,1.1,
IF(MOD(A98,10)=8,1.11,
IF(MOD(A98,10)=9,1.12,
IF(MOD(A98,10)=0,1.13,
"해당없음"))))))))))</f>
        <v>1.1000000000000001</v>
      </c>
      <c r="H98">
        <f t="shared" si="32"/>
        <v>61.327752866592554</v>
      </c>
      <c r="I98" s="2">
        <f t="shared" si="33"/>
        <v>68303.784755167435</v>
      </c>
      <c r="J98" s="2">
        <f t="shared" si="33"/>
        <v>10349.058296237497</v>
      </c>
      <c r="K98" s="2"/>
      <c r="L98" s="2"/>
      <c r="M98" s="2">
        <f t="shared" si="27"/>
        <v>68303.784755167435</v>
      </c>
      <c r="N98" s="2">
        <f t="shared" si="28"/>
        <v>10349.058296237497</v>
      </c>
      <c r="O98">
        <f t="shared" si="29"/>
        <v>1.1000000000000001</v>
      </c>
      <c r="P98">
        <f t="shared" si="30"/>
        <v>1.1000000000000001</v>
      </c>
      <c r="Q98">
        <f t="shared" si="31"/>
        <v>6.5999999999999952</v>
      </c>
      <c r="R98" t="s">
        <v>18</v>
      </c>
      <c r="T9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</v>
      </c>
      <c r="U9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V98" t="str">
        <f t="shared" ref="V98:V129" si="38">""""&amp;$A98&amp;""""&amp;""&amp;":"&amp;IF(ISBLANK(B98),C98,B98)</f>
        <v>"97":11043</v>
      </c>
      <c r="W98" t="str">
        <f t="shared" ref="W98:W129" si="39">""""&amp;$A98&amp;""""&amp;""&amp;":"&amp;E98</f>
        <v>"97":1763</v>
      </c>
    </row>
    <row r="99" spans="1:23" x14ac:dyDescent="0.3">
      <c r="A99">
        <v>98</v>
      </c>
      <c r="C99">
        <v>11054</v>
      </c>
      <c r="D99">
        <f t="shared" ref="D99:D130" si="40">IF(NOT(ISBLANK(B99)),"삭",
IF(MOD(A98,10)=0,D97+550,
IF(MOD(A98,10)=5,D97+11,
D98+11)))</f>
        <v>11054</v>
      </c>
      <c r="E99">
        <f t="shared" ref="E99:E130" si="41">E98+3</f>
        <v>1766</v>
      </c>
      <c r="F99">
        <f t="shared" si="36"/>
        <v>3</v>
      </c>
      <c r="G99">
        <f t="shared" si="37"/>
        <v>1.1100000000000001</v>
      </c>
      <c r="H99">
        <f t="shared" si="32"/>
        <v>68.073805681917747</v>
      </c>
      <c r="I99" s="2">
        <f t="shared" si="33"/>
        <v>75817.201078235856</v>
      </c>
      <c r="J99" s="2">
        <f t="shared" si="33"/>
        <v>11487.454708823623</v>
      </c>
      <c r="K99" s="2"/>
      <c r="L99" s="2"/>
      <c r="M99" s="2">
        <f t="shared" si="27"/>
        <v>75817.201078235856</v>
      </c>
      <c r="N99" s="2">
        <f t="shared" si="28"/>
        <v>11487.454708823623</v>
      </c>
      <c r="O99">
        <f t="shared" si="29"/>
        <v>1.1100000000000001</v>
      </c>
      <c r="P99">
        <f t="shared" si="30"/>
        <v>1.1100000000000001</v>
      </c>
      <c r="Q99">
        <f t="shared" si="31"/>
        <v>6.5999999999999952</v>
      </c>
      <c r="R99" t="s">
        <v>18</v>
      </c>
      <c r="T9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</v>
      </c>
      <c r="U9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V99" t="str">
        <f t="shared" si="38"/>
        <v>"98":11054</v>
      </c>
      <c r="W99" t="str">
        <f t="shared" si="39"/>
        <v>"98":1766</v>
      </c>
    </row>
    <row r="100" spans="1:23" x14ac:dyDescent="0.3">
      <c r="A100">
        <v>99</v>
      </c>
      <c r="C100">
        <v>11065</v>
      </c>
      <c r="D100">
        <f t="shared" si="40"/>
        <v>11065</v>
      </c>
      <c r="E100">
        <f t="shared" si="41"/>
        <v>1769</v>
      </c>
      <c r="F100">
        <f t="shared" si="36"/>
        <v>3</v>
      </c>
      <c r="G100">
        <f t="shared" si="37"/>
        <v>1.1200000000000001</v>
      </c>
      <c r="H100">
        <f t="shared" si="32"/>
        <v>76.242662363747883</v>
      </c>
      <c r="I100" s="2">
        <f t="shared" si="33"/>
        <v>84915.265207624165</v>
      </c>
      <c r="J100" s="2">
        <f t="shared" si="33"/>
        <v>12865.949273882459</v>
      </c>
      <c r="K100" s="2"/>
      <c r="L100" s="2"/>
      <c r="M100" s="2">
        <f t="shared" si="27"/>
        <v>84915.265207624165</v>
      </c>
      <c r="N100" s="2">
        <f t="shared" si="28"/>
        <v>12865.949273882459</v>
      </c>
      <c r="O100">
        <f t="shared" si="29"/>
        <v>1.1200000000000001</v>
      </c>
      <c r="P100">
        <f t="shared" si="30"/>
        <v>1.1200000000000001</v>
      </c>
      <c r="Q100">
        <f t="shared" si="31"/>
        <v>6.5999999999999952</v>
      </c>
      <c r="R100" t="s">
        <v>18</v>
      </c>
      <c r="T10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</v>
      </c>
      <c r="U10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V100" t="str">
        <f t="shared" si="38"/>
        <v>"99":11065</v>
      </c>
      <c r="W100" t="str">
        <f t="shared" si="39"/>
        <v>"99":1769</v>
      </c>
    </row>
    <row r="101" spans="1:23" x14ac:dyDescent="0.3">
      <c r="A101">
        <v>100</v>
      </c>
      <c r="B101">
        <v>20</v>
      </c>
      <c r="D101" t="str">
        <f t="shared" si="40"/>
        <v>삭</v>
      </c>
      <c r="E101">
        <f t="shared" si="41"/>
        <v>1772</v>
      </c>
      <c r="F101">
        <f t="shared" si="36"/>
        <v>3</v>
      </c>
      <c r="G101">
        <f t="shared" si="37"/>
        <v>1.1299999999999999</v>
      </c>
      <c r="H101">
        <f t="shared" si="32"/>
        <v>86.154208471035105</v>
      </c>
      <c r="I101" s="2">
        <f t="shared" si="33"/>
        <v>95954.249684615294</v>
      </c>
      <c r="J101" s="2">
        <f t="shared" si="33"/>
        <v>14538.522679487178</v>
      </c>
      <c r="K101" s="2"/>
      <c r="L101" s="2"/>
      <c r="M101" s="2">
        <f t="shared" si="27"/>
        <v>95954.249684615294</v>
      </c>
      <c r="N101" s="2">
        <f t="shared" si="28"/>
        <v>14538.522679487178</v>
      </c>
      <c r="O101">
        <f t="shared" si="29"/>
        <v>1.1299999999999999</v>
      </c>
      <c r="P101">
        <f t="shared" si="30"/>
        <v>1.1299999999999999</v>
      </c>
      <c r="Q101">
        <f t="shared" si="31"/>
        <v>6.5999999999999943</v>
      </c>
      <c r="R101" t="s">
        <v>18</v>
      </c>
      <c r="T10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</v>
      </c>
      <c r="U10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V101" t="str">
        <f t="shared" si="38"/>
        <v>"100":20</v>
      </c>
      <c r="W101" t="str">
        <f t="shared" si="39"/>
        <v>"100":1772</v>
      </c>
    </row>
    <row r="102" spans="1:23" x14ac:dyDescent="0.3">
      <c r="A102">
        <v>101</v>
      </c>
      <c r="C102">
        <v>11615</v>
      </c>
      <c r="D102">
        <f t="shared" si="40"/>
        <v>11615</v>
      </c>
      <c r="E102">
        <f t="shared" si="41"/>
        <v>1775</v>
      </c>
      <c r="F102">
        <f t="shared" si="36"/>
        <v>4</v>
      </c>
      <c r="G102">
        <f t="shared" si="37"/>
        <v>0.69499999999999995</v>
      </c>
      <c r="H102">
        <f t="shared" si="32"/>
        <v>59.877174887369392</v>
      </c>
      <c r="I102" s="2">
        <f t="shared" si="33"/>
        <v>66688.20353080763</v>
      </c>
      <c r="J102" s="2">
        <f t="shared" si="33"/>
        <v>10104.273262243589</v>
      </c>
      <c r="K102" s="2"/>
      <c r="L102" s="2"/>
      <c r="M102" s="2">
        <f t="shared" si="27"/>
        <v>66688.20353080763</v>
      </c>
      <c r="N102" s="2">
        <f t="shared" si="28"/>
        <v>10104.273262243589</v>
      </c>
      <c r="O102">
        <f t="shared" si="29"/>
        <v>0.69500000000000006</v>
      </c>
      <c r="P102">
        <f t="shared" si="30"/>
        <v>0.69500000000000006</v>
      </c>
      <c r="Q102">
        <f t="shared" si="31"/>
        <v>6.5999999999999943</v>
      </c>
      <c r="R102" t="s">
        <v>18</v>
      </c>
      <c r="T10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</v>
      </c>
      <c r="U10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V102" t="str">
        <f t="shared" si="38"/>
        <v>"101":11615</v>
      </c>
      <c r="W102" t="str">
        <f t="shared" si="39"/>
        <v>"101":1775</v>
      </c>
    </row>
    <row r="103" spans="1:23" x14ac:dyDescent="0.3">
      <c r="A103">
        <v>102</v>
      </c>
      <c r="C103">
        <v>11626</v>
      </c>
      <c r="D103">
        <f t="shared" si="40"/>
        <v>11626</v>
      </c>
      <c r="E103">
        <f t="shared" si="41"/>
        <v>1778</v>
      </c>
      <c r="F103">
        <f t="shared" si="36"/>
        <v>4</v>
      </c>
      <c r="G103">
        <f t="shared" si="37"/>
        <v>1.05</v>
      </c>
      <c r="H103">
        <f t="shared" si="32"/>
        <v>62.871033631737866</v>
      </c>
      <c r="I103" s="2">
        <f t="shared" si="33"/>
        <v>70022.61370734802</v>
      </c>
      <c r="J103" s="2">
        <f t="shared" si="33"/>
        <v>10609.486925355768</v>
      </c>
      <c r="K103" s="2"/>
      <c r="L103" s="2"/>
      <c r="M103" s="2">
        <f t="shared" si="27"/>
        <v>70022.61370734802</v>
      </c>
      <c r="N103" s="2">
        <f t="shared" si="28"/>
        <v>10609.486925355768</v>
      </c>
      <c r="O103">
        <f t="shared" si="29"/>
        <v>1.05</v>
      </c>
      <c r="P103">
        <f t="shared" si="30"/>
        <v>1.05</v>
      </c>
      <c r="Q103">
        <f t="shared" si="31"/>
        <v>6.5999999999999952</v>
      </c>
      <c r="R103" t="s">
        <v>18</v>
      </c>
      <c r="T10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</v>
      </c>
      <c r="U10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V103" t="str">
        <f t="shared" si="38"/>
        <v>"102":11626</v>
      </c>
      <c r="W103" t="str">
        <f t="shared" si="39"/>
        <v>"102":1778</v>
      </c>
    </row>
    <row r="104" spans="1:23" x14ac:dyDescent="0.3">
      <c r="A104">
        <v>103</v>
      </c>
      <c r="C104">
        <v>11637</v>
      </c>
      <c r="D104">
        <f t="shared" si="40"/>
        <v>11637</v>
      </c>
      <c r="E104">
        <f t="shared" si="41"/>
        <v>1781</v>
      </c>
      <c r="F104">
        <f t="shared" si="36"/>
        <v>4</v>
      </c>
      <c r="G104">
        <f t="shared" si="37"/>
        <v>1.06</v>
      </c>
      <c r="H104">
        <f t="shared" si="32"/>
        <v>66.643295649642141</v>
      </c>
      <c r="I104" s="2">
        <f t="shared" si="33"/>
        <v>74223.970529788901</v>
      </c>
      <c r="J104" s="2">
        <f t="shared" si="33"/>
        <v>11246.056140877115</v>
      </c>
      <c r="K104" s="2"/>
      <c r="L104" s="2"/>
      <c r="M104" s="2">
        <f t="shared" si="27"/>
        <v>74223.970529788901</v>
      </c>
      <c r="N104" s="2">
        <f t="shared" si="28"/>
        <v>11246.056140877115</v>
      </c>
      <c r="O104">
        <f t="shared" si="29"/>
        <v>1.06</v>
      </c>
      <c r="P104">
        <f t="shared" si="30"/>
        <v>1.06</v>
      </c>
      <c r="Q104">
        <f t="shared" si="31"/>
        <v>6.5999999999999943</v>
      </c>
      <c r="R104" t="s">
        <v>18</v>
      </c>
      <c r="T10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</v>
      </c>
      <c r="U10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V104" t="str">
        <f t="shared" si="38"/>
        <v>"103":11637</v>
      </c>
      <c r="W104" t="str">
        <f t="shared" si="39"/>
        <v>"103":1781</v>
      </c>
    </row>
    <row r="105" spans="1:23" x14ac:dyDescent="0.3">
      <c r="A105">
        <v>104</v>
      </c>
      <c r="C105">
        <v>11648</v>
      </c>
      <c r="D105">
        <f t="shared" si="40"/>
        <v>11648</v>
      </c>
      <c r="E105">
        <f t="shared" si="41"/>
        <v>1784</v>
      </c>
      <c r="F105">
        <f t="shared" si="36"/>
        <v>4</v>
      </c>
      <c r="G105">
        <f t="shared" si="37"/>
        <v>1.07</v>
      </c>
      <c r="H105">
        <f t="shared" si="32"/>
        <v>71.308326345117095</v>
      </c>
      <c r="I105" s="2">
        <f t="shared" si="33"/>
        <v>79419.648466874132</v>
      </c>
      <c r="J105" s="2">
        <f t="shared" si="33"/>
        <v>12033.280070738514</v>
      </c>
      <c r="K105" s="2"/>
      <c r="L105" s="2"/>
      <c r="M105" s="2">
        <f t="shared" si="27"/>
        <v>79419.648466874132</v>
      </c>
      <c r="N105" s="2">
        <f t="shared" si="28"/>
        <v>12033.280070738514</v>
      </c>
      <c r="O105">
        <f t="shared" si="29"/>
        <v>1.07</v>
      </c>
      <c r="P105">
        <f t="shared" si="30"/>
        <v>1.07</v>
      </c>
      <c r="Q105">
        <f t="shared" si="31"/>
        <v>6.5999999999999952</v>
      </c>
      <c r="R105" t="s">
        <v>18</v>
      </c>
      <c r="T10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</v>
      </c>
      <c r="U10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V105" t="str">
        <f t="shared" si="38"/>
        <v>"104":11648</v>
      </c>
      <c r="W105" t="str">
        <f t="shared" si="39"/>
        <v>"104":1784</v>
      </c>
    </row>
    <row r="106" spans="1:23" x14ac:dyDescent="0.3">
      <c r="A106">
        <v>105</v>
      </c>
      <c r="B106">
        <v>10</v>
      </c>
      <c r="D106" t="str">
        <f t="shared" si="40"/>
        <v>삭</v>
      </c>
      <c r="E106">
        <f t="shared" si="41"/>
        <v>1787</v>
      </c>
      <c r="F106">
        <f t="shared" si="36"/>
        <v>4</v>
      </c>
      <c r="G106">
        <f t="shared" si="37"/>
        <v>1.08</v>
      </c>
      <c r="H106">
        <f t="shared" si="32"/>
        <v>77.012992452726465</v>
      </c>
      <c r="I106" s="2">
        <f t="shared" si="33"/>
        <v>85773.220344224072</v>
      </c>
      <c r="J106" s="2">
        <f t="shared" si="33"/>
        <v>12995.942476397597</v>
      </c>
      <c r="K106" s="2"/>
      <c r="L106" s="2"/>
      <c r="M106" s="2">
        <f t="shared" si="27"/>
        <v>85773.220344224072</v>
      </c>
      <c r="N106" s="2">
        <f t="shared" si="28"/>
        <v>12995.942476397597</v>
      </c>
      <c r="O106">
        <f t="shared" si="29"/>
        <v>1.08</v>
      </c>
      <c r="P106">
        <f t="shared" si="30"/>
        <v>1.08</v>
      </c>
      <c r="Q106">
        <f t="shared" si="31"/>
        <v>6.5999999999999952</v>
      </c>
      <c r="R106" t="s">
        <v>18</v>
      </c>
      <c r="T10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</v>
      </c>
      <c r="U10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V106" t="str">
        <f t="shared" si="38"/>
        <v>"105":10</v>
      </c>
      <c r="W106" t="str">
        <f t="shared" si="39"/>
        <v>"105":1787</v>
      </c>
    </row>
    <row r="107" spans="1:23" x14ac:dyDescent="0.3">
      <c r="A107">
        <v>106</v>
      </c>
      <c r="C107">
        <v>11659</v>
      </c>
      <c r="D107">
        <f t="shared" si="40"/>
        <v>11659</v>
      </c>
      <c r="E107">
        <f t="shared" si="41"/>
        <v>1790</v>
      </c>
      <c r="F107">
        <f t="shared" si="36"/>
        <v>4</v>
      </c>
      <c r="G107">
        <f t="shared" si="37"/>
        <v>1.0900000000000001</v>
      </c>
      <c r="H107">
        <f t="shared" si="32"/>
        <v>83.944161773471848</v>
      </c>
      <c r="I107" s="2">
        <f t="shared" si="33"/>
        <v>93492.810175204242</v>
      </c>
      <c r="J107" s="2">
        <f t="shared" si="33"/>
        <v>14165.577299273382</v>
      </c>
      <c r="K107" s="2"/>
      <c r="L107" s="2"/>
      <c r="M107" s="2">
        <f t="shared" si="27"/>
        <v>93492.810175204242</v>
      </c>
      <c r="N107" s="2">
        <f t="shared" si="28"/>
        <v>14165.577299273382</v>
      </c>
      <c r="O107">
        <f t="shared" si="29"/>
        <v>1.0900000000000001</v>
      </c>
      <c r="P107">
        <f t="shared" si="30"/>
        <v>1.0900000000000001</v>
      </c>
      <c r="Q107">
        <f t="shared" si="31"/>
        <v>6.5999999999999943</v>
      </c>
      <c r="R107" t="s">
        <v>18</v>
      </c>
      <c r="T10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</v>
      </c>
      <c r="U10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V107" t="str">
        <f t="shared" si="38"/>
        <v>"106":11659</v>
      </c>
      <c r="W107" t="str">
        <f t="shared" si="39"/>
        <v>"106":1790</v>
      </c>
    </row>
    <row r="108" spans="1:23" x14ac:dyDescent="0.3">
      <c r="A108">
        <v>107</v>
      </c>
      <c r="C108">
        <v>11670</v>
      </c>
      <c r="D108">
        <f t="shared" si="40"/>
        <v>11670</v>
      </c>
      <c r="E108">
        <f t="shared" si="41"/>
        <v>1793</v>
      </c>
      <c r="F108">
        <f t="shared" si="36"/>
        <v>4</v>
      </c>
      <c r="G108">
        <f t="shared" si="37"/>
        <v>1.1000000000000001</v>
      </c>
      <c r="H108">
        <f t="shared" si="32"/>
        <v>92.338577950819044</v>
      </c>
      <c r="I108" s="2">
        <f t="shared" si="33"/>
        <v>102842.09119272468</v>
      </c>
      <c r="J108" s="2">
        <f t="shared" si="33"/>
        <v>15582.135029200721</v>
      </c>
      <c r="K108" s="2"/>
      <c r="L108" s="2"/>
      <c r="M108" s="2">
        <f t="shared" si="27"/>
        <v>102842.09119272468</v>
      </c>
      <c r="N108" s="2">
        <f t="shared" si="28"/>
        <v>15582.135029200721</v>
      </c>
      <c r="O108">
        <f t="shared" si="29"/>
        <v>1.1000000000000001</v>
      </c>
      <c r="P108">
        <f t="shared" si="30"/>
        <v>1.1000000000000001</v>
      </c>
      <c r="Q108">
        <f t="shared" si="31"/>
        <v>6.5999999999999952</v>
      </c>
      <c r="R108" t="s">
        <v>18</v>
      </c>
      <c r="T10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</v>
      </c>
      <c r="U10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V108" t="str">
        <f t="shared" si="38"/>
        <v>"107":11670</v>
      </c>
      <c r="W108" t="str">
        <f t="shared" si="39"/>
        <v>"107":1793</v>
      </c>
    </row>
    <row r="109" spans="1:23" x14ac:dyDescent="0.3">
      <c r="A109">
        <v>108</v>
      </c>
      <c r="C109">
        <v>11681</v>
      </c>
      <c r="D109">
        <f t="shared" si="40"/>
        <v>11681</v>
      </c>
      <c r="E109">
        <f t="shared" si="41"/>
        <v>1796</v>
      </c>
      <c r="F109">
        <f t="shared" si="36"/>
        <v>4</v>
      </c>
      <c r="G109">
        <f t="shared" si="37"/>
        <v>1.1100000000000001</v>
      </c>
      <c r="H109">
        <f t="shared" si="32"/>
        <v>102.49582152540914</v>
      </c>
      <c r="I109" s="2">
        <f t="shared" si="33"/>
        <v>114154.7212239244</v>
      </c>
      <c r="J109" s="2">
        <f t="shared" si="33"/>
        <v>17296.169882412803</v>
      </c>
      <c r="K109" s="2"/>
      <c r="L109" s="2"/>
      <c r="M109" s="2">
        <f t="shared" si="27"/>
        <v>114154.7212239244</v>
      </c>
      <c r="N109" s="2">
        <f t="shared" si="28"/>
        <v>17296.169882412803</v>
      </c>
      <c r="O109">
        <f t="shared" si="29"/>
        <v>1.1100000000000001</v>
      </c>
      <c r="P109">
        <f t="shared" si="30"/>
        <v>1.1100000000000001</v>
      </c>
      <c r="Q109">
        <f t="shared" si="31"/>
        <v>6.5999999999999934</v>
      </c>
      <c r="R109" t="s">
        <v>18</v>
      </c>
      <c r="T10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</v>
      </c>
      <c r="U10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V109" t="str">
        <f t="shared" si="38"/>
        <v>"108":11681</v>
      </c>
      <c r="W109" t="str">
        <f t="shared" si="39"/>
        <v>"108":1796</v>
      </c>
    </row>
    <row r="110" spans="1:23" x14ac:dyDescent="0.3">
      <c r="A110">
        <v>109</v>
      </c>
      <c r="C110">
        <v>11692</v>
      </c>
      <c r="D110">
        <f t="shared" si="40"/>
        <v>11692</v>
      </c>
      <c r="E110">
        <f t="shared" si="41"/>
        <v>1799</v>
      </c>
      <c r="F110">
        <f t="shared" si="36"/>
        <v>4</v>
      </c>
      <c r="G110">
        <f t="shared" si="37"/>
        <v>1.1200000000000001</v>
      </c>
      <c r="H110">
        <f t="shared" si="32"/>
        <v>114.79532010845826</v>
      </c>
      <c r="I110" s="2">
        <f t="shared" si="33"/>
        <v>127853.28777079533</v>
      </c>
      <c r="J110" s="2">
        <f t="shared" si="33"/>
        <v>19371.71026830234</v>
      </c>
      <c r="K110" s="2"/>
      <c r="L110" s="2"/>
      <c r="M110" s="2">
        <f t="shared" si="27"/>
        <v>127853.28777079533</v>
      </c>
      <c r="N110" s="2">
        <f t="shared" si="28"/>
        <v>19371.71026830234</v>
      </c>
      <c r="O110">
        <f t="shared" si="29"/>
        <v>1.1200000000000001</v>
      </c>
      <c r="P110">
        <f t="shared" si="30"/>
        <v>1.1200000000000001</v>
      </c>
      <c r="Q110">
        <f t="shared" si="31"/>
        <v>6.5999999999999943</v>
      </c>
      <c r="R110" t="s">
        <v>18</v>
      </c>
      <c r="T11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</v>
      </c>
      <c r="U11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V110" t="str">
        <f t="shared" si="38"/>
        <v>"109":11692</v>
      </c>
      <c r="W110" t="str">
        <f t="shared" si="39"/>
        <v>"109":1799</v>
      </c>
    </row>
    <row r="111" spans="1:23" x14ac:dyDescent="0.3">
      <c r="A111">
        <v>110</v>
      </c>
      <c r="B111">
        <v>20</v>
      </c>
      <c r="D111" t="str">
        <f t="shared" si="40"/>
        <v>삭</v>
      </c>
      <c r="E111">
        <f t="shared" si="41"/>
        <v>1802</v>
      </c>
      <c r="F111">
        <f t="shared" si="36"/>
        <v>4</v>
      </c>
      <c r="G111">
        <f t="shared" si="37"/>
        <v>1.1299999999999999</v>
      </c>
      <c r="H111">
        <f t="shared" si="32"/>
        <v>129.71871172255783</v>
      </c>
      <c r="I111" s="2">
        <f t="shared" si="33"/>
        <v>144474.2151809987</v>
      </c>
      <c r="J111" s="2">
        <f t="shared" si="33"/>
        <v>21890.032603181644</v>
      </c>
      <c r="K111" s="2"/>
      <c r="L111" s="2"/>
      <c r="M111" s="2">
        <f t="shared" si="27"/>
        <v>144474.2151809987</v>
      </c>
      <c r="N111" s="2">
        <f t="shared" si="28"/>
        <v>21890.032603181644</v>
      </c>
      <c r="O111">
        <f t="shared" si="29"/>
        <v>1.1299999999999999</v>
      </c>
      <c r="P111">
        <f t="shared" si="30"/>
        <v>1.1299999999999999</v>
      </c>
      <c r="Q111">
        <f t="shared" si="31"/>
        <v>6.5999999999999934</v>
      </c>
      <c r="R111" t="s">
        <v>18</v>
      </c>
      <c r="T11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</v>
      </c>
      <c r="U11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V111" t="str">
        <f t="shared" si="38"/>
        <v>"110":20</v>
      </c>
      <c r="W111" t="str">
        <f t="shared" si="39"/>
        <v>"110":1802</v>
      </c>
    </row>
    <row r="112" spans="1:23" x14ac:dyDescent="0.3">
      <c r="A112">
        <v>111</v>
      </c>
      <c r="C112">
        <v>12242</v>
      </c>
      <c r="D112">
        <f t="shared" si="40"/>
        <v>12242</v>
      </c>
      <c r="E112">
        <f t="shared" si="41"/>
        <v>1805</v>
      </c>
      <c r="F112">
        <f t="shared" si="36"/>
        <v>5</v>
      </c>
      <c r="G112">
        <f t="shared" si="37"/>
        <v>0.69499999999999995</v>
      </c>
      <c r="H112">
        <f t="shared" si="32"/>
        <v>90.154504647177689</v>
      </c>
      <c r="I112" s="2">
        <f t="shared" si="33"/>
        <v>100409.57955079409</v>
      </c>
      <c r="J112" s="2">
        <f t="shared" si="33"/>
        <v>15213.572659211242</v>
      </c>
      <c r="K112" s="2"/>
      <c r="L112" s="2"/>
      <c r="M112" s="2">
        <f t="shared" si="27"/>
        <v>100409.57955079409</v>
      </c>
      <c r="N112" s="2">
        <f t="shared" si="28"/>
        <v>15213.572659211242</v>
      </c>
      <c r="O112">
        <f t="shared" si="29"/>
        <v>0.69499999999999995</v>
      </c>
      <c r="P112">
        <f t="shared" si="30"/>
        <v>0.69499999999999995</v>
      </c>
      <c r="Q112">
        <f t="shared" si="31"/>
        <v>6.5999999999999934</v>
      </c>
      <c r="R112" t="s">
        <v>18</v>
      </c>
      <c r="T11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</v>
      </c>
      <c r="U11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V112" t="str">
        <f t="shared" si="38"/>
        <v>"111":12242</v>
      </c>
      <c r="W112" t="str">
        <f t="shared" si="39"/>
        <v>"111":1805</v>
      </c>
    </row>
    <row r="113" spans="1:23" x14ac:dyDescent="0.3">
      <c r="A113">
        <v>112</v>
      </c>
      <c r="C113">
        <v>12253</v>
      </c>
      <c r="D113">
        <f t="shared" si="40"/>
        <v>12253</v>
      </c>
      <c r="E113">
        <f t="shared" si="41"/>
        <v>1808</v>
      </c>
      <c r="F113">
        <f t="shared" si="36"/>
        <v>5</v>
      </c>
      <c r="G113">
        <f t="shared" si="37"/>
        <v>1.05</v>
      </c>
      <c r="H113">
        <f t="shared" si="32"/>
        <v>94.662229879536582</v>
      </c>
      <c r="I113" s="2">
        <f t="shared" si="33"/>
        <v>105430.0585283338</v>
      </c>
      <c r="J113" s="2">
        <f t="shared" si="33"/>
        <v>15974.251292171804</v>
      </c>
      <c r="K113" s="2"/>
      <c r="L113" s="2"/>
      <c r="M113" s="2">
        <f t="shared" si="27"/>
        <v>105430.0585283338</v>
      </c>
      <c r="N113" s="2">
        <f t="shared" si="28"/>
        <v>15974.251292171804</v>
      </c>
      <c r="O113">
        <f t="shared" si="29"/>
        <v>1.05</v>
      </c>
      <c r="P113">
        <f t="shared" si="30"/>
        <v>1.05</v>
      </c>
      <c r="Q113">
        <f t="shared" si="31"/>
        <v>6.5999999999999934</v>
      </c>
      <c r="R113" t="s">
        <v>18</v>
      </c>
      <c r="T11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</v>
      </c>
      <c r="U11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V113" t="str">
        <f t="shared" si="38"/>
        <v>"112":12253</v>
      </c>
      <c r="W113" t="str">
        <f t="shared" si="39"/>
        <v>"112":1808</v>
      </c>
    </row>
    <row r="114" spans="1:23" x14ac:dyDescent="0.3">
      <c r="A114">
        <v>113</v>
      </c>
      <c r="C114">
        <v>12264</v>
      </c>
      <c r="D114">
        <f t="shared" si="40"/>
        <v>12264</v>
      </c>
      <c r="E114">
        <f t="shared" si="41"/>
        <v>1811</v>
      </c>
      <c r="F114">
        <f t="shared" si="36"/>
        <v>5</v>
      </c>
      <c r="G114">
        <f t="shared" si="37"/>
        <v>1.06</v>
      </c>
      <c r="H114">
        <f t="shared" si="32"/>
        <v>100.34196367230878</v>
      </c>
      <c r="I114" s="2">
        <f t="shared" si="33"/>
        <v>111755.86204003384</v>
      </c>
      <c r="J114" s="2">
        <f t="shared" si="33"/>
        <v>16932.706369702115</v>
      </c>
      <c r="K114" s="2"/>
      <c r="L114" s="2"/>
      <c r="M114" s="2">
        <f t="shared" si="27"/>
        <v>111755.86204003384</v>
      </c>
      <c r="N114" s="2">
        <f t="shared" si="28"/>
        <v>16932.706369702115</v>
      </c>
      <c r="O114">
        <f t="shared" si="29"/>
        <v>1.06</v>
      </c>
      <c r="P114">
        <f t="shared" si="30"/>
        <v>1.06</v>
      </c>
      <c r="Q114">
        <f t="shared" si="31"/>
        <v>6.5999999999999934</v>
      </c>
      <c r="R114" t="s">
        <v>18</v>
      </c>
      <c r="T11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</v>
      </c>
      <c r="U11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V114" t="str">
        <f t="shared" si="38"/>
        <v>"113":12264</v>
      </c>
      <c r="W114" t="str">
        <f t="shared" si="39"/>
        <v>"113":1811</v>
      </c>
    </row>
    <row r="115" spans="1:23" x14ac:dyDescent="0.3">
      <c r="A115">
        <v>114</v>
      </c>
      <c r="C115">
        <v>12275</v>
      </c>
      <c r="D115">
        <f t="shared" si="40"/>
        <v>12275</v>
      </c>
      <c r="E115">
        <f t="shared" si="41"/>
        <v>1814</v>
      </c>
      <c r="F115">
        <f t="shared" si="36"/>
        <v>5</v>
      </c>
      <c r="G115">
        <f t="shared" si="37"/>
        <v>1.07</v>
      </c>
      <c r="H115">
        <f t="shared" si="32"/>
        <v>107.3659011293704</v>
      </c>
      <c r="I115" s="2">
        <f t="shared" si="33"/>
        <v>119578.77238283622</v>
      </c>
      <c r="J115" s="2">
        <f t="shared" si="33"/>
        <v>18117.995815581264</v>
      </c>
      <c r="K115" s="2"/>
      <c r="L115" s="2"/>
      <c r="M115" s="2">
        <f t="shared" si="27"/>
        <v>119578.77238283622</v>
      </c>
      <c r="N115" s="2">
        <f t="shared" si="28"/>
        <v>18117.995815581264</v>
      </c>
      <c r="O115">
        <f t="shared" si="29"/>
        <v>1.07</v>
      </c>
      <c r="P115">
        <f t="shared" si="30"/>
        <v>1.07</v>
      </c>
      <c r="Q115">
        <f t="shared" si="31"/>
        <v>6.5999999999999934</v>
      </c>
      <c r="R115" t="s">
        <v>18</v>
      </c>
      <c r="T11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</v>
      </c>
      <c r="U11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V115" t="str">
        <f t="shared" si="38"/>
        <v>"114":12275</v>
      </c>
      <c r="W115" t="str">
        <f t="shared" si="39"/>
        <v>"114":1814</v>
      </c>
    </row>
    <row r="116" spans="1:23" x14ac:dyDescent="0.3">
      <c r="A116">
        <v>115</v>
      </c>
      <c r="B116">
        <v>10</v>
      </c>
      <c r="D116" t="str">
        <f t="shared" si="40"/>
        <v>삭</v>
      </c>
      <c r="E116">
        <f t="shared" si="41"/>
        <v>1817</v>
      </c>
      <c r="F116">
        <f t="shared" si="36"/>
        <v>5</v>
      </c>
      <c r="G116">
        <f t="shared" si="37"/>
        <v>1.08</v>
      </c>
      <c r="H116">
        <f t="shared" si="32"/>
        <v>115.95517321972004</v>
      </c>
      <c r="I116" s="2">
        <f t="shared" si="33"/>
        <v>129145.07417346313</v>
      </c>
      <c r="J116" s="2">
        <f t="shared" si="33"/>
        <v>19567.435480827768</v>
      </c>
      <c r="K116" s="2"/>
      <c r="L116" s="2"/>
      <c r="M116" s="2">
        <f t="shared" si="27"/>
        <v>129145.07417346313</v>
      </c>
      <c r="N116" s="2">
        <f t="shared" si="28"/>
        <v>19567.435480827768</v>
      </c>
      <c r="O116">
        <f t="shared" si="29"/>
        <v>1.08</v>
      </c>
      <c r="P116">
        <f t="shared" si="30"/>
        <v>1.08</v>
      </c>
      <c r="Q116">
        <f t="shared" si="31"/>
        <v>6.5999999999999934</v>
      </c>
      <c r="R116" t="s">
        <v>18</v>
      </c>
      <c r="T11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</v>
      </c>
      <c r="U11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V116" t="str">
        <f t="shared" si="38"/>
        <v>"115":10</v>
      </c>
      <c r="W116" t="str">
        <f t="shared" si="39"/>
        <v>"115":1817</v>
      </c>
    </row>
    <row r="117" spans="1:23" x14ac:dyDescent="0.3">
      <c r="A117">
        <v>116</v>
      </c>
      <c r="C117">
        <v>12286</v>
      </c>
      <c r="D117">
        <f t="shared" si="40"/>
        <v>12286</v>
      </c>
      <c r="E117">
        <f t="shared" si="41"/>
        <v>1820</v>
      </c>
      <c r="F117">
        <f t="shared" si="36"/>
        <v>5</v>
      </c>
      <c r="G117">
        <f t="shared" si="37"/>
        <v>1.0900000000000001</v>
      </c>
      <c r="H117">
        <f t="shared" si="32"/>
        <v>126.39113880949485</v>
      </c>
      <c r="I117" s="2">
        <f t="shared" si="33"/>
        <v>140768.13084907483</v>
      </c>
      <c r="J117" s="2">
        <f t="shared" si="33"/>
        <v>21328.504674102267</v>
      </c>
      <c r="K117" s="2"/>
      <c r="L117" s="2"/>
      <c r="M117" s="2">
        <f t="shared" si="27"/>
        <v>140768.13084907483</v>
      </c>
      <c r="N117" s="2">
        <f t="shared" si="28"/>
        <v>21328.504674102267</v>
      </c>
      <c r="O117">
        <f t="shared" si="29"/>
        <v>1.0900000000000001</v>
      </c>
      <c r="P117">
        <f t="shared" si="30"/>
        <v>1.0900000000000001</v>
      </c>
      <c r="Q117">
        <f t="shared" si="31"/>
        <v>6.5999999999999943</v>
      </c>
      <c r="R117" t="s">
        <v>18</v>
      </c>
      <c r="T11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</v>
      </c>
      <c r="U11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V117" t="str">
        <f t="shared" si="38"/>
        <v>"116":12286</v>
      </c>
      <c r="W117" t="str">
        <f t="shared" si="39"/>
        <v>"116":1820</v>
      </c>
    </row>
    <row r="118" spans="1:23" x14ac:dyDescent="0.3">
      <c r="A118">
        <v>117</v>
      </c>
      <c r="C118">
        <v>12297</v>
      </c>
      <c r="D118">
        <f t="shared" si="40"/>
        <v>12297</v>
      </c>
      <c r="E118">
        <f t="shared" si="41"/>
        <v>1823</v>
      </c>
      <c r="F118">
        <f t="shared" si="36"/>
        <v>5</v>
      </c>
      <c r="G118">
        <f t="shared" si="37"/>
        <v>1.1000000000000001</v>
      </c>
      <c r="H118">
        <f t="shared" si="32"/>
        <v>139.03025269044434</v>
      </c>
      <c r="I118" s="2">
        <f t="shared" si="33"/>
        <v>154844.94393398234</v>
      </c>
      <c r="J118" s="2">
        <f t="shared" si="33"/>
        <v>23461.355141512497</v>
      </c>
      <c r="K118" s="2"/>
      <c r="L118" s="2"/>
      <c r="M118" s="2">
        <f t="shared" si="27"/>
        <v>154844.94393398234</v>
      </c>
      <c r="N118" s="2">
        <f t="shared" si="28"/>
        <v>23461.355141512497</v>
      </c>
      <c r="O118">
        <f t="shared" si="29"/>
        <v>1.1000000000000001</v>
      </c>
      <c r="P118">
        <f t="shared" si="30"/>
        <v>1.1000000000000001</v>
      </c>
      <c r="Q118">
        <f t="shared" si="31"/>
        <v>6.5999999999999943</v>
      </c>
      <c r="R118" t="s">
        <v>18</v>
      </c>
      <c r="T11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</v>
      </c>
      <c r="U11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V118" t="str">
        <f t="shared" si="38"/>
        <v>"117":12297</v>
      </c>
      <c r="W118" t="str">
        <f t="shared" si="39"/>
        <v>"117":1823</v>
      </c>
    </row>
    <row r="119" spans="1:23" x14ac:dyDescent="0.3">
      <c r="A119">
        <v>118</v>
      </c>
      <c r="C119">
        <v>12308</v>
      </c>
      <c r="D119">
        <f t="shared" si="40"/>
        <v>12308</v>
      </c>
      <c r="E119">
        <f t="shared" si="41"/>
        <v>1826</v>
      </c>
      <c r="F119">
        <f t="shared" si="36"/>
        <v>5</v>
      </c>
      <c r="G119">
        <f t="shared" si="37"/>
        <v>1.1100000000000001</v>
      </c>
      <c r="H119">
        <f t="shared" si="32"/>
        <v>154.32358048639324</v>
      </c>
      <c r="I119" s="2">
        <f t="shared" si="33"/>
        <v>171877.88776672041</v>
      </c>
      <c r="J119" s="2">
        <f t="shared" si="33"/>
        <v>26042.104207078875</v>
      </c>
      <c r="K119" s="2"/>
      <c r="L119" s="2"/>
      <c r="M119" s="2">
        <f t="shared" si="27"/>
        <v>171877.88776672041</v>
      </c>
      <c r="N119" s="2">
        <f t="shared" si="28"/>
        <v>26042.104207078875</v>
      </c>
      <c r="O119">
        <f t="shared" si="29"/>
        <v>1.1100000000000001</v>
      </c>
      <c r="P119">
        <f t="shared" si="30"/>
        <v>1.1100000000000001</v>
      </c>
      <c r="Q119">
        <f t="shared" si="31"/>
        <v>6.5999999999999934</v>
      </c>
      <c r="R119" t="s">
        <v>18</v>
      </c>
      <c r="T11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</v>
      </c>
      <c r="U11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V119" t="str">
        <f t="shared" si="38"/>
        <v>"118":12308</v>
      </c>
      <c r="W119" t="str">
        <f t="shared" si="39"/>
        <v>"118":1826</v>
      </c>
    </row>
    <row r="120" spans="1:23" x14ac:dyDescent="0.3">
      <c r="A120">
        <v>119</v>
      </c>
      <c r="C120">
        <v>12319</v>
      </c>
      <c r="D120">
        <f t="shared" si="40"/>
        <v>12319</v>
      </c>
      <c r="E120">
        <f t="shared" si="41"/>
        <v>1829</v>
      </c>
      <c r="F120">
        <f t="shared" si="36"/>
        <v>5</v>
      </c>
      <c r="G120">
        <f t="shared" si="37"/>
        <v>1.1200000000000001</v>
      </c>
      <c r="H120">
        <f t="shared" si="32"/>
        <v>172.84241014476044</v>
      </c>
      <c r="I120" s="2">
        <f t="shared" si="33"/>
        <v>192503.23429872686</v>
      </c>
      <c r="J120" s="2">
        <f t="shared" si="33"/>
        <v>29167.156711928343</v>
      </c>
      <c r="K120" s="2"/>
      <c r="L120" s="2"/>
      <c r="M120" s="2">
        <f t="shared" si="27"/>
        <v>192503.23429872686</v>
      </c>
      <c r="N120" s="2">
        <f t="shared" si="28"/>
        <v>29167.156711928343</v>
      </c>
      <c r="O120">
        <f t="shared" si="29"/>
        <v>1.1200000000000001</v>
      </c>
      <c r="P120">
        <f t="shared" si="30"/>
        <v>1.1200000000000001</v>
      </c>
      <c r="Q120">
        <f t="shared" si="31"/>
        <v>6.5999999999999934</v>
      </c>
      <c r="R120" t="s">
        <v>18</v>
      </c>
      <c r="T12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</v>
      </c>
      <c r="U12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V120" t="str">
        <f t="shared" si="38"/>
        <v>"119":12319</v>
      </c>
      <c r="W120" t="str">
        <f t="shared" si="39"/>
        <v>"119":1829</v>
      </c>
    </row>
    <row r="121" spans="1:23" x14ac:dyDescent="0.3">
      <c r="A121">
        <v>120</v>
      </c>
      <c r="B121">
        <v>20</v>
      </c>
      <c r="D121" t="str">
        <f t="shared" si="40"/>
        <v>삭</v>
      </c>
      <c r="E121">
        <f t="shared" si="41"/>
        <v>1832</v>
      </c>
      <c r="F121">
        <f t="shared" si="36"/>
        <v>5</v>
      </c>
      <c r="G121">
        <f t="shared" si="37"/>
        <v>1.1299999999999999</v>
      </c>
      <c r="H121">
        <f t="shared" si="32"/>
        <v>195.31192346357926</v>
      </c>
      <c r="I121" s="2">
        <f t="shared" si="33"/>
        <v>217528.65475756134</v>
      </c>
      <c r="J121" s="2">
        <f t="shared" si="33"/>
        <v>32958.887084479022</v>
      </c>
      <c r="K121" s="2"/>
      <c r="L121" s="2"/>
      <c r="M121" s="2">
        <f t="shared" si="27"/>
        <v>217528.65475756134</v>
      </c>
      <c r="N121" s="2">
        <f t="shared" si="28"/>
        <v>32958.887084479022</v>
      </c>
      <c r="O121">
        <f t="shared" si="29"/>
        <v>1.1299999999999999</v>
      </c>
      <c r="P121">
        <f t="shared" si="30"/>
        <v>1.1299999999999999</v>
      </c>
      <c r="Q121">
        <f t="shared" si="31"/>
        <v>6.5999999999999934</v>
      </c>
      <c r="R121" t="s">
        <v>18</v>
      </c>
      <c r="T12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</v>
      </c>
      <c r="U12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V121" t="str">
        <f t="shared" si="38"/>
        <v>"120":20</v>
      </c>
      <c r="W121" t="str">
        <f t="shared" si="39"/>
        <v>"120":1832</v>
      </c>
    </row>
    <row r="122" spans="1:23" x14ac:dyDescent="0.3">
      <c r="A122">
        <v>121</v>
      </c>
      <c r="C122">
        <v>12869</v>
      </c>
      <c r="D122">
        <f t="shared" si="40"/>
        <v>12869</v>
      </c>
      <c r="E122">
        <f t="shared" si="41"/>
        <v>1835</v>
      </c>
      <c r="F122">
        <f t="shared" si="36"/>
        <v>6</v>
      </c>
      <c r="G122">
        <f t="shared" si="37"/>
        <v>0.69499999999999995</v>
      </c>
      <c r="H122">
        <f t="shared" si="32"/>
        <v>135.74178680718757</v>
      </c>
      <c r="I122" s="2">
        <f t="shared" si="33"/>
        <v>151182.41505650512</v>
      </c>
      <c r="J122" s="2">
        <f t="shared" si="33"/>
        <v>22906.426523712918</v>
      </c>
      <c r="K122" s="2"/>
      <c r="L122" s="2"/>
      <c r="M122" s="2">
        <f t="shared" si="27"/>
        <v>151182.41505650512</v>
      </c>
      <c r="N122" s="2">
        <f t="shared" si="28"/>
        <v>22906.426523712918</v>
      </c>
      <c r="O122">
        <f t="shared" si="29"/>
        <v>0.69499999999999995</v>
      </c>
      <c r="P122">
        <f t="shared" si="30"/>
        <v>0.69499999999999995</v>
      </c>
      <c r="Q122">
        <f t="shared" si="31"/>
        <v>6.5999999999999943</v>
      </c>
      <c r="R122" t="s">
        <v>18</v>
      </c>
      <c r="T12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</v>
      </c>
      <c r="U12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V122" t="str">
        <f t="shared" si="38"/>
        <v>"121":12869</v>
      </c>
      <c r="W122" t="str">
        <f t="shared" si="39"/>
        <v>"121":1835</v>
      </c>
    </row>
    <row r="123" spans="1:23" x14ac:dyDescent="0.3">
      <c r="A123">
        <v>122</v>
      </c>
      <c r="C123">
        <v>12880</v>
      </c>
      <c r="D123">
        <f t="shared" si="40"/>
        <v>12880</v>
      </c>
      <c r="E123">
        <f t="shared" si="41"/>
        <v>1838</v>
      </c>
      <c r="F123">
        <f t="shared" si="36"/>
        <v>6</v>
      </c>
      <c r="G123">
        <f t="shared" si="37"/>
        <v>1.05</v>
      </c>
      <c r="H123">
        <f t="shared" si="32"/>
        <v>142.52887614754695</v>
      </c>
      <c r="I123" s="2">
        <f t="shared" si="33"/>
        <v>158741.53580933038</v>
      </c>
      <c r="J123" s="2">
        <f t="shared" si="33"/>
        <v>24051.747849898566</v>
      </c>
      <c r="K123" s="2"/>
      <c r="L123" s="2"/>
      <c r="M123" s="2">
        <f t="shared" si="27"/>
        <v>158741.53580933038</v>
      </c>
      <c r="N123" s="2">
        <f t="shared" si="28"/>
        <v>24051.747849898566</v>
      </c>
      <c r="O123">
        <f t="shared" si="29"/>
        <v>1.05</v>
      </c>
      <c r="P123">
        <f t="shared" si="30"/>
        <v>1.05</v>
      </c>
      <c r="Q123">
        <f t="shared" si="31"/>
        <v>6.5999999999999934</v>
      </c>
      <c r="R123" t="s">
        <v>18</v>
      </c>
      <c r="T12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</v>
      </c>
      <c r="U12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V123" t="str">
        <f t="shared" si="38"/>
        <v>"122":12880</v>
      </c>
      <c r="W123" t="str">
        <f t="shared" si="39"/>
        <v>"122":1838</v>
      </c>
    </row>
    <row r="124" spans="1:23" x14ac:dyDescent="0.3">
      <c r="A124">
        <v>123</v>
      </c>
      <c r="C124">
        <v>12891</v>
      </c>
      <c r="D124">
        <f t="shared" si="40"/>
        <v>12891</v>
      </c>
      <c r="E124">
        <f t="shared" si="41"/>
        <v>1841</v>
      </c>
      <c r="F124">
        <f t="shared" si="36"/>
        <v>6</v>
      </c>
      <c r="G124">
        <f t="shared" si="37"/>
        <v>1.06</v>
      </c>
      <c r="H124">
        <f t="shared" si="32"/>
        <v>151.08060871639978</v>
      </c>
      <c r="I124" s="2">
        <f t="shared" si="33"/>
        <v>168266.02795789021</v>
      </c>
      <c r="J124" s="2">
        <f t="shared" si="33"/>
        <v>25494.852720892482</v>
      </c>
      <c r="K124" s="2"/>
      <c r="L124" s="2"/>
      <c r="M124" s="2">
        <f t="shared" si="27"/>
        <v>168266.02795789021</v>
      </c>
      <c r="N124" s="2">
        <f t="shared" si="28"/>
        <v>25494.852720892482</v>
      </c>
      <c r="O124">
        <f t="shared" si="29"/>
        <v>1.06</v>
      </c>
      <c r="P124">
        <f t="shared" si="30"/>
        <v>1.06</v>
      </c>
      <c r="Q124">
        <f t="shared" si="31"/>
        <v>6.5999999999999934</v>
      </c>
      <c r="R124" t="s">
        <v>18</v>
      </c>
      <c r="T12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</v>
      </c>
      <c r="U12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V124" t="str">
        <f t="shared" si="38"/>
        <v>"123":12891</v>
      </c>
      <c r="W124" t="str">
        <f t="shared" si="39"/>
        <v>"123":1841</v>
      </c>
    </row>
    <row r="125" spans="1:23" x14ac:dyDescent="0.3">
      <c r="A125">
        <v>124</v>
      </c>
      <c r="C125">
        <v>12902</v>
      </c>
      <c r="D125">
        <f t="shared" si="40"/>
        <v>12902</v>
      </c>
      <c r="E125">
        <f t="shared" si="41"/>
        <v>1844</v>
      </c>
      <c r="F125">
        <f t="shared" si="36"/>
        <v>6</v>
      </c>
      <c r="G125">
        <f t="shared" si="37"/>
        <v>1.07</v>
      </c>
      <c r="H125">
        <f t="shared" si="32"/>
        <v>161.65625132654776</v>
      </c>
      <c r="I125" s="2">
        <f t="shared" si="33"/>
        <v>180044.64991494254</v>
      </c>
      <c r="J125" s="2">
        <f t="shared" si="33"/>
        <v>27279.492411354957</v>
      </c>
      <c r="K125" s="2"/>
      <c r="L125" s="2"/>
      <c r="M125" s="2">
        <f t="shared" si="27"/>
        <v>180044.64991494254</v>
      </c>
      <c r="N125" s="2">
        <f t="shared" si="28"/>
        <v>27279.492411354957</v>
      </c>
      <c r="O125">
        <f t="shared" si="29"/>
        <v>1.07</v>
      </c>
      <c r="P125">
        <f t="shared" si="30"/>
        <v>1.07</v>
      </c>
      <c r="Q125">
        <f t="shared" si="31"/>
        <v>6.5999999999999934</v>
      </c>
      <c r="R125" t="s">
        <v>18</v>
      </c>
      <c r="T12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</v>
      </c>
      <c r="U12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V125" t="str">
        <f t="shared" si="38"/>
        <v>"124":12902</v>
      </c>
      <c r="W125" t="str">
        <f t="shared" si="39"/>
        <v>"124":1844</v>
      </c>
    </row>
    <row r="126" spans="1:23" x14ac:dyDescent="0.3">
      <c r="A126">
        <v>125</v>
      </c>
      <c r="B126">
        <v>10</v>
      </c>
      <c r="D126" t="str">
        <f t="shared" si="40"/>
        <v>삭</v>
      </c>
      <c r="E126">
        <f t="shared" si="41"/>
        <v>1847</v>
      </c>
      <c r="F126">
        <f t="shared" si="36"/>
        <v>6</v>
      </c>
      <c r="G126">
        <f t="shared" si="37"/>
        <v>1.08</v>
      </c>
      <c r="H126">
        <f t="shared" si="32"/>
        <v>174.58875143267159</v>
      </c>
      <c r="I126" s="2">
        <f t="shared" si="33"/>
        <v>194448.22190813796</v>
      </c>
      <c r="J126" s="2">
        <f t="shared" si="33"/>
        <v>29461.851804263355</v>
      </c>
      <c r="K126" s="2"/>
      <c r="L126" s="2"/>
      <c r="M126" s="2">
        <f t="shared" si="27"/>
        <v>194448.22190813796</v>
      </c>
      <c r="N126" s="2">
        <f t="shared" si="28"/>
        <v>29461.851804263355</v>
      </c>
      <c r="O126">
        <f t="shared" si="29"/>
        <v>1.08</v>
      </c>
      <c r="P126">
        <f t="shared" si="30"/>
        <v>1.08</v>
      </c>
      <c r="Q126">
        <f t="shared" si="31"/>
        <v>6.5999999999999934</v>
      </c>
      <c r="R126" t="s">
        <v>18</v>
      </c>
      <c r="T12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</v>
      </c>
      <c r="U12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V126" t="str">
        <f t="shared" si="38"/>
        <v>"125":10</v>
      </c>
      <c r="W126" t="str">
        <f t="shared" si="39"/>
        <v>"125":1847</v>
      </c>
    </row>
    <row r="127" spans="1:23" x14ac:dyDescent="0.3">
      <c r="A127">
        <v>126</v>
      </c>
      <c r="C127">
        <v>12913</v>
      </c>
      <c r="D127">
        <f t="shared" si="40"/>
        <v>12913</v>
      </c>
      <c r="E127">
        <f t="shared" si="41"/>
        <v>1850</v>
      </c>
      <c r="F127">
        <f t="shared" si="36"/>
        <v>6</v>
      </c>
      <c r="G127">
        <f t="shared" si="37"/>
        <v>1.0900000000000001</v>
      </c>
      <c r="H127">
        <f t="shared" si="32"/>
        <v>190.30173906161204</v>
      </c>
      <c r="I127" s="2">
        <f t="shared" si="33"/>
        <v>211948.56187987039</v>
      </c>
      <c r="J127" s="2">
        <f t="shared" si="33"/>
        <v>32113.418466647061</v>
      </c>
      <c r="K127" s="2"/>
      <c r="L127" s="2"/>
      <c r="M127" s="2">
        <f t="shared" si="27"/>
        <v>211948.56187987039</v>
      </c>
      <c r="N127" s="2">
        <f t="shared" si="28"/>
        <v>32113.418466647061</v>
      </c>
      <c r="O127">
        <f t="shared" si="29"/>
        <v>1.0900000000000001</v>
      </c>
      <c r="P127">
        <f t="shared" si="30"/>
        <v>1.0900000000000001</v>
      </c>
      <c r="Q127">
        <f t="shared" si="31"/>
        <v>6.5999999999999934</v>
      </c>
      <c r="R127" t="s">
        <v>18</v>
      </c>
      <c r="T12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</v>
      </c>
      <c r="U12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V127" t="str">
        <f t="shared" si="38"/>
        <v>"126":12913</v>
      </c>
      <c r="W127" t="str">
        <f t="shared" si="39"/>
        <v>"126":1850</v>
      </c>
    </row>
    <row r="128" spans="1:23" x14ac:dyDescent="0.3">
      <c r="A128">
        <v>127</v>
      </c>
      <c r="C128">
        <v>12924</v>
      </c>
      <c r="D128">
        <f t="shared" si="40"/>
        <v>12924</v>
      </c>
      <c r="E128">
        <f t="shared" si="41"/>
        <v>1853</v>
      </c>
      <c r="F128">
        <f t="shared" si="36"/>
        <v>6</v>
      </c>
      <c r="G128">
        <f t="shared" si="37"/>
        <v>1.1000000000000001</v>
      </c>
      <c r="H128">
        <f t="shared" si="32"/>
        <v>209.33191296777326</v>
      </c>
      <c r="I128" s="2">
        <f t="shared" si="33"/>
        <v>233143.41806785745</v>
      </c>
      <c r="J128" s="2">
        <f t="shared" si="33"/>
        <v>35324.760313311766</v>
      </c>
      <c r="K128" s="2"/>
      <c r="L128" s="2"/>
      <c r="M128" s="2">
        <f t="shared" si="27"/>
        <v>233143.41806785745</v>
      </c>
      <c r="N128" s="2">
        <f t="shared" si="28"/>
        <v>35324.760313311766</v>
      </c>
      <c r="O128">
        <f t="shared" si="29"/>
        <v>1.1000000000000001</v>
      </c>
      <c r="P128">
        <f t="shared" si="30"/>
        <v>1.0999999999999999</v>
      </c>
      <c r="Q128">
        <f t="shared" si="31"/>
        <v>6.5999999999999943</v>
      </c>
      <c r="R128" t="s">
        <v>18</v>
      </c>
      <c r="T12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</v>
      </c>
      <c r="U12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V128" t="str">
        <f t="shared" si="38"/>
        <v>"127":12924</v>
      </c>
      <c r="W128" t="str">
        <f t="shared" si="39"/>
        <v>"127":1853</v>
      </c>
    </row>
    <row r="129" spans="1:23" x14ac:dyDescent="0.3">
      <c r="A129">
        <v>128</v>
      </c>
      <c r="C129">
        <v>12935</v>
      </c>
      <c r="D129">
        <f t="shared" si="40"/>
        <v>12935</v>
      </c>
      <c r="E129">
        <f t="shared" si="41"/>
        <v>1856</v>
      </c>
      <c r="F129">
        <f t="shared" si="36"/>
        <v>6</v>
      </c>
      <c r="G129">
        <f t="shared" si="37"/>
        <v>1.1100000000000001</v>
      </c>
      <c r="H129">
        <f t="shared" si="32"/>
        <v>232.35842339422834</v>
      </c>
      <c r="I129" s="2">
        <f t="shared" si="33"/>
        <v>258789.1940553218</v>
      </c>
      <c r="J129" s="2">
        <f t="shared" si="33"/>
        <v>39210.483947776062</v>
      </c>
      <c r="K129" s="2"/>
      <c r="L129" s="2"/>
      <c r="M129" s="2">
        <f t="shared" si="27"/>
        <v>258789.1940553218</v>
      </c>
      <c r="N129" s="2">
        <f t="shared" si="28"/>
        <v>39210.483947776062</v>
      </c>
      <c r="O129">
        <f t="shared" si="29"/>
        <v>1.1100000000000001</v>
      </c>
      <c r="P129">
        <f t="shared" si="30"/>
        <v>1.1100000000000001</v>
      </c>
      <c r="Q129">
        <f t="shared" si="31"/>
        <v>6.5999999999999952</v>
      </c>
      <c r="R129" t="s">
        <v>18</v>
      </c>
      <c r="T12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</v>
      </c>
      <c r="U12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V129" t="str">
        <f t="shared" si="38"/>
        <v>"128":12935</v>
      </c>
      <c r="W129" t="str">
        <f t="shared" si="39"/>
        <v>"128":1856</v>
      </c>
    </row>
    <row r="130" spans="1:23" x14ac:dyDescent="0.3">
      <c r="A130">
        <v>129</v>
      </c>
      <c r="C130">
        <v>12946</v>
      </c>
      <c r="D130">
        <f t="shared" si="40"/>
        <v>12946</v>
      </c>
      <c r="E130">
        <f t="shared" si="41"/>
        <v>1859</v>
      </c>
      <c r="F130">
        <f t="shared" si="36"/>
        <v>6</v>
      </c>
      <c r="G130">
        <f t="shared" ref="G130:G151" si="42">IF(MOD(A130,10)=1,0.695,
IF(MOD(A130,10)=2,1.05,
IF(MOD(A130,10)=3,1.06,
IF(MOD(A130,10)=4,1.07,
IF(MOD(A130,10)=5,1.08,
IF(MOD(A130,10)=6,1.09,
IF(MOD(A130,10)=7,1.1,
IF(MOD(A130,10)=8,1.11,
IF(MOD(A130,10)=9,1.12,
IF(MOD(A130,10)=0,1.13,
"해당없음"))))))))))</f>
        <v>1.1200000000000001</v>
      </c>
      <c r="H130">
        <f t="shared" si="32"/>
        <v>260.24143420153575</v>
      </c>
      <c r="I130" s="2">
        <f t="shared" si="33"/>
        <v>289843.89734196046</v>
      </c>
      <c r="J130" s="2">
        <f t="shared" si="33"/>
        <v>43915.742021509192</v>
      </c>
      <c r="K130" s="2"/>
      <c r="L130" s="2"/>
      <c r="M130" s="2">
        <f t="shared" si="27"/>
        <v>289843.89734196046</v>
      </c>
      <c r="N130" s="2">
        <f t="shared" si="28"/>
        <v>43915.742021509192</v>
      </c>
      <c r="O130">
        <f t="shared" si="29"/>
        <v>1.1200000000000001</v>
      </c>
      <c r="P130">
        <f t="shared" si="30"/>
        <v>1.1200000000000001</v>
      </c>
      <c r="Q130">
        <f t="shared" si="31"/>
        <v>6.5999999999999952</v>
      </c>
      <c r="R130" t="s">
        <v>18</v>
      </c>
      <c r="T13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</v>
      </c>
      <c r="U13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V130" t="str">
        <f t="shared" ref="V130:V151" si="43">""""&amp;$A130&amp;""""&amp;""&amp;":"&amp;IF(ISBLANK(B130),C130,B130)</f>
        <v>"129":12946</v>
      </c>
      <c r="W130" t="str">
        <f t="shared" ref="W130:W151" si="44">""""&amp;$A130&amp;""""&amp;""&amp;":"&amp;E130</f>
        <v>"129":1859</v>
      </c>
    </row>
    <row r="131" spans="1:23" x14ac:dyDescent="0.3">
      <c r="A131">
        <v>130</v>
      </c>
      <c r="B131">
        <v>20</v>
      </c>
      <c r="D131" t="str">
        <f t="shared" ref="D131:D151" si="45">IF(NOT(ISBLANK(B131)),"삭",
IF(MOD(A130,10)=0,D129+550,
IF(MOD(A130,10)=5,D129+11,
D130+11)))</f>
        <v>삭</v>
      </c>
      <c r="E131">
        <f t="shared" ref="E131:E151" si="46">E130+3</f>
        <v>1862</v>
      </c>
      <c r="F131">
        <f t="shared" si="36"/>
        <v>6</v>
      </c>
      <c r="G131">
        <f t="shared" si="42"/>
        <v>1.1299999999999999</v>
      </c>
      <c r="H131">
        <f t="shared" si="32"/>
        <v>294.0728206477354</v>
      </c>
      <c r="I131" s="2">
        <f t="shared" si="33"/>
        <v>327523.60399641527</v>
      </c>
      <c r="J131" s="2">
        <f t="shared" si="33"/>
        <v>49624.788484305383</v>
      </c>
      <c r="K131" s="2"/>
      <c r="L131" s="2"/>
      <c r="M131" s="2">
        <f t="shared" ref="M131:M151" si="47">IF(ISBLANK(K131),I131,K131)</f>
        <v>327523.60399641527</v>
      </c>
      <c r="N131" s="2">
        <f t="shared" ref="N131:N151" si="48">IF(ISBLANK(L131),J131,L131)</f>
        <v>49624.788484305383</v>
      </c>
      <c r="O131">
        <f t="shared" si="29"/>
        <v>1.1299999999999999</v>
      </c>
      <c r="P131">
        <f t="shared" si="30"/>
        <v>1.1299999999999999</v>
      </c>
      <c r="Q131">
        <f t="shared" si="31"/>
        <v>6.5999999999999952</v>
      </c>
      <c r="R131" t="s">
        <v>18</v>
      </c>
      <c r="T13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</v>
      </c>
      <c r="U13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V131" t="str">
        <f t="shared" si="43"/>
        <v>"130":20</v>
      </c>
      <c r="W131" t="str">
        <f t="shared" si="44"/>
        <v>"130":1862</v>
      </c>
    </row>
    <row r="132" spans="1:23" x14ac:dyDescent="0.3">
      <c r="A132">
        <v>131</v>
      </c>
      <c r="C132">
        <v>13496</v>
      </c>
      <c r="D132">
        <f t="shared" si="45"/>
        <v>13496</v>
      </c>
      <c r="E132">
        <f t="shared" si="46"/>
        <v>1865</v>
      </c>
      <c r="F132">
        <f t="shared" si="36"/>
        <v>7</v>
      </c>
      <c r="G132">
        <f t="shared" si="42"/>
        <v>0.69499999999999995</v>
      </c>
      <c r="H132">
        <f t="shared" si="32"/>
        <v>204.38061035017608</v>
      </c>
      <c r="I132" s="2">
        <f t="shared" si="33"/>
        <v>227628.90477750861</v>
      </c>
      <c r="J132" s="2">
        <f t="shared" si="33"/>
        <v>34489.227996592243</v>
      </c>
      <c r="K132" s="2"/>
      <c r="L132" s="2"/>
      <c r="M132" s="2">
        <f t="shared" si="47"/>
        <v>227628.90477750861</v>
      </c>
      <c r="N132" s="2">
        <f t="shared" si="48"/>
        <v>34489.227996592243</v>
      </c>
      <c r="O132">
        <f t="shared" ref="O132:O151" si="49">M132/M131</f>
        <v>0.69499999999999995</v>
      </c>
      <c r="P132">
        <f t="shared" ref="P132:P151" si="50">N132/N131</f>
        <v>0.69500000000000006</v>
      </c>
      <c r="Q132">
        <f t="shared" ref="Q132:Q151" si="51">M132/N132</f>
        <v>6.5999999999999943</v>
      </c>
      <c r="R132" t="s">
        <v>18</v>
      </c>
      <c r="T13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</v>
      </c>
      <c r="U13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V132" t="str">
        <f t="shared" si="43"/>
        <v>"131":13496</v>
      </c>
      <c r="W132" t="str">
        <f t="shared" si="44"/>
        <v>"131":1865</v>
      </c>
    </row>
    <row r="133" spans="1:23" x14ac:dyDescent="0.3">
      <c r="A133">
        <v>132</v>
      </c>
      <c r="C133">
        <v>13507</v>
      </c>
      <c r="D133">
        <f t="shared" si="45"/>
        <v>13507</v>
      </c>
      <c r="E133">
        <f t="shared" si="46"/>
        <v>1868</v>
      </c>
      <c r="F133">
        <f t="shared" si="36"/>
        <v>7</v>
      </c>
      <c r="G133">
        <f t="shared" si="42"/>
        <v>1.05</v>
      </c>
      <c r="H133">
        <f t="shared" ref="H133:H151" si="52">H132*G133</f>
        <v>214.59964086768491</v>
      </c>
      <c r="I133" s="2">
        <f t="shared" si="33"/>
        <v>239010.35001638404</v>
      </c>
      <c r="J133" s="2">
        <f t="shared" si="33"/>
        <v>36213.689396421854</v>
      </c>
      <c r="K133" s="2"/>
      <c r="L133" s="2"/>
      <c r="M133" s="2">
        <f t="shared" si="47"/>
        <v>239010.35001638404</v>
      </c>
      <c r="N133" s="2">
        <f t="shared" si="48"/>
        <v>36213.689396421854</v>
      </c>
      <c r="O133">
        <f t="shared" si="49"/>
        <v>1.05</v>
      </c>
      <c r="P133">
        <f t="shared" si="50"/>
        <v>1.05</v>
      </c>
      <c r="Q133">
        <f t="shared" si="51"/>
        <v>6.5999999999999943</v>
      </c>
      <c r="R133" t="s">
        <v>18</v>
      </c>
      <c r="T13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</v>
      </c>
      <c r="U13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V133" t="str">
        <f t="shared" si="43"/>
        <v>"132":13507</v>
      </c>
      <c r="W133" t="str">
        <f t="shared" si="44"/>
        <v>"132":1868</v>
      </c>
    </row>
    <row r="134" spans="1:23" x14ac:dyDescent="0.3">
      <c r="A134">
        <v>133</v>
      </c>
      <c r="C134">
        <v>13518</v>
      </c>
      <c r="D134">
        <f t="shared" si="45"/>
        <v>13518</v>
      </c>
      <c r="E134">
        <f t="shared" si="46"/>
        <v>1871</v>
      </c>
      <c r="F134">
        <f t="shared" si="36"/>
        <v>7</v>
      </c>
      <c r="G134">
        <f t="shared" si="42"/>
        <v>1.06</v>
      </c>
      <c r="H134">
        <f t="shared" si="52"/>
        <v>227.47561931974602</v>
      </c>
      <c r="I134" s="2">
        <f t="shared" si="33"/>
        <v>253350.97101736709</v>
      </c>
      <c r="J134" s="2">
        <f t="shared" si="33"/>
        <v>38386.510760207166</v>
      </c>
      <c r="K134" s="2"/>
      <c r="L134" s="2"/>
      <c r="M134" s="2">
        <f t="shared" si="47"/>
        <v>253350.97101736709</v>
      </c>
      <c r="N134" s="2">
        <f t="shared" si="48"/>
        <v>38386.510760207166</v>
      </c>
      <c r="O134">
        <f t="shared" si="49"/>
        <v>1.06</v>
      </c>
      <c r="P134">
        <f t="shared" si="50"/>
        <v>1.06</v>
      </c>
      <c r="Q134">
        <f t="shared" si="51"/>
        <v>6.5999999999999943</v>
      </c>
      <c r="R134" t="s">
        <v>18</v>
      </c>
      <c r="T13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</v>
      </c>
      <c r="U13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V134" t="str">
        <f t="shared" si="43"/>
        <v>"133":13518</v>
      </c>
      <c r="W134" t="str">
        <f t="shared" si="44"/>
        <v>"133":1871</v>
      </c>
    </row>
    <row r="135" spans="1:23" x14ac:dyDescent="0.3">
      <c r="A135">
        <v>134</v>
      </c>
      <c r="C135">
        <v>13529</v>
      </c>
      <c r="D135">
        <f t="shared" si="45"/>
        <v>13529</v>
      </c>
      <c r="E135">
        <f t="shared" si="46"/>
        <v>1874</v>
      </c>
      <c r="F135">
        <f t="shared" si="36"/>
        <v>7</v>
      </c>
      <c r="G135">
        <f t="shared" si="42"/>
        <v>1.07</v>
      </c>
      <c r="H135">
        <f t="shared" si="52"/>
        <v>243.39891267212826</v>
      </c>
      <c r="I135" s="2">
        <f t="shared" ref="I135:J151" si="53">M134*$G135</f>
        <v>271085.53898858279</v>
      </c>
      <c r="J135" s="2">
        <f t="shared" si="53"/>
        <v>41073.566513421669</v>
      </c>
      <c r="K135" s="2"/>
      <c r="L135" s="2"/>
      <c r="M135" s="2">
        <f t="shared" si="47"/>
        <v>271085.53898858279</v>
      </c>
      <c r="N135" s="2">
        <f t="shared" si="48"/>
        <v>41073.566513421669</v>
      </c>
      <c r="O135">
        <f t="shared" si="49"/>
        <v>1.07</v>
      </c>
      <c r="P135">
        <f t="shared" si="50"/>
        <v>1.07</v>
      </c>
      <c r="Q135">
        <f t="shared" si="51"/>
        <v>6.5999999999999943</v>
      </c>
      <c r="R135" t="s">
        <v>18</v>
      </c>
      <c r="T13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</v>
      </c>
      <c r="U13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V135" t="str">
        <f t="shared" si="43"/>
        <v>"134":13529</v>
      </c>
      <c r="W135" t="str">
        <f t="shared" si="44"/>
        <v>"134":1874</v>
      </c>
    </row>
    <row r="136" spans="1:23" x14ac:dyDescent="0.3">
      <c r="A136">
        <v>135</v>
      </c>
      <c r="B136">
        <v>10</v>
      </c>
      <c r="D136" t="str">
        <f t="shared" si="45"/>
        <v>삭</v>
      </c>
      <c r="E136">
        <f t="shared" si="46"/>
        <v>1877</v>
      </c>
      <c r="F136">
        <f t="shared" si="36"/>
        <v>7</v>
      </c>
      <c r="G136">
        <f t="shared" si="42"/>
        <v>1.08</v>
      </c>
      <c r="H136">
        <f t="shared" si="52"/>
        <v>262.87082568589852</v>
      </c>
      <c r="I136" s="2">
        <f t="shared" si="53"/>
        <v>292772.38210766943</v>
      </c>
      <c r="J136" s="2">
        <f t="shared" si="53"/>
        <v>44359.451834495405</v>
      </c>
      <c r="K136" s="2"/>
      <c r="L136" s="2"/>
      <c r="M136" s="2">
        <f t="shared" si="47"/>
        <v>292772.38210766943</v>
      </c>
      <c r="N136" s="2">
        <f t="shared" si="48"/>
        <v>44359.451834495405</v>
      </c>
      <c r="O136">
        <f t="shared" si="49"/>
        <v>1.08</v>
      </c>
      <c r="P136">
        <f t="shared" si="50"/>
        <v>1.08</v>
      </c>
      <c r="Q136">
        <f t="shared" si="51"/>
        <v>6.5999999999999943</v>
      </c>
      <c r="R136" t="s">
        <v>18</v>
      </c>
      <c r="T13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</v>
      </c>
      <c r="U13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V136" t="str">
        <f t="shared" si="43"/>
        <v>"135":10</v>
      </c>
      <c r="W136" t="str">
        <f t="shared" si="44"/>
        <v>"135":1877</v>
      </c>
    </row>
    <row r="137" spans="1:23" x14ac:dyDescent="0.3">
      <c r="A137">
        <v>136</v>
      </c>
      <c r="C137">
        <v>13540</v>
      </c>
      <c r="D137">
        <f t="shared" si="45"/>
        <v>13540</v>
      </c>
      <c r="E137">
        <f t="shared" si="46"/>
        <v>1880</v>
      </c>
      <c r="F137">
        <f t="shared" si="36"/>
        <v>7</v>
      </c>
      <c r="G137">
        <f t="shared" si="42"/>
        <v>1.0900000000000001</v>
      </c>
      <c r="H137">
        <f t="shared" si="52"/>
        <v>286.52919999762941</v>
      </c>
      <c r="I137" s="2">
        <f t="shared" si="53"/>
        <v>319121.89649735967</v>
      </c>
      <c r="J137" s="2">
        <f t="shared" si="53"/>
        <v>48351.802499599995</v>
      </c>
      <c r="K137" s="2"/>
      <c r="L137" s="2"/>
      <c r="M137" s="2">
        <f t="shared" si="47"/>
        <v>319121.89649735967</v>
      </c>
      <c r="N137" s="2">
        <f t="shared" si="48"/>
        <v>48351.802499599995</v>
      </c>
      <c r="O137">
        <f t="shared" si="49"/>
        <v>1.0900000000000001</v>
      </c>
      <c r="P137">
        <f t="shared" si="50"/>
        <v>1.0900000000000001</v>
      </c>
      <c r="Q137">
        <f t="shared" si="51"/>
        <v>6.5999999999999943</v>
      </c>
      <c r="R137" t="s">
        <v>18</v>
      </c>
      <c r="T137" t="str">
        <f t="shared" ref="T137:T151" si="54">T136&amp;","&amp;V137</f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</v>
      </c>
      <c r="U137" t="str">
        <f t="shared" ref="U137:U151" si="55">U136&amp;","&amp;W137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V137" t="str">
        <f t="shared" si="43"/>
        <v>"136":13540</v>
      </c>
      <c r="W137" t="str">
        <f t="shared" si="44"/>
        <v>"136":1880</v>
      </c>
    </row>
    <row r="138" spans="1:23" x14ac:dyDescent="0.3">
      <c r="A138">
        <v>137</v>
      </c>
      <c r="C138">
        <v>13551</v>
      </c>
      <c r="D138">
        <f t="shared" si="45"/>
        <v>13551</v>
      </c>
      <c r="E138">
        <f t="shared" si="46"/>
        <v>1883</v>
      </c>
      <c r="F138">
        <f t="shared" si="36"/>
        <v>7</v>
      </c>
      <c r="G138">
        <f t="shared" si="42"/>
        <v>1.1000000000000001</v>
      </c>
      <c r="H138">
        <f t="shared" si="52"/>
        <v>315.18211999739236</v>
      </c>
      <c r="I138" s="2">
        <f t="shared" si="53"/>
        <v>351034.08614709566</v>
      </c>
      <c r="J138" s="2">
        <f t="shared" si="53"/>
        <v>53186.982749559997</v>
      </c>
      <c r="K138" s="2"/>
      <c r="L138" s="2"/>
      <c r="M138" s="2">
        <f t="shared" si="47"/>
        <v>351034.08614709566</v>
      </c>
      <c r="N138" s="2">
        <f t="shared" si="48"/>
        <v>53186.982749559997</v>
      </c>
      <c r="O138">
        <f t="shared" si="49"/>
        <v>1.1000000000000001</v>
      </c>
      <c r="P138">
        <f t="shared" si="50"/>
        <v>1.1000000000000001</v>
      </c>
      <c r="Q138">
        <f t="shared" si="51"/>
        <v>6.5999999999999943</v>
      </c>
      <c r="R138" t="s">
        <v>18</v>
      </c>
      <c r="T138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</v>
      </c>
      <c r="U13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V138" t="str">
        <f t="shared" si="43"/>
        <v>"137":13551</v>
      </c>
      <c r="W138" t="str">
        <f t="shared" si="44"/>
        <v>"137":1883</v>
      </c>
    </row>
    <row r="139" spans="1:23" x14ac:dyDescent="0.3">
      <c r="A139">
        <v>138</v>
      </c>
      <c r="C139">
        <v>13562</v>
      </c>
      <c r="D139">
        <f t="shared" si="45"/>
        <v>13562</v>
      </c>
      <c r="E139">
        <f t="shared" si="46"/>
        <v>1886</v>
      </c>
      <c r="F139">
        <f t="shared" si="36"/>
        <v>7</v>
      </c>
      <c r="G139">
        <f t="shared" si="42"/>
        <v>1.1100000000000001</v>
      </c>
      <c r="H139">
        <f t="shared" si="52"/>
        <v>349.85215319710557</v>
      </c>
      <c r="I139" s="2">
        <f t="shared" si="53"/>
        <v>389647.83562327619</v>
      </c>
      <c r="J139" s="2">
        <f t="shared" si="53"/>
        <v>59037.550852011598</v>
      </c>
      <c r="K139" s="2"/>
      <c r="L139" s="2"/>
      <c r="M139" s="2">
        <f t="shared" si="47"/>
        <v>389647.83562327619</v>
      </c>
      <c r="N139" s="2">
        <f t="shared" si="48"/>
        <v>59037.550852011598</v>
      </c>
      <c r="O139">
        <f t="shared" si="49"/>
        <v>1.1100000000000001</v>
      </c>
      <c r="P139">
        <f t="shared" si="50"/>
        <v>1.1100000000000001</v>
      </c>
      <c r="Q139">
        <f t="shared" si="51"/>
        <v>6.5999999999999943</v>
      </c>
      <c r="R139" t="s">
        <v>18</v>
      </c>
      <c r="T139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</v>
      </c>
      <c r="U13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V139" t="str">
        <f t="shared" si="43"/>
        <v>"138":13562</v>
      </c>
      <c r="W139" t="str">
        <f t="shared" si="44"/>
        <v>"138":1886</v>
      </c>
    </row>
    <row r="140" spans="1:23" x14ac:dyDescent="0.3">
      <c r="A140">
        <v>139</v>
      </c>
      <c r="C140">
        <v>13573</v>
      </c>
      <c r="D140">
        <f t="shared" si="45"/>
        <v>13573</v>
      </c>
      <c r="E140">
        <f t="shared" si="46"/>
        <v>1889</v>
      </c>
      <c r="F140">
        <f t="shared" si="36"/>
        <v>7</v>
      </c>
      <c r="G140">
        <f t="shared" si="42"/>
        <v>1.1200000000000001</v>
      </c>
      <c r="H140">
        <f t="shared" si="52"/>
        <v>391.83441158075829</v>
      </c>
      <c r="I140" s="2">
        <f t="shared" si="53"/>
        <v>436405.57589806936</v>
      </c>
      <c r="J140" s="2">
        <f t="shared" si="53"/>
        <v>66122.056954252999</v>
      </c>
      <c r="K140" s="2"/>
      <c r="L140" s="2"/>
      <c r="M140" s="2">
        <f t="shared" si="47"/>
        <v>436405.57589806936</v>
      </c>
      <c r="N140" s="2">
        <f t="shared" si="48"/>
        <v>66122.056954252999</v>
      </c>
      <c r="O140">
        <f t="shared" si="49"/>
        <v>1.1200000000000001</v>
      </c>
      <c r="P140">
        <f t="shared" si="50"/>
        <v>1.1200000000000001</v>
      </c>
      <c r="Q140">
        <f t="shared" si="51"/>
        <v>6.5999999999999934</v>
      </c>
      <c r="R140" t="s">
        <v>18</v>
      </c>
      <c r="T140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</v>
      </c>
      <c r="U14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V140" t="str">
        <f t="shared" si="43"/>
        <v>"139":13573</v>
      </c>
      <c r="W140" t="str">
        <f t="shared" si="44"/>
        <v>"139":1889</v>
      </c>
    </row>
    <row r="141" spans="1:23" x14ac:dyDescent="0.3">
      <c r="A141">
        <v>140</v>
      </c>
      <c r="B141">
        <v>20</v>
      </c>
      <c r="D141" t="str">
        <f t="shared" si="45"/>
        <v>삭</v>
      </c>
      <c r="E141">
        <f t="shared" si="46"/>
        <v>1892</v>
      </c>
      <c r="F141">
        <f t="shared" si="36"/>
        <v>7</v>
      </c>
      <c r="G141">
        <f t="shared" si="42"/>
        <v>1.1299999999999999</v>
      </c>
      <c r="H141">
        <f t="shared" si="52"/>
        <v>442.77288508625679</v>
      </c>
      <c r="I141" s="2">
        <f t="shared" si="53"/>
        <v>493138.30076481833</v>
      </c>
      <c r="J141" s="2">
        <f t="shared" si="53"/>
        <v>74717.924358305885</v>
      </c>
      <c r="K141" s="2"/>
      <c r="L141" s="2"/>
      <c r="M141" s="2">
        <f t="shared" si="47"/>
        <v>493138.30076481833</v>
      </c>
      <c r="N141" s="2">
        <f t="shared" si="48"/>
        <v>74717.924358305885</v>
      </c>
      <c r="O141">
        <f t="shared" si="49"/>
        <v>1.1299999999999999</v>
      </c>
      <c r="P141">
        <f t="shared" si="50"/>
        <v>1.1299999999999999</v>
      </c>
      <c r="Q141">
        <f t="shared" si="51"/>
        <v>6.5999999999999934</v>
      </c>
      <c r="R141" t="s">
        <v>18</v>
      </c>
      <c r="T141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</v>
      </c>
      <c r="U14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V141" t="str">
        <f t="shared" si="43"/>
        <v>"140":20</v>
      </c>
      <c r="W141" t="str">
        <f t="shared" si="44"/>
        <v>"140":1892</v>
      </c>
    </row>
    <row r="142" spans="1:23" x14ac:dyDescent="0.3">
      <c r="A142">
        <v>141</v>
      </c>
      <c r="C142">
        <v>14123</v>
      </c>
      <c r="D142">
        <f t="shared" si="45"/>
        <v>14123</v>
      </c>
      <c r="E142">
        <f t="shared" si="46"/>
        <v>1895</v>
      </c>
      <c r="F142">
        <f t="shared" si="36"/>
        <v>8</v>
      </c>
      <c r="G142">
        <f t="shared" si="42"/>
        <v>0.69499999999999995</v>
      </c>
      <c r="H142">
        <f t="shared" si="52"/>
        <v>307.72715513494848</v>
      </c>
      <c r="I142" s="2">
        <f t="shared" si="53"/>
        <v>342731.11903154873</v>
      </c>
      <c r="J142" s="2">
        <f t="shared" si="53"/>
        <v>51928.957429022586</v>
      </c>
      <c r="K142" s="2"/>
      <c r="L142" s="2"/>
      <c r="M142" s="2">
        <f t="shared" si="47"/>
        <v>342731.11903154873</v>
      </c>
      <c r="N142" s="2">
        <f t="shared" si="48"/>
        <v>51928.957429022586</v>
      </c>
      <c r="O142">
        <f t="shared" si="49"/>
        <v>0.69499999999999995</v>
      </c>
      <c r="P142">
        <f t="shared" si="50"/>
        <v>0.69499999999999995</v>
      </c>
      <c r="Q142">
        <f t="shared" si="51"/>
        <v>6.5999999999999934</v>
      </c>
      <c r="R142" t="s">
        <v>18</v>
      </c>
      <c r="T142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</v>
      </c>
      <c r="U142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V142" t="str">
        <f t="shared" si="43"/>
        <v>"141":14123</v>
      </c>
      <c r="W142" t="str">
        <f t="shared" si="44"/>
        <v>"141":1895</v>
      </c>
    </row>
    <row r="143" spans="1:23" x14ac:dyDescent="0.3">
      <c r="A143">
        <v>142</v>
      </c>
      <c r="C143">
        <v>14134</v>
      </c>
      <c r="D143">
        <f t="shared" si="45"/>
        <v>14134</v>
      </c>
      <c r="E143">
        <f t="shared" si="46"/>
        <v>1898</v>
      </c>
      <c r="F143">
        <f t="shared" si="36"/>
        <v>8</v>
      </c>
      <c r="G143">
        <f t="shared" si="42"/>
        <v>1.05</v>
      </c>
      <c r="H143">
        <f t="shared" si="52"/>
        <v>323.1135128916959</v>
      </c>
      <c r="I143" s="2">
        <f t="shared" si="53"/>
        <v>359867.67498312617</v>
      </c>
      <c r="J143" s="2">
        <f t="shared" si="53"/>
        <v>54525.405300473722</v>
      </c>
      <c r="K143" s="2"/>
      <c r="L143" s="2"/>
      <c r="M143" s="2">
        <f t="shared" si="47"/>
        <v>359867.67498312617</v>
      </c>
      <c r="N143" s="2">
        <f t="shared" si="48"/>
        <v>54525.405300473722</v>
      </c>
      <c r="O143">
        <f t="shared" si="49"/>
        <v>1.05</v>
      </c>
      <c r="P143">
        <f t="shared" si="50"/>
        <v>1.05</v>
      </c>
      <c r="Q143">
        <f t="shared" si="51"/>
        <v>6.5999999999999925</v>
      </c>
      <c r="R143" t="s">
        <v>18</v>
      </c>
      <c r="T143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</v>
      </c>
      <c r="U143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V143" t="str">
        <f t="shared" si="43"/>
        <v>"142":14134</v>
      </c>
      <c r="W143" t="str">
        <f t="shared" si="44"/>
        <v>"142":1898</v>
      </c>
    </row>
    <row r="144" spans="1:23" x14ac:dyDescent="0.3">
      <c r="A144">
        <v>143</v>
      </c>
      <c r="C144">
        <v>14145</v>
      </c>
      <c r="D144">
        <f t="shared" si="45"/>
        <v>14145</v>
      </c>
      <c r="E144">
        <f t="shared" si="46"/>
        <v>1901</v>
      </c>
      <c r="F144">
        <f t="shared" si="36"/>
        <v>8</v>
      </c>
      <c r="G144">
        <f t="shared" si="42"/>
        <v>1.06</v>
      </c>
      <c r="H144">
        <f t="shared" si="52"/>
        <v>342.5003236651977</v>
      </c>
      <c r="I144" s="2">
        <f t="shared" si="53"/>
        <v>381459.73548211379</v>
      </c>
      <c r="J144" s="2">
        <f t="shared" si="53"/>
        <v>57796.929618502145</v>
      </c>
      <c r="K144" s="2"/>
      <c r="L144" s="2"/>
      <c r="M144" s="2">
        <f t="shared" si="47"/>
        <v>381459.73548211379</v>
      </c>
      <c r="N144" s="2">
        <f t="shared" si="48"/>
        <v>57796.929618502145</v>
      </c>
      <c r="O144">
        <f t="shared" si="49"/>
        <v>1.06</v>
      </c>
      <c r="P144">
        <f t="shared" si="50"/>
        <v>1.06</v>
      </c>
      <c r="Q144">
        <f t="shared" si="51"/>
        <v>6.5999999999999934</v>
      </c>
      <c r="R144" t="s">
        <v>18</v>
      </c>
      <c r="T144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</v>
      </c>
      <c r="U144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V144" t="str">
        <f t="shared" si="43"/>
        <v>"143":14145</v>
      </c>
      <c r="W144" t="str">
        <f t="shared" si="44"/>
        <v>"143":1901</v>
      </c>
    </row>
    <row r="145" spans="1:23" x14ac:dyDescent="0.3">
      <c r="A145">
        <v>144</v>
      </c>
      <c r="C145">
        <v>14156</v>
      </c>
      <c r="D145">
        <f t="shared" si="45"/>
        <v>14156</v>
      </c>
      <c r="E145">
        <f t="shared" si="46"/>
        <v>1904</v>
      </c>
      <c r="F145">
        <f t="shared" si="36"/>
        <v>8</v>
      </c>
      <c r="G145">
        <f t="shared" si="42"/>
        <v>1.07</v>
      </c>
      <c r="H145">
        <f t="shared" si="52"/>
        <v>366.47534632176155</v>
      </c>
      <c r="I145" s="2">
        <f t="shared" si="53"/>
        <v>408161.91696586175</v>
      </c>
      <c r="J145" s="2">
        <f t="shared" si="53"/>
        <v>61842.7146917973</v>
      </c>
      <c r="K145" s="2"/>
      <c r="L145" s="2"/>
      <c r="M145" s="2">
        <f t="shared" si="47"/>
        <v>408161.91696586175</v>
      </c>
      <c r="N145" s="2">
        <f t="shared" si="48"/>
        <v>61842.7146917973</v>
      </c>
      <c r="O145">
        <f t="shared" si="49"/>
        <v>1.07</v>
      </c>
      <c r="P145">
        <f t="shared" si="50"/>
        <v>1.07</v>
      </c>
      <c r="Q145">
        <f t="shared" si="51"/>
        <v>6.5999999999999925</v>
      </c>
      <c r="R145" t="s">
        <v>18</v>
      </c>
      <c r="T145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</v>
      </c>
      <c r="U145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V145" t="str">
        <f t="shared" si="43"/>
        <v>"144":14156</v>
      </c>
      <c r="W145" t="str">
        <f t="shared" si="44"/>
        <v>"144":1904</v>
      </c>
    </row>
    <row r="146" spans="1:23" x14ac:dyDescent="0.3">
      <c r="A146">
        <v>145</v>
      </c>
      <c r="B146">
        <v>10</v>
      </c>
      <c r="D146" t="str">
        <f t="shared" si="45"/>
        <v>삭</v>
      </c>
      <c r="E146">
        <f t="shared" si="46"/>
        <v>1907</v>
      </c>
      <c r="F146">
        <f t="shared" si="36"/>
        <v>8</v>
      </c>
      <c r="G146">
        <f t="shared" si="42"/>
        <v>1.08</v>
      </c>
      <c r="H146">
        <f t="shared" si="52"/>
        <v>395.79337402750252</v>
      </c>
      <c r="I146" s="2">
        <f t="shared" si="53"/>
        <v>440814.87032313069</v>
      </c>
      <c r="J146" s="2">
        <f t="shared" si="53"/>
        <v>66790.131867141085</v>
      </c>
      <c r="K146" s="2"/>
      <c r="L146" s="2"/>
      <c r="M146" s="2">
        <f t="shared" si="47"/>
        <v>440814.87032313069</v>
      </c>
      <c r="N146" s="2">
        <f t="shared" si="48"/>
        <v>66790.131867141085</v>
      </c>
      <c r="O146">
        <f t="shared" si="49"/>
        <v>1.08</v>
      </c>
      <c r="P146">
        <f t="shared" si="50"/>
        <v>1.08</v>
      </c>
      <c r="Q146">
        <f t="shared" si="51"/>
        <v>6.5999999999999925</v>
      </c>
      <c r="R146" t="s">
        <v>18</v>
      </c>
      <c r="T146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</v>
      </c>
      <c r="U146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V146" t="str">
        <f t="shared" si="43"/>
        <v>"145":10</v>
      </c>
      <c r="W146" t="str">
        <f t="shared" si="44"/>
        <v>"145":1907</v>
      </c>
    </row>
    <row r="147" spans="1:23" x14ac:dyDescent="0.3">
      <c r="A147">
        <v>146</v>
      </c>
      <c r="C147">
        <v>14167</v>
      </c>
      <c r="D147">
        <f t="shared" si="45"/>
        <v>14167</v>
      </c>
      <c r="E147">
        <f t="shared" si="46"/>
        <v>1910</v>
      </c>
      <c r="F147">
        <f t="shared" ref="F147:F151" si="56">F137+1</f>
        <v>8</v>
      </c>
      <c r="G147">
        <f t="shared" si="42"/>
        <v>1.0900000000000001</v>
      </c>
      <c r="H147">
        <f t="shared" si="52"/>
        <v>431.41477768997777</v>
      </c>
      <c r="I147" s="2">
        <f t="shared" si="53"/>
        <v>480488.20865221246</v>
      </c>
      <c r="J147" s="2">
        <f t="shared" si="53"/>
        <v>72801.243735183787</v>
      </c>
      <c r="K147" s="2"/>
      <c r="L147" s="2"/>
      <c r="M147" s="2">
        <f t="shared" si="47"/>
        <v>480488.20865221246</v>
      </c>
      <c r="N147" s="2">
        <f t="shared" si="48"/>
        <v>72801.243735183787</v>
      </c>
      <c r="O147">
        <f t="shared" si="49"/>
        <v>1.0900000000000001</v>
      </c>
      <c r="P147">
        <f t="shared" si="50"/>
        <v>1.0900000000000001</v>
      </c>
      <c r="Q147">
        <f t="shared" si="51"/>
        <v>6.5999999999999925</v>
      </c>
      <c r="R147" t="s">
        <v>18</v>
      </c>
      <c r="T147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</v>
      </c>
      <c r="U147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V147" t="str">
        <f t="shared" si="43"/>
        <v>"146":14167</v>
      </c>
      <c r="W147" t="str">
        <f t="shared" si="44"/>
        <v>"146":1910</v>
      </c>
    </row>
    <row r="148" spans="1:23" x14ac:dyDescent="0.3">
      <c r="A148">
        <v>147</v>
      </c>
      <c r="C148">
        <v>14178</v>
      </c>
      <c r="D148">
        <f t="shared" si="45"/>
        <v>14178</v>
      </c>
      <c r="E148">
        <f t="shared" si="46"/>
        <v>1913</v>
      </c>
      <c r="F148">
        <f t="shared" si="56"/>
        <v>8</v>
      </c>
      <c r="G148">
        <f t="shared" si="42"/>
        <v>1.1000000000000001</v>
      </c>
      <c r="H148">
        <f t="shared" si="52"/>
        <v>474.55625545897556</v>
      </c>
      <c r="I148" s="2">
        <f t="shared" si="53"/>
        <v>528537.02951743372</v>
      </c>
      <c r="J148" s="2">
        <f t="shared" si="53"/>
        <v>80081.368108702169</v>
      </c>
      <c r="K148" s="2"/>
      <c r="L148" s="2"/>
      <c r="M148" s="2">
        <f t="shared" si="47"/>
        <v>528537.02951743372</v>
      </c>
      <c r="N148" s="2">
        <f t="shared" si="48"/>
        <v>80081.368108702169</v>
      </c>
      <c r="O148">
        <f t="shared" si="49"/>
        <v>1.1000000000000001</v>
      </c>
      <c r="P148">
        <f t="shared" si="50"/>
        <v>1.1000000000000001</v>
      </c>
      <c r="Q148">
        <f t="shared" si="51"/>
        <v>6.5999999999999925</v>
      </c>
      <c r="R148" t="s">
        <v>18</v>
      </c>
      <c r="T148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</v>
      </c>
      <c r="U14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V148" t="str">
        <f t="shared" si="43"/>
        <v>"147":14178</v>
      </c>
      <c r="W148" t="str">
        <f t="shared" si="44"/>
        <v>"147":1913</v>
      </c>
    </row>
    <row r="149" spans="1:23" x14ac:dyDescent="0.3">
      <c r="A149">
        <v>148</v>
      </c>
      <c r="C149">
        <v>14189</v>
      </c>
      <c r="D149">
        <f t="shared" si="45"/>
        <v>14189</v>
      </c>
      <c r="E149">
        <f t="shared" si="46"/>
        <v>1916</v>
      </c>
      <c r="F149">
        <f t="shared" si="56"/>
        <v>8</v>
      </c>
      <c r="G149">
        <f t="shared" si="42"/>
        <v>1.1100000000000001</v>
      </c>
      <c r="H149">
        <f t="shared" si="52"/>
        <v>526.7574435594629</v>
      </c>
      <c r="I149" s="2">
        <f t="shared" si="53"/>
        <v>586676.10276435153</v>
      </c>
      <c r="J149" s="2">
        <f t="shared" si="53"/>
        <v>88890.318600659419</v>
      </c>
      <c r="K149" s="2"/>
      <c r="L149" s="2"/>
      <c r="M149" s="2">
        <f t="shared" si="47"/>
        <v>586676.10276435153</v>
      </c>
      <c r="N149" s="2">
        <f t="shared" si="48"/>
        <v>88890.318600659419</v>
      </c>
      <c r="O149">
        <f t="shared" si="49"/>
        <v>1.1100000000000001</v>
      </c>
      <c r="P149">
        <f t="shared" si="50"/>
        <v>1.1100000000000001</v>
      </c>
      <c r="Q149">
        <f t="shared" si="51"/>
        <v>6.5999999999999925</v>
      </c>
      <c r="R149" t="s">
        <v>18</v>
      </c>
      <c r="T149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</v>
      </c>
      <c r="U14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V149" t="str">
        <f t="shared" si="43"/>
        <v>"148":14189</v>
      </c>
      <c r="W149" t="str">
        <f t="shared" si="44"/>
        <v>"148":1916</v>
      </c>
    </row>
    <row r="150" spans="1:23" x14ac:dyDescent="0.3">
      <c r="A150">
        <v>149</v>
      </c>
      <c r="C150">
        <v>14200</v>
      </c>
      <c r="D150">
        <f t="shared" si="45"/>
        <v>14200</v>
      </c>
      <c r="E150">
        <f t="shared" si="46"/>
        <v>1919</v>
      </c>
      <c r="F150">
        <f t="shared" si="56"/>
        <v>8</v>
      </c>
      <c r="G150">
        <f t="shared" si="42"/>
        <v>1.1200000000000001</v>
      </c>
      <c r="H150">
        <f t="shared" si="52"/>
        <v>589.96833678659846</v>
      </c>
      <c r="I150" s="2">
        <f t="shared" si="53"/>
        <v>657077.23509607383</v>
      </c>
      <c r="J150" s="2">
        <f t="shared" si="53"/>
        <v>99557.156832738561</v>
      </c>
      <c r="K150" s="2"/>
      <c r="L150" s="2"/>
      <c r="M150" s="2">
        <f t="shared" si="47"/>
        <v>657077.23509607383</v>
      </c>
      <c r="N150" s="2">
        <f t="shared" si="48"/>
        <v>99557.156832738561</v>
      </c>
      <c r="O150">
        <f t="shared" si="49"/>
        <v>1.1200000000000001</v>
      </c>
      <c r="P150">
        <f t="shared" si="50"/>
        <v>1.1200000000000001</v>
      </c>
      <c r="Q150">
        <f t="shared" si="51"/>
        <v>6.5999999999999934</v>
      </c>
      <c r="R150" t="s">
        <v>18</v>
      </c>
      <c r="T150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</v>
      </c>
      <c r="U15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V150" t="str">
        <f t="shared" si="43"/>
        <v>"149":14200</v>
      </c>
      <c r="W150" t="str">
        <f t="shared" si="44"/>
        <v>"149":1919</v>
      </c>
    </row>
    <row r="151" spans="1:23" x14ac:dyDescent="0.3">
      <c r="A151">
        <v>150</v>
      </c>
      <c r="B151">
        <v>25</v>
      </c>
      <c r="D151" t="str">
        <f t="shared" si="45"/>
        <v>삭</v>
      </c>
      <c r="E151">
        <f t="shared" si="46"/>
        <v>1922</v>
      </c>
      <c r="F151">
        <f t="shared" si="56"/>
        <v>8</v>
      </c>
      <c r="G151">
        <f t="shared" si="42"/>
        <v>1.1299999999999999</v>
      </c>
      <c r="H151">
        <f t="shared" si="52"/>
        <v>666.66422056885619</v>
      </c>
      <c r="I151" s="2">
        <f t="shared" si="53"/>
        <v>742497.27565856336</v>
      </c>
      <c r="J151" s="2">
        <f t="shared" si="53"/>
        <v>112499.58722099457</v>
      </c>
      <c r="K151" s="2"/>
      <c r="L151" s="2"/>
      <c r="M151" s="2">
        <f t="shared" si="47"/>
        <v>742497.27565856336</v>
      </c>
      <c r="N151" s="2">
        <f t="shared" si="48"/>
        <v>112499.58722099457</v>
      </c>
      <c r="O151">
        <f t="shared" si="49"/>
        <v>1.1299999999999999</v>
      </c>
      <c r="P151">
        <f t="shared" si="50"/>
        <v>1.1299999999999999</v>
      </c>
      <c r="Q151">
        <f t="shared" si="51"/>
        <v>6.5999999999999934</v>
      </c>
      <c r="R151" t="s">
        <v>18</v>
      </c>
      <c r="T151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,"150":25</v>
      </c>
      <c r="U15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V151" t="str">
        <f t="shared" si="43"/>
        <v>"150":25</v>
      </c>
      <c r="W151" t="str">
        <f t="shared" si="44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38"/>
  <sheetViews>
    <sheetView workbookViewId="0">
      <pane ySplit="1" topLeftCell="A17" activePane="bottomLeft" state="frozen"/>
      <selection pane="bottomLeft" activeCell="A2" sqref="A2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2</v>
      </c>
      <c r="H13">
        <v>1</v>
      </c>
      <c r="I13">
        <v>8</v>
      </c>
      <c r="J13">
        <v>8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10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20</v>
      </c>
      <c r="F16">
        <v>0.5</v>
      </c>
      <c r="G16">
        <v>2.5</v>
      </c>
      <c r="H16">
        <v>1</v>
      </c>
      <c r="I16">
        <v>2</v>
      </c>
      <c r="J16">
        <v>2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20</v>
      </c>
      <c r="F19">
        <v>0.5</v>
      </c>
      <c r="G19">
        <v>3</v>
      </c>
      <c r="H19">
        <v>1</v>
      </c>
      <c r="I19">
        <v>6</v>
      </c>
      <c r="J19">
        <v>6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30</v>
      </c>
      <c r="F20">
        <v>0.5</v>
      </c>
      <c r="G20">
        <v>2.5</v>
      </c>
      <c r="H20">
        <v>1</v>
      </c>
      <c r="I20">
        <v>2</v>
      </c>
      <c r="J20">
        <v>2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2</v>
      </c>
      <c r="J32">
        <v>2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17</v>
      </c>
      <c r="D34">
        <v>1</v>
      </c>
      <c r="E34">
        <v>0.5</v>
      </c>
      <c r="F34">
        <v>1</v>
      </c>
      <c r="G34">
        <v>0.8</v>
      </c>
      <c r="H34">
        <f>G34/4</f>
        <v>0.2</v>
      </c>
      <c r="K34" t="b">
        <v>1</v>
      </c>
    </row>
    <row r="35" spans="1:11" x14ac:dyDescent="0.3">
      <c r="A35" t="s">
        <v>17</v>
      </c>
      <c r="B35">
        <v>17</v>
      </c>
      <c r="D35">
        <v>1</v>
      </c>
      <c r="E35">
        <v>10</v>
      </c>
      <c r="F35">
        <v>1</v>
      </c>
      <c r="G35">
        <v>1.2</v>
      </c>
      <c r="H35">
        <f t="shared" ref="H35:H36" si="0">G35/4</f>
        <v>0.3</v>
      </c>
      <c r="K35" t="b">
        <v>1</v>
      </c>
    </row>
    <row r="36" spans="1:11" x14ac:dyDescent="0.3">
      <c r="A36" t="s">
        <v>19</v>
      </c>
      <c r="B36">
        <v>17</v>
      </c>
      <c r="D36">
        <v>1</v>
      </c>
      <c r="E36">
        <v>20</v>
      </c>
      <c r="F36">
        <v>0.5</v>
      </c>
      <c r="G36">
        <v>2</v>
      </c>
      <c r="H36">
        <f t="shared" si="0"/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17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 x14ac:dyDescent="0.3">
      <c r="A38" t="s">
        <v>25</v>
      </c>
      <c r="B38">
        <v>17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tabSelected="1" workbookViewId="0">
      <selection activeCell="I1" sqref="I1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48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17</v>
      </c>
      <c r="G12">
        <v>0.8</v>
      </c>
      <c r="H12">
        <v>1.5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2020-12-09T12:33:05Z</dcterms:modified>
</cp:coreProperties>
</file>