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4045CC86-962D-42DF-BF93-12DB26EDC39B}" xr6:coauthVersionLast="45" xr6:coauthVersionMax="45" xr10:uidLastSave="{00000000-0000-0000-0000-000000000000}"/>
  <bookViews>
    <workbookView xWindow="-120" yWindow="-120" windowWidth="29040" windowHeight="15840" activeTab="1" xr2:uid="{17418103-8DEE-4CF8-AD49-BF0346F49FD3}"/>
  </bookViews>
  <sheets>
    <sheet name="StageExpTable" sheetId="3" r:id="rId1"/>
    <sheet name="LevelPackTable" sheetId="1" r:id="rId2"/>
    <sheet name="LevelPackLevelTable" sheetId="2" r:id="rId3"/>
    <sheet name="ActorLevelPackTable" sheetId="4" r:id="rId4"/>
  </sheets>
  <externalReferences>
    <externalReference r:id="rId5"/>
    <externalReference r:id="rId6"/>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Z6" i="1" l="1"/>
  <c r="J71" i="1" l="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AD5" i="1"/>
  <c r="AD4" i="1"/>
  <c r="AD3" i="1"/>
  <c r="AD2" i="1"/>
  <c r="AE2" i="1"/>
  <c r="AE3" i="1"/>
  <c r="AE4" i="1"/>
  <c r="AE5" i="1"/>
  <c r="Z8" i="1"/>
  <c r="Z7" i="1"/>
  <c r="Z5" i="1"/>
  <c r="Z4" i="1"/>
  <c r="Z3" i="1"/>
  <c r="Z2" i="1"/>
  <c r="P71" i="1" l="1"/>
  <c r="R71" i="1" s="1"/>
  <c r="O71" i="1"/>
  <c r="Q71" i="1" s="1"/>
  <c r="M71" i="1"/>
  <c r="N71" i="1" s="1"/>
  <c r="H71" i="1"/>
  <c r="F71" i="1"/>
  <c r="G71" i="1" s="1"/>
  <c r="F70" i="1" l="1"/>
  <c r="G70" i="1" s="1"/>
  <c r="H70" i="1"/>
  <c r="M70" i="1"/>
  <c r="N70" i="1" s="1"/>
  <c r="O70" i="1"/>
  <c r="P70" i="1"/>
  <c r="P69" i="1"/>
  <c r="O69" i="1"/>
  <c r="M69" i="1"/>
  <c r="N69" i="1" s="1"/>
  <c r="H69" i="1"/>
  <c r="F69" i="1"/>
  <c r="G69" i="1" s="1"/>
  <c r="P61" i="1"/>
  <c r="O61" i="1"/>
  <c r="M61" i="1"/>
  <c r="N61" i="1" s="1"/>
  <c r="H61" i="1"/>
  <c r="F61" i="1"/>
  <c r="P64" i="1"/>
  <c r="O64" i="1"/>
  <c r="M64" i="1"/>
  <c r="N64" i="1" s="1"/>
  <c r="H64" i="1"/>
  <c r="F64" i="1"/>
  <c r="H68" i="1"/>
  <c r="H67" i="1"/>
  <c r="H66" i="1"/>
  <c r="H65" i="1"/>
  <c r="H63" i="1"/>
  <c r="H62"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P32" i="1"/>
  <c r="O32" i="1"/>
  <c r="M32" i="1"/>
  <c r="N32" i="1" s="1"/>
  <c r="F32" i="1"/>
  <c r="G32" i="1" s="1"/>
  <c r="P30" i="1"/>
  <c r="O30" i="1"/>
  <c r="M30" i="1"/>
  <c r="N30" i="1" s="1"/>
  <c r="F30" i="1"/>
  <c r="G30" i="1" s="1"/>
  <c r="P28" i="1"/>
  <c r="O28" i="1"/>
  <c r="M28" i="1"/>
  <c r="N28" i="1" s="1"/>
  <c r="F28" i="1"/>
  <c r="G28" i="1" s="1"/>
  <c r="F29" i="1"/>
  <c r="M29" i="1"/>
  <c r="N29" i="1" s="1"/>
  <c r="O29" i="1"/>
  <c r="P29" i="1"/>
  <c r="G29" i="1" l="1"/>
  <c r="L29" i="1" s="1"/>
  <c r="Q61" i="1"/>
  <c r="Q32" i="1"/>
  <c r="R70" i="1"/>
  <c r="R28" i="1"/>
  <c r="R69" i="1"/>
  <c r="Q64" i="1"/>
  <c r="R61" i="1"/>
  <c r="R32" i="1"/>
  <c r="Q30" i="1"/>
  <c r="Q29" i="1"/>
  <c r="R64" i="1"/>
  <c r="Q70" i="1"/>
  <c r="R30" i="1"/>
  <c r="R29" i="1"/>
  <c r="Q28" i="1"/>
  <c r="Q69" i="1"/>
  <c r="G61" i="1"/>
  <c r="G64" i="1"/>
  <c r="P26" i="1"/>
  <c r="R26" i="1" s="1"/>
  <c r="O26" i="1"/>
  <c r="M26" i="1"/>
  <c r="N26" i="1" s="1"/>
  <c r="F26" i="1"/>
  <c r="G26" i="1" s="1"/>
  <c r="P25" i="1"/>
  <c r="R25" i="1" s="1"/>
  <c r="O25" i="1"/>
  <c r="M25" i="1"/>
  <c r="N25" i="1" s="1"/>
  <c r="F25" i="1"/>
  <c r="G25" i="1" s="1"/>
  <c r="Q25" i="1" l="1"/>
  <c r="Q26" i="1"/>
  <c r="L69" i="1"/>
  <c r="P24" i="1"/>
  <c r="R24" i="1" s="1"/>
  <c r="O24" i="1"/>
  <c r="M24" i="1"/>
  <c r="N24" i="1" s="1"/>
  <c r="F24" i="1"/>
  <c r="G24" i="1" s="1"/>
  <c r="P23" i="1"/>
  <c r="R23" i="1" s="1"/>
  <c r="O23" i="1"/>
  <c r="M23" i="1"/>
  <c r="N23" i="1" s="1"/>
  <c r="F23" i="1"/>
  <c r="P20" i="1"/>
  <c r="R20" i="1" s="1"/>
  <c r="O20" i="1"/>
  <c r="M20" i="1"/>
  <c r="N20" i="1" s="1"/>
  <c r="F20" i="1"/>
  <c r="G20" i="1" s="1"/>
  <c r="P19" i="1"/>
  <c r="R19" i="1" s="1"/>
  <c r="O19" i="1"/>
  <c r="M19" i="1"/>
  <c r="N19" i="1" s="1"/>
  <c r="F19" i="1"/>
  <c r="P22" i="1"/>
  <c r="R22" i="1" s="1"/>
  <c r="O22" i="1"/>
  <c r="M22" i="1"/>
  <c r="N22" i="1" s="1"/>
  <c r="F22" i="1"/>
  <c r="G22" i="1" s="1"/>
  <c r="G23" i="1" l="1"/>
  <c r="L23" i="1" s="1"/>
  <c r="Q22" i="1"/>
  <c r="Q23" i="1"/>
  <c r="Q20" i="1"/>
  <c r="Q19" i="1"/>
  <c r="Q24" i="1"/>
  <c r="G19" i="1"/>
  <c r="P18" i="1"/>
  <c r="R18" i="1" s="1"/>
  <c r="O18" i="1"/>
  <c r="M18" i="1"/>
  <c r="N18" i="1" s="1"/>
  <c r="F18" i="1"/>
  <c r="G18" i="1" s="1"/>
  <c r="Q18" i="1" l="1"/>
  <c r="L19" i="1"/>
  <c r="C5" i="4" l="1"/>
  <c r="C4" i="4"/>
  <c r="C3" i="4"/>
  <c r="C2" i="4"/>
  <c r="O68" i="1" l="1"/>
  <c r="O67" i="1"/>
  <c r="O66" i="1"/>
  <c r="O65" i="1"/>
  <c r="O63" i="1"/>
  <c r="O62" i="1"/>
  <c r="O60" i="1"/>
  <c r="O59" i="1"/>
  <c r="O58" i="1"/>
  <c r="O57" i="1"/>
  <c r="O56" i="1"/>
  <c r="O55" i="1"/>
  <c r="O54" i="1"/>
  <c r="O53" i="1"/>
  <c r="O52" i="1"/>
  <c r="O51" i="1"/>
  <c r="O50" i="1"/>
  <c r="O49" i="1"/>
  <c r="O48" i="1"/>
  <c r="O47" i="1"/>
  <c r="O46" i="1"/>
  <c r="O45" i="1"/>
  <c r="O44" i="1"/>
  <c r="O43" i="1"/>
  <c r="O42" i="1"/>
  <c r="O41" i="1"/>
  <c r="O40" i="1"/>
  <c r="O39" i="1"/>
  <c r="O38" i="1"/>
  <c r="O37" i="1"/>
  <c r="O36" i="1"/>
  <c r="O35" i="1"/>
  <c r="O33" i="1"/>
  <c r="O31" i="1"/>
  <c r="O27" i="1"/>
  <c r="O21" i="1"/>
  <c r="O17" i="1"/>
  <c r="O16" i="1"/>
  <c r="O15" i="1"/>
  <c r="O14" i="1"/>
  <c r="O13" i="1"/>
  <c r="O12" i="1"/>
  <c r="O11" i="1"/>
  <c r="O10" i="1"/>
  <c r="O9" i="1"/>
  <c r="O8" i="1"/>
  <c r="O7" i="1"/>
  <c r="O6" i="1"/>
  <c r="O5" i="1"/>
  <c r="O4" i="1"/>
  <c r="O3" i="1"/>
  <c r="O2" i="1"/>
  <c r="F68" i="1"/>
  <c r="F67" i="1"/>
  <c r="F66" i="1"/>
  <c r="F65" i="1"/>
  <c r="F63" i="1"/>
  <c r="F62" i="1"/>
  <c r="F60" i="1"/>
  <c r="G60" i="1" s="1"/>
  <c r="F59" i="1"/>
  <c r="G59" i="1" s="1"/>
  <c r="F58" i="1"/>
  <c r="G58" i="1" s="1"/>
  <c r="F57" i="1"/>
  <c r="F56" i="1"/>
  <c r="G56" i="1" s="1"/>
  <c r="F55" i="1"/>
  <c r="F54" i="1"/>
  <c r="G54" i="1" s="1"/>
  <c r="F53" i="1"/>
  <c r="F52" i="1"/>
  <c r="G52" i="1" s="1"/>
  <c r="F51" i="1"/>
  <c r="F50" i="1"/>
  <c r="G50" i="1" s="1"/>
  <c r="F49" i="1"/>
  <c r="F48" i="1"/>
  <c r="G48" i="1" s="1"/>
  <c r="F47" i="1"/>
  <c r="G47" i="1" s="1"/>
  <c r="F46" i="1"/>
  <c r="F45" i="1"/>
  <c r="G45" i="1" s="1"/>
  <c r="F44" i="1"/>
  <c r="F43" i="1"/>
  <c r="G43" i="1" s="1"/>
  <c r="F42" i="1"/>
  <c r="F41" i="1"/>
  <c r="F40" i="1"/>
  <c r="F39" i="1"/>
  <c r="F38" i="1"/>
  <c r="F37" i="1"/>
  <c r="F36" i="1"/>
  <c r="F35" i="1"/>
  <c r="F34" i="1"/>
  <c r="F33" i="1"/>
  <c r="F31" i="1"/>
  <c r="F27" i="1"/>
  <c r="F21" i="1"/>
  <c r="F17" i="1"/>
  <c r="F16" i="1"/>
  <c r="G16" i="1" s="1"/>
  <c r="F15" i="1"/>
  <c r="G15" i="1" s="1"/>
  <c r="F14" i="1"/>
  <c r="F13" i="1"/>
  <c r="G13" i="1" s="1"/>
  <c r="F12" i="1"/>
  <c r="G12" i="1" s="1"/>
  <c r="F11" i="1"/>
  <c r="F10" i="1"/>
  <c r="G10" i="1" s="1"/>
  <c r="F9" i="1"/>
  <c r="F8" i="1"/>
  <c r="G8" i="1" s="1"/>
  <c r="F7" i="1"/>
  <c r="F6" i="1"/>
  <c r="G6" i="1" s="1"/>
  <c r="F5" i="1"/>
  <c r="F4" i="1"/>
  <c r="F3" i="1"/>
  <c r="F2" i="1"/>
  <c r="G2" i="1" l="1"/>
  <c r="G42" i="1"/>
  <c r="L42" i="1" s="1"/>
  <c r="G14" i="1"/>
  <c r="L14" i="1" s="1"/>
  <c r="G63" i="1"/>
  <c r="L63" i="1" s="1"/>
  <c r="G5" i="1"/>
  <c r="L5" i="1" s="1"/>
  <c r="G11" i="1"/>
  <c r="L11" i="1" s="1"/>
  <c r="G17" i="1"/>
  <c r="L17" i="1" s="1"/>
  <c r="G35" i="1"/>
  <c r="L35" i="1" s="1"/>
  <c r="G41" i="1"/>
  <c r="L41" i="1" s="1"/>
  <c r="G53" i="1"/>
  <c r="L53" i="1" s="1"/>
  <c r="G67" i="1"/>
  <c r="G68" i="1"/>
  <c r="G7" i="1"/>
  <c r="L7" i="1" s="1"/>
  <c r="G27" i="1"/>
  <c r="L27" i="1" s="1"/>
  <c r="G37" i="1"/>
  <c r="L37" i="1" s="1"/>
  <c r="G49" i="1"/>
  <c r="L49" i="1" s="1"/>
  <c r="G55" i="1"/>
  <c r="L55" i="1" s="1"/>
  <c r="G62" i="1"/>
  <c r="G36" i="1"/>
  <c r="L36" i="1" s="1"/>
  <c r="G21" i="1"/>
  <c r="L21" i="1" s="1"/>
  <c r="G31" i="1"/>
  <c r="L31" i="1" s="1"/>
  <c r="G44" i="1"/>
  <c r="L44" i="1" s="1"/>
  <c r="K71" i="1"/>
  <c r="G3" i="1"/>
  <c r="K70" i="1"/>
  <c r="K32" i="1"/>
  <c r="K64" i="1"/>
  <c r="K69" i="1"/>
  <c r="K61" i="1"/>
  <c r="K30" i="1"/>
  <c r="G9" i="1"/>
  <c r="L9" i="1" s="1"/>
  <c r="G33" i="1"/>
  <c r="L33" i="1" s="1"/>
  <c r="G39" i="1"/>
  <c r="L39" i="1" s="1"/>
  <c r="G51" i="1"/>
  <c r="L51" i="1" s="1"/>
  <c r="G57" i="1"/>
  <c r="L57" i="1" s="1"/>
  <c r="G65" i="1"/>
  <c r="G38" i="1"/>
  <c r="L38" i="1" s="1"/>
  <c r="G4" i="1"/>
  <c r="L4" i="1" s="1"/>
  <c r="G34" i="1"/>
  <c r="L34" i="1" s="1"/>
  <c r="G40" i="1"/>
  <c r="L40" i="1" s="1"/>
  <c r="G46" i="1"/>
  <c r="L46" i="1" s="1"/>
  <c r="G66" i="1"/>
  <c r="Q44" i="1"/>
  <c r="Q6" i="1"/>
  <c r="Q12" i="1"/>
  <c r="Q21" i="1"/>
  <c r="Q37" i="1"/>
  <c r="Q43" i="1"/>
  <c r="Q49" i="1"/>
  <c r="Q55" i="1"/>
  <c r="Q62" i="1"/>
  <c r="Q27" i="1"/>
  <c r="Q56" i="1"/>
  <c r="Q63" i="1"/>
  <c r="Q8" i="1"/>
  <c r="Q14" i="1"/>
  <c r="Q31" i="1"/>
  <c r="Q39" i="1"/>
  <c r="Q45" i="1"/>
  <c r="Q51" i="1"/>
  <c r="Q57" i="1"/>
  <c r="Q65" i="1"/>
  <c r="Q13" i="1"/>
  <c r="Q50" i="1"/>
  <c r="Q9" i="1"/>
  <c r="O34" i="1"/>
  <c r="Q46" i="1"/>
  <c r="Q58" i="1"/>
  <c r="Q4" i="1"/>
  <c r="Q10" i="1"/>
  <c r="Q16" i="1"/>
  <c r="Q35" i="1"/>
  <c r="Q41" i="1"/>
  <c r="Q47" i="1"/>
  <c r="Q53" i="1"/>
  <c r="Q59" i="1"/>
  <c r="Q67" i="1"/>
  <c r="Q7" i="1"/>
  <c r="Q38" i="1"/>
  <c r="Q3" i="1"/>
  <c r="Q15" i="1"/>
  <c r="Q40" i="1"/>
  <c r="Q52" i="1"/>
  <c r="Q66" i="1"/>
  <c r="Q5" i="1"/>
  <c r="Q11" i="1"/>
  <c r="Q17" i="1"/>
  <c r="Q36" i="1"/>
  <c r="Q42" i="1"/>
  <c r="Q48" i="1"/>
  <c r="Q54" i="1"/>
  <c r="Q60" i="1"/>
  <c r="Q68" i="1"/>
  <c r="Q2" i="1"/>
  <c r="L59" i="1"/>
  <c r="L60" i="1"/>
  <c r="L48" i="1"/>
  <c r="L32" i="1"/>
  <c r="L28" i="1"/>
  <c r="L30" i="1"/>
  <c r="K29" i="1"/>
  <c r="K28" i="1"/>
  <c r="K26" i="1"/>
  <c r="K25" i="1"/>
  <c r="K24" i="1"/>
  <c r="K23" i="1"/>
  <c r="K22" i="1"/>
  <c r="K20" i="1"/>
  <c r="K19" i="1"/>
  <c r="L16" i="1"/>
  <c r="K18" i="1"/>
  <c r="L3" i="1"/>
  <c r="L10" i="1"/>
  <c r="L45" i="1"/>
  <c r="L52" i="1"/>
  <c r="L58" i="1"/>
  <c r="L12" i="1"/>
  <c r="L47" i="1"/>
  <c r="L13" i="1"/>
  <c r="L54" i="1"/>
  <c r="L8" i="1"/>
  <c r="L43" i="1"/>
  <c r="K4" i="1"/>
  <c r="Q33" i="1"/>
  <c r="L66" i="1" l="1"/>
  <c r="L65" i="1"/>
  <c r="L62" i="1"/>
  <c r="L68" i="1"/>
  <c r="L67" i="1"/>
  <c r="L71" i="1"/>
  <c r="L70" i="1"/>
  <c r="L61" i="1"/>
  <c r="L64" i="1"/>
  <c r="Q34" i="1"/>
  <c r="L24" i="1"/>
  <c r="L25" i="1"/>
  <c r="AF4" i="1" s="1"/>
  <c r="L26" i="1"/>
  <c r="L50" i="1"/>
  <c r="L22" i="1"/>
  <c r="L20" i="1"/>
  <c r="L2" i="1"/>
  <c r="L18" i="1"/>
  <c r="L6" i="1"/>
  <c r="AF2" i="1" s="1"/>
  <c r="L15" i="1"/>
  <c r="L56" i="1"/>
  <c r="AF5" i="1"/>
  <c r="E5" i="4"/>
  <c r="K5" i="1"/>
  <c r="E4" i="4"/>
  <c r="E3" i="4"/>
  <c r="E2" i="4"/>
  <c r="AF3" i="1" l="1"/>
  <c r="P68" i="1"/>
  <c r="R68" i="1" s="1"/>
  <c r="P67" i="1"/>
  <c r="R67" i="1" s="1"/>
  <c r="P66" i="1"/>
  <c r="R66" i="1" s="1"/>
  <c r="P65" i="1"/>
  <c r="R65" i="1" s="1"/>
  <c r="P63" i="1"/>
  <c r="R63" i="1" s="1"/>
  <c r="P62" i="1"/>
  <c r="R62" i="1" s="1"/>
  <c r="P60" i="1"/>
  <c r="R60" i="1" s="1"/>
  <c r="P59" i="1"/>
  <c r="R59" i="1" s="1"/>
  <c r="P58" i="1"/>
  <c r="R58" i="1" s="1"/>
  <c r="P57" i="1"/>
  <c r="R57" i="1" s="1"/>
  <c r="P56" i="1"/>
  <c r="R56" i="1" s="1"/>
  <c r="P55" i="1"/>
  <c r="R55" i="1" s="1"/>
  <c r="P54" i="1"/>
  <c r="R54" i="1" s="1"/>
  <c r="P53" i="1"/>
  <c r="R53" i="1" s="1"/>
  <c r="P52" i="1"/>
  <c r="R52" i="1" s="1"/>
  <c r="P51" i="1"/>
  <c r="R51" i="1" s="1"/>
  <c r="P50" i="1"/>
  <c r="R50" i="1" s="1"/>
  <c r="P49" i="1"/>
  <c r="R49" i="1" s="1"/>
  <c r="P48" i="1"/>
  <c r="R48" i="1" s="1"/>
  <c r="P47" i="1"/>
  <c r="R47" i="1" s="1"/>
  <c r="P46" i="1"/>
  <c r="R46" i="1" s="1"/>
  <c r="P45" i="1"/>
  <c r="R45" i="1" s="1"/>
  <c r="P44" i="1"/>
  <c r="R44" i="1" s="1"/>
  <c r="P43" i="1"/>
  <c r="R43" i="1" s="1"/>
  <c r="P42" i="1"/>
  <c r="R42" i="1" s="1"/>
  <c r="P41" i="1"/>
  <c r="R41" i="1" s="1"/>
  <c r="P40" i="1"/>
  <c r="R40" i="1" s="1"/>
  <c r="P39" i="1"/>
  <c r="R39" i="1" s="1"/>
  <c r="P38" i="1"/>
  <c r="R38" i="1" s="1"/>
  <c r="P37" i="1"/>
  <c r="R37" i="1" s="1"/>
  <c r="P36" i="1"/>
  <c r="R36" i="1" s="1"/>
  <c r="P35" i="1"/>
  <c r="R35" i="1" s="1"/>
  <c r="P33" i="1"/>
  <c r="P31" i="1"/>
  <c r="R31" i="1" s="1"/>
  <c r="P27" i="1"/>
  <c r="R27" i="1" s="1"/>
  <c r="P21" i="1"/>
  <c r="R21" i="1" s="1"/>
  <c r="P17" i="1"/>
  <c r="R17" i="1" s="1"/>
  <c r="P16" i="1"/>
  <c r="R16" i="1" s="1"/>
  <c r="P15" i="1"/>
  <c r="R15" i="1" s="1"/>
  <c r="P14" i="1"/>
  <c r="R14" i="1" s="1"/>
  <c r="P13" i="1"/>
  <c r="R13" i="1" s="1"/>
  <c r="P12" i="1"/>
  <c r="R12" i="1" s="1"/>
  <c r="P11" i="1"/>
  <c r="R11" i="1" s="1"/>
  <c r="P10" i="1"/>
  <c r="R10" i="1" s="1"/>
  <c r="P8" i="1"/>
  <c r="P7" i="1"/>
  <c r="R7" i="1" s="1"/>
  <c r="P6" i="1"/>
  <c r="P3" i="1"/>
  <c r="R3" i="1" s="1"/>
  <c r="P2" i="1"/>
  <c r="R2" i="1" s="1"/>
  <c r="M68" i="1"/>
  <c r="M67" i="1"/>
  <c r="M66" i="1"/>
  <c r="M65" i="1"/>
  <c r="M63" i="1"/>
  <c r="M62" i="1"/>
  <c r="M60" i="1"/>
  <c r="M59" i="1"/>
  <c r="M58" i="1"/>
  <c r="M57" i="1"/>
  <c r="M56" i="1"/>
  <c r="M55" i="1"/>
  <c r="M54" i="1"/>
  <c r="M53" i="1"/>
  <c r="M52" i="1"/>
  <c r="M51" i="1"/>
  <c r="M50" i="1"/>
  <c r="M49" i="1"/>
  <c r="M48" i="1"/>
  <c r="M47" i="1"/>
  <c r="M46" i="1"/>
  <c r="M45" i="1"/>
  <c r="M44" i="1"/>
  <c r="M43" i="1"/>
  <c r="M42" i="1"/>
  <c r="M41" i="1"/>
  <c r="M40" i="1"/>
  <c r="M39" i="1"/>
  <c r="M38" i="1"/>
  <c r="M37" i="1"/>
  <c r="M36" i="1"/>
  <c r="M35" i="1"/>
  <c r="M33" i="1"/>
  <c r="M34" i="1" s="1"/>
  <c r="M31" i="1"/>
  <c r="M27" i="1"/>
  <c r="M21" i="1"/>
  <c r="M17" i="1"/>
  <c r="M16" i="1"/>
  <c r="M15" i="1"/>
  <c r="M14" i="1"/>
  <c r="M13" i="1"/>
  <c r="M12" i="1"/>
  <c r="M11" i="1"/>
  <c r="M10" i="1"/>
  <c r="M8" i="1"/>
  <c r="M9" i="1" s="1"/>
  <c r="N9" i="1" s="1"/>
  <c r="M7" i="1"/>
  <c r="M6" i="1"/>
  <c r="M3" i="1"/>
  <c r="M2" i="1"/>
  <c r="K9" i="1"/>
  <c r="R6" i="1" l="1"/>
  <c r="P9" i="1"/>
  <c r="R9" i="1" s="1"/>
  <c r="R8" i="1"/>
  <c r="P34" i="1"/>
  <c r="R34" i="1" s="1"/>
  <c r="R33" i="1"/>
  <c r="M4" i="1"/>
  <c r="N4" i="1" s="1"/>
  <c r="P4" i="1"/>
  <c r="R4" i="1" s="1"/>
  <c r="N34" i="1"/>
  <c r="K34" i="1"/>
  <c r="P5" i="1" l="1"/>
  <c r="R5" i="1" s="1"/>
  <c r="M5" i="1"/>
  <c r="O30" i="3"/>
  <c r="O29" i="3"/>
  <c r="O28" i="3"/>
  <c r="O27" i="3"/>
  <c r="O26" i="3"/>
  <c r="O25" i="3"/>
  <c r="O24" i="3"/>
  <c r="O23" i="3"/>
  <c r="O21" i="3"/>
  <c r="O20" i="3"/>
  <c r="O19" i="3"/>
  <c r="O18" i="3"/>
  <c r="O17" i="3"/>
  <c r="O16" i="3"/>
  <c r="O15" i="3"/>
  <c r="O13" i="3"/>
  <c r="O12" i="3"/>
  <c r="O11" i="3"/>
  <c r="O10" i="3"/>
  <c r="O9" i="3"/>
  <c r="O8" i="3"/>
  <c r="O6" i="3"/>
  <c r="O5" i="3"/>
  <c r="O4" i="3"/>
  <c r="O3" i="3"/>
  <c r="O2" i="3"/>
  <c r="N5" i="1" l="1"/>
  <c r="D17" i="3"/>
  <c r="S23" i="3" l="1"/>
  <c r="S24" i="3" s="1"/>
  <c r="S25" i="3" s="1"/>
  <c r="S15" i="3"/>
  <c r="S16" i="3" s="1"/>
  <c r="S8" i="3"/>
  <c r="S9" i="3" s="1"/>
  <c r="S10" i="3" l="1"/>
  <c r="S26" i="3"/>
  <c r="S17" i="3"/>
  <c r="S11" i="3" l="1"/>
  <c r="S27" i="3"/>
  <c r="S18" i="3"/>
  <c r="S12" i="3" l="1"/>
  <c r="S28" i="3"/>
  <c r="S19" i="3"/>
  <c r="S13" i="3" l="1"/>
  <c r="S29" i="3"/>
  <c r="S20" i="3"/>
  <c r="S30" i="3" l="1"/>
  <c r="S21" i="3"/>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I51" i="3"/>
  <c r="S2" i="3" l="1"/>
  <c r="D2" i="3"/>
  <c r="D3" i="3"/>
  <c r="D4" i="3"/>
  <c r="D5" i="3"/>
  <c r="D6" i="3"/>
  <c r="D7" i="3"/>
  <c r="D8" i="3"/>
  <c r="D9" i="3"/>
  <c r="D10" i="3"/>
  <c r="D11" i="3"/>
  <c r="D12" i="3"/>
  <c r="D13" i="3"/>
  <c r="D14" i="3"/>
  <c r="D15" i="3"/>
  <c r="D16" i="3"/>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2" i="3"/>
  <c r="K2" i="3" s="1"/>
  <c r="S3" i="3" l="1"/>
  <c r="L2" i="3"/>
  <c r="S4" i="3" l="1"/>
  <c r="L3" i="3"/>
  <c r="S5" i="3" l="1"/>
  <c r="L4" i="3"/>
  <c r="S6" i="3" l="1"/>
  <c r="L5" i="3"/>
  <c r="L6" i="3" l="1"/>
  <c r="L7" i="3" l="1"/>
  <c r="L8" i="3" l="1"/>
  <c r="L9" i="3" l="1"/>
  <c r="L10" i="3" l="1"/>
  <c r="K68" i="1"/>
  <c r="K67" i="1"/>
  <c r="K66" i="1"/>
  <c r="K65" i="1"/>
  <c r="K63" i="1"/>
  <c r="K62" i="1"/>
  <c r="K60" i="1"/>
  <c r="K59" i="1"/>
  <c r="K58" i="1"/>
  <c r="K57" i="1"/>
  <c r="K56" i="1"/>
  <c r="K55" i="1"/>
  <c r="K54" i="1"/>
  <c r="K53" i="1"/>
  <c r="K52" i="1"/>
  <c r="K51" i="1"/>
  <c r="K50" i="1"/>
  <c r="K49" i="1"/>
  <c r="K48" i="1"/>
  <c r="AA4" i="1" s="1"/>
  <c r="K47" i="1"/>
  <c r="K46" i="1"/>
  <c r="K45" i="1"/>
  <c r="K44" i="1"/>
  <c r="K43" i="1"/>
  <c r="AA3" i="1" s="1"/>
  <c r="K42" i="1"/>
  <c r="K41" i="1"/>
  <c r="K40" i="1"/>
  <c r="K39" i="1"/>
  <c r="K38" i="1"/>
  <c r="K37" i="1"/>
  <c r="K36" i="1"/>
  <c r="K35" i="1"/>
  <c r="K33" i="1"/>
  <c r="K31" i="1"/>
  <c r="K27" i="1"/>
  <c r="K21" i="1"/>
  <c r="K17" i="1"/>
  <c r="K16" i="1"/>
  <c r="K15" i="1"/>
  <c r="K14" i="1"/>
  <c r="K13" i="1"/>
  <c r="K12" i="1"/>
  <c r="K11" i="1"/>
  <c r="K10" i="1"/>
  <c r="K8" i="1"/>
  <c r="K7" i="1"/>
  <c r="K6" i="1"/>
  <c r="AA2" i="1" s="1"/>
  <c r="K3" i="1"/>
  <c r="AA5" i="1" s="1"/>
  <c r="K2" i="1"/>
  <c r="AA8" i="1" s="1"/>
  <c r="AA7" i="1" l="1"/>
  <c r="AA6" i="1"/>
  <c r="L11" i="3"/>
  <c r="N41" i="1"/>
  <c r="N62" i="1"/>
  <c r="N63" i="1"/>
  <c r="N68" i="1"/>
  <c r="N67" i="1"/>
  <c r="N66" i="1"/>
  <c r="N65" i="1"/>
  <c r="N60" i="1"/>
  <c r="N58" i="1"/>
  <c r="N57" i="1"/>
  <c r="N56" i="1"/>
  <c r="N55" i="1"/>
  <c r="N54" i="1"/>
  <c r="N53" i="1"/>
  <c r="N52" i="1"/>
  <c r="N51" i="1"/>
  <c r="N50" i="1"/>
  <c r="N49" i="1"/>
  <c r="N48" i="1"/>
  <c r="N47" i="1"/>
  <c r="N46" i="1"/>
  <c r="N45" i="1"/>
  <c r="N44" i="1"/>
  <c r="N59" i="1"/>
  <c r="N43" i="1"/>
  <c r="N42" i="1"/>
  <c r="L12" i="3" l="1"/>
  <c r="N21" i="1"/>
  <c r="L13" i="3" l="1"/>
  <c r="N17" i="1"/>
  <c r="L14" i="3" l="1"/>
  <c r="L15" i="3" l="1"/>
  <c r="N39" i="1"/>
  <c r="N37" i="1"/>
  <c r="N36" i="1"/>
  <c r="N35" i="1"/>
  <c r="N33" i="1"/>
  <c r="N40" i="1"/>
  <c r="N38" i="1"/>
  <c r="L16" i="3" l="1"/>
  <c r="Z2" i="2"/>
  <c r="Y2" i="2"/>
  <c r="X2" i="2"/>
  <c r="S2" i="2"/>
  <c r="R2" i="2"/>
  <c r="Q2" i="2"/>
  <c r="D2" i="2"/>
  <c r="E2" i="2"/>
  <c r="L17" i="3" l="1"/>
  <c r="N31" i="1"/>
  <c r="N27" i="1"/>
  <c r="N16" i="1"/>
  <c r="N15" i="1"/>
  <c r="N14" i="1"/>
  <c r="N13" i="1"/>
  <c r="N12" i="1"/>
  <c r="N11" i="1"/>
  <c r="N10" i="1"/>
  <c r="N8" i="1"/>
  <c r="N7" i="1"/>
  <c r="N6" i="1"/>
  <c r="N3" i="1"/>
  <c r="N2" i="1"/>
  <c r="L18" i="3" l="1"/>
  <c r="F2" i="2"/>
  <c r="G2" i="2"/>
  <c r="C3" i="3"/>
  <c r="C4" i="3" s="1"/>
  <c r="C5" i="3" s="1"/>
  <c r="C6" i="3" s="1"/>
  <c r="C7" i="3" s="1"/>
  <c r="C8" i="3" s="1"/>
  <c r="C9" i="3" s="1"/>
  <c r="C10" i="3" s="1"/>
  <c r="C11" i="3" s="1"/>
  <c r="C12" i="3" s="1"/>
  <c r="C13" i="3" s="1"/>
  <c r="C14" i="3" s="1"/>
  <c r="C15" i="3" s="1"/>
  <c r="C16" i="3" s="1"/>
  <c r="L19" i="3" l="1"/>
  <c r="M19" i="3" s="1"/>
  <c r="C17" i="3"/>
  <c r="T8" i="3"/>
  <c r="T16" i="3"/>
  <c r="T15" i="3"/>
  <c r="T25" i="3"/>
  <c r="T9" i="3"/>
  <c r="T24" i="3"/>
  <c r="T23" i="3"/>
  <c r="T17" i="3"/>
  <c r="T10" i="3"/>
  <c r="T26" i="3"/>
  <c r="T11" i="3"/>
  <c r="T18" i="3"/>
  <c r="T27" i="3"/>
  <c r="T12" i="3"/>
  <c r="T28" i="3"/>
  <c r="T19" i="3"/>
  <c r="T29" i="3"/>
  <c r="T20" i="3"/>
  <c r="T13" i="3"/>
  <c r="T21" i="3"/>
  <c r="T30" i="3"/>
  <c r="T2" i="3"/>
  <c r="T3" i="3"/>
  <c r="T4" i="3"/>
  <c r="T5" i="3"/>
  <c r="T6" i="3"/>
  <c r="M2" i="3"/>
  <c r="M13" i="3"/>
  <c r="M5" i="3"/>
  <c r="M15" i="3"/>
  <c r="M4" i="3"/>
  <c r="M12" i="3"/>
  <c r="M11" i="3"/>
  <c r="M16" i="3"/>
  <c r="M18" i="3"/>
  <c r="M10" i="3"/>
  <c r="M17" i="3"/>
  <c r="M8" i="3"/>
  <c r="M7" i="3"/>
  <c r="M3" i="3"/>
  <c r="M6" i="3"/>
  <c r="M14" i="3"/>
  <c r="M9" i="3"/>
  <c r="L20" i="3" l="1"/>
  <c r="L21" i="3" l="1"/>
  <c r="M20" i="3"/>
  <c r="L22" i="3" l="1"/>
  <c r="M21" i="3"/>
  <c r="L23" i="3" l="1"/>
  <c r="M22" i="3"/>
  <c r="L24" i="3" l="1"/>
  <c r="M23" i="3"/>
  <c r="L25" i="3" l="1"/>
  <c r="M24" i="3"/>
  <c r="L26" i="3" l="1"/>
  <c r="M25" i="3"/>
  <c r="L27" i="3" l="1"/>
  <c r="M26" i="3"/>
  <c r="L28" i="3" l="1"/>
  <c r="M27" i="3"/>
  <c r="L29" i="3" l="1"/>
  <c r="M28" i="3"/>
  <c r="L30" i="3" l="1"/>
  <c r="M29" i="3"/>
  <c r="L31" i="3" l="1"/>
  <c r="M30" i="3"/>
  <c r="L32" i="3" l="1"/>
  <c r="M31" i="3"/>
  <c r="L33" i="3" l="1"/>
  <c r="M32" i="3"/>
  <c r="L34" i="3" l="1"/>
  <c r="M33" i="3"/>
  <c r="L35" i="3" l="1"/>
  <c r="M34" i="3"/>
  <c r="L36" i="3" l="1"/>
  <c r="M35" i="3"/>
  <c r="L37" i="3" l="1"/>
  <c r="M36" i="3"/>
  <c r="L38" i="3" l="1"/>
  <c r="M37" i="3"/>
  <c r="L39" i="3" l="1"/>
  <c r="M38" i="3"/>
  <c r="L40" i="3" l="1"/>
  <c r="M39" i="3"/>
  <c r="L41" i="3" l="1"/>
  <c r="M40" i="3"/>
  <c r="L42" i="3" l="1"/>
  <c r="M41" i="3"/>
  <c r="L43" i="3" l="1"/>
  <c r="M42" i="3"/>
  <c r="L44" i="3" l="1"/>
  <c r="M43" i="3"/>
  <c r="L45" i="3" l="1"/>
  <c r="M44" i="3"/>
  <c r="L46" i="3" l="1"/>
  <c r="M45" i="3"/>
  <c r="L47" i="3" l="1"/>
  <c r="M46" i="3"/>
  <c r="L48" i="3" l="1"/>
  <c r="M47" i="3"/>
  <c r="L49" i="3" l="1"/>
  <c r="M48" i="3"/>
  <c r="L50" i="3" l="1"/>
  <c r="M49" i="3"/>
  <c r="L51" i="3" l="1"/>
  <c r="M50" i="3"/>
  <c r="M51" i="3" l="1"/>
  <c r="L2" i="2" l="1"/>
  <c r="K2" i="2"/>
  <c r="J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E1" authorId="0" shapeId="0" xr:uid="{883D56E7-5F0D-4880-AA97-01A21E9046D1}">
      <text>
        <r>
          <rPr>
            <sz val="9"/>
            <color indexed="81"/>
            <rFont val="돋움"/>
            <family val="3"/>
            <charset val="129"/>
          </rPr>
          <t>어드레서블로</t>
        </r>
        <r>
          <rPr>
            <sz val="9"/>
            <color indexed="81"/>
            <rFont val="Tahoma"/>
            <family val="2"/>
          </rPr>
          <t xml:space="preserve"> </t>
        </r>
        <r>
          <rPr>
            <sz val="9"/>
            <color indexed="81"/>
            <rFont val="돋움"/>
            <family val="3"/>
            <charset val="129"/>
          </rPr>
          <t>읽을거라서</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파일명과</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된다고</t>
        </r>
        <r>
          <rPr>
            <sz val="9"/>
            <color indexed="81"/>
            <rFont val="Tahoma"/>
            <family val="2"/>
          </rPr>
          <t xml:space="preserve"> </t>
        </r>
        <r>
          <rPr>
            <sz val="9"/>
            <color indexed="81"/>
            <rFont val="돋움"/>
            <family val="3"/>
            <charset val="129"/>
          </rPr>
          <t>한다</t>
        </r>
      </text>
    </comment>
    <comment ref="U1" authorId="0" shapeId="0" xr:uid="{639077CD-2F1B-4A24-9F85-4D2BBA7F9B3E}">
      <text>
        <r>
          <rPr>
            <sz val="9"/>
            <color indexed="81"/>
            <rFont val="돋움"/>
            <family val="3"/>
            <charset val="129"/>
          </rPr>
          <t>로딩할</t>
        </r>
        <r>
          <rPr>
            <sz val="9"/>
            <color indexed="81"/>
            <rFont val="Tahoma"/>
            <family val="2"/>
          </rPr>
          <t xml:space="preserve"> </t>
        </r>
        <r>
          <rPr>
            <sz val="9"/>
            <color indexed="81"/>
            <rFont val="돋움"/>
            <family val="3"/>
            <charset val="129"/>
          </rPr>
          <t>이펙트를</t>
        </r>
        <r>
          <rPr>
            <sz val="9"/>
            <color indexed="81"/>
            <rFont val="Tahoma"/>
            <family val="2"/>
          </rPr>
          <t xml:space="preserve"> </t>
        </r>
        <r>
          <rPr>
            <sz val="9"/>
            <color indexed="81"/>
            <rFont val="돋움"/>
            <family val="3"/>
            <charset val="129"/>
          </rPr>
          <t>여기서</t>
        </r>
        <r>
          <rPr>
            <sz val="9"/>
            <color indexed="81"/>
            <rFont val="Tahoma"/>
            <family val="2"/>
          </rPr>
          <t xml:space="preserve"> </t>
        </r>
        <r>
          <rPr>
            <sz val="9"/>
            <color indexed="81"/>
            <rFont val="돋움"/>
            <family val="3"/>
            <charset val="129"/>
          </rPr>
          <t>명시한다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1677FF12-04CE-47E7-85F3-68D2D6F5F67D}">
      <text>
        <r>
          <rPr>
            <sz val="9"/>
            <color indexed="81"/>
            <rFont val="Tahoma"/>
            <family val="2"/>
          </rPr>
          <t xml:space="preserve">1 </t>
        </r>
        <r>
          <rPr>
            <sz val="9"/>
            <color indexed="81"/>
            <rFont val="돋움"/>
            <family val="3"/>
            <charset val="129"/>
          </rPr>
          <t>초과하여</t>
        </r>
        <r>
          <rPr>
            <sz val="9"/>
            <color indexed="81"/>
            <rFont val="Tahoma"/>
            <family val="2"/>
          </rPr>
          <t xml:space="preserve"> </t>
        </r>
        <r>
          <rPr>
            <sz val="9"/>
            <color indexed="81"/>
            <rFont val="돋움"/>
            <family val="3"/>
            <charset val="129"/>
          </rPr>
          <t>적어야</t>
        </r>
        <r>
          <rPr>
            <sz val="9"/>
            <color indexed="81"/>
            <rFont val="Tahoma"/>
            <family val="2"/>
          </rPr>
          <t xml:space="preserve"> </t>
        </r>
        <r>
          <rPr>
            <sz val="9"/>
            <color indexed="81"/>
            <rFont val="돋움"/>
            <family val="3"/>
            <charset val="129"/>
          </rPr>
          <t>한다</t>
        </r>
      </text>
    </comment>
  </commentList>
</comments>
</file>

<file path=xl/sharedStrings.xml><?xml version="1.0" encoding="utf-8"?>
<sst xmlns="http://schemas.openxmlformats.org/spreadsheetml/2006/main" count="311" uniqueCount="196">
  <si>
    <t>levelPackId|String</t>
    <phoneticPr fontId="1" type="noConversion"/>
  </si>
  <si>
    <t>level|Int</t>
    <phoneticPr fontId="1" type="noConversion"/>
  </si>
  <si>
    <t>nameId|String</t>
    <phoneticPr fontId="1" type="noConversion"/>
  </si>
  <si>
    <t>descriptionId|String</t>
    <phoneticPr fontId="1" type="noConversion"/>
  </si>
  <si>
    <t>parameter|String!</t>
    <phoneticPr fontId="1" type="noConversion"/>
  </si>
  <si>
    <t>affectorValueId|String!</t>
    <phoneticPr fontId="1" type="noConversion"/>
  </si>
  <si>
    <t>이름참고</t>
    <phoneticPr fontId="1" type="noConversion"/>
  </si>
  <si>
    <t>설명참고</t>
    <phoneticPr fontId="1" type="noConversion"/>
  </si>
  <si>
    <t>fValue1|Float</t>
    <phoneticPr fontId="1" type="noConversion"/>
  </si>
  <si>
    <t>iValue1|Int</t>
    <phoneticPr fontId="1" type="noConversion"/>
  </si>
  <si>
    <t>sValue1|String</t>
    <phoneticPr fontId="1" type="noConversion"/>
  </si>
  <si>
    <t>추가작업First</t>
    <phoneticPr fontId="1" type="noConversion"/>
  </si>
  <si>
    <t>추가작업Second</t>
    <phoneticPr fontId="1" type="noConversion"/>
  </si>
  <si>
    <t>추가작업Third</t>
    <phoneticPr fontId="1" type="noConversion"/>
  </si>
  <si>
    <t>어펙터밸류참고</t>
    <phoneticPr fontId="1" type="noConversion"/>
  </si>
  <si>
    <t>어펙터밸류4개검증</t>
    <phoneticPr fontId="1" type="noConversion"/>
  </si>
  <si>
    <t>입력어펙터밸류1</t>
  </si>
  <si>
    <t>입력어펙터밸류2</t>
  </si>
  <si>
    <t>입력어펙터밸류3</t>
  </si>
  <si>
    <t>exclusive|Bool</t>
    <phoneticPr fontId="1" type="noConversion"/>
  </si>
  <si>
    <t>dropWeight|Float</t>
    <phoneticPr fontId="1" type="noConversion"/>
  </si>
  <si>
    <t>requiredExp|Int</t>
    <phoneticPr fontId="1" type="noConversion"/>
  </si>
  <si>
    <t>requiredAccumulatedExp|Int</t>
    <phoneticPr fontId="1" type="noConversion"/>
  </si>
  <si>
    <t>AtkLow</t>
  </si>
  <si>
    <t>Actor001</t>
    <phoneticPr fontId="1" type="noConversion"/>
  </si>
  <si>
    <t>useAffectorValueIdOverriding|Bool</t>
  </si>
  <si>
    <t>max|Int</t>
    <phoneticPr fontId="1" type="noConversion"/>
  </si>
  <si>
    <t>이 행은 수식보존을 위한 더미</t>
    <phoneticPr fontId="1" type="noConversion"/>
  </si>
  <si>
    <t>effectAddress|String!</t>
    <phoneticPr fontId="1" type="noConversion"/>
  </si>
  <si>
    <t>Actor003</t>
    <phoneticPr fontId="1" type="noConversion"/>
  </si>
  <si>
    <t>Atk</t>
  </si>
  <si>
    <t>FlatSkill2_5_NoBG_Gray</t>
  </si>
  <si>
    <t>AtkBetter</t>
  </si>
  <si>
    <t>AtkBest</t>
  </si>
  <si>
    <t>FlatSkill2_140_NoBG_Gray</t>
  </si>
  <si>
    <t>AtkSpeed</t>
  </si>
  <si>
    <t>FlatArrow_6_NoBG_D_Gray</t>
  </si>
  <si>
    <t>AtkSpeedBetter</t>
  </si>
  <si>
    <t>AtkSpeedBest</t>
  </si>
  <si>
    <t>FlatArrow_5_NoBG_Gray</t>
  </si>
  <si>
    <t>Crit</t>
  </si>
  <si>
    <t>FlatIcon_198_NoBG_Gray</t>
  </si>
  <si>
    <t>CritBetter</t>
  </si>
  <si>
    <t>CritBest</t>
  </si>
  <si>
    <t>FlatSkill2_144_NoBG_Gray</t>
  </si>
  <si>
    <t>MaxHp</t>
  </si>
  <si>
    <t>FlatArmor_7_NoBG_Gray</t>
  </si>
  <si>
    <t>MaxHpBetter</t>
  </si>
  <si>
    <t>MaxHpBest</t>
  </si>
  <si>
    <t>FlatArmor_9_NoBG_D2_Gray</t>
  </si>
  <si>
    <t>ReduceDmgProjectile</t>
  </si>
  <si>
    <t>FlatSkill2_16_NoBG_Gray</t>
  </si>
  <si>
    <t>ReduceDmgClose</t>
  </si>
  <si>
    <t>FlatSkill2_3_NoBG_Gray</t>
  </si>
  <si>
    <t>ExtraGold</t>
  </si>
  <si>
    <t>LootIcon_9_noBG_Gray</t>
  </si>
  <si>
    <t>ItemChanceBoost</t>
  </si>
  <si>
    <t>LootIcon_14_noBG_Gray</t>
  </si>
  <si>
    <t>HealChanceBoost</t>
  </si>
  <si>
    <t>FlatSkill2_166_NoBG_Gray</t>
  </si>
  <si>
    <t>MonsterThrough</t>
  </si>
  <si>
    <t>FlatIcon_76_NoBG_Gray</t>
  </si>
  <si>
    <t>Ricochet</t>
  </si>
  <si>
    <t>Shamanskill_25_nobg_Gray</t>
  </si>
  <si>
    <t>BounceWallQuad</t>
  </si>
  <si>
    <t>FlatSkill2_82_NoBG_Gray</t>
  </si>
  <si>
    <t>Parallel</t>
  </si>
  <si>
    <t>FlatSkill2_163_NoBG_D2_Gray</t>
  </si>
  <si>
    <t>DiagonalNwayGenerator</t>
  </si>
  <si>
    <t>FlatSkill2_163_NoBG_D4_Gray</t>
  </si>
  <si>
    <t>LeftRightNwayGenerator</t>
  </si>
  <si>
    <t>FlatSkill2_163_NoBG_Side2_Gray</t>
  </si>
  <si>
    <t>BackNwayGenerator</t>
  </si>
  <si>
    <t>FlatSkill2_163_NoBG_Back_Gray</t>
  </si>
  <si>
    <t>Repeat</t>
  </si>
  <si>
    <t>HealOnKill</t>
  </si>
  <si>
    <t>FlatSkill2_92_NoBG_D_Gray</t>
  </si>
  <si>
    <t>HealOnKillBetter</t>
  </si>
  <si>
    <t>FlatIcon_91_NoBG_D_Gray</t>
  </si>
  <si>
    <t>AtkSpeedUpOnEncounter</t>
  </si>
  <si>
    <t>FlatSkill2_78_NoBG_D_Gray</t>
  </si>
  <si>
    <t>AtkSpeedUpOnEncounterBetter</t>
  </si>
  <si>
    <t>VampireOnAttack</t>
  </si>
  <si>
    <t>FlatIcon_46_NoBG_Gray</t>
  </si>
  <si>
    <t>VampireOnAttackBetter</t>
  </si>
  <si>
    <t>FlatSkill2_178_NoBG_G_Gray</t>
  </si>
  <si>
    <t>ReflectOnAttacked</t>
  </si>
  <si>
    <t>FlatSkill2_171_NoBG_Gray</t>
  </si>
  <si>
    <t>ReflectOnAttackedBetter</t>
  </si>
  <si>
    <t>AtkUpOnLowerHp</t>
  </si>
  <si>
    <t>AtkUpOnLowerHpBetter</t>
  </si>
  <si>
    <t>CritDmgUpOnLowerHp</t>
  </si>
  <si>
    <t>FlatIcon_17_NoBG_Gray</t>
  </si>
  <si>
    <t>CritDmgUpOnLowerHpBetter</t>
  </si>
  <si>
    <t>InstantKill</t>
  </si>
  <si>
    <t>FlatSkill2_103_NoBG_Gray</t>
  </si>
  <si>
    <t>InstantKillBetter</t>
  </si>
  <si>
    <t>ImmortalWill</t>
  </si>
  <si>
    <t>ImmortalWillBetter</t>
  </si>
  <si>
    <t>Paralyze</t>
  </si>
  <si>
    <t>Hold</t>
  </si>
  <si>
    <t>Transport</t>
  </si>
  <si>
    <t>FlatSkill2_35_NoBG_Gray</t>
  </si>
  <si>
    <t>SummonShield</t>
  </si>
  <si>
    <t>FlatSkill2_17_NoBG_Gray</t>
  </si>
  <si>
    <t>FlatIcon_143_NoBG_Gray</t>
  </si>
  <si>
    <t>FlatIcon_97_NoBG_Gray</t>
  </si>
  <si>
    <t>Priestskill_37_D_nobg_Gray</t>
    <phoneticPr fontId="1" type="noConversion"/>
  </si>
  <si>
    <t>Warriorskill_21_D5_nobg_Gray</t>
    <phoneticPr fontId="1" type="noConversion"/>
  </si>
  <si>
    <t>Effect27_D</t>
    <phoneticPr fontId="1" type="noConversion"/>
  </si>
  <si>
    <t>Magic_circle_11_D</t>
    <phoneticPr fontId="1" type="noConversion"/>
  </si>
  <si>
    <t>Magic_shield_2_D</t>
    <phoneticPr fontId="1" type="noConversion"/>
  </si>
  <si>
    <t>HealAreaHitObjectInfo</t>
    <phoneticPr fontId="1" type="noConversion"/>
  </si>
  <si>
    <t>P_AMFX03_shockwave</t>
    <phoneticPr fontId="1" type="noConversion"/>
  </si>
  <si>
    <t>MineHitObjectInfo</t>
    <phoneticPr fontId="1" type="noConversion"/>
  </si>
  <si>
    <t>MineOnMove</t>
    <phoneticPr fontId="1" type="noConversion"/>
  </si>
  <si>
    <t>스테이지예시</t>
    <phoneticPr fontId="1" type="noConversion"/>
  </si>
  <si>
    <t>보스Exp평균</t>
    <phoneticPr fontId="1" type="noConversion"/>
  </si>
  <si>
    <t>잔몹몹수평균</t>
    <phoneticPr fontId="1" type="noConversion"/>
  </si>
  <si>
    <t>Exp획득평균</t>
    <phoneticPr fontId="1" type="noConversion"/>
  </si>
  <si>
    <t>잔몹당Exp평균</t>
    <phoneticPr fontId="1" type="noConversion"/>
  </si>
  <si>
    <t>보스몹수평균</t>
    <phoneticPr fontId="1" type="noConversion"/>
  </si>
  <si>
    <t>누적평균</t>
    <phoneticPr fontId="1" type="noConversion"/>
  </si>
  <si>
    <t>역레벨</t>
    <phoneticPr fontId="1" type="noConversion"/>
  </si>
  <si>
    <t>클리어후레벨</t>
    <phoneticPr fontId="1" type="noConversion"/>
  </si>
  <si>
    <t>보스스테이지예시</t>
    <phoneticPr fontId="1" type="noConversion"/>
  </si>
  <si>
    <t>iconAddress|String</t>
    <phoneticPr fontId="1" type="noConversion"/>
  </si>
  <si>
    <t>잔몹몹배수</t>
    <phoneticPr fontId="1" type="noConversion"/>
  </si>
  <si>
    <t>Effect6_Collision_D, Effect6_Collision_D2, MagicSphere_12_D</t>
    <phoneticPr fontId="1" type="noConversion"/>
  </si>
  <si>
    <t>챕터</t>
    <phoneticPr fontId="1" type="noConversion"/>
  </si>
  <si>
    <t>아이디</t>
    <phoneticPr fontId="1" type="noConversion"/>
  </si>
  <si>
    <t>MonsterThroughForGanfaul</t>
    <phoneticPr fontId="1" type="noConversion"/>
  </si>
  <si>
    <t>배리여부참고</t>
    <phoneticPr fontId="1" type="noConversion"/>
  </si>
  <si>
    <t>noHit|Bool</t>
  </si>
  <si>
    <t>colored|Bool</t>
  </si>
  <si>
    <t>actorId|String</t>
    <phoneticPr fontId="1" type="noConversion"/>
  </si>
  <si>
    <t>levelPack|String</t>
    <phoneticPr fontId="1" type="noConversion"/>
  </si>
  <si>
    <t>levelPack검증</t>
    <phoneticPr fontId="1" type="noConversion"/>
  </si>
  <si>
    <t>Actor004</t>
    <phoneticPr fontId="1" type="noConversion"/>
  </si>
  <si>
    <t>AtkBetterForBei</t>
    <phoneticPr fontId="1" type="noConversion"/>
  </si>
  <si>
    <t>공용팩확률참고</t>
    <phoneticPr fontId="1" type="noConversion"/>
  </si>
  <si>
    <t>노히트팩확률참고</t>
    <phoneticPr fontId="1" type="noConversion"/>
  </si>
  <si>
    <t>AtkBetterForBei</t>
    <phoneticPr fontId="1" type="noConversion"/>
  </si>
  <si>
    <t>AtkSpeedBetterForBigBatSuccubus</t>
    <phoneticPr fontId="1" type="noConversion"/>
  </si>
  <si>
    <t>AtkBetterForGanfaul</t>
    <phoneticPr fontId="1" type="noConversion"/>
  </si>
  <si>
    <t>AtkBetterForGanfaul</t>
    <phoneticPr fontId="1" type="noConversion"/>
  </si>
  <si>
    <t>AtkSpeedBetterForBigBatSuccubus</t>
    <phoneticPr fontId="1" type="noConversion"/>
  </si>
  <si>
    <t>샷</t>
    <phoneticPr fontId="1" type="noConversion"/>
  </si>
  <si>
    <t>수치검증</t>
    <phoneticPr fontId="1" type="noConversion"/>
  </si>
  <si>
    <t>ReduceDmgProjectileBetter</t>
    <phoneticPr fontId="1" type="noConversion"/>
  </si>
  <si>
    <t>ReduceDmgCloseBetter</t>
    <phoneticPr fontId="1" type="noConversion"/>
  </si>
  <si>
    <t>ReduceDmgMelee</t>
    <phoneticPr fontId="1" type="noConversion"/>
  </si>
  <si>
    <t>ReduceDmgMeleeBetter</t>
    <phoneticPr fontId="1" type="noConversion"/>
  </si>
  <si>
    <t>FlatIcon_156_NoBG_Gray</t>
    <phoneticPr fontId="1" type="noConversion"/>
  </si>
  <si>
    <t>ReduceDmgTrap</t>
    <phoneticPr fontId="1" type="noConversion"/>
  </si>
  <si>
    <t>ReduceDmgTrapBetter</t>
    <phoneticPr fontId="1" type="noConversion"/>
  </si>
  <si>
    <t>FlatSkill2_6_NoBG_Gray</t>
    <phoneticPr fontId="1" type="noConversion"/>
  </si>
  <si>
    <t>DefenseStrongDmg</t>
    <phoneticPr fontId="1" type="noConversion"/>
  </si>
  <si>
    <t>FlatSkill2_14_NoBG_Gray</t>
    <phoneticPr fontId="1" type="noConversion"/>
  </si>
  <si>
    <t>ExtraGoldBetter</t>
    <phoneticPr fontId="1" type="noConversion"/>
  </si>
  <si>
    <t>ItemChanceBoostBetter</t>
    <phoneticPr fontId="1" type="noConversion"/>
  </si>
  <si>
    <t>HealChanceBoostBetter</t>
    <phoneticPr fontId="1" type="noConversion"/>
  </si>
  <si>
    <t>SlowHitObjectBetter</t>
    <phoneticPr fontId="1" type="noConversion"/>
  </si>
  <si>
    <t>상급</t>
    <phoneticPr fontId="1" type="noConversion"/>
  </si>
  <si>
    <t>ReduceContinuousDmg</t>
    <phoneticPr fontId="1" type="noConversion"/>
  </si>
  <si>
    <t>HealAreaOnEncounter</t>
    <phoneticPr fontId="1" type="noConversion"/>
  </si>
  <si>
    <t>MoveSpeedUpOnAttacked</t>
    <phoneticPr fontId="1" type="noConversion"/>
  </si>
  <si>
    <t>SlowHitObject</t>
    <phoneticPr fontId="1" type="noConversion"/>
  </si>
  <si>
    <t>RecoverOnAttacked</t>
    <phoneticPr fontId="1" type="noConversion"/>
  </si>
  <si>
    <t>FlatSkill2_90_NoBG_Gray</t>
    <phoneticPr fontId="1" type="noConversion"/>
  </si>
  <si>
    <t>MoveSpeedUpOnKill</t>
    <phoneticPr fontId="1" type="noConversion"/>
  </si>
  <si>
    <t>FlatSkill2_183_NoBG_Gray</t>
    <phoneticPr fontId="1" type="noConversion"/>
  </si>
  <si>
    <t>FlatSkill2_152_NoBG_Gray</t>
    <phoneticPr fontId="1" type="noConversion"/>
  </si>
  <si>
    <t>FlatSkill2_55_NoBG_Gray</t>
    <phoneticPr fontId="1" type="noConversion"/>
  </si>
  <si>
    <t>FlatSkill2_129_NoBG_Gray</t>
    <phoneticPr fontId="1" type="noConversion"/>
  </si>
  <si>
    <t>FlatSkill2_91_NoBG_Gray</t>
    <phoneticPr fontId="1" type="noConversion"/>
  </si>
  <si>
    <t>FlatIcon_60_NoBG_Gray</t>
    <phoneticPr fontId="1" type="noConversion"/>
  </si>
  <si>
    <t>openChapter|Int</t>
    <phoneticPr fontId="1" type="noConversion"/>
  </si>
  <si>
    <t>HealSpOnAttack</t>
    <phoneticPr fontId="1" type="noConversion"/>
  </si>
  <si>
    <t>HealSpOnAttackBetter</t>
    <phoneticPr fontId="1" type="noConversion"/>
  </si>
  <si>
    <t>PaybackSp</t>
    <phoneticPr fontId="1" type="noConversion"/>
  </si>
  <si>
    <t>FlatIcon_57_NoBG_Gray</t>
    <phoneticPr fontId="1" type="noConversion"/>
  </si>
  <si>
    <t>공용팩</t>
    <phoneticPr fontId="1" type="noConversion"/>
  </si>
  <si>
    <t>확률</t>
    <phoneticPr fontId="1" type="noConversion"/>
  </si>
  <si>
    <t>노히트팩</t>
    <phoneticPr fontId="1" type="noConversion"/>
  </si>
  <si>
    <t>최상급류</t>
    <phoneticPr fontId="1" type="noConversion"/>
  </si>
  <si>
    <t>개수</t>
    <phoneticPr fontId="1" type="noConversion"/>
  </si>
  <si>
    <t>가중치</t>
    <phoneticPr fontId="1" type="noConversion"/>
  </si>
  <si>
    <t>가중치구분</t>
    <phoneticPr fontId="1" type="noConversion"/>
  </si>
  <si>
    <t>상급만</t>
    <phoneticPr fontId="1" type="noConversion"/>
  </si>
  <si>
    <t>상하중상</t>
    <phoneticPr fontId="1" type="noConversion"/>
  </si>
  <si>
    <t>상하중하방어4</t>
    <phoneticPr fontId="1" type="noConversion"/>
  </si>
  <si>
    <t>상하중하방어외</t>
  </si>
  <si>
    <t>상하중하방어외</t>
    <phoneticPr fontId="1" type="noConversion"/>
  </si>
  <si>
    <t>기본4개</t>
  </si>
  <si>
    <t>기본4개상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</si>
</sst>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xf>
  </cellXfs>
  <cellStyles count="1">
    <cellStyle name="표준" xfId="0" builtinId="0"/>
  </cellStyles>
  <dxfs count="1">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NormalAttackBei</v>
          </cell>
        </row>
        <row r="23">
          <cell r="A23" t="str">
            <v>NormalAttackJellyFishGirl</v>
          </cell>
        </row>
        <row r="24">
          <cell r="A24" t="str">
            <v>NormalAttackEarthMage</v>
          </cell>
        </row>
        <row r="25">
          <cell r="A25" t="str">
            <v>NormalAttackDynaMob</v>
          </cell>
        </row>
        <row r="26">
          <cell r="A26" t="str">
            <v>NormalAttackSciFiWarrior</v>
          </cell>
        </row>
        <row r="27">
          <cell r="A27" t="str">
            <v>NormalAttackChaosElemental</v>
          </cell>
        </row>
        <row r="28">
          <cell r="A28" t="str">
            <v>NormalAttackSuperHero</v>
          </cell>
        </row>
        <row r="29">
          <cell r="A29" t="str">
            <v>NormalAttackMeryl</v>
          </cell>
        </row>
        <row r="30">
          <cell r="A30" t="str">
            <v>NormalAttackGreekWarrior</v>
          </cell>
        </row>
        <row r="31">
          <cell r="A31" t="str">
            <v>NormalAttackAkai</v>
          </cell>
        </row>
        <row r="32">
          <cell r="A32" t="str">
            <v>NormalAttackYuka</v>
          </cell>
        </row>
        <row r="33">
          <cell r="A33" t="str">
            <v>NormalAttackSteampunkRobot</v>
          </cell>
        </row>
        <row r="34">
          <cell r="A34" t="str">
            <v>NormalAttackKachujin</v>
          </cell>
        </row>
        <row r="35">
          <cell r="A35" t="str">
            <v>NormalAttackMedea</v>
          </cell>
        </row>
        <row r="36">
          <cell r="A36" t="str">
            <v>NormalAttackLola</v>
          </cell>
        </row>
        <row r="37">
          <cell r="A37" t="str">
            <v>NormalAttackRockElemental</v>
          </cell>
        </row>
        <row r="38">
          <cell r="A38" t="str">
            <v>NormalAttackSoldier</v>
          </cell>
        </row>
        <row r="39">
          <cell r="A39" t="str">
            <v>NormalAttackDualWarrior</v>
          </cell>
        </row>
        <row r="40">
          <cell r="A40" t="str">
            <v>NormalAttackGloryArmor</v>
          </cell>
        </row>
        <row r="41">
          <cell r="A41" t="str">
            <v>NormalAttackRpgKnight</v>
          </cell>
        </row>
        <row r="42">
          <cell r="A42" t="str">
            <v>NormalAttackDemonHuntress</v>
          </cell>
        </row>
        <row r="43">
          <cell r="A43" t="str">
            <v>NormalAttackMobileFemale</v>
          </cell>
        </row>
        <row r="44">
          <cell r="A44" t="str">
            <v>NormalAttackCyborgCharacter</v>
          </cell>
        </row>
        <row r="45">
          <cell r="A45" t="str">
            <v>NormalAttackSandWarrior</v>
          </cell>
        </row>
        <row r="46">
          <cell r="A46" t="str">
            <v>NormalAttackBladeFanDancer</v>
          </cell>
        </row>
        <row r="47">
          <cell r="A47" t="str">
            <v>NormalAttackSyria</v>
          </cell>
        </row>
        <row r="48">
          <cell r="A48" t="str">
            <v>NormalAttackLinhi</v>
          </cell>
        </row>
        <row r="49">
          <cell r="A49" t="str">
            <v>NormalAttackNecromancerFour</v>
          </cell>
        </row>
        <row r="50">
          <cell r="A50" t="str">
            <v>NormalAttackGirlWarrior</v>
          </cell>
        </row>
        <row r="51">
          <cell r="A51" t="str">
            <v>NormalAttackGirlArcher</v>
          </cell>
        </row>
        <row r="52">
          <cell r="A52" t="str">
            <v>NormalAttackEnergyShieldRobot</v>
          </cell>
        </row>
        <row r="53">
          <cell r="A53" t="str">
            <v>NormalAttackIceMagician</v>
          </cell>
        </row>
        <row r="54">
          <cell r="A54" t="str">
            <v>NormalAttackAngelicWarrior</v>
          </cell>
        </row>
        <row r="55">
          <cell r="A55" t="str">
            <v>CallInvincibleTortoise</v>
          </cell>
        </row>
        <row r="56">
          <cell r="A56" t="str">
            <v>InvincibleTortoise</v>
          </cell>
        </row>
        <row r="57">
          <cell r="A57" t="str">
            <v>CountBarrier5Times</v>
          </cell>
        </row>
        <row r="58">
          <cell r="A58" t="str">
            <v>CallBurrowNinjaAssassin</v>
          </cell>
        </row>
        <row r="59">
          <cell r="A59" t="str">
            <v>BurrowNinjaAssassin</v>
          </cell>
        </row>
        <row r="60">
          <cell r="A60" t="str">
            <v>RushPigPet</v>
          </cell>
        </row>
        <row r="61">
          <cell r="A61" t="str">
            <v>RushPolygonalMetalon_Green</v>
          </cell>
        </row>
        <row r="62">
          <cell r="A62" t="str">
            <v>RushCuteUniq</v>
          </cell>
        </row>
        <row r="63">
          <cell r="A63" t="str">
            <v>RushRobotSphere</v>
          </cell>
        </row>
        <row r="64">
          <cell r="A64" t="str">
            <v>LP_Atk</v>
          </cell>
        </row>
        <row r="65">
          <cell r="A65" t="str">
            <v>LP_AtkBetter</v>
          </cell>
        </row>
        <row r="66">
          <cell r="A66" t="str">
            <v>LP_AtkBest</v>
          </cell>
        </row>
        <row r="67">
          <cell r="A67" t="str">
            <v>LP_AtkSpeed</v>
          </cell>
        </row>
        <row r="68">
          <cell r="A68" t="str">
            <v>LP_AtkSpeedBetter</v>
          </cell>
        </row>
        <row r="69">
          <cell r="A69" t="str">
            <v>LP_AtkSpeedBest</v>
          </cell>
        </row>
        <row r="70">
          <cell r="A70" t="str">
            <v>LP_Crit</v>
          </cell>
        </row>
        <row r="71">
          <cell r="A71" t="str">
            <v>LP_CritBetter</v>
          </cell>
        </row>
        <row r="72">
          <cell r="A72" t="str">
            <v>LP_CritBest</v>
          </cell>
        </row>
        <row r="73">
          <cell r="A73" t="str">
            <v>LP_CritDamage</v>
          </cell>
        </row>
        <row r="74">
          <cell r="A74" t="str">
            <v>LP_CritDamage_Crit</v>
          </cell>
        </row>
        <row r="75">
          <cell r="A75" t="str">
            <v>LP_CritDamageBetter</v>
          </cell>
        </row>
        <row r="76">
          <cell r="A76" t="str">
            <v>LP_CritDamageBetter_Crit</v>
          </cell>
        </row>
        <row r="77">
          <cell r="A77" t="str">
            <v>LP_CritDamageBest</v>
          </cell>
        </row>
        <row r="78">
          <cell r="A78" t="str">
            <v>LP_CritDamageBest_Crit</v>
          </cell>
        </row>
        <row r="79">
          <cell r="A79" t="str">
            <v>LP_MaxHp</v>
          </cell>
        </row>
        <row r="80">
          <cell r="A80" t="str">
            <v>LP_MaxHpBetter</v>
          </cell>
        </row>
        <row r="81">
          <cell r="A81" t="str">
            <v>LP_MaxHpBest</v>
          </cell>
        </row>
        <row r="82">
          <cell r="A82" t="str">
            <v>LP_ReduceDmgProjectile</v>
          </cell>
        </row>
        <row r="83">
          <cell r="A83" t="str">
            <v>LP_ReduceDmgProjectileBetter</v>
          </cell>
        </row>
        <row r="84">
          <cell r="A84" t="str">
            <v>LP_ReduceDmgMelee</v>
          </cell>
        </row>
        <row r="85">
          <cell r="A85" t="str">
            <v>LP_ReduceDmgMeleeBetter</v>
          </cell>
        </row>
        <row r="86">
          <cell r="A86" t="str">
            <v>LP_ReduceDmgClose</v>
          </cell>
        </row>
        <row r="87">
          <cell r="A87" t="str">
            <v>LP_ReduceDmgCloseBetter</v>
          </cell>
        </row>
        <row r="88">
          <cell r="A88" t="str">
            <v>LP_ReduceDmgTrap</v>
          </cell>
        </row>
        <row r="89">
          <cell r="A89" t="str">
            <v>LP_ReduceDmgTrapBetter</v>
          </cell>
        </row>
        <row r="90">
          <cell r="A90" t="str">
            <v>LP_ReduceContinuousDmg</v>
          </cell>
        </row>
        <row r="91">
          <cell r="A91" t="str">
            <v>LP_DefenseStrongDmg</v>
          </cell>
        </row>
        <row r="92">
          <cell r="A92" t="str">
            <v>LP_ExtraGold</v>
          </cell>
        </row>
        <row r="93">
          <cell r="A93" t="str">
            <v>LP_ExtraGoldBetter</v>
          </cell>
        </row>
        <row r="94">
          <cell r="A94" t="str">
            <v>LP_ItemChanceBoost</v>
          </cell>
        </row>
        <row r="95">
          <cell r="A95" t="str">
            <v>LP_ItemChanceBoostBetter</v>
          </cell>
        </row>
        <row r="96">
          <cell r="A96" t="str">
            <v>LP_HealChanceBoost</v>
          </cell>
        </row>
        <row r="97">
          <cell r="A97" t="str">
            <v>LP_HealChanceBoostBetter</v>
          </cell>
        </row>
        <row r="98">
          <cell r="A98" t="str">
            <v>LP_MonsterThrough</v>
          </cell>
        </row>
        <row r="99">
          <cell r="A99" t="str">
            <v>LP_Ricochet</v>
          </cell>
        </row>
        <row r="100">
          <cell r="A100" t="str">
            <v>LP_BounceWallQuad</v>
          </cell>
        </row>
        <row r="101">
          <cell r="A101" t="str">
            <v>LP_Parallel</v>
          </cell>
        </row>
        <row r="102">
          <cell r="A102" t="str">
            <v>LP_DiagonalNwayGenerator</v>
          </cell>
        </row>
        <row r="103">
          <cell r="A103" t="str">
            <v>LP_LeftRightNwayGenerator</v>
          </cell>
        </row>
        <row r="104">
          <cell r="A104" t="str">
            <v>LP_BackNwayGenerator</v>
          </cell>
        </row>
        <row r="105">
          <cell r="A105" t="str">
            <v>LP_Repeat</v>
          </cell>
        </row>
        <row r="106">
          <cell r="A106" t="str">
            <v>LP_HealOnKill</v>
          </cell>
        </row>
        <row r="107">
          <cell r="A107" t="str">
            <v>LP_HealOnKillBetter</v>
          </cell>
        </row>
        <row r="108">
          <cell r="A108" t="str">
            <v>LP_AtkSpeedUpOnEncounter</v>
          </cell>
        </row>
        <row r="109">
          <cell r="A109" t="str">
            <v>LP_AtkSpeedUpOnEncounter_Spd</v>
          </cell>
        </row>
        <row r="110">
          <cell r="A110" t="str">
            <v>LP_AtkSpeedUpOnEncounterBetter</v>
          </cell>
        </row>
        <row r="111">
          <cell r="A111" t="str">
            <v>LP_AtkSpeedUpOnEncounterBetter_Spd</v>
          </cell>
        </row>
        <row r="112">
          <cell r="A112" t="str">
            <v>LP_VampireOnAttack</v>
          </cell>
        </row>
        <row r="113">
          <cell r="A113" t="str">
            <v>LP_VampireOnAttackBetter</v>
          </cell>
        </row>
        <row r="114">
          <cell r="A114" t="str">
            <v>LP_RecoverOnAttacked</v>
          </cell>
        </row>
        <row r="115">
          <cell r="A115" t="str">
            <v>LP_RecoverOnAttacked_Heal</v>
          </cell>
        </row>
        <row r="116">
          <cell r="A116" t="str">
            <v>LP_ReflectOnAttacked</v>
          </cell>
        </row>
        <row r="117">
          <cell r="A117" t="str">
            <v>LP_ReflectOnAttackedBetter</v>
          </cell>
        </row>
        <row r="118">
          <cell r="A118" t="str">
            <v>LP_AtkUpOnLowerHp</v>
          </cell>
        </row>
        <row r="119">
          <cell r="A119" t="str">
            <v>LP_AtkUpOnLowerHpBetter</v>
          </cell>
        </row>
        <row r="120">
          <cell r="A120" t="str">
            <v>LP_CritDmgUpOnLowerHp</v>
          </cell>
        </row>
        <row r="121">
          <cell r="A121" t="str">
            <v>LP_CritDmgUpOnLowerHpBetter</v>
          </cell>
        </row>
        <row r="122">
          <cell r="A122" t="str">
            <v>LP_InstantKill</v>
          </cell>
        </row>
        <row r="123">
          <cell r="A123" t="str">
            <v>LP_InstantKillBetter</v>
          </cell>
        </row>
        <row r="124">
          <cell r="A124" t="str">
            <v>LP_ImmortalWill</v>
          </cell>
        </row>
        <row r="125">
          <cell r="A125" t="str">
            <v>LP_ImmortalWillBetter</v>
          </cell>
        </row>
        <row r="126">
          <cell r="A126" t="str">
            <v>LP_HealAreaOnEncounter</v>
          </cell>
        </row>
        <row r="127">
          <cell r="A127" t="str">
            <v>LP_HealAreaOnEncounter_CreateHit</v>
          </cell>
        </row>
        <row r="128">
          <cell r="A128" t="str">
            <v>LP_HealAreaOnEncounter_CH_Heal</v>
          </cell>
        </row>
        <row r="129">
          <cell r="A129" t="str">
            <v>LP_MoveSpeedUpOnAttacked</v>
          </cell>
        </row>
        <row r="130">
          <cell r="A130" t="str">
            <v>LP_MoveSpeedUpOnAttacked_Move</v>
          </cell>
        </row>
        <row r="131">
          <cell r="A131" t="str">
            <v>LP_MoveSpeedUpOnKill</v>
          </cell>
        </row>
        <row r="132">
          <cell r="A132" t="str">
            <v>LP_MoveSpeedUpOnKill_Move</v>
          </cell>
        </row>
        <row r="133">
          <cell r="A133" t="str">
            <v>LP_MineOnMove</v>
          </cell>
        </row>
        <row r="134">
          <cell r="A134" t="str">
            <v>LP_MineOnMove_Damage</v>
          </cell>
        </row>
        <row r="135">
          <cell r="A135" t="str">
            <v>LP_SlowHitObject</v>
          </cell>
        </row>
        <row r="136">
          <cell r="A136" t="str">
            <v>LP_SlowHitObjectBetter</v>
          </cell>
        </row>
        <row r="137">
          <cell r="A137" t="str">
            <v>LP_Paralyze</v>
          </cell>
        </row>
        <row r="138">
          <cell r="A138" t="str">
            <v>LP_Paralyze_CannotAction</v>
          </cell>
        </row>
        <row r="139">
          <cell r="A139" t="str">
            <v>LP_Hold</v>
          </cell>
        </row>
        <row r="140">
          <cell r="A140" t="str">
            <v>LP_Hold_CannotMove</v>
          </cell>
        </row>
        <row r="141">
          <cell r="A141" t="str">
            <v>LP_Transport</v>
          </cell>
        </row>
        <row r="142">
          <cell r="A142" t="str">
            <v>LP_Transport_Teleported</v>
          </cell>
        </row>
        <row r="143">
          <cell r="A143" t="str">
            <v>LP_SummonShield</v>
          </cell>
        </row>
        <row r="144">
          <cell r="A144" t="str">
            <v>LP_HealSpOnAttack</v>
          </cell>
        </row>
        <row r="145">
          <cell r="A145" t="str">
            <v>LP_HealSpOnAttackBetter</v>
          </cell>
        </row>
        <row r="146">
          <cell r="A146" t="str">
            <v>LP_PaybackSp</v>
          </cell>
        </row>
        <row r="147">
          <cell r="A147" t="str">
            <v>PN_Magic2Times</v>
          </cell>
        </row>
        <row r="148">
          <cell r="A148" t="str">
            <v>PN_Machine2Times</v>
          </cell>
        </row>
        <row r="149">
          <cell r="A149" t="str">
            <v>PN_Nature2Times</v>
          </cell>
        </row>
        <row r="150">
          <cell r="A150"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러쉬 중
충돌 대미지 배수량
예시 2</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NormalAttackBei_01</v>
          </cell>
          <cell r="B23" t="str">
            <v>NormalAttackBei</v>
          </cell>
          <cell r="C23" t="str">
            <v/>
          </cell>
          <cell r="D23">
            <v>1</v>
          </cell>
          <cell r="E23" t="str">
            <v>BaseDamage</v>
          </cell>
          <cell r="H23" t="str">
            <v/>
          </cell>
          <cell r="I23">
            <v>0.3</v>
          </cell>
          <cell r="O23" t="str">
            <v/>
          </cell>
          <cell r="S23" t="str">
            <v/>
          </cell>
        </row>
        <row r="24">
          <cell r="A24" t="str">
            <v>NormalAttackJellyFishGirl_01</v>
          </cell>
          <cell r="B24" t="str">
            <v>NormalAttackJellyFishGirl</v>
          </cell>
          <cell r="C24" t="str">
            <v/>
          </cell>
          <cell r="D24">
            <v>1</v>
          </cell>
          <cell r="E24" t="str">
            <v>BaseDamage</v>
          </cell>
          <cell r="H24" t="str">
            <v/>
          </cell>
          <cell r="I24">
            <v>0.55000000000000004</v>
          </cell>
          <cell r="O24" t="str">
            <v/>
          </cell>
          <cell r="S24" t="str">
            <v/>
          </cell>
        </row>
        <row r="25">
          <cell r="A25" t="str">
            <v>NormalAttackEarthMage_01</v>
          </cell>
          <cell r="B25" t="str">
            <v>NormalAttackEarthMage</v>
          </cell>
          <cell r="C25" t="str">
            <v/>
          </cell>
          <cell r="D25">
            <v>1</v>
          </cell>
          <cell r="E25" t="str">
            <v>BaseDamage</v>
          </cell>
          <cell r="H25" t="str">
            <v/>
          </cell>
          <cell r="I25">
            <v>0.55000000000000004</v>
          </cell>
          <cell r="O25" t="str">
            <v/>
          </cell>
          <cell r="S25" t="str">
            <v/>
          </cell>
        </row>
        <row r="26">
          <cell r="A26" t="str">
            <v>NormalAttackDynaMob_01</v>
          </cell>
          <cell r="B26" t="str">
            <v>NormalAttackDynaMob</v>
          </cell>
          <cell r="C26" t="str">
            <v/>
          </cell>
          <cell r="D26">
            <v>1</v>
          </cell>
          <cell r="E26" t="str">
            <v>BaseDamage</v>
          </cell>
          <cell r="H26" t="str">
            <v/>
          </cell>
          <cell r="I26">
            <v>0.55000000000000004</v>
          </cell>
          <cell r="O26" t="str">
            <v/>
          </cell>
          <cell r="S26" t="str">
            <v/>
          </cell>
        </row>
        <row r="27">
          <cell r="A27" t="str">
            <v>NormalAttackSciFiWarrior_01</v>
          </cell>
          <cell r="B27" t="str">
            <v>NormalAttackSciFiWarrior</v>
          </cell>
          <cell r="C27" t="str">
            <v/>
          </cell>
          <cell r="D27">
            <v>1</v>
          </cell>
          <cell r="E27" t="str">
            <v>BaseDamage</v>
          </cell>
          <cell r="H27" t="str">
            <v/>
          </cell>
          <cell r="I27">
            <v>0.55000000000000004</v>
          </cell>
          <cell r="O27" t="str">
            <v/>
          </cell>
          <cell r="S27" t="str">
            <v/>
          </cell>
        </row>
        <row r="28">
          <cell r="A28" t="str">
            <v>NormalAttackChaosElemental_01</v>
          </cell>
          <cell r="B28" t="str">
            <v>NormalAttackChaosElemental</v>
          </cell>
          <cell r="C28" t="str">
            <v/>
          </cell>
          <cell r="D28">
            <v>1</v>
          </cell>
          <cell r="E28" t="str">
            <v>BaseDamage</v>
          </cell>
          <cell r="H28" t="str">
            <v/>
          </cell>
          <cell r="I28">
            <v>0.55000000000000004</v>
          </cell>
          <cell r="O28" t="str">
            <v/>
          </cell>
          <cell r="S28" t="str">
            <v/>
          </cell>
        </row>
        <row r="29">
          <cell r="A29" t="str">
            <v>NormalAttackSuperHero_01</v>
          </cell>
          <cell r="B29" t="str">
            <v>NormalAttackSuperHero</v>
          </cell>
          <cell r="C29" t="str">
            <v/>
          </cell>
          <cell r="D29">
            <v>1</v>
          </cell>
          <cell r="E29" t="str">
            <v>BaseDamage</v>
          </cell>
          <cell r="H29" t="str">
            <v/>
          </cell>
          <cell r="I29">
            <v>0.55000000000000004</v>
          </cell>
          <cell r="O29" t="str">
            <v/>
          </cell>
          <cell r="S29" t="str">
            <v/>
          </cell>
        </row>
        <row r="30">
          <cell r="A30" t="str">
            <v>NormalAttackMeryl_01</v>
          </cell>
          <cell r="B30" t="str">
            <v>NormalAttackMeryl</v>
          </cell>
          <cell r="C30" t="str">
            <v/>
          </cell>
          <cell r="D30">
            <v>1</v>
          </cell>
          <cell r="E30" t="str">
            <v>BaseDamage</v>
          </cell>
          <cell r="H30" t="str">
            <v/>
          </cell>
          <cell r="I30">
            <v>0.55000000000000004</v>
          </cell>
          <cell r="O30" t="str">
            <v/>
          </cell>
          <cell r="S30" t="str">
            <v/>
          </cell>
        </row>
        <row r="31">
          <cell r="A31" t="str">
            <v>NormalAttackGreekWarrior_01</v>
          </cell>
          <cell r="B31" t="str">
            <v>NormalAttackGreekWarrior</v>
          </cell>
          <cell r="C31" t="str">
            <v/>
          </cell>
          <cell r="D31">
            <v>1</v>
          </cell>
          <cell r="E31" t="str">
            <v>BaseDamage</v>
          </cell>
          <cell r="H31" t="str">
            <v/>
          </cell>
          <cell r="I31">
            <v>0.55000000000000004</v>
          </cell>
          <cell r="O31" t="str">
            <v/>
          </cell>
          <cell r="S31" t="str">
            <v/>
          </cell>
        </row>
        <row r="32">
          <cell r="A32" t="str">
            <v>NormalAttackAkai_01</v>
          </cell>
          <cell r="B32" t="str">
            <v>NormalAttackAkai</v>
          </cell>
          <cell r="C32" t="str">
            <v/>
          </cell>
          <cell r="D32">
            <v>1</v>
          </cell>
          <cell r="E32" t="str">
            <v>BaseDamage</v>
          </cell>
          <cell r="H32" t="str">
            <v/>
          </cell>
          <cell r="I32">
            <v>0.55000000000000004</v>
          </cell>
          <cell r="O32" t="str">
            <v/>
          </cell>
          <cell r="S32" t="str">
            <v/>
          </cell>
        </row>
        <row r="33">
          <cell r="A33" t="str">
            <v>NormalAttackYuka_01</v>
          </cell>
          <cell r="B33" t="str">
            <v>NormalAttackYuka</v>
          </cell>
          <cell r="C33" t="str">
            <v/>
          </cell>
          <cell r="D33">
            <v>1</v>
          </cell>
          <cell r="E33" t="str">
            <v>BaseDamage</v>
          </cell>
          <cell r="H33" t="str">
            <v/>
          </cell>
          <cell r="I33">
            <v>0.55000000000000004</v>
          </cell>
          <cell r="O33" t="str">
            <v/>
          </cell>
          <cell r="S33" t="str">
            <v/>
          </cell>
        </row>
        <row r="34">
          <cell r="A34" t="str">
            <v>NormalAttackSteampunkRobot_01</v>
          </cell>
          <cell r="B34" t="str">
            <v>NormalAttackSteampunkRobot</v>
          </cell>
          <cell r="C34" t="str">
            <v/>
          </cell>
          <cell r="D34">
            <v>1</v>
          </cell>
          <cell r="E34" t="str">
            <v>BaseDamage</v>
          </cell>
          <cell r="H34" t="str">
            <v/>
          </cell>
          <cell r="I34">
            <v>0.55000000000000004</v>
          </cell>
          <cell r="O34" t="str">
            <v/>
          </cell>
          <cell r="S34" t="str">
            <v/>
          </cell>
        </row>
        <row r="35">
          <cell r="A35" t="str">
            <v>NormalAttackKachujin_01</v>
          </cell>
          <cell r="B35" t="str">
            <v>NormalAttackKachujin</v>
          </cell>
          <cell r="C35" t="str">
            <v/>
          </cell>
          <cell r="D35">
            <v>1</v>
          </cell>
          <cell r="E35" t="str">
            <v>BaseDamage</v>
          </cell>
          <cell r="H35" t="str">
            <v/>
          </cell>
          <cell r="I35">
            <v>0.55000000000000004</v>
          </cell>
          <cell r="O35" t="str">
            <v/>
          </cell>
          <cell r="S35" t="str">
            <v/>
          </cell>
        </row>
        <row r="36">
          <cell r="A36" t="str">
            <v>NormalAttackMedea_01</v>
          </cell>
          <cell r="B36" t="str">
            <v>NormalAttackMedea</v>
          </cell>
          <cell r="C36" t="str">
            <v/>
          </cell>
          <cell r="D36">
            <v>1</v>
          </cell>
          <cell r="E36" t="str">
            <v>BaseDamage</v>
          </cell>
          <cell r="H36" t="str">
            <v/>
          </cell>
          <cell r="I36">
            <v>0.55000000000000004</v>
          </cell>
          <cell r="O36" t="str">
            <v/>
          </cell>
          <cell r="S36" t="str">
            <v/>
          </cell>
        </row>
        <row r="37">
          <cell r="A37" t="str">
            <v>NormalAttackLola_01</v>
          </cell>
          <cell r="B37" t="str">
            <v>NormalAttackLola</v>
          </cell>
          <cell r="C37" t="str">
            <v/>
          </cell>
          <cell r="D37">
            <v>1</v>
          </cell>
          <cell r="E37" t="str">
            <v>BaseDamage</v>
          </cell>
          <cell r="H37" t="str">
            <v/>
          </cell>
          <cell r="I37">
            <v>0.55000000000000004</v>
          </cell>
          <cell r="O37" t="str">
            <v/>
          </cell>
          <cell r="S37" t="str">
            <v/>
          </cell>
        </row>
        <row r="38">
          <cell r="A38" t="str">
            <v>NormalAttackRockElemental_01</v>
          </cell>
          <cell r="B38" t="str">
            <v>NormalAttackRockElemental</v>
          </cell>
          <cell r="C38" t="str">
            <v/>
          </cell>
          <cell r="D38">
            <v>1</v>
          </cell>
          <cell r="E38" t="str">
            <v>BaseDamage</v>
          </cell>
          <cell r="H38" t="str">
            <v/>
          </cell>
          <cell r="I38">
            <v>0.55000000000000004</v>
          </cell>
          <cell r="O38" t="str">
            <v/>
          </cell>
          <cell r="S38" t="str">
            <v/>
          </cell>
        </row>
        <row r="39">
          <cell r="A39" t="str">
            <v>NormalAttackSoldier_01</v>
          </cell>
          <cell r="B39" t="str">
            <v>NormalAttackSoldier</v>
          </cell>
          <cell r="C39" t="str">
            <v/>
          </cell>
          <cell r="D39">
            <v>1</v>
          </cell>
          <cell r="E39" t="str">
            <v>BaseDamage</v>
          </cell>
          <cell r="H39" t="str">
            <v/>
          </cell>
          <cell r="I39">
            <v>0.55000000000000004</v>
          </cell>
          <cell r="O39" t="str">
            <v/>
          </cell>
          <cell r="S39" t="str">
            <v/>
          </cell>
        </row>
        <row r="40">
          <cell r="A40" t="str">
            <v>NormalAttackDualWarrior_01</v>
          </cell>
          <cell r="B40" t="str">
            <v>NormalAttackDualWarrior</v>
          </cell>
          <cell r="C40" t="str">
            <v/>
          </cell>
          <cell r="D40">
            <v>1</v>
          </cell>
          <cell r="E40" t="str">
            <v>BaseDamage</v>
          </cell>
          <cell r="H40" t="str">
            <v/>
          </cell>
          <cell r="I40">
            <v>0.55000000000000004</v>
          </cell>
          <cell r="O40" t="str">
            <v/>
          </cell>
          <cell r="S40" t="str">
            <v/>
          </cell>
        </row>
        <row r="41">
          <cell r="A41" t="str">
            <v>NormalAttackGloryArmor_01</v>
          </cell>
          <cell r="B41" t="str">
            <v>NormalAttackGloryArmor</v>
          </cell>
          <cell r="C41" t="str">
            <v/>
          </cell>
          <cell r="D41">
            <v>1</v>
          </cell>
          <cell r="E41" t="str">
            <v>BaseDamage</v>
          </cell>
          <cell r="H41" t="str">
            <v/>
          </cell>
          <cell r="I41">
            <v>0.55000000000000004</v>
          </cell>
          <cell r="O41" t="str">
            <v/>
          </cell>
          <cell r="S41" t="str">
            <v/>
          </cell>
        </row>
        <row r="42">
          <cell r="A42" t="str">
            <v>NormalAttackRpgKnight_01</v>
          </cell>
          <cell r="B42" t="str">
            <v>NormalAttackRpgKnight</v>
          </cell>
          <cell r="C42" t="str">
            <v/>
          </cell>
          <cell r="D42">
            <v>1</v>
          </cell>
          <cell r="E42" t="str">
            <v>BaseDamage</v>
          </cell>
          <cell r="H42" t="str">
            <v/>
          </cell>
          <cell r="I42">
            <v>0.55000000000000004</v>
          </cell>
          <cell r="O42" t="str">
            <v/>
          </cell>
          <cell r="S42" t="str">
            <v/>
          </cell>
        </row>
        <row r="43">
          <cell r="A43" t="str">
            <v>NormalAttackDemonHuntress_01</v>
          </cell>
          <cell r="B43" t="str">
            <v>NormalAttackDemonHuntress</v>
          </cell>
          <cell r="C43" t="str">
            <v/>
          </cell>
          <cell r="D43">
            <v>1</v>
          </cell>
          <cell r="E43" t="str">
            <v>BaseDamage</v>
          </cell>
          <cell r="H43" t="str">
            <v/>
          </cell>
          <cell r="I43">
            <v>0.55000000000000004</v>
          </cell>
          <cell r="O43" t="str">
            <v/>
          </cell>
          <cell r="S43" t="str">
            <v/>
          </cell>
        </row>
        <row r="44">
          <cell r="A44" t="str">
            <v>NormalAttackMobileFemale_01</v>
          </cell>
          <cell r="B44" t="str">
            <v>NormalAttackMobileFemale</v>
          </cell>
          <cell r="C44" t="str">
            <v/>
          </cell>
          <cell r="D44">
            <v>1</v>
          </cell>
          <cell r="E44" t="str">
            <v>BaseDamage</v>
          </cell>
          <cell r="H44" t="str">
            <v/>
          </cell>
          <cell r="I44">
            <v>0.55000000000000004</v>
          </cell>
          <cell r="O44" t="str">
            <v/>
          </cell>
          <cell r="S44" t="str">
            <v/>
          </cell>
        </row>
        <row r="45">
          <cell r="A45" t="str">
            <v>NormalAttackCyborgCharacter_01</v>
          </cell>
          <cell r="B45" t="str">
            <v>NormalAttackCyborgCharacter</v>
          </cell>
          <cell r="C45" t="str">
            <v/>
          </cell>
          <cell r="D45">
            <v>1</v>
          </cell>
          <cell r="E45" t="str">
            <v>BaseDamage</v>
          </cell>
          <cell r="H45" t="str">
            <v/>
          </cell>
          <cell r="I45">
            <v>0.55000000000000004</v>
          </cell>
          <cell r="O45" t="str">
            <v/>
          </cell>
          <cell r="S45" t="str">
            <v/>
          </cell>
        </row>
        <row r="46">
          <cell r="A46" t="str">
            <v>NormalAttackSandWarrior_01</v>
          </cell>
          <cell r="B46" t="str">
            <v>NormalAttackSandWarrior</v>
          </cell>
          <cell r="C46" t="str">
            <v/>
          </cell>
          <cell r="D46">
            <v>1</v>
          </cell>
          <cell r="E46" t="str">
            <v>BaseDamage</v>
          </cell>
          <cell r="H46" t="str">
            <v/>
          </cell>
          <cell r="I46">
            <v>0.55000000000000004</v>
          </cell>
          <cell r="O46" t="str">
            <v/>
          </cell>
          <cell r="S46" t="str">
            <v/>
          </cell>
        </row>
        <row r="47">
          <cell r="A47" t="str">
            <v>NormalAttackBladeFanDancer_01</v>
          </cell>
          <cell r="B47" t="str">
            <v>NormalAttackBladeFanDancer</v>
          </cell>
          <cell r="C47" t="str">
            <v/>
          </cell>
          <cell r="D47">
            <v>1</v>
          </cell>
          <cell r="E47" t="str">
            <v>BaseDamage</v>
          </cell>
          <cell r="H47" t="str">
            <v/>
          </cell>
          <cell r="I47">
            <v>0.55000000000000004</v>
          </cell>
          <cell r="O47" t="str">
            <v/>
          </cell>
          <cell r="S47" t="str">
            <v/>
          </cell>
        </row>
        <row r="48">
          <cell r="A48" t="str">
            <v>NormalAttackSyria_01</v>
          </cell>
          <cell r="B48" t="str">
            <v>NormalAttackSyria</v>
          </cell>
          <cell r="C48" t="str">
            <v/>
          </cell>
          <cell r="D48">
            <v>1</v>
          </cell>
          <cell r="E48" t="str">
            <v>BaseDamage</v>
          </cell>
          <cell r="H48" t="str">
            <v/>
          </cell>
          <cell r="I48">
            <v>0.55000000000000004</v>
          </cell>
          <cell r="O48" t="str">
            <v/>
          </cell>
          <cell r="S48" t="str">
            <v/>
          </cell>
        </row>
        <row r="49">
          <cell r="A49" t="str">
            <v>NormalAttackLinhi_01</v>
          </cell>
          <cell r="B49" t="str">
            <v>NormalAttackLinhi</v>
          </cell>
          <cell r="C49" t="str">
            <v/>
          </cell>
          <cell r="D49">
            <v>1</v>
          </cell>
          <cell r="E49" t="str">
            <v>BaseDamage</v>
          </cell>
          <cell r="H49" t="str">
            <v/>
          </cell>
          <cell r="I49">
            <v>0.55000000000000004</v>
          </cell>
          <cell r="O49" t="str">
            <v/>
          </cell>
          <cell r="S49" t="str">
            <v/>
          </cell>
        </row>
        <row r="50">
          <cell r="A50" t="str">
            <v>NormalAttackNecromancerFour_01</v>
          </cell>
          <cell r="B50" t="str">
            <v>NormalAttackNecromancerFour</v>
          </cell>
          <cell r="C50" t="str">
            <v/>
          </cell>
          <cell r="D50">
            <v>1</v>
          </cell>
          <cell r="E50" t="str">
            <v>BaseDamage</v>
          </cell>
          <cell r="H50" t="str">
            <v/>
          </cell>
          <cell r="I50">
            <v>0.55000000000000004</v>
          </cell>
          <cell r="O50" t="str">
            <v/>
          </cell>
          <cell r="S50" t="str">
            <v/>
          </cell>
        </row>
        <row r="51">
          <cell r="A51" t="str">
            <v>NormalAttackGirlWarrior_01</v>
          </cell>
          <cell r="B51" t="str">
            <v>NormalAttackGirlWarrior</v>
          </cell>
          <cell r="C51" t="str">
            <v/>
          </cell>
          <cell r="D51">
            <v>1</v>
          </cell>
          <cell r="E51" t="str">
            <v>BaseDamage</v>
          </cell>
          <cell r="H51" t="str">
            <v/>
          </cell>
          <cell r="I51">
            <v>0.55000000000000004</v>
          </cell>
          <cell r="O51" t="str">
            <v/>
          </cell>
          <cell r="S51" t="str">
            <v/>
          </cell>
        </row>
        <row r="52">
          <cell r="A52" t="str">
            <v>NormalAttackGirlArcher_01</v>
          </cell>
          <cell r="B52" t="str">
            <v>NormalAttackGirlArcher</v>
          </cell>
          <cell r="C52" t="str">
            <v/>
          </cell>
          <cell r="D52">
            <v>1</v>
          </cell>
          <cell r="E52" t="str">
            <v>BaseDamage</v>
          </cell>
          <cell r="H52" t="str">
            <v/>
          </cell>
          <cell r="I52">
            <v>0.55000000000000004</v>
          </cell>
          <cell r="O52" t="str">
            <v/>
          </cell>
          <cell r="S52" t="str">
            <v/>
          </cell>
        </row>
        <row r="53">
          <cell r="A53" t="str">
            <v>NormalAttackEnergyShieldRobot_01</v>
          </cell>
          <cell r="B53" t="str">
            <v>NormalAttackEnergyShieldRobot</v>
          </cell>
          <cell r="C53" t="str">
            <v/>
          </cell>
          <cell r="D53">
            <v>1</v>
          </cell>
          <cell r="E53" t="str">
            <v>BaseDamage</v>
          </cell>
          <cell r="H53" t="str">
            <v/>
          </cell>
          <cell r="I53">
            <v>0.55000000000000004</v>
          </cell>
          <cell r="O53" t="str">
            <v/>
          </cell>
          <cell r="S53" t="str">
            <v/>
          </cell>
        </row>
        <row r="54">
          <cell r="A54" t="str">
            <v>NormalAttackIceMagician_01</v>
          </cell>
          <cell r="B54" t="str">
            <v>NormalAttackIceMagician</v>
          </cell>
          <cell r="C54" t="str">
            <v/>
          </cell>
          <cell r="D54">
            <v>1</v>
          </cell>
          <cell r="E54" t="str">
            <v>BaseDamage</v>
          </cell>
          <cell r="H54" t="str">
            <v/>
          </cell>
          <cell r="I54">
            <v>0.55000000000000004</v>
          </cell>
          <cell r="O54" t="str">
            <v/>
          </cell>
          <cell r="S54" t="str">
            <v/>
          </cell>
        </row>
        <row r="55">
          <cell r="A55" t="str">
            <v>NormalAttackAngelicWarrior_01</v>
          </cell>
          <cell r="B55" t="str">
            <v>NormalAttackAngelicWarrior</v>
          </cell>
          <cell r="C55" t="str">
            <v/>
          </cell>
          <cell r="D55">
            <v>1</v>
          </cell>
          <cell r="E55" t="str">
            <v>BaseDamage</v>
          </cell>
          <cell r="H55" t="str">
            <v/>
          </cell>
          <cell r="I55">
            <v>0.55000000000000004</v>
          </cell>
          <cell r="O55" t="str">
            <v/>
          </cell>
          <cell r="S55" t="str">
            <v/>
          </cell>
        </row>
        <row r="56">
          <cell r="A56" t="str">
            <v>CallInvincibleTortoise_01</v>
          </cell>
          <cell r="B56" t="str">
            <v>CallInvincibleTortoise</v>
          </cell>
          <cell r="C56" t="str">
            <v/>
          </cell>
          <cell r="D56">
            <v>1</v>
          </cell>
          <cell r="E56" t="str">
            <v>CallAffectorValue</v>
          </cell>
          <cell r="H56" t="str">
            <v/>
          </cell>
          <cell r="I56">
            <v>-1</v>
          </cell>
          <cell r="O56" t="str">
            <v/>
          </cell>
          <cell r="Q56" t="str">
            <v>OnDamage</v>
          </cell>
          <cell r="S56">
            <v>4</v>
          </cell>
          <cell r="U56" t="str">
            <v>InvincibleTortoise</v>
          </cell>
        </row>
        <row r="57">
          <cell r="A57" t="str">
            <v>InvincibleTortoise_01</v>
          </cell>
          <cell r="B57" t="str">
            <v>InvincibleTortoise</v>
          </cell>
          <cell r="C57" t="str">
            <v/>
          </cell>
          <cell r="D57">
            <v>1</v>
          </cell>
          <cell r="E57" t="str">
            <v>InvincibleTortoise</v>
          </cell>
          <cell r="H57" t="str">
            <v/>
          </cell>
          <cell r="I57">
            <v>3</v>
          </cell>
          <cell r="O57" t="str">
            <v/>
          </cell>
          <cell r="S57" t="str">
            <v/>
          </cell>
          <cell r="T57" t="str">
            <v>GuardStart</v>
          </cell>
          <cell r="U57" t="str">
            <v>GuardEnd</v>
          </cell>
        </row>
        <row r="58">
          <cell r="A58" t="str">
            <v>CountBarrier5Times_01</v>
          </cell>
          <cell r="B58" t="str">
            <v>CountBarrier5Times</v>
          </cell>
          <cell r="C58" t="str">
            <v/>
          </cell>
          <cell r="D58">
            <v>1</v>
          </cell>
          <cell r="E58" t="str">
            <v>CountBarrier</v>
          </cell>
          <cell r="H58" t="str">
            <v/>
          </cell>
          <cell r="I58">
            <v>-1</v>
          </cell>
          <cell r="O58" t="str">
            <v/>
          </cell>
          <cell r="P58">
            <v>5</v>
          </cell>
          <cell r="S58" t="str">
            <v/>
          </cell>
          <cell r="V58" t="str">
            <v>Effect29_D</v>
          </cell>
        </row>
        <row r="59">
          <cell r="A59" t="str">
            <v>CallBurrowNinjaAssassin_01</v>
          </cell>
          <cell r="B59" t="str">
            <v>CallBurrowNinjaAssassin</v>
          </cell>
          <cell r="C59" t="str">
            <v/>
          </cell>
          <cell r="D59">
            <v>1</v>
          </cell>
          <cell r="E59" t="str">
            <v>CallAffectorValue</v>
          </cell>
          <cell r="H59" t="str">
            <v/>
          </cell>
          <cell r="I59">
            <v>-1</v>
          </cell>
          <cell r="O59" t="str">
            <v/>
          </cell>
          <cell r="Q59" t="str">
            <v>OnDamage</v>
          </cell>
          <cell r="S59">
            <v>4</v>
          </cell>
          <cell r="U59" t="str">
            <v>BurrowNinjaAssassin</v>
          </cell>
        </row>
        <row r="60">
          <cell r="A60" t="str">
            <v>BurrowNinjaAssassin_01</v>
          </cell>
          <cell r="B60" t="str">
            <v>BurrowNinjaAssassin</v>
          </cell>
          <cell r="C60" t="str">
            <v/>
          </cell>
          <cell r="D60">
            <v>1</v>
          </cell>
          <cell r="E60" t="str">
            <v>Burrow</v>
          </cell>
          <cell r="H60" t="str">
            <v/>
          </cell>
          <cell r="I60">
            <v>3</v>
          </cell>
          <cell r="K60">
            <v>0.5</v>
          </cell>
          <cell r="L60">
            <v>1</v>
          </cell>
          <cell r="O60" t="str">
            <v/>
          </cell>
          <cell r="P60">
            <v>2</v>
          </cell>
          <cell r="S60" t="str">
            <v/>
          </cell>
          <cell r="T60" t="str">
            <v>BurrowStart</v>
          </cell>
          <cell r="U60" t="str">
            <v>BurrowEnd</v>
          </cell>
          <cell r="V60" t="str">
            <v>BurrowScrollObject</v>
          </cell>
          <cell r="W60" t="str">
            <v>BurrowAttack</v>
          </cell>
        </row>
        <row r="61">
          <cell r="A61" t="str">
            <v>RushPigPet_01</v>
          </cell>
          <cell r="B61" t="str">
            <v>RushPigPet</v>
          </cell>
          <cell r="C61" t="str">
            <v/>
          </cell>
          <cell r="D61">
            <v>1</v>
          </cell>
          <cell r="E61" t="str">
            <v>Rush</v>
          </cell>
          <cell r="H61" t="str">
            <v/>
          </cell>
          <cell r="I61">
            <v>5</v>
          </cell>
          <cell r="J61">
            <v>2.5</v>
          </cell>
          <cell r="K61">
            <v>0</v>
          </cell>
          <cell r="L61">
            <v>0.3</v>
          </cell>
          <cell r="N61">
            <v>1</v>
          </cell>
          <cell r="O61">
            <v>1</v>
          </cell>
          <cell r="P61">
            <v>1</v>
          </cell>
          <cell r="S61" t="str">
            <v/>
          </cell>
          <cell r="T61" t="str">
            <v>RushEnd</v>
          </cell>
        </row>
        <row r="62">
          <cell r="A62" t="str">
            <v>RushPolygonalMetalon_Green_01</v>
          </cell>
          <cell r="B62" t="str">
            <v>RushPolygonalMetalon_Green</v>
          </cell>
          <cell r="C62" t="str">
            <v/>
          </cell>
          <cell r="D62">
            <v>1</v>
          </cell>
          <cell r="E62" t="str">
            <v>Rush</v>
          </cell>
          <cell r="H62" t="str">
            <v/>
          </cell>
          <cell r="I62">
            <v>8</v>
          </cell>
          <cell r="J62">
            <v>1</v>
          </cell>
          <cell r="K62">
            <v>0</v>
          </cell>
          <cell r="L62">
            <v>2.5</v>
          </cell>
          <cell r="N62">
            <v>1</v>
          </cell>
          <cell r="O62">
            <v>1</v>
          </cell>
          <cell r="P62">
            <v>1</v>
          </cell>
          <cell r="S62" t="str">
            <v/>
          </cell>
          <cell r="T62" t="str">
            <v>RushEnd</v>
          </cell>
        </row>
        <row r="63">
          <cell r="A63" t="str">
            <v>RushCuteUniq_01</v>
          </cell>
          <cell r="B63" t="str">
            <v>RushCuteUniq</v>
          </cell>
          <cell r="C63" t="str">
            <v/>
          </cell>
          <cell r="D63">
            <v>1</v>
          </cell>
          <cell r="E63" t="str">
            <v>Rush</v>
          </cell>
          <cell r="H63" t="str">
            <v/>
          </cell>
          <cell r="I63">
            <v>6.5</v>
          </cell>
          <cell r="J63">
            <v>2.5</v>
          </cell>
          <cell r="K63">
            <v>1</v>
          </cell>
          <cell r="L63">
            <v>0</v>
          </cell>
          <cell r="N63">
            <v>0</v>
          </cell>
          <cell r="O63">
            <v>0</v>
          </cell>
          <cell r="S63" t="str">
            <v/>
          </cell>
          <cell r="T63" t="str">
            <v>RushEnd</v>
          </cell>
        </row>
        <row r="64">
          <cell r="A64" t="str">
            <v>RushRobotSphere_01</v>
          </cell>
          <cell r="B64" t="str">
            <v>RushRobotSphere</v>
          </cell>
          <cell r="C64" t="str">
            <v/>
          </cell>
          <cell r="D64">
            <v>1</v>
          </cell>
          <cell r="E64" t="str">
            <v>Rush</v>
          </cell>
          <cell r="H64" t="str">
            <v/>
          </cell>
          <cell r="I64">
            <v>8</v>
          </cell>
          <cell r="J64">
            <v>2</v>
          </cell>
          <cell r="K64">
            <v>1.5</v>
          </cell>
          <cell r="L64">
            <v>0</v>
          </cell>
          <cell r="N64">
            <v>0</v>
          </cell>
          <cell r="O64">
            <v>0</v>
          </cell>
          <cell r="S64" t="str">
            <v/>
          </cell>
          <cell r="T64" t="str">
            <v>RushEnd</v>
          </cell>
        </row>
        <row r="65">
          <cell r="A65" t="str">
            <v>LP_Atk_01</v>
          </cell>
          <cell r="B65" t="str">
            <v>LP_Atk</v>
          </cell>
          <cell r="C65" t="str">
            <v/>
          </cell>
          <cell r="D65">
            <v>1</v>
          </cell>
          <cell r="E65" t="str">
            <v>ChangeActorStatus</v>
          </cell>
          <cell r="H65" t="str">
            <v/>
          </cell>
          <cell r="I65">
            <v>-1</v>
          </cell>
          <cell r="J65">
            <v>0.15</v>
          </cell>
          <cell r="M65" t="str">
            <v>AttackAddRate</v>
          </cell>
          <cell r="O65">
            <v>19</v>
          </cell>
          <cell r="S65" t="str">
            <v/>
          </cell>
        </row>
        <row r="66">
          <cell r="A66" t="str">
            <v>LP_Atk_02</v>
          </cell>
          <cell r="B66" t="str">
            <v>LP_Atk</v>
          </cell>
          <cell r="C66" t="str">
            <v/>
          </cell>
          <cell r="D66">
            <v>2</v>
          </cell>
          <cell r="E66" t="str">
            <v>ChangeActorStatus</v>
          </cell>
          <cell r="H66" t="str">
            <v/>
          </cell>
          <cell r="I66">
            <v>-1</v>
          </cell>
          <cell r="J66">
            <v>0.315</v>
          </cell>
          <cell r="M66" t="str">
            <v>AttackAddRate</v>
          </cell>
          <cell r="O66">
            <v>19</v>
          </cell>
          <cell r="S66" t="str">
            <v/>
          </cell>
        </row>
        <row r="67">
          <cell r="A67" t="str">
            <v>LP_Atk_03</v>
          </cell>
          <cell r="B67" t="str">
            <v>LP_Atk</v>
          </cell>
          <cell r="C67" t="str">
            <v/>
          </cell>
          <cell r="D67">
            <v>3</v>
          </cell>
          <cell r="E67" t="str">
            <v>ChangeActorStatus</v>
          </cell>
          <cell r="H67" t="str">
            <v/>
          </cell>
          <cell r="I67">
            <v>-1</v>
          </cell>
          <cell r="J67">
            <v>0.49500000000000005</v>
          </cell>
          <cell r="M67" t="str">
            <v>AttackAddRate</v>
          </cell>
          <cell r="O67">
            <v>19</v>
          </cell>
          <cell r="S67" t="str">
            <v/>
          </cell>
        </row>
        <row r="68">
          <cell r="A68" t="str">
            <v>LP_Atk_04</v>
          </cell>
          <cell r="B68" t="str">
            <v>LP_Atk</v>
          </cell>
          <cell r="C68" t="str">
            <v/>
          </cell>
          <cell r="D68">
            <v>4</v>
          </cell>
          <cell r="E68" t="str">
            <v>ChangeActorStatus</v>
          </cell>
          <cell r="H68" t="str">
            <v/>
          </cell>
          <cell r="I68">
            <v>-1</v>
          </cell>
          <cell r="J68">
            <v>0.69</v>
          </cell>
          <cell r="M68" t="str">
            <v>AttackAddRate</v>
          </cell>
          <cell r="O68">
            <v>19</v>
          </cell>
          <cell r="S68" t="str">
            <v/>
          </cell>
        </row>
        <row r="69">
          <cell r="A69" t="str">
            <v>LP_Atk_05</v>
          </cell>
          <cell r="B69" t="str">
            <v>LP_Atk</v>
          </cell>
          <cell r="C69" t="str">
            <v/>
          </cell>
          <cell r="D69">
            <v>5</v>
          </cell>
          <cell r="E69" t="str">
            <v>ChangeActorStatus</v>
          </cell>
          <cell r="H69" t="str">
            <v/>
          </cell>
          <cell r="I69">
            <v>-1</v>
          </cell>
          <cell r="J69">
            <v>0.89999999999999991</v>
          </cell>
          <cell r="M69" t="str">
            <v>AttackAddRate</v>
          </cell>
          <cell r="O69">
            <v>19</v>
          </cell>
          <cell r="S69" t="str">
            <v/>
          </cell>
        </row>
        <row r="70">
          <cell r="A70" t="str">
            <v>LP_Atk_06</v>
          </cell>
          <cell r="B70" t="str">
            <v>LP_Atk</v>
          </cell>
          <cell r="C70" t="str">
            <v/>
          </cell>
          <cell r="D70">
            <v>6</v>
          </cell>
          <cell r="E70" t="str">
            <v>ChangeActorStatus</v>
          </cell>
          <cell r="H70" t="str">
            <v/>
          </cell>
          <cell r="I70">
            <v>-1</v>
          </cell>
          <cell r="J70">
            <v>1.125</v>
          </cell>
          <cell r="M70" t="str">
            <v>AttackAddRate</v>
          </cell>
          <cell r="O70">
            <v>19</v>
          </cell>
          <cell r="S70" t="str">
            <v/>
          </cell>
        </row>
        <row r="71">
          <cell r="A71" t="str">
            <v>LP_Atk_07</v>
          </cell>
          <cell r="B71" t="str">
            <v>LP_Atk</v>
          </cell>
          <cell r="C71" t="str">
            <v/>
          </cell>
          <cell r="D71">
            <v>7</v>
          </cell>
          <cell r="E71" t="str">
            <v>ChangeActorStatus</v>
          </cell>
          <cell r="H71" t="str">
            <v/>
          </cell>
          <cell r="I71">
            <v>-1</v>
          </cell>
          <cell r="J71">
            <v>1.3650000000000002</v>
          </cell>
          <cell r="M71" t="str">
            <v>AttackAddRate</v>
          </cell>
          <cell r="O71">
            <v>19</v>
          </cell>
          <cell r="S71" t="str">
            <v/>
          </cell>
        </row>
        <row r="72">
          <cell r="A72" t="str">
            <v>LP_Atk_08</v>
          </cell>
          <cell r="B72" t="str">
            <v>LP_Atk</v>
          </cell>
          <cell r="C72" t="str">
            <v/>
          </cell>
          <cell r="D72">
            <v>8</v>
          </cell>
          <cell r="E72" t="str">
            <v>ChangeActorStatus</v>
          </cell>
          <cell r="H72" t="str">
            <v/>
          </cell>
          <cell r="I72">
            <v>-1</v>
          </cell>
          <cell r="J72">
            <v>1.62</v>
          </cell>
          <cell r="M72" t="str">
            <v>AttackAddRate</v>
          </cell>
          <cell r="O72">
            <v>19</v>
          </cell>
          <cell r="S72" t="str">
            <v/>
          </cell>
        </row>
        <row r="73">
          <cell r="A73" t="str">
            <v>LP_Atk_09</v>
          </cell>
          <cell r="B73" t="str">
            <v>LP_Atk</v>
          </cell>
          <cell r="C73" t="str">
            <v/>
          </cell>
          <cell r="D73">
            <v>9</v>
          </cell>
          <cell r="E73" t="str">
            <v>ChangeActorStatus</v>
          </cell>
          <cell r="H73" t="str">
            <v/>
          </cell>
          <cell r="I73">
            <v>-1</v>
          </cell>
          <cell r="J73">
            <v>1.89</v>
          </cell>
          <cell r="M73" t="str">
            <v>AttackAddRate</v>
          </cell>
          <cell r="O73">
            <v>19</v>
          </cell>
          <cell r="S73" t="str">
            <v/>
          </cell>
        </row>
        <row r="74">
          <cell r="A74" t="str">
            <v>LP_AtkBetter_01</v>
          </cell>
          <cell r="B74" t="str">
            <v>LP_AtkBetter</v>
          </cell>
          <cell r="C74" t="str">
            <v/>
          </cell>
          <cell r="D74">
            <v>1</v>
          </cell>
          <cell r="E74" t="str">
            <v>ChangeActorStatus</v>
          </cell>
          <cell r="H74" t="str">
            <v/>
          </cell>
          <cell r="I74">
            <v>-1</v>
          </cell>
          <cell r="J74">
            <v>0.25</v>
          </cell>
          <cell r="M74" t="str">
            <v>AttackAddRate</v>
          </cell>
          <cell r="O74">
            <v>19</v>
          </cell>
          <cell r="S74" t="str">
            <v/>
          </cell>
        </row>
        <row r="75">
          <cell r="A75" t="str">
            <v>LP_AtkBetter_02</v>
          </cell>
          <cell r="B75" t="str">
            <v>LP_AtkBetter</v>
          </cell>
          <cell r="C75" t="str">
            <v/>
          </cell>
          <cell r="D75">
            <v>2</v>
          </cell>
          <cell r="E75" t="str">
            <v>ChangeActorStatus</v>
          </cell>
          <cell r="H75" t="str">
            <v/>
          </cell>
          <cell r="I75">
            <v>-1</v>
          </cell>
          <cell r="J75">
            <v>0.52500000000000002</v>
          </cell>
          <cell r="M75" t="str">
            <v>AttackAddRate</v>
          </cell>
          <cell r="O75">
            <v>19</v>
          </cell>
          <cell r="S75" t="str">
            <v/>
          </cell>
        </row>
        <row r="76">
          <cell r="A76" t="str">
            <v>LP_AtkBetter_03</v>
          </cell>
          <cell r="B76" t="str">
            <v>LP_AtkBetter</v>
          </cell>
          <cell r="C76" t="str">
            <v/>
          </cell>
          <cell r="D76">
            <v>3</v>
          </cell>
          <cell r="E76" t="str">
            <v>ChangeActorStatus</v>
          </cell>
          <cell r="H76" t="str">
            <v/>
          </cell>
          <cell r="I76">
            <v>-1</v>
          </cell>
          <cell r="J76">
            <v>0.82500000000000007</v>
          </cell>
          <cell r="M76" t="str">
            <v>AttackAddRate</v>
          </cell>
          <cell r="O76">
            <v>19</v>
          </cell>
          <cell r="S76" t="str">
            <v/>
          </cell>
        </row>
        <row r="77">
          <cell r="A77" t="str">
            <v>LP_AtkBetter_04</v>
          </cell>
          <cell r="B77" t="str">
            <v>LP_AtkBetter</v>
          </cell>
          <cell r="C77" t="str">
            <v/>
          </cell>
          <cell r="D77">
            <v>4</v>
          </cell>
          <cell r="E77" t="str">
            <v>ChangeActorStatus</v>
          </cell>
          <cell r="H77" t="str">
            <v/>
          </cell>
          <cell r="I77">
            <v>-1</v>
          </cell>
          <cell r="J77">
            <v>1.1499999999999999</v>
          </cell>
          <cell r="M77" t="str">
            <v>AttackAddRate</v>
          </cell>
          <cell r="O77">
            <v>19</v>
          </cell>
          <cell r="S77" t="str">
            <v/>
          </cell>
        </row>
        <row r="78">
          <cell r="A78" t="str">
            <v>LP_AtkBetter_05</v>
          </cell>
          <cell r="B78" t="str">
            <v>LP_AtkBetter</v>
          </cell>
          <cell r="C78" t="str">
            <v/>
          </cell>
          <cell r="D78">
            <v>5</v>
          </cell>
          <cell r="E78" t="str">
            <v>ChangeActorStatus</v>
          </cell>
          <cell r="H78" t="str">
            <v/>
          </cell>
          <cell r="I78">
            <v>-1</v>
          </cell>
          <cell r="J78">
            <v>1.5</v>
          </cell>
          <cell r="M78" t="str">
            <v>AttackAddRate</v>
          </cell>
          <cell r="O78">
            <v>19</v>
          </cell>
          <cell r="S78" t="str">
            <v/>
          </cell>
        </row>
        <row r="79">
          <cell r="A79" t="str">
            <v>LP_AtkBetter_06</v>
          </cell>
          <cell r="B79" t="str">
            <v>LP_AtkBetter</v>
          </cell>
          <cell r="C79" t="str">
            <v/>
          </cell>
          <cell r="D79">
            <v>6</v>
          </cell>
          <cell r="E79" t="str">
            <v>ChangeActorStatus</v>
          </cell>
          <cell r="H79" t="str">
            <v/>
          </cell>
          <cell r="I79">
            <v>-1</v>
          </cell>
          <cell r="J79">
            <v>1.875</v>
          </cell>
          <cell r="M79" t="str">
            <v>AttackAddRate</v>
          </cell>
          <cell r="O79">
            <v>19</v>
          </cell>
          <cell r="S79" t="str">
            <v/>
          </cell>
        </row>
        <row r="80">
          <cell r="A80" t="str">
            <v>LP_AtkBetter_07</v>
          </cell>
          <cell r="B80" t="str">
            <v>LP_AtkBetter</v>
          </cell>
          <cell r="C80" t="str">
            <v/>
          </cell>
          <cell r="D80">
            <v>7</v>
          </cell>
          <cell r="E80" t="str">
            <v>ChangeActorStatus</v>
          </cell>
          <cell r="H80" t="str">
            <v/>
          </cell>
          <cell r="I80">
            <v>-1</v>
          </cell>
          <cell r="J80">
            <v>2.2749999999999999</v>
          </cell>
          <cell r="M80" t="str">
            <v>AttackAddRate</v>
          </cell>
          <cell r="O80">
            <v>19</v>
          </cell>
          <cell r="S80" t="str">
            <v/>
          </cell>
        </row>
        <row r="81">
          <cell r="A81" t="str">
            <v>LP_AtkBetter_08</v>
          </cell>
          <cell r="B81" t="str">
            <v>LP_AtkBetter</v>
          </cell>
          <cell r="C81" t="str">
            <v/>
          </cell>
          <cell r="D81">
            <v>8</v>
          </cell>
          <cell r="E81" t="str">
            <v>ChangeActorStatus</v>
          </cell>
          <cell r="H81" t="str">
            <v/>
          </cell>
          <cell r="I81">
            <v>-1</v>
          </cell>
          <cell r="J81">
            <v>2.7</v>
          </cell>
          <cell r="M81" t="str">
            <v>AttackAddRate</v>
          </cell>
          <cell r="O81">
            <v>19</v>
          </cell>
          <cell r="S81" t="str">
            <v/>
          </cell>
        </row>
        <row r="82">
          <cell r="A82" t="str">
            <v>LP_AtkBetter_09</v>
          </cell>
          <cell r="B82" t="str">
            <v>LP_AtkBetter</v>
          </cell>
          <cell r="C82" t="str">
            <v/>
          </cell>
          <cell r="D82">
            <v>9</v>
          </cell>
          <cell r="E82" t="str">
            <v>ChangeActorStatus</v>
          </cell>
          <cell r="H82" t="str">
            <v/>
          </cell>
          <cell r="I82">
            <v>-1</v>
          </cell>
          <cell r="J82">
            <v>3.15</v>
          </cell>
          <cell r="M82" t="str">
            <v>AttackAddRate</v>
          </cell>
          <cell r="O82">
            <v>19</v>
          </cell>
          <cell r="S82" t="str">
            <v/>
          </cell>
        </row>
        <row r="83">
          <cell r="A83" t="str">
            <v>LP_AtkBest_01</v>
          </cell>
          <cell r="B83" t="str">
            <v>LP_AtkBest</v>
          </cell>
          <cell r="C83" t="str">
            <v/>
          </cell>
          <cell r="D83">
            <v>1</v>
          </cell>
          <cell r="E83" t="str">
            <v>ChangeActorStatus</v>
          </cell>
          <cell r="H83" t="str">
            <v/>
          </cell>
          <cell r="I83">
            <v>-1</v>
          </cell>
          <cell r="J83">
            <v>0.45</v>
          </cell>
          <cell r="M83" t="str">
            <v>AttackAddRate</v>
          </cell>
          <cell r="O83">
            <v>19</v>
          </cell>
          <cell r="S83" t="str">
            <v/>
          </cell>
        </row>
        <row r="84">
          <cell r="A84" t="str">
            <v>LP_AtkBest_02</v>
          </cell>
          <cell r="B84" t="str">
            <v>LP_AtkBest</v>
          </cell>
          <cell r="C84" t="str">
            <v/>
          </cell>
          <cell r="D84">
            <v>2</v>
          </cell>
          <cell r="E84" t="str">
            <v>ChangeActorStatus</v>
          </cell>
          <cell r="H84" t="str">
            <v/>
          </cell>
          <cell r="I84">
            <v>-1</v>
          </cell>
          <cell r="J84">
            <v>0.94500000000000006</v>
          </cell>
          <cell r="M84" t="str">
            <v>AttackAddRate</v>
          </cell>
          <cell r="O84">
            <v>19</v>
          </cell>
          <cell r="S84" t="str">
            <v/>
          </cell>
        </row>
        <row r="85">
          <cell r="A85" t="str">
            <v>LP_AtkBest_03</v>
          </cell>
          <cell r="B85" t="str">
            <v>LP_AtkBest</v>
          </cell>
          <cell r="C85" t="str">
            <v/>
          </cell>
          <cell r="D85">
            <v>3</v>
          </cell>
          <cell r="E85" t="str">
            <v>ChangeActorStatus</v>
          </cell>
          <cell r="H85" t="str">
            <v/>
          </cell>
          <cell r="I85">
            <v>-1</v>
          </cell>
          <cell r="J85">
            <v>1.4850000000000003</v>
          </cell>
          <cell r="M85" t="str">
            <v>AttackAddRate</v>
          </cell>
          <cell r="O85">
            <v>19</v>
          </cell>
          <cell r="S85" t="str">
            <v/>
          </cell>
        </row>
        <row r="86">
          <cell r="A86" t="str">
            <v>LP_AtkSpeed_01</v>
          </cell>
          <cell r="B86" t="str">
            <v>LP_AtkSpeed</v>
          </cell>
          <cell r="C86" t="str">
            <v/>
          </cell>
          <cell r="D86">
            <v>1</v>
          </cell>
          <cell r="E86" t="str">
            <v>ChangeActorStatus</v>
          </cell>
          <cell r="H86" t="str">
            <v/>
          </cell>
          <cell r="I86">
            <v>-1</v>
          </cell>
          <cell r="J86">
            <v>0.125</v>
          </cell>
          <cell r="M86" t="str">
            <v>AttackSpeedAddRate</v>
          </cell>
          <cell r="O86">
            <v>3</v>
          </cell>
          <cell r="S86" t="str">
            <v/>
          </cell>
        </row>
        <row r="87">
          <cell r="A87" t="str">
            <v>LP_AtkSpeed_02</v>
          </cell>
          <cell r="B87" t="str">
            <v>LP_AtkSpeed</v>
          </cell>
          <cell r="C87" t="str">
            <v/>
          </cell>
          <cell r="D87">
            <v>2</v>
          </cell>
          <cell r="E87" t="str">
            <v>ChangeActorStatus</v>
          </cell>
          <cell r="H87" t="str">
            <v/>
          </cell>
          <cell r="I87">
            <v>-1</v>
          </cell>
          <cell r="J87">
            <v>0.26250000000000001</v>
          </cell>
          <cell r="M87" t="str">
            <v>AttackSpeedAddRate</v>
          </cell>
          <cell r="O87">
            <v>3</v>
          </cell>
          <cell r="S87" t="str">
            <v/>
          </cell>
        </row>
        <row r="88">
          <cell r="A88" t="str">
            <v>LP_AtkSpeed_03</v>
          </cell>
          <cell r="B88" t="str">
            <v>LP_AtkSpeed</v>
          </cell>
          <cell r="C88" t="str">
            <v/>
          </cell>
          <cell r="D88">
            <v>3</v>
          </cell>
          <cell r="E88" t="str">
            <v>ChangeActorStatus</v>
          </cell>
          <cell r="H88" t="str">
            <v/>
          </cell>
          <cell r="I88">
            <v>-1</v>
          </cell>
          <cell r="J88">
            <v>0.41250000000000003</v>
          </cell>
          <cell r="M88" t="str">
            <v>AttackSpeedAddRate</v>
          </cell>
          <cell r="O88">
            <v>3</v>
          </cell>
          <cell r="S88" t="str">
            <v/>
          </cell>
        </row>
        <row r="89">
          <cell r="A89" t="str">
            <v>LP_AtkSpeed_04</v>
          </cell>
          <cell r="B89" t="str">
            <v>LP_AtkSpeed</v>
          </cell>
          <cell r="C89" t="str">
            <v/>
          </cell>
          <cell r="D89">
            <v>4</v>
          </cell>
          <cell r="E89" t="str">
            <v>ChangeActorStatus</v>
          </cell>
          <cell r="H89" t="str">
            <v/>
          </cell>
          <cell r="I89">
            <v>-1</v>
          </cell>
          <cell r="J89">
            <v>0.57499999999999996</v>
          </cell>
          <cell r="M89" t="str">
            <v>AttackSpeedAddRate</v>
          </cell>
          <cell r="O89">
            <v>3</v>
          </cell>
          <cell r="S89" t="str">
            <v/>
          </cell>
        </row>
        <row r="90">
          <cell r="A90" t="str">
            <v>LP_AtkSpeed_05</v>
          </cell>
          <cell r="B90" t="str">
            <v>LP_AtkSpeed</v>
          </cell>
          <cell r="C90" t="str">
            <v/>
          </cell>
          <cell r="D90">
            <v>5</v>
          </cell>
          <cell r="E90" t="str">
            <v>ChangeActorStatus</v>
          </cell>
          <cell r="H90" t="str">
            <v/>
          </cell>
          <cell r="I90">
            <v>-1</v>
          </cell>
          <cell r="J90">
            <v>0.75</v>
          </cell>
          <cell r="M90" t="str">
            <v>AttackSpeedAddRate</v>
          </cell>
          <cell r="O90">
            <v>3</v>
          </cell>
          <cell r="S90" t="str">
            <v/>
          </cell>
        </row>
        <row r="91">
          <cell r="A91" t="str">
            <v>LP_AtkSpeed_06</v>
          </cell>
          <cell r="B91" t="str">
            <v>LP_AtkSpeed</v>
          </cell>
          <cell r="C91" t="str">
            <v/>
          </cell>
          <cell r="D91">
            <v>6</v>
          </cell>
          <cell r="E91" t="str">
            <v>ChangeActorStatus</v>
          </cell>
          <cell r="H91" t="str">
            <v/>
          </cell>
          <cell r="I91">
            <v>-1</v>
          </cell>
          <cell r="J91">
            <v>0.9375</v>
          </cell>
          <cell r="M91" t="str">
            <v>AttackSpeedAddRate</v>
          </cell>
          <cell r="O91">
            <v>3</v>
          </cell>
          <cell r="S91" t="str">
            <v/>
          </cell>
        </row>
        <row r="92">
          <cell r="A92" t="str">
            <v>LP_AtkSpeed_07</v>
          </cell>
          <cell r="B92" t="str">
            <v>LP_AtkSpeed</v>
          </cell>
          <cell r="C92" t="str">
            <v/>
          </cell>
          <cell r="D92">
            <v>7</v>
          </cell>
          <cell r="E92" t="str">
            <v>ChangeActorStatus</v>
          </cell>
          <cell r="H92" t="str">
            <v/>
          </cell>
          <cell r="I92">
            <v>-1</v>
          </cell>
          <cell r="J92">
            <v>1.1375000000000002</v>
          </cell>
          <cell r="M92" t="str">
            <v>AttackSpeedAddRate</v>
          </cell>
          <cell r="O92">
            <v>3</v>
          </cell>
          <cell r="S92" t="str">
            <v/>
          </cell>
        </row>
        <row r="93">
          <cell r="A93" t="str">
            <v>LP_AtkSpeed_08</v>
          </cell>
          <cell r="B93" t="str">
            <v>LP_AtkSpeed</v>
          </cell>
          <cell r="C93" t="str">
            <v/>
          </cell>
          <cell r="D93">
            <v>8</v>
          </cell>
          <cell r="E93" t="str">
            <v>ChangeActorStatus</v>
          </cell>
          <cell r="H93" t="str">
            <v/>
          </cell>
          <cell r="I93">
            <v>-1</v>
          </cell>
          <cell r="J93">
            <v>1.3500000000000003</v>
          </cell>
          <cell r="M93" t="str">
            <v>AttackSpeedAddRate</v>
          </cell>
          <cell r="O93">
            <v>3</v>
          </cell>
          <cell r="S93" t="str">
            <v/>
          </cell>
        </row>
        <row r="94">
          <cell r="A94" t="str">
            <v>LP_AtkSpeed_09</v>
          </cell>
          <cell r="B94" t="str">
            <v>LP_AtkSpeed</v>
          </cell>
          <cell r="C94" t="str">
            <v/>
          </cell>
          <cell r="D94">
            <v>9</v>
          </cell>
          <cell r="E94" t="str">
            <v>ChangeActorStatus</v>
          </cell>
          <cell r="H94" t="str">
            <v/>
          </cell>
          <cell r="I94">
            <v>-1</v>
          </cell>
          <cell r="J94">
            <v>1.575</v>
          </cell>
          <cell r="M94" t="str">
            <v>AttackSpeedAddRate</v>
          </cell>
          <cell r="O94">
            <v>3</v>
          </cell>
          <cell r="S94" t="str">
            <v/>
          </cell>
        </row>
        <row r="95">
          <cell r="A95" t="str">
            <v>LP_AtkSpeedBetter_01</v>
          </cell>
          <cell r="B95" t="str">
            <v>LP_AtkSpeedBetter</v>
          </cell>
          <cell r="C95" t="str">
            <v/>
          </cell>
          <cell r="D95">
            <v>1</v>
          </cell>
          <cell r="E95" t="str">
            <v>ChangeActorStatus</v>
          </cell>
          <cell r="H95" t="str">
            <v/>
          </cell>
          <cell r="I95">
            <v>-1</v>
          </cell>
          <cell r="J95">
            <v>0.20833333333333334</v>
          </cell>
          <cell r="M95" t="str">
            <v>AttackSpeedAddRate</v>
          </cell>
          <cell r="O95">
            <v>3</v>
          </cell>
          <cell r="S95" t="str">
            <v/>
          </cell>
        </row>
        <row r="96">
          <cell r="A96" t="str">
            <v>LP_AtkSpeedBetter_02</v>
          </cell>
          <cell r="B96" t="str">
            <v>LP_AtkSpeedBetter</v>
          </cell>
          <cell r="C96" t="str">
            <v/>
          </cell>
          <cell r="D96">
            <v>2</v>
          </cell>
          <cell r="E96" t="str">
            <v>ChangeActorStatus</v>
          </cell>
          <cell r="H96" t="str">
            <v/>
          </cell>
          <cell r="I96">
            <v>-1</v>
          </cell>
          <cell r="J96">
            <v>0.4375</v>
          </cell>
          <cell r="M96" t="str">
            <v>AttackSpeedAddRate</v>
          </cell>
          <cell r="O96">
            <v>3</v>
          </cell>
          <cell r="S96" t="str">
            <v/>
          </cell>
        </row>
        <row r="97">
          <cell r="A97" t="str">
            <v>LP_AtkSpeedBetter_03</v>
          </cell>
          <cell r="B97" t="str">
            <v>LP_AtkSpeedBetter</v>
          </cell>
          <cell r="C97" t="str">
            <v/>
          </cell>
          <cell r="D97">
            <v>3</v>
          </cell>
          <cell r="E97" t="str">
            <v>ChangeActorStatus</v>
          </cell>
          <cell r="H97" t="str">
            <v/>
          </cell>
          <cell r="I97">
            <v>-1</v>
          </cell>
          <cell r="J97">
            <v>0.6875</v>
          </cell>
          <cell r="M97" t="str">
            <v>AttackSpeedAddRate</v>
          </cell>
          <cell r="O97">
            <v>3</v>
          </cell>
          <cell r="S97" t="str">
            <v/>
          </cell>
        </row>
        <row r="98">
          <cell r="A98" t="str">
            <v>LP_AtkSpeedBetter_04</v>
          </cell>
          <cell r="B98" t="str">
            <v>LP_AtkSpeedBetter</v>
          </cell>
          <cell r="C98" t="str">
            <v/>
          </cell>
          <cell r="D98">
            <v>4</v>
          </cell>
          <cell r="E98" t="str">
            <v>ChangeActorStatus</v>
          </cell>
          <cell r="H98" t="str">
            <v/>
          </cell>
          <cell r="I98">
            <v>-1</v>
          </cell>
          <cell r="J98">
            <v>0.95833333333333337</v>
          </cell>
          <cell r="M98" t="str">
            <v>AttackSpeedAddRate</v>
          </cell>
          <cell r="O98">
            <v>3</v>
          </cell>
          <cell r="S98" t="str">
            <v/>
          </cell>
        </row>
        <row r="99">
          <cell r="A99" t="str">
            <v>LP_AtkSpeedBetter_05</v>
          </cell>
          <cell r="B99" t="str">
            <v>LP_AtkSpeedBetter</v>
          </cell>
          <cell r="C99" t="str">
            <v/>
          </cell>
          <cell r="D99">
            <v>5</v>
          </cell>
          <cell r="E99" t="str">
            <v>ChangeActorStatus</v>
          </cell>
          <cell r="H99" t="str">
            <v/>
          </cell>
          <cell r="I99">
            <v>-1</v>
          </cell>
          <cell r="J99">
            <v>1.25</v>
          </cell>
          <cell r="M99" t="str">
            <v>AttackSpeedAddRate</v>
          </cell>
          <cell r="O99">
            <v>3</v>
          </cell>
          <cell r="S99" t="str">
            <v/>
          </cell>
        </row>
        <row r="100">
          <cell r="A100" t="str">
            <v>LP_AtkSpeedBetter_06</v>
          </cell>
          <cell r="B100" t="str">
            <v>LP_AtkSpeedBetter</v>
          </cell>
          <cell r="C100" t="str">
            <v/>
          </cell>
          <cell r="D100">
            <v>6</v>
          </cell>
          <cell r="E100" t="str">
            <v>ChangeActorStatus</v>
          </cell>
          <cell r="H100" t="str">
            <v/>
          </cell>
          <cell r="I100">
            <v>-1</v>
          </cell>
          <cell r="J100">
            <v>1.5625</v>
          </cell>
          <cell r="M100" t="str">
            <v>AttackSpeedAddRate</v>
          </cell>
          <cell r="O100">
            <v>3</v>
          </cell>
          <cell r="S100" t="str">
            <v/>
          </cell>
        </row>
        <row r="101">
          <cell r="A101" t="str">
            <v>LP_AtkSpeedBetter_07</v>
          </cell>
          <cell r="B101" t="str">
            <v>LP_AtkSpeedBetter</v>
          </cell>
          <cell r="C101" t="str">
            <v/>
          </cell>
          <cell r="D101">
            <v>7</v>
          </cell>
          <cell r="E101" t="str">
            <v>ChangeActorStatus</v>
          </cell>
          <cell r="H101" t="str">
            <v/>
          </cell>
          <cell r="I101">
            <v>-1</v>
          </cell>
          <cell r="J101">
            <v>1.8958333333333333</v>
          </cell>
          <cell r="M101" t="str">
            <v>AttackSpeedAddRate</v>
          </cell>
          <cell r="O101">
            <v>3</v>
          </cell>
          <cell r="S101" t="str">
            <v/>
          </cell>
        </row>
        <row r="102">
          <cell r="A102" t="str">
            <v>LP_AtkSpeedBetter_08</v>
          </cell>
          <cell r="B102" t="str">
            <v>LP_AtkSpeedBetter</v>
          </cell>
          <cell r="C102" t="str">
            <v/>
          </cell>
          <cell r="D102">
            <v>8</v>
          </cell>
          <cell r="E102" t="str">
            <v>ChangeActorStatus</v>
          </cell>
          <cell r="H102" t="str">
            <v/>
          </cell>
          <cell r="I102">
            <v>-1</v>
          </cell>
          <cell r="J102">
            <v>2.25</v>
          </cell>
          <cell r="M102" t="str">
            <v>AttackSpeedAddRate</v>
          </cell>
          <cell r="O102">
            <v>3</v>
          </cell>
          <cell r="S102" t="str">
            <v/>
          </cell>
        </row>
        <row r="103">
          <cell r="A103" t="str">
            <v>LP_AtkSpeedBetter_09</v>
          </cell>
          <cell r="B103" t="str">
            <v>LP_AtkSpeedBetter</v>
          </cell>
          <cell r="C103" t="str">
            <v/>
          </cell>
          <cell r="D103">
            <v>9</v>
          </cell>
          <cell r="E103" t="str">
            <v>ChangeActorStatus</v>
          </cell>
          <cell r="H103" t="str">
            <v/>
          </cell>
          <cell r="I103">
            <v>-1</v>
          </cell>
          <cell r="J103">
            <v>2.625</v>
          </cell>
          <cell r="M103" t="str">
            <v>AttackSpeedAddRate</v>
          </cell>
          <cell r="O103">
            <v>3</v>
          </cell>
          <cell r="S103" t="str">
            <v/>
          </cell>
        </row>
        <row r="104">
          <cell r="A104" t="str">
            <v>LP_AtkSpeedBest_01</v>
          </cell>
          <cell r="B104" t="str">
            <v>LP_AtkSpeedBest</v>
          </cell>
          <cell r="C104" t="str">
            <v/>
          </cell>
          <cell r="D104">
            <v>1</v>
          </cell>
          <cell r="E104" t="str">
            <v>ChangeActorStatus</v>
          </cell>
          <cell r="H104" t="str">
            <v/>
          </cell>
          <cell r="I104">
            <v>-1</v>
          </cell>
          <cell r="J104">
            <v>0.375</v>
          </cell>
          <cell r="M104" t="str">
            <v>AttackSpeedAddRate</v>
          </cell>
          <cell r="O104">
            <v>3</v>
          </cell>
          <cell r="S104" t="str">
            <v/>
          </cell>
        </row>
        <row r="105">
          <cell r="A105" t="str">
            <v>LP_AtkSpeedBest_02</v>
          </cell>
          <cell r="B105" t="str">
            <v>LP_AtkSpeedBest</v>
          </cell>
          <cell r="C105" t="str">
            <v/>
          </cell>
          <cell r="D105">
            <v>2</v>
          </cell>
          <cell r="E105" t="str">
            <v>ChangeActorStatus</v>
          </cell>
          <cell r="H105" t="str">
            <v/>
          </cell>
          <cell r="I105">
            <v>-1</v>
          </cell>
          <cell r="J105">
            <v>0.78750000000000009</v>
          </cell>
          <cell r="M105" t="str">
            <v>AttackSpeedAddRate</v>
          </cell>
          <cell r="O105">
            <v>3</v>
          </cell>
          <cell r="S105" t="str">
            <v/>
          </cell>
        </row>
        <row r="106">
          <cell r="A106" t="str">
            <v>LP_AtkSpeedBest_03</v>
          </cell>
          <cell r="B106" t="str">
            <v>LP_AtkSpeedBest</v>
          </cell>
          <cell r="C106" t="str">
            <v/>
          </cell>
          <cell r="D106">
            <v>3</v>
          </cell>
          <cell r="E106" t="str">
            <v>ChangeActorStatus</v>
          </cell>
          <cell r="H106" t="str">
            <v/>
          </cell>
          <cell r="I106">
            <v>-1</v>
          </cell>
          <cell r="J106">
            <v>1.2375000000000003</v>
          </cell>
          <cell r="M106" t="str">
            <v>AttackSpeedAddRate</v>
          </cell>
          <cell r="O106">
            <v>3</v>
          </cell>
          <cell r="S106" t="str">
            <v/>
          </cell>
        </row>
        <row r="107">
          <cell r="A107" t="str">
            <v>LP_Crit_01</v>
          </cell>
          <cell r="B107" t="str">
            <v>LP_Crit</v>
          </cell>
          <cell r="C107" t="str">
            <v/>
          </cell>
          <cell r="D107">
            <v>1</v>
          </cell>
          <cell r="E107" t="str">
            <v>ChangeActorStatus</v>
          </cell>
          <cell r="H107" t="str">
            <v/>
          </cell>
          <cell r="I107">
            <v>-1</v>
          </cell>
          <cell r="J107">
            <v>0.15</v>
          </cell>
          <cell r="M107" t="str">
            <v>CriticalPower</v>
          </cell>
          <cell r="O107">
            <v>20</v>
          </cell>
          <cell r="S107" t="str">
            <v/>
          </cell>
        </row>
        <row r="108">
          <cell r="A108" t="str">
            <v>LP_Crit_02</v>
          </cell>
          <cell r="B108" t="str">
            <v>LP_Crit</v>
          </cell>
          <cell r="C108" t="str">
            <v/>
          </cell>
          <cell r="D108">
            <v>2</v>
          </cell>
          <cell r="E108" t="str">
            <v>ChangeActorStatus</v>
          </cell>
          <cell r="H108" t="str">
            <v/>
          </cell>
          <cell r="I108">
            <v>-1</v>
          </cell>
          <cell r="J108">
            <v>0.315</v>
          </cell>
          <cell r="M108" t="str">
            <v>CriticalPower</v>
          </cell>
          <cell r="O108">
            <v>20</v>
          </cell>
          <cell r="S108" t="str">
            <v/>
          </cell>
        </row>
        <row r="109">
          <cell r="A109" t="str">
            <v>LP_Crit_03</v>
          </cell>
          <cell r="B109" t="str">
            <v>LP_Crit</v>
          </cell>
          <cell r="C109" t="str">
            <v/>
          </cell>
          <cell r="D109">
            <v>3</v>
          </cell>
          <cell r="E109" t="str">
            <v>ChangeActorStatus</v>
          </cell>
          <cell r="H109" t="str">
            <v/>
          </cell>
          <cell r="I109">
            <v>-1</v>
          </cell>
          <cell r="J109">
            <v>0.49500000000000005</v>
          </cell>
          <cell r="M109" t="str">
            <v>CriticalPower</v>
          </cell>
          <cell r="O109">
            <v>20</v>
          </cell>
          <cell r="S109" t="str">
            <v/>
          </cell>
        </row>
        <row r="110">
          <cell r="A110" t="str">
            <v>LP_Crit_04</v>
          </cell>
          <cell r="B110" t="str">
            <v>LP_Crit</v>
          </cell>
          <cell r="C110" t="str">
            <v/>
          </cell>
          <cell r="D110">
            <v>4</v>
          </cell>
          <cell r="E110" t="str">
            <v>ChangeActorStatus</v>
          </cell>
          <cell r="H110" t="str">
            <v/>
          </cell>
          <cell r="I110">
            <v>-1</v>
          </cell>
          <cell r="J110">
            <v>0.69</v>
          </cell>
          <cell r="M110" t="str">
            <v>CriticalPower</v>
          </cell>
          <cell r="O110">
            <v>20</v>
          </cell>
          <cell r="S110" t="str">
            <v/>
          </cell>
        </row>
        <row r="111">
          <cell r="A111" t="str">
            <v>LP_Crit_05</v>
          </cell>
          <cell r="B111" t="str">
            <v>LP_Crit</v>
          </cell>
          <cell r="C111" t="str">
            <v/>
          </cell>
          <cell r="D111">
            <v>5</v>
          </cell>
          <cell r="E111" t="str">
            <v>ChangeActorStatus</v>
          </cell>
          <cell r="H111" t="str">
            <v/>
          </cell>
          <cell r="I111">
            <v>-1</v>
          </cell>
          <cell r="J111">
            <v>0.89999999999999991</v>
          </cell>
          <cell r="M111" t="str">
            <v>CriticalPower</v>
          </cell>
          <cell r="O111">
            <v>20</v>
          </cell>
          <cell r="S111" t="str">
            <v/>
          </cell>
        </row>
        <row r="112">
          <cell r="A112" t="str">
            <v>LP_CritBetter_01</v>
          </cell>
          <cell r="B112" t="str">
            <v>LP_CritBetter</v>
          </cell>
          <cell r="C112" t="str">
            <v/>
          </cell>
          <cell r="D112">
            <v>1</v>
          </cell>
          <cell r="E112" t="str">
            <v>ChangeActorStatus</v>
          </cell>
          <cell r="H112" t="str">
            <v/>
          </cell>
          <cell r="I112">
            <v>-1</v>
          </cell>
          <cell r="J112">
            <v>0.25</v>
          </cell>
          <cell r="M112" t="str">
            <v>CriticalPower</v>
          </cell>
          <cell r="O112">
            <v>20</v>
          </cell>
          <cell r="S112" t="str">
            <v/>
          </cell>
        </row>
        <row r="113">
          <cell r="A113" t="str">
            <v>LP_CritBetter_02</v>
          </cell>
          <cell r="B113" t="str">
            <v>LP_CritBetter</v>
          </cell>
          <cell r="C113" t="str">
            <v/>
          </cell>
          <cell r="D113">
            <v>2</v>
          </cell>
          <cell r="E113" t="str">
            <v>ChangeActorStatus</v>
          </cell>
          <cell r="H113" t="str">
            <v/>
          </cell>
          <cell r="I113">
            <v>-1</v>
          </cell>
          <cell r="J113">
            <v>0.52500000000000002</v>
          </cell>
          <cell r="M113" t="str">
            <v>CriticalPower</v>
          </cell>
          <cell r="O113">
            <v>20</v>
          </cell>
          <cell r="S113" t="str">
            <v/>
          </cell>
        </row>
        <row r="114">
          <cell r="A114" t="str">
            <v>LP_CritBetter_03</v>
          </cell>
          <cell r="B114" t="str">
            <v>LP_CritBetter</v>
          </cell>
          <cell r="C114" t="str">
            <v/>
          </cell>
          <cell r="D114">
            <v>3</v>
          </cell>
          <cell r="E114" t="str">
            <v>ChangeActorStatus</v>
          </cell>
          <cell r="H114" t="str">
            <v/>
          </cell>
          <cell r="I114">
            <v>-1</v>
          </cell>
          <cell r="J114">
            <v>0.82500000000000007</v>
          </cell>
          <cell r="M114" t="str">
            <v>CriticalPower</v>
          </cell>
          <cell r="O114">
            <v>20</v>
          </cell>
          <cell r="S114" t="str">
            <v/>
          </cell>
        </row>
        <row r="115">
          <cell r="A115" t="str">
            <v>LP_CritBest_01</v>
          </cell>
          <cell r="B115" t="str">
            <v>LP_CritBest</v>
          </cell>
          <cell r="C115" t="str">
            <v/>
          </cell>
          <cell r="D115">
            <v>1</v>
          </cell>
          <cell r="E115" t="str">
            <v>ChangeActorStatus</v>
          </cell>
          <cell r="H115" t="str">
            <v/>
          </cell>
          <cell r="I115">
            <v>-1</v>
          </cell>
          <cell r="J115">
            <v>0.45</v>
          </cell>
          <cell r="M115" t="str">
            <v>CriticalPower</v>
          </cell>
          <cell r="O115">
            <v>20</v>
          </cell>
          <cell r="S115" t="str">
            <v/>
          </cell>
        </row>
        <row r="116">
          <cell r="A116" t="str">
            <v>LP_CritBest_02</v>
          </cell>
          <cell r="B116" t="str">
            <v>LP_CritBest</v>
          </cell>
          <cell r="C116" t="str">
            <v/>
          </cell>
          <cell r="D116">
            <v>2</v>
          </cell>
          <cell r="E116" t="str">
            <v>ChangeActorStatus</v>
          </cell>
          <cell r="H116" t="str">
            <v/>
          </cell>
          <cell r="I116">
            <v>-1</v>
          </cell>
          <cell r="J116">
            <v>0.94500000000000006</v>
          </cell>
          <cell r="M116" t="str">
            <v>CriticalPower</v>
          </cell>
          <cell r="O116">
            <v>20</v>
          </cell>
          <cell r="S116" t="str">
            <v/>
          </cell>
        </row>
        <row r="117">
          <cell r="A117" t="str">
            <v>LP_CritBest_03</v>
          </cell>
          <cell r="B117" t="str">
            <v>LP_CritBest</v>
          </cell>
          <cell r="C117" t="str">
            <v/>
          </cell>
          <cell r="D117">
            <v>3</v>
          </cell>
          <cell r="E117" t="str">
            <v>ChangeActorStatus</v>
          </cell>
          <cell r="H117" t="str">
            <v/>
          </cell>
          <cell r="I117">
            <v>-1</v>
          </cell>
          <cell r="J117">
            <v>1.4850000000000003</v>
          </cell>
          <cell r="M117" t="str">
            <v>CriticalPower</v>
          </cell>
          <cell r="O117">
            <v>20</v>
          </cell>
          <cell r="S117" t="str">
            <v/>
          </cell>
        </row>
        <row r="118">
          <cell r="A118" t="str">
            <v>LP_MaxHp_01</v>
          </cell>
          <cell r="B118" t="str">
            <v>LP_MaxHp</v>
          </cell>
          <cell r="C118" t="str">
            <v/>
          </cell>
          <cell r="D118">
            <v>1</v>
          </cell>
          <cell r="E118" t="str">
            <v>ChangeActorStatus</v>
          </cell>
          <cell r="H118" t="str">
            <v/>
          </cell>
          <cell r="I118">
            <v>-1</v>
          </cell>
          <cell r="J118">
            <v>0.11249999999999999</v>
          </cell>
          <cell r="M118" t="str">
            <v>MaxHpAddRate</v>
          </cell>
          <cell r="O118">
            <v>18</v>
          </cell>
          <cell r="S118" t="str">
            <v/>
          </cell>
        </row>
        <row r="119">
          <cell r="A119" t="str">
            <v>LP_MaxHp_02</v>
          </cell>
          <cell r="B119" t="str">
            <v>LP_MaxHp</v>
          </cell>
          <cell r="C119" t="str">
            <v/>
          </cell>
          <cell r="D119">
            <v>2</v>
          </cell>
          <cell r="E119" t="str">
            <v>ChangeActorStatus</v>
          </cell>
          <cell r="H119" t="str">
            <v/>
          </cell>
          <cell r="I119">
            <v>-1</v>
          </cell>
          <cell r="J119">
            <v>0.23624999999999999</v>
          </cell>
          <cell r="M119" t="str">
            <v>MaxHpAddRate</v>
          </cell>
          <cell r="O119">
            <v>18</v>
          </cell>
          <cell r="S119" t="str">
            <v/>
          </cell>
        </row>
        <row r="120">
          <cell r="A120" t="str">
            <v>LP_MaxHp_03</v>
          </cell>
          <cell r="B120" t="str">
            <v>LP_MaxHp</v>
          </cell>
          <cell r="C120" t="str">
            <v/>
          </cell>
          <cell r="D120">
            <v>3</v>
          </cell>
          <cell r="E120" t="str">
            <v>ChangeActorStatus</v>
          </cell>
          <cell r="H120" t="str">
            <v/>
          </cell>
          <cell r="I120">
            <v>-1</v>
          </cell>
          <cell r="J120">
            <v>0.37125000000000002</v>
          </cell>
          <cell r="M120" t="str">
            <v>MaxHpAddRate</v>
          </cell>
          <cell r="O120">
            <v>18</v>
          </cell>
          <cell r="S120" t="str">
            <v/>
          </cell>
        </row>
        <row r="121">
          <cell r="A121" t="str">
            <v>LP_MaxHp_04</v>
          </cell>
          <cell r="B121" t="str">
            <v>LP_MaxHp</v>
          </cell>
          <cell r="C121" t="str">
            <v/>
          </cell>
          <cell r="D121">
            <v>4</v>
          </cell>
          <cell r="E121" t="str">
            <v>ChangeActorStatus</v>
          </cell>
          <cell r="H121" t="str">
            <v/>
          </cell>
          <cell r="I121">
            <v>-1</v>
          </cell>
          <cell r="J121">
            <v>0.51749999999999996</v>
          </cell>
          <cell r="M121" t="str">
            <v>MaxHpAddRate</v>
          </cell>
          <cell r="O121">
            <v>18</v>
          </cell>
          <cell r="S121" t="str">
            <v/>
          </cell>
        </row>
        <row r="122">
          <cell r="A122" t="str">
            <v>LP_MaxHp_05</v>
          </cell>
          <cell r="B122" t="str">
            <v>LP_MaxHp</v>
          </cell>
          <cell r="C122" t="str">
            <v/>
          </cell>
          <cell r="D122">
            <v>5</v>
          </cell>
          <cell r="E122" t="str">
            <v>ChangeActorStatus</v>
          </cell>
          <cell r="H122" t="str">
            <v/>
          </cell>
          <cell r="I122">
            <v>-1</v>
          </cell>
          <cell r="J122">
            <v>0.67499999999999993</v>
          </cell>
          <cell r="M122" t="str">
            <v>MaxHpAddRate</v>
          </cell>
          <cell r="O122">
            <v>18</v>
          </cell>
          <cell r="S122" t="str">
            <v/>
          </cell>
        </row>
        <row r="123">
          <cell r="A123" t="str">
            <v>LP_MaxHp_06</v>
          </cell>
          <cell r="B123" t="str">
            <v>LP_MaxHp</v>
          </cell>
          <cell r="C123" t="str">
            <v/>
          </cell>
          <cell r="D123">
            <v>6</v>
          </cell>
          <cell r="E123" t="str">
            <v>ChangeActorStatus</v>
          </cell>
          <cell r="H123" t="str">
            <v/>
          </cell>
          <cell r="I123">
            <v>-1</v>
          </cell>
          <cell r="J123">
            <v>0.84375</v>
          </cell>
          <cell r="M123" t="str">
            <v>MaxHpAddRate</v>
          </cell>
          <cell r="O123">
            <v>18</v>
          </cell>
          <cell r="S123" t="str">
            <v/>
          </cell>
        </row>
        <row r="124">
          <cell r="A124" t="str">
            <v>LP_MaxHp_07</v>
          </cell>
          <cell r="B124" t="str">
            <v>LP_MaxHp</v>
          </cell>
          <cell r="C124" t="str">
            <v/>
          </cell>
          <cell r="D124">
            <v>7</v>
          </cell>
          <cell r="E124" t="str">
            <v>ChangeActorStatus</v>
          </cell>
          <cell r="H124" t="str">
            <v/>
          </cell>
          <cell r="I124">
            <v>-1</v>
          </cell>
          <cell r="J124">
            <v>1.0237500000000002</v>
          </cell>
          <cell r="M124" t="str">
            <v>MaxHpAddRate</v>
          </cell>
          <cell r="O124">
            <v>18</v>
          </cell>
          <cell r="S124" t="str">
            <v/>
          </cell>
        </row>
        <row r="125">
          <cell r="A125" t="str">
            <v>LP_MaxHp_08</v>
          </cell>
          <cell r="B125" t="str">
            <v>LP_MaxHp</v>
          </cell>
          <cell r="C125" t="str">
            <v/>
          </cell>
          <cell r="D125">
            <v>8</v>
          </cell>
          <cell r="E125" t="str">
            <v>ChangeActorStatus</v>
          </cell>
          <cell r="H125" t="str">
            <v/>
          </cell>
          <cell r="I125">
            <v>-1</v>
          </cell>
          <cell r="J125">
            <v>1.2150000000000001</v>
          </cell>
          <cell r="M125" t="str">
            <v>MaxHpAddRate</v>
          </cell>
          <cell r="O125">
            <v>18</v>
          </cell>
          <cell r="S125" t="str">
            <v/>
          </cell>
        </row>
        <row r="126">
          <cell r="A126" t="str">
            <v>LP_MaxHp_09</v>
          </cell>
          <cell r="B126" t="str">
            <v>LP_MaxHp</v>
          </cell>
          <cell r="C126" t="str">
            <v/>
          </cell>
          <cell r="D126">
            <v>9</v>
          </cell>
          <cell r="E126" t="str">
            <v>ChangeActorStatus</v>
          </cell>
          <cell r="H126" t="str">
            <v/>
          </cell>
          <cell r="I126">
            <v>-1</v>
          </cell>
          <cell r="J126">
            <v>1.4174999999999998</v>
          </cell>
          <cell r="M126" t="str">
            <v>MaxHpAddRate</v>
          </cell>
          <cell r="O126">
            <v>18</v>
          </cell>
          <cell r="S126" t="str">
            <v/>
          </cell>
        </row>
        <row r="127">
          <cell r="A127" t="str">
            <v>LP_MaxHpBetter_01</v>
          </cell>
          <cell r="B127" t="str">
            <v>LP_MaxHpBetter</v>
          </cell>
          <cell r="C127" t="str">
            <v/>
          </cell>
          <cell r="D127">
            <v>1</v>
          </cell>
          <cell r="E127" t="str">
            <v>ChangeActorStatus</v>
          </cell>
          <cell r="H127" t="str">
            <v/>
          </cell>
          <cell r="I127">
            <v>-1</v>
          </cell>
          <cell r="J127">
            <v>0.1875</v>
          </cell>
          <cell r="M127" t="str">
            <v>MaxHpAddRate</v>
          </cell>
          <cell r="O127">
            <v>18</v>
          </cell>
          <cell r="S127" t="str">
            <v/>
          </cell>
        </row>
        <row r="128">
          <cell r="A128" t="str">
            <v>LP_MaxHpBetter_02</v>
          </cell>
          <cell r="B128" t="str">
            <v>LP_MaxHpBetter</v>
          </cell>
          <cell r="C128" t="str">
            <v/>
          </cell>
          <cell r="D128">
            <v>2</v>
          </cell>
          <cell r="E128" t="str">
            <v>ChangeActorStatus</v>
          </cell>
          <cell r="H128" t="str">
            <v/>
          </cell>
          <cell r="I128">
            <v>-1</v>
          </cell>
          <cell r="J128">
            <v>0.39375000000000004</v>
          </cell>
          <cell r="M128" t="str">
            <v>MaxHpAddRate</v>
          </cell>
          <cell r="O128">
            <v>18</v>
          </cell>
          <cell r="S128" t="str">
            <v/>
          </cell>
        </row>
        <row r="129">
          <cell r="A129" t="str">
            <v>LP_MaxHpBetter_03</v>
          </cell>
          <cell r="B129" t="str">
            <v>LP_MaxHpBetter</v>
          </cell>
          <cell r="C129" t="str">
            <v/>
          </cell>
          <cell r="D129">
            <v>3</v>
          </cell>
          <cell r="E129" t="str">
            <v>ChangeActorStatus</v>
          </cell>
          <cell r="H129" t="str">
            <v/>
          </cell>
          <cell r="I129">
            <v>-1</v>
          </cell>
          <cell r="J129">
            <v>0.61875000000000002</v>
          </cell>
          <cell r="M129" t="str">
            <v>MaxHpAddRate</v>
          </cell>
          <cell r="O129">
            <v>18</v>
          </cell>
          <cell r="S129" t="str">
            <v/>
          </cell>
        </row>
        <row r="130">
          <cell r="A130" t="str">
            <v>LP_MaxHpBetter_04</v>
          </cell>
          <cell r="B130" t="str">
            <v>LP_MaxHpBetter</v>
          </cell>
          <cell r="C130" t="str">
            <v/>
          </cell>
          <cell r="D130">
            <v>4</v>
          </cell>
          <cell r="E130" t="str">
            <v>ChangeActorStatus</v>
          </cell>
          <cell r="H130" t="str">
            <v/>
          </cell>
          <cell r="I130">
            <v>-1</v>
          </cell>
          <cell r="J130">
            <v>0.86249999999999993</v>
          </cell>
          <cell r="M130" t="str">
            <v>MaxHpAddRate</v>
          </cell>
          <cell r="O130">
            <v>18</v>
          </cell>
          <cell r="S130" t="str">
            <v/>
          </cell>
        </row>
        <row r="131">
          <cell r="A131" t="str">
            <v>LP_MaxHpBetter_05</v>
          </cell>
          <cell r="B131" t="str">
            <v>LP_MaxHpBetter</v>
          </cell>
          <cell r="C131" t="str">
            <v/>
          </cell>
          <cell r="D131">
            <v>5</v>
          </cell>
          <cell r="E131" t="str">
            <v>ChangeActorStatus</v>
          </cell>
          <cell r="H131" t="str">
            <v/>
          </cell>
          <cell r="I131">
            <v>-1</v>
          </cell>
          <cell r="J131">
            <v>1.125</v>
          </cell>
          <cell r="M131" t="str">
            <v>MaxHpAddRate</v>
          </cell>
          <cell r="O131">
            <v>18</v>
          </cell>
          <cell r="S131" t="str">
            <v/>
          </cell>
        </row>
        <row r="132">
          <cell r="A132" t="str">
            <v>LP_MaxHpBetter_06</v>
          </cell>
          <cell r="B132" t="str">
            <v>LP_MaxHpBetter</v>
          </cell>
          <cell r="C132" t="str">
            <v/>
          </cell>
          <cell r="D132">
            <v>6</v>
          </cell>
          <cell r="E132" t="str">
            <v>ChangeActorStatus</v>
          </cell>
          <cell r="H132" t="str">
            <v/>
          </cell>
          <cell r="I132">
            <v>-1</v>
          </cell>
          <cell r="J132">
            <v>1.40625</v>
          </cell>
          <cell r="M132" t="str">
            <v>MaxHpAddRate</v>
          </cell>
          <cell r="O132">
            <v>18</v>
          </cell>
          <cell r="S132" t="str">
            <v/>
          </cell>
        </row>
        <row r="133">
          <cell r="A133" t="str">
            <v>LP_MaxHpBetter_07</v>
          </cell>
          <cell r="B133" t="str">
            <v>LP_MaxHpBetter</v>
          </cell>
          <cell r="C133" t="str">
            <v/>
          </cell>
          <cell r="D133">
            <v>7</v>
          </cell>
          <cell r="E133" t="str">
            <v>ChangeActorStatus</v>
          </cell>
          <cell r="H133" t="str">
            <v/>
          </cell>
          <cell r="I133">
            <v>-1</v>
          </cell>
          <cell r="J133">
            <v>1.7062499999999998</v>
          </cell>
          <cell r="M133" t="str">
            <v>MaxHpAddRate</v>
          </cell>
          <cell r="O133">
            <v>18</v>
          </cell>
          <cell r="S133" t="str">
            <v/>
          </cell>
        </row>
        <row r="134">
          <cell r="A134" t="str">
            <v>LP_MaxHpBetter_08</v>
          </cell>
          <cell r="B134" t="str">
            <v>LP_MaxHpBetter</v>
          </cell>
          <cell r="C134" t="str">
            <v/>
          </cell>
          <cell r="D134">
            <v>8</v>
          </cell>
          <cell r="E134" t="str">
            <v>ChangeActorStatus</v>
          </cell>
          <cell r="H134" t="str">
            <v/>
          </cell>
          <cell r="I134">
            <v>-1</v>
          </cell>
          <cell r="J134">
            <v>2.0249999999999999</v>
          </cell>
          <cell r="M134" t="str">
            <v>MaxHpAddRate</v>
          </cell>
          <cell r="O134">
            <v>18</v>
          </cell>
          <cell r="S134" t="str">
            <v/>
          </cell>
        </row>
        <row r="135">
          <cell r="A135" t="str">
            <v>LP_MaxHpBetter_09</v>
          </cell>
          <cell r="B135" t="str">
            <v>LP_MaxHpBetter</v>
          </cell>
          <cell r="C135" t="str">
            <v/>
          </cell>
          <cell r="D135">
            <v>9</v>
          </cell>
          <cell r="E135" t="str">
            <v>ChangeActorStatus</v>
          </cell>
          <cell r="H135" t="str">
            <v/>
          </cell>
          <cell r="I135">
            <v>-1</v>
          </cell>
          <cell r="J135">
            <v>2.3624999999999998</v>
          </cell>
          <cell r="M135" t="str">
            <v>MaxHpAddRate</v>
          </cell>
          <cell r="O135">
            <v>18</v>
          </cell>
          <cell r="S135" t="str">
            <v/>
          </cell>
        </row>
        <row r="136">
          <cell r="A136" t="str">
            <v>LP_MaxHpBest_01</v>
          </cell>
          <cell r="B136" t="str">
            <v>LP_MaxHpBest</v>
          </cell>
          <cell r="C136" t="str">
            <v/>
          </cell>
          <cell r="D136">
            <v>1</v>
          </cell>
          <cell r="E136" t="str">
            <v>ChangeActorStatus</v>
          </cell>
          <cell r="H136" t="str">
            <v/>
          </cell>
          <cell r="I136">
            <v>-1</v>
          </cell>
          <cell r="J136">
            <v>0.33749999999999997</v>
          </cell>
          <cell r="M136" t="str">
            <v>MaxHpAddRate</v>
          </cell>
          <cell r="O136">
            <v>18</v>
          </cell>
          <cell r="S136" t="str">
            <v/>
          </cell>
        </row>
        <row r="137">
          <cell r="A137" t="str">
            <v>LP_MaxHpBest_02</v>
          </cell>
          <cell r="B137" t="str">
            <v>LP_MaxHpBest</v>
          </cell>
          <cell r="C137" t="str">
            <v/>
          </cell>
          <cell r="D137">
            <v>2</v>
          </cell>
          <cell r="E137" t="str">
            <v>ChangeActorStatus</v>
          </cell>
          <cell r="H137" t="str">
            <v/>
          </cell>
          <cell r="I137">
            <v>-1</v>
          </cell>
          <cell r="J137">
            <v>0.7087500000000001</v>
          </cell>
          <cell r="M137" t="str">
            <v>MaxHpAddRate</v>
          </cell>
          <cell r="O137">
            <v>18</v>
          </cell>
          <cell r="S137" t="str">
            <v/>
          </cell>
        </row>
        <row r="138">
          <cell r="A138" t="str">
            <v>LP_MaxHpBest_03</v>
          </cell>
          <cell r="B138" t="str">
            <v>LP_MaxHpBest</v>
          </cell>
          <cell r="C138" t="str">
            <v/>
          </cell>
          <cell r="D138">
            <v>3</v>
          </cell>
          <cell r="E138" t="str">
            <v>ChangeActorStatus</v>
          </cell>
          <cell r="H138" t="str">
            <v/>
          </cell>
          <cell r="I138">
            <v>-1</v>
          </cell>
          <cell r="J138">
            <v>1.1137500000000002</v>
          </cell>
          <cell r="M138" t="str">
            <v>MaxHpAddRate</v>
          </cell>
          <cell r="O138">
            <v>18</v>
          </cell>
          <cell r="S138" t="str">
            <v/>
          </cell>
        </row>
        <row r="139">
          <cell r="A139" t="str">
            <v>LP_MaxHpBest_04</v>
          </cell>
          <cell r="B139" t="str">
            <v>LP_MaxHpBest</v>
          </cell>
          <cell r="C139" t="str">
            <v/>
          </cell>
          <cell r="D139">
            <v>4</v>
          </cell>
          <cell r="E139" t="str">
            <v>ChangeActorStatus</v>
          </cell>
          <cell r="H139" t="str">
            <v/>
          </cell>
          <cell r="I139">
            <v>-1</v>
          </cell>
          <cell r="J139">
            <v>1.5525</v>
          </cell>
          <cell r="M139" t="str">
            <v>MaxHpAddRate</v>
          </cell>
          <cell r="O139">
            <v>18</v>
          </cell>
          <cell r="S139" t="str">
            <v/>
          </cell>
        </row>
        <row r="140">
          <cell r="A140" t="str">
            <v>LP_MaxHpBest_05</v>
          </cell>
          <cell r="B140" t="str">
            <v>LP_MaxHpBest</v>
          </cell>
          <cell r="C140" t="str">
            <v/>
          </cell>
          <cell r="D140">
            <v>5</v>
          </cell>
          <cell r="E140" t="str">
            <v>ChangeActorStatus</v>
          </cell>
          <cell r="H140" t="str">
            <v/>
          </cell>
          <cell r="I140">
            <v>-1</v>
          </cell>
          <cell r="J140">
            <v>2.0249999999999999</v>
          </cell>
          <cell r="M140" t="str">
            <v>MaxHpAddRate</v>
          </cell>
          <cell r="O140">
            <v>18</v>
          </cell>
          <cell r="S140" t="str">
            <v/>
          </cell>
        </row>
        <row r="141">
          <cell r="A141" t="str">
            <v>LP_ReduceDmgProjectile_01</v>
          </cell>
          <cell r="B141" t="str">
            <v>LP_ReduceDmgProjectile</v>
          </cell>
          <cell r="C141" t="str">
            <v/>
          </cell>
          <cell r="D141">
            <v>1</v>
          </cell>
          <cell r="E141" t="str">
            <v>ReduceDamage</v>
          </cell>
          <cell r="H141" t="str">
            <v/>
          </cell>
          <cell r="J141">
            <v>0.15</v>
          </cell>
          <cell r="O141" t="str">
            <v/>
          </cell>
          <cell r="S141" t="str">
            <v/>
          </cell>
        </row>
        <row r="142">
          <cell r="A142" t="str">
            <v>LP_ReduceDmgProjectile_02</v>
          </cell>
          <cell r="B142" t="str">
            <v>LP_ReduceDmgProjectile</v>
          </cell>
          <cell r="C142" t="str">
            <v/>
          </cell>
          <cell r="D142">
            <v>2</v>
          </cell>
          <cell r="E142" t="str">
            <v>ReduceDamage</v>
          </cell>
          <cell r="H142" t="str">
            <v/>
          </cell>
          <cell r="J142">
            <v>0.315</v>
          </cell>
          <cell r="O142" t="str">
            <v/>
          </cell>
          <cell r="S142" t="str">
            <v/>
          </cell>
        </row>
        <row r="143">
          <cell r="A143" t="str">
            <v>LP_ReduceDmgProjectile_03</v>
          </cell>
          <cell r="B143" t="str">
            <v>LP_ReduceDmgProjectile</v>
          </cell>
          <cell r="C143" t="str">
            <v/>
          </cell>
          <cell r="D143">
            <v>3</v>
          </cell>
          <cell r="E143" t="str">
            <v>ReduceDamage</v>
          </cell>
          <cell r="H143" t="str">
            <v/>
          </cell>
          <cell r="J143">
            <v>0.49500000000000005</v>
          </cell>
          <cell r="O143" t="str">
            <v/>
          </cell>
          <cell r="S143" t="str">
            <v/>
          </cell>
        </row>
        <row r="144">
          <cell r="A144" t="str">
            <v>LP_ReduceDmgProjectile_04</v>
          </cell>
          <cell r="B144" t="str">
            <v>LP_ReduceDmgProjectile</v>
          </cell>
          <cell r="C144" t="str">
            <v/>
          </cell>
          <cell r="D144">
            <v>4</v>
          </cell>
          <cell r="E144" t="str">
            <v>ReduceDamage</v>
          </cell>
          <cell r="H144" t="str">
            <v/>
          </cell>
          <cell r="J144">
            <v>0.69</v>
          </cell>
          <cell r="O144" t="str">
            <v/>
          </cell>
          <cell r="S144" t="str">
            <v/>
          </cell>
        </row>
        <row r="145">
          <cell r="A145" t="str">
            <v>LP_ReduceDmgProjectile_05</v>
          </cell>
          <cell r="B145" t="str">
            <v>LP_ReduceDmgProjectile</v>
          </cell>
          <cell r="C145" t="str">
            <v/>
          </cell>
          <cell r="D145">
            <v>5</v>
          </cell>
          <cell r="E145" t="str">
            <v>ReduceDamage</v>
          </cell>
          <cell r="H145" t="str">
            <v/>
          </cell>
          <cell r="J145">
            <v>0.89999999999999991</v>
          </cell>
          <cell r="O145" t="str">
            <v/>
          </cell>
          <cell r="S145" t="str">
            <v/>
          </cell>
        </row>
        <row r="146">
          <cell r="A146" t="str">
            <v>LP_ReduceDmgProjectile_06</v>
          </cell>
          <cell r="B146" t="str">
            <v>LP_ReduceDmgProjectile</v>
          </cell>
          <cell r="C146" t="str">
            <v/>
          </cell>
          <cell r="D146">
            <v>6</v>
          </cell>
          <cell r="E146" t="str">
            <v>ReduceDamage</v>
          </cell>
          <cell r="H146" t="str">
            <v/>
          </cell>
          <cell r="J146">
            <v>1.125</v>
          </cell>
          <cell r="O146" t="str">
            <v/>
          </cell>
          <cell r="S146" t="str">
            <v/>
          </cell>
        </row>
        <row r="147">
          <cell r="A147" t="str">
            <v>LP_ReduceDmgProjectile_07</v>
          </cell>
          <cell r="B147" t="str">
            <v>LP_ReduceDmgProjectile</v>
          </cell>
          <cell r="C147" t="str">
            <v/>
          </cell>
          <cell r="D147">
            <v>7</v>
          </cell>
          <cell r="E147" t="str">
            <v>ReduceDamage</v>
          </cell>
          <cell r="H147" t="str">
            <v/>
          </cell>
          <cell r="J147">
            <v>1.3650000000000002</v>
          </cell>
          <cell r="O147" t="str">
            <v/>
          </cell>
          <cell r="S147" t="str">
            <v/>
          </cell>
        </row>
        <row r="148">
          <cell r="A148" t="str">
            <v>LP_ReduceDmgProjectile_08</v>
          </cell>
          <cell r="B148" t="str">
            <v>LP_ReduceDmgProjectile</v>
          </cell>
          <cell r="C148" t="str">
            <v/>
          </cell>
          <cell r="D148">
            <v>8</v>
          </cell>
          <cell r="E148" t="str">
            <v>ReduceDamage</v>
          </cell>
          <cell r="H148" t="str">
            <v/>
          </cell>
          <cell r="J148">
            <v>1.62</v>
          </cell>
          <cell r="O148" t="str">
            <v/>
          </cell>
          <cell r="S148" t="str">
            <v/>
          </cell>
        </row>
        <row r="149">
          <cell r="A149" t="str">
            <v>LP_ReduceDmgProjectile_09</v>
          </cell>
          <cell r="B149" t="str">
            <v>LP_ReduceDmgProjectile</v>
          </cell>
          <cell r="C149" t="str">
            <v/>
          </cell>
          <cell r="D149">
            <v>9</v>
          </cell>
          <cell r="E149" t="str">
            <v>ReduceDamage</v>
          </cell>
          <cell r="H149" t="str">
            <v/>
          </cell>
          <cell r="J149">
            <v>1.89</v>
          </cell>
          <cell r="O149" t="str">
            <v/>
          </cell>
          <cell r="S149" t="str">
            <v/>
          </cell>
        </row>
        <row r="150">
          <cell r="A150" t="str">
            <v>LP_ReduceDmgProjectileBetter_01</v>
          </cell>
          <cell r="B150" t="str">
            <v>LP_ReduceDmgProjectileBetter</v>
          </cell>
          <cell r="C150" t="str">
            <v/>
          </cell>
          <cell r="D150">
            <v>1</v>
          </cell>
          <cell r="E150" t="str">
            <v>ReduceDamage</v>
          </cell>
          <cell r="H150" t="str">
            <v/>
          </cell>
          <cell r="J150">
            <v>0.25</v>
          </cell>
          <cell r="O150" t="str">
            <v/>
          </cell>
          <cell r="S150" t="str">
            <v/>
          </cell>
        </row>
        <row r="151">
          <cell r="A151" t="str">
            <v>LP_ReduceDmgProjectileBetter_02</v>
          </cell>
          <cell r="B151" t="str">
            <v>LP_ReduceDmgProjectileBetter</v>
          </cell>
          <cell r="C151" t="str">
            <v/>
          </cell>
          <cell r="D151">
            <v>2</v>
          </cell>
          <cell r="E151" t="str">
            <v>ReduceDamage</v>
          </cell>
          <cell r="H151" t="str">
            <v/>
          </cell>
          <cell r="J151">
            <v>0.52500000000000002</v>
          </cell>
          <cell r="O151" t="str">
            <v/>
          </cell>
          <cell r="S151" t="str">
            <v/>
          </cell>
        </row>
        <row r="152">
          <cell r="A152" t="str">
            <v>LP_ReduceDmgProjectileBetter_03</v>
          </cell>
          <cell r="B152" t="str">
            <v>LP_ReduceDmgProjectileBetter</v>
          </cell>
          <cell r="C152" t="str">
            <v/>
          </cell>
          <cell r="D152">
            <v>3</v>
          </cell>
          <cell r="E152" t="str">
            <v>ReduceDamage</v>
          </cell>
          <cell r="H152" t="str">
            <v/>
          </cell>
          <cell r="J152">
            <v>0.82500000000000007</v>
          </cell>
          <cell r="O152" t="str">
            <v/>
          </cell>
          <cell r="S152" t="str">
            <v/>
          </cell>
        </row>
        <row r="153">
          <cell r="A153" t="str">
            <v>LP_ReduceDmgProjectileBetter_04</v>
          </cell>
          <cell r="B153" t="str">
            <v>LP_ReduceDmgProjectileBetter</v>
          </cell>
          <cell r="C153" t="str">
            <v/>
          </cell>
          <cell r="D153">
            <v>4</v>
          </cell>
          <cell r="E153" t="str">
            <v>ReduceDamage</v>
          </cell>
          <cell r="H153" t="str">
            <v/>
          </cell>
          <cell r="J153">
            <v>1.1499999999999999</v>
          </cell>
          <cell r="O153" t="str">
            <v/>
          </cell>
          <cell r="S153" t="str">
            <v/>
          </cell>
        </row>
        <row r="154">
          <cell r="A154" t="str">
            <v>LP_ReduceDmgProjectileBetter_05</v>
          </cell>
          <cell r="B154" t="str">
            <v>LP_ReduceDmgProjectileBetter</v>
          </cell>
          <cell r="C154" t="str">
            <v/>
          </cell>
          <cell r="D154">
            <v>5</v>
          </cell>
          <cell r="E154" t="str">
            <v>ReduceDamage</v>
          </cell>
          <cell r="H154" t="str">
            <v/>
          </cell>
          <cell r="J154">
            <v>1.5</v>
          </cell>
          <cell r="O154" t="str">
            <v/>
          </cell>
          <cell r="S154" t="str">
            <v/>
          </cell>
        </row>
        <row r="155">
          <cell r="A155" t="str">
            <v>LP_ReduceDmgProjectileBetter_06</v>
          </cell>
          <cell r="B155" t="str">
            <v>LP_ReduceDmgProjectileBetter</v>
          </cell>
          <cell r="C155" t="str">
            <v/>
          </cell>
          <cell r="D155">
            <v>6</v>
          </cell>
          <cell r="E155" t="str">
            <v>ReduceDamage</v>
          </cell>
          <cell r="H155" t="str">
            <v/>
          </cell>
          <cell r="J155">
            <v>1.875</v>
          </cell>
          <cell r="O155" t="str">
            <v/>
          </cell>
          <cell r="S155" t="str">
            <v/>
          </cell>
        </row>
        <row r="156">
          <cell r="A156" t="str">
            <v>LP_ReduceDmgProjectileBetter_07</v>
          </cell>
          <cell r="B156" t="str">
            <v>LP_ReduceDmgProjectileBetter</v>
          </cell>
          <cell r="C156" t="str">
            <v/>
          </cell>
          <cell r="D156">
            <v>7</v>
          </cell>
          <cell r="E156" t="str">
            <v>ReduceDamage</v>
          </cell>
          <cell r="H156" t="str">
            <v/>
          </cell>
          <cell r="J156">
            <v>2.2749999999999999</v>
          </cell>
          <cell r="O156" t="str">
            <v/>
          </cell>
          <cell r="S156" t="str">
            <v/>
          </cell>
        </row>
        <row r="157">
          <cell r="A157" t="str">
            <v>LP_ReduceDmgProjectileBetter_08</v>
          </cell>
          <cell r="B157" t="str">
            <v>LP_ReduceDmgProjectileBetter</v>
          </cell>
          <cell r="C157" t="str">
            <v/>
          </cell>
          <cell r="D157">
            <v>8</v>
          </cell>
          <cell r="E157" t="str">
            <v>ReduceDamage</v>
          </cell>
          <cell r="H157" t="str">
            <v/>
          </cell>
          <cell r="J157">
            <v>2.7</v>
          </cell>
          <cell r="O157" t="str">
            <v/>
          </cell>
          <cell r="S157" t="str">
            <v/>
          </cell>
        </row>
        <row r="158">
          <cell r="A158" t="str">
            <v>LP_ReduceDmgProjectileBetter_09</v>
          </cell>
          <cell r="B158" t="str">
            <v>LP_ReduceDmgProjectileBetter</v>
          </cell>
          <cell r="C158" t="str">
            <v/>
          </cell>
          <cell r="D158">
            <v>9</v>
          </cell>
          <cell r="E158" t="str">
            <v>ReduceDamage</v>
          </cell>
          <cell r="H158" t="str">
            <v/>
          </cell>
          <cell r="J158">
            <v>3.15</v>
          </cell>
          <cell r="O158" t="str">
            <v/>
          </cell>
          <cell r="S158" t="str">
            <v/>
          </cell>
        </row>
        <row r="159">
          <cell r="A159" t="str">
            <v>LP_ReduceDmgMelee_01</v>
          </cell>
          <cell r="B159" t="str">
            <v>LP_ReduceDmgMelee</v>
          </cell>
          <cell r="C159" t="str">
            <v/>
          </cell>
          <cell r="D159">
            <v>1</v>
          </cell>
          <cell r="E159" t="str">
            <v>ReduceDamage</v>
          </cell>
          <cell r="H159" t="str">
            <v/>
          </cell>
          <cell r="I159">
            <v>0.15</v>
          </cell>
          <cell r="O159" t="str">
            <v/>
          </cell>
          <cell r="S159" t="str">
            <v/>
          </cell>
        </row>
        <row r="160">
          <cell r="A160" t="str">
            <v>LP_ReduceDmgMelee_02</v>
          </cell>
          <cell r="B160" t="str">
            <v>LP_ReduceDmgMelee</v>
          </cell>
          <cell r="C160" t="str">
            <v/>
          </cell>
          <cell r="D160">
            <v>2</v>
          </cell>
          <cell r="E160" t="str">
            <v>ReduceDamage</v>
          </cell>
          <cell r="H160" t="str">
            <v/>
          </cell>
          <cell r="I160">
            <v>0.315</v>
          </cell>
          <cell r="O160" t="str">
            <v/>
          </cell>
          <cell r="S160" t="str">
            <v/>
          </cell>
        </row>
        <row r="161">
          <cell r="A161" t="str">
            <v>LP_ReduceDmgMelee_03</v>
          </cell>
          <cell r="B161" t="str">
            <v>LP_ReduceDmgMelee</v>
          </cell>
          <cell r="C161" t="str">
            <v/>
          </cell>
          <cell r="D161">
            <v>3</v>
          </cell>
          <cell r="E161" t="str">
            <v>ReduceDamage</v>
          </cell>
          <cell r="H161" t="str">
            <v/>
          </cell>
          <cell r="I161">
            <v>0.49500000000000005</v>
          </cell>
          <cell r="O161" t="str">
            <v/>
          </cell>
          <cell r="S161" t="str">
            <v/>
          </cell>
        </row>
        <row r="162">
          <cell r="A162" t="str">
            <v>LP_ReduceDmgMelee_04</v>
          </cell>
          <cell r="B162" t="str">
            <v>LP_ReduceDmgMelee</v>
          </cell>
          <cell r="C162" t="str">
            <v/>
          </cell>
          <cell r="D162">
            <v>4</v>
          </cell>
          <cell r="E162" t="str">
            <v>ReduceDamage</v>
          </cell>
          <cell r="H162" t="str">
            <v/>
          </cell>
          <cell r="I162">
            <v>0.69</v>
          </cell>
          <cell r="O162" t="str">
            <v/>
          </cell>
          <cell r="S162" t="str">
            <v/>
          </cell>
        </row>
        <row r="163">
          <cell r="A163" t="str">
            <v>LP_ReduceDmgMelee_05</v>
          </cell>
          <cell r="B163" t="str">
            <v>LP_ReduceDmgMelee</v>
          </cell>
          <cell r="C163" t="str">
            <v/>
          </cell>
          <cell r="D163">
            <v>5</v>
          </cell>
          <cell r="E163" t="str">
            <v>ReduceDamage</v>
          </cell>
          <cell r="H163" t="str">
            <v/>
          </cell>
          <cell r="I163">
            <v>0.89999999999999991</v>
          </cell>
          <cell r="O163" t="str">
            <v/>
          </cell>
          <cell r="S163" t="str">
            <v/>
          </cell>
        </row>
        <row r="164">
          <cell r="A164" t="str">
            <v>LP_ReduceDmgMelee_06</v>
          </cell>
          <cell r="B164" t="str">
            <v>LP_ReduceDmgMelee</v>
          </cell>
          <cell r="C164" t="str">
            <v/>
          </cell>
          <cell r="D164">
            <v>6</v>
          </cell>
          <cell r="E164" t="str">
            <v>ReduceDamage</v>
          </cell>
          <cell r="H164" t="str">
            <v/>
          </cell>
          <cell r="I164">
            <v>1.125</v>
          </cell>
          <cell r="O164" t="str">
            <v/>
          </cell>
          <cell r="S164" t="str">
            <v/>
          </cell>
        </row>
        <row r="165">
          <cell r="A165" t="str">
            <v>LP_ReduceDmgMelee_07</v>
          </cell>
          <cell r="B165" t="str">
            <v>LP_ReduceDmgMelee</v>
          </cell>
          <cell r="C165" t="str">
            <v/>
          </cell>
          <cell r="D165">
            <v>7</v>
          </cell>
          <cell r="E165" t="str">
            <v>ReduceDamage</v>
          </cell>
          <cell r="H165" t="str">
            <v/>
          </cell>
          <cell r="I165">
            <v>1.3650000000000002</v>
          </cell>
          <cell r="O165" t="str">
            <v/>
          </cell>
          <cell r="S165" t="str">
            <v/>
          </cell>
        </row>
        <row r="166">
          <cell r="A166" t="str">
            <v>LP_ReduceDmgMelee_08</v>
          </cell>
          <cell r="B166" t="str">
            <v>LP_ReduceDmgMelee</v>
          </cell>
          <cell r="C166" t="str">
            <v/>
          </cell>
          <cell r="D166">
            <v>8</v>
          </cell>
          <cell r="E166" t="str">
            <v>ReduceDamage</v>
          </cell>
          <cell r="H166" t="str">
            <v/>
          </cell>
          <cell r="I166">
            <v>1.62</v>
          </cell>
          <cell r="O166" t="str">
            <v/>
          </cell>
          <cell r="S166" t="str">
            <v/>
          </cell>
        </row>
        <row r="167">
          <cell r="A167" t="str">
            <v>LP_ReduceDmgMelee_09</v>
          </cell>
          <cell r="B167" t="str">
            <v>LP_ReduceDmgMelee</v>
          </cell>
          <cell r="C167" t="str">
            <v/>
          </cell>
          <cell r="D167">
            <v>9</v>
          </cell>
          <cell r="E167" t="str">
            <v>ReduceDamage</v>
          </cell>
          <cell r="H167" t="str">
            <v/>
          </cell>
          <cell r="I167">
            <v>1.89</v>
          </cell>
          <cell r="O167" t="str">
            <v/>
          </cell>
          <cell r="S167" t="str">
            <v/>
          </cell>
        </row>
        <row r="168">
          <cell r="A168" t="str">
            <v>LP_ReduceDmgMeleeBetter_01</v>
          </cell>
          <cell r="B168" t="str">
            <v>LP_ReduceDmgMeleeBetter</v>
          </cell>
          <cell r="C168" t="str">
            <v/>
          </cell>
          <cell r="D168">
            <v>1</v>
          </cell>
          <cell r="E168" t="str">
            <v>ReduceDamage</v>
          </cell>
          <cell r="H168" t="str">
            <v/>
          </cell>
          <cell r="I168">
            <v>0.25</v>
          </cell>
          <cell r="O168" t="str">
            <v/>
          </cell>
          <cell r="S168" t="str">
            <v/>
          </cell>
        </row>
        <row r="169">
          <cell r="A169" t="str">
            <v>LP_ReduceDmgMeleeBetter_02</v>
          </cell>
          <cell r="B169" t="str">
            <v>LP_ReduceDmgMeleeBetter</v>
          </cell>
          <cell r="C169" t="str">
            <v/>
          </cell>
          <cell r="D169">
            <v>2</v>
          </cell>
          <cell r="E169" t="str">
            <v>ReduceDamage</v>
          </cell>
          <cell r="H169" t="str">
            <v/>
          </cell>
          <cell r="I169">
            <v>0.52500000000000002</v>
          </cell>
          <cell r="O169" t="str">
            <v/>
          </cell>
          <cell r="S169" t="str">
            <v/>
          </cell>
        </row>
        <row r="170">
          <cell r="A170" t="str">
            <v>LP_ReduceDmgMeleeBetter_03</v>
          </cell>
          <cell r="B170" t="str">
            <v>LP_ReduceDmgMeleeBetter</v>
          </cell>
          <cell r="C170" t="str">
            <v/>
          </cell>
          <cell r="D170">
            <v>3</v>
          </cell>
          <cell r="E170" t="str">
            <v>ReduceDamage</v>
          </cell>
          <cell r="H170" t="str">
            <v/>
          </cell>
          <cell r="I170">
            <v>0.82500000000000007</v>
          </cell>
          <cell r="O170" t="str">
            <v/>
          </cell>
          <cell r="S170" t="str">
            <v/>
          </cell>
        </row>
        <row r="171">
          <cell r="A171" t="str">
            <v>LP_ReduceDmgMeleeBetter_04</v>
          </cell>
          <cell r="B171" t="str">
            <v>LP_ReduceDmgMeleeBetter</v>
          </cell>
          <cell r="C171" t="str">
            <v/>
          </cell>
          <cell r="D171">
            <v>4</v>
          </cell>
          <cell r="E171" t="str">
            <v>ReduceDamage</v>
          </cell>
          <cell r="H171" t="str">
            <v/>
          </cell>
          <cell r="I171">
            <v>1.1499999999999999</v>
          </cell>
          <cell r="O171" t="str">
            <v/>
          </cell>
          <cell r="S171" t="str">
            <v/>
          </cell>
        </row>
        <row r="172">
          <cell r="A172" t="str">
            <v>LP_ReduceDmgMeleeBetter_05</v>
          </cell>
          <cell r="B172" t="str">
            <v>LP_ReduceDmgMeleeBetter</v>
          </cell>
          <cell r="C172" t="str">
            <v/>
          </cell>
          <cell r="D172">
            <v>5</v>
          </cell>
          <cell r="E172" t="str">
            <v>ReduceDamage</v>
          </cell>
          <cell r="H172" t="str">
            <v/>
          </cell>
          <cell r="I172">
            <v>1.5</v>
          </cell>
          <cell r="O172" t="str">
            <v/>
          </cell>
          <cell r="S172" t="str">
            <v/>
          </cell>
        </row>
        <row r="173">
          <cell r="A173" t="str">
            <v>LP_ReduceDmgMeleeBetter_06</v>
          </cell>
          <cell r="B173" t="str">
            <v>LP_ReduceDmgMeleeBetter</v>
          </cell>
          <cell r="C173" t="str">
            <v/>
          </cell>
          <cell r="D173">
            <v>6</v>
          </cell>
          <cell r="E173" t="str">
            <v>ReduceDamage</v>
          </cell>
          <cell r="H173" t="str">
            <v/>
          </cell>
          <cell r="I173">
            <v>1.875</v>
          </cell>
          <cell r="O173" t="str">
            <v/>
          </cell>
          <cell r="S173" t="str">
            <v/>
          </cell>
        </row>
        <row r="174">
          <cell r="A174" t="str">
            <v>LP_ReduceDmgMeleeBetter_07</v>
          </cell>
          <cell r="B174" t="str">
            <v>LP_ReduceDmgMeleeBetter</v>
          </cell>
          <cell r="C174" t="str">
            <v/>
          </cell>
          <cell r="D174">
            <v>7</v>
          </cell>
          <cell r="E174" t="str">
            <v>ReduceDamage</v>
          </cell>
          <cell r="H174" t="str">
            <v/>
          </cell>
          <cell r="I174">
            <v>2.2749999999999999</v>
          </cell>
          <cell r="O174" t="str">
            <v/>
          </cell>
          <cell r="S174" t="str">
            <v/>
          </cell>
        </row>
        <row r="175">
          <cell r="A175" t="str">
            <v>LP_ReduceDmgMeleeBetter_08</v>
          </cell>
          <cell r="B175" t="str">
            <v>LP_ReduceDmgMeleeBetter</v>
          </cell>
          <cell r="C175" t="str">
            <v/>
          </cell>
          <cell r="D175">
            <v>8</v>
          </cell>
          <cell r="E175" t="str">
            <v>ReduceDamage</v>
          </cell>
          <cell r="H175" t="str">
            <v/>
          </cell>
          <cell r="I175">
            <v>2.7</v>
          </cell>
          <cell r="O175" t="str">
            <v/>
          </cell>
          <cell r="S175" t="str">
            <v/>
          </cell>
        </row>
        <row r="176">
          <cell r="A176" t="str">
            <v>LP_ReduceDmgMeleeBetter_09</v>
          </cell>
          <cell r="B176" t="str">
            <v>LP_ReduceDmgMeleeBetter</v>
          </cell>
          <cell r="C176" t="str">
            <v/>
          </cell>
          <cell r="D176">
            <v>9</v>
          </cell>
          <cell r="E176" t="str">
            <v>ReduceDamage</v>
          </cell>
          <cell r="H176" t="str">
            <v/>
          </cell>
          <cell r="I176">
            <v>3.15</v>
          </cell>
          <cell r="O176" t="str">
            <v/>
          </cell>
          <cell r="S176" t="str">
            <v/>
          </cell>
        </row>
        <row r="177">
          <cell r="A177" t="str">
            <v>LP_ReduceDmgClose_01</v>
          </cell>
          <cell r="B177" t="str">
            <v>LP_ReduceDmgClose</v>
          </cell>
          <cell r="C177" t="str">
            <v/>
          </cell>
          <cell r="D177">
            <v>1</v>
          </cell>
          <cell r="E177" t="str">
            <v>ReduceDamage</v>
          </cell>
          <cell r="H177" t="str">
            <v/>
          </cell>
          <cell r="K177">
            <v>0.15</v>
          </cell>
          <cell r="O177" t="str">
            <v/>
          </cell>
          <cell r="S177" t="str">
            <v/>
          </cell>
        </row>
        <row r="178">
          <cell r="A178" t="str">
            <v>LP_ReduceDmgClose_02</v>
          </cell>
          <cell r="B178" t="str">
            <v>LP_ReduceDmgClose</v>
          </cell>
          <cell r="C178" t="str">
            <v/>
          </cell>
          <cell r="D178">
            <v>2</v>
          </cell>
          <cell r="E178" t="str">
            <v>ReduceDamage</v>
          </cell>
          <cell r="H178" t="str">
            <v/>
          </cell>
          <cell r="K178">
            <v>0.315</v>
          </cell>
          <cell r="O178" t="str">
            <v/>
          </cell>
          <cell r="S178" t="str">
            <v/>
          </cell>
        </row>
        <row r="179">
          <cell r="A179" t="str">
            <v>LP_ReduceDmgClose_03</v>
          </cell>
          <cell r="B179" t="str">
            <v>LP_ReduceDmgClose</v>
          </cell>
          <cell r="C179" t="str">
            <v/>
          </cell>
          <cell r="D179">
            <v>3</v>
          </cell>
          <cell r="E179" t="str">
            <v>ReduceDamage</v>
          </cell>
          <cell r="H179" t="str">
            <v/>
          </cell>
          <cell r="K179">
            <v>0.49500000000000005</v>
          </cell>
          <cell r="O179" t="str">
            <v/>
          </cell>
          <cell r="S179" t="str">
            <v/>
          </cell>
        </row>
        <row r="180">
          <cell r="A180" t="str">
            <v>LP_ReduceDmgClose_04</v>
          </cell>
          <cell r="B180" t="str">
            <v>LP_ReduceDmgClose</v>
          </cell>
          <cell r="C180" t="str">
            <v/>
          </cell>
          <cell r="D180">
            <v>4</v>
          </cell>
          <cell r="E180" t="str">
            <v>ReduceDamage</v>
          </cell>
          <cell r="H180" t="str">
            <v/>
          </cell>
          <cell r="K180">
            <v>0.69</v>
          </cell>
          <cell r="O180" t="str">
            <v/>
          </cell>
          <cell r="S180" t="str">
            <v/>
          </cell>
        </row>
        <row r="181">
          <cell r="A181" t="str">
            <v>LP_ReduceDmgClose_05</v>
          </cell>
          <cell r="B181" t="str">
            <v>LP_ReduceDmgClose</v>
          </cell>
          <cell r="C181" t="str">
            <v/>
          </cell>
          <cell r="D181">
            <v>5</v>
          </cell>
          <cell r="E181" t="str">
            <v>ReduceDamage</v>
          </cell>
          <cell r="H181" t="str">
            <v/>
          </cell>
          <cell r="K181">
            <v>0.89999999999999991</v>
          </cell>
          <cell r="O181" t="str">
            <v/>
          </cell>
          <cell r="S181" t="str">
            <v/>
          </cell>
        </row>
        <row r="182">
          <cell r="A182" t="str">
            <v>LP_ReduceDmgClose_06</v>
          </cell>
          <cell r="B182" t="str">
            <v>LP_ReduceDmgClose</v>
          </cell>
          <cell r="C182" t="str">
            <v/>
          </cell>
          <cell r="D182">
            <v>6</v>
          </cell>
          <cell r="E182" t="str">
            <v>ReduceDamage</v>
          </cell>
          <cell r="H182" t="str">
            <v/>
          </cell>
          <cell r="K182">
            <v>1.125</v>
          </cell>
          <cell r="O182" t="str">
            <v/>
          </cell>
          <cell r="S182" t="str">
            <v/>
          </cell>
        </row>
        <row r="183">
          <cell r="A183" t="str">
            <v>LP_ReduceDmgClose_07</v>
          </cell>
          <cell r="B183" t="str">
            <v>LP_ReduceDmgClose</v>
          </cell>
          <cell r="C183" t="str">
            <v/>
          </cell>
          <cell r="D183">
            <v>7</v>
          </cell>
          <cell r="E183" t="str">
            <v>ReduceDamage</v>
          </cell>
          <cell r="H183" t="str">
            <v/>
          </cell>
          <cell r="K183">
            <v>1.3650000000000002</v>
          </cell>
          <cell r="O183" t="str">
            <v/>
          </cell>
          <cell r="S183" t="str">
            <v/>
          </cell>
        </row>
        <row r="184">
          <cell r="A184" t="str">
            <v>LP_ReduceDmgClose_08</v>
          </cell>
          <cell r="B184" t="str">
            <v>LP_ReduceDmgClose</v>
          </cell>
          <cell r="C184" t="str">
            <v/>
          </cell>
          <cell r="D184">
            <v>8</v>
          </cell>
          <cell r="E184" t="str">
            <v>ReduceDamage</v>
          </cell>
          <cell r="H184" t="str">
            <v/>
          </cell>
          <cell r="K184">
            <v>1.62</v>
          </cell>
          <cell r="O184" t="str">
            <v/>
          </cell>
          <cell r="S184" t="str">
            <v/>
          </cell>
        </row>
        <row r="185">
          <cell r="A185" t="str">
            <v>LP_ReduceDmgClose_09</v>
          </cell>
          <cell r="B185" t="str">
            <v>LP_ReduceDmgClose</v>
          </cell>
          <cell r="C185" t="str">
            <v/>
          </cell>
          <cell r="D185">
            <v>9</v>
          </cell>
          <cell r="E185" t="str">
            <v>ReduceDamage</v>
          </cell>
          <cell r="H185" t="str">
            <v/>
          </cell>
          <cell r="K185">
            <v>1.89</v>
          </cell>
          <cell r="O185" t="str">
            <v/>
          </cell>
          <cell r="S185" t="str">
            <v/>
          </cell>
        </row>
        <row r="186">
          <cell r="A186" t="str">
            <v>LP_ReduceDmgCloseBetter_01</v>
          </cell>
          <cell r="B186" t="str">
            <v>LP_ReduceDmgCloseBetter</v>
          </cell>
          <cell r="C186" t="str">
            <v/>
          </cell>
          <cell r="D186">
            <v>1</v>
          </cell>
          <cell r="E186" t="str">
            <v>ReduceDamage</v>
          </cell>
          <cell r="H186" t="str">
            <v/>
          </cell>
          <cell r="K186">
            <v>0.25</v>
          </cell>
          <cell r="O186" t="str">
            <v/>
          </cell>
          <cell r="S186" t="str">
            <v/>
          </cell>
        </row>
        <row r="187">
          <cell r="A187" t="str">
            <v>LP_ReduceDmgCloseBetter_02</v>
          </cell>
          <cell r="B187" t="str">
            <v>LP_ReduceDmgCloseBetter</v>
          </cell>
          <cell r="C187" t="str">
            <v/>
          </cell>
          <cell r="D187">
            <v>2</v>
          </cell>
          <cell r="E187" t="str">
            <v>ReduceDamage</v>
          </cell>
          <cell r="H187" t="str">
            <v/>
          </cell>
          <cell r="K187">
            <v>0.52500000000000002</v>
          </cell>
          <cell r="O187" t="str">
            <v/>
          </cell>
          <cell r="S187" t="str">
            <v/>
          </cell>
        </row>
        <row r="188">
          <cell r="A188" t="str">
            <v>LP_ReduceDmgCloseBetter_03</v>
          </cell>
          <cell r="B188" t="str">
            <v>LP_ReduceDmgCloseBetter</v>
          </cell>
          <cell r="C188" t="str">
            <v/>
          </cell>
          <cell r="D188">
            <v>3</v>
          </cell>
          <cell r="E188" t="str">
            <v>ReduceDamage</v>
          </cell>
          <cell r="H188" t="str">
            <v/>
          </cell>
          <cell r="K188">
            <v>0.82500000000000007</v>
          </cell>
          <cell r="O188" t="str">
            <v/>
          </cell>
          <cell r="S188" t="str">
            <v/>
          </cell>
        </row>
        <row r="189">
          <cell r="A189" t="str">
            <v>LP_ReduceDmgCloseBetter_04</v>
          </cell>
          <cell r="B189" t="str">
            <v>LP_ReduceDmgCloseBetter</v>
          </cell>
          <cell r="C189" t="str">
            <v/>
          </cell>
          <cell r="D189">
            <v>4</v>
          </cell>
          <cell r="E189" t="str">
            <v>ReduceDamage</v>
          </cell>
          <cell r="H189" t="str">
            <v/>
          </cell>
          <cell r="K189">
            <v>1.1499999999999999</v>
          </cell>
          <cell r="O189" t="str">
            <v/>
          </cell>
          <cell r="S189" t="str">
            <v/>
          </cell>
        </row>
        <row r="190">
          <cell r="A190" t="str">
            <v>LP_ReduceDmgCloseBetter_05</v>
          </cell>
          <cell r="B190" t="str">
            <v>LP_ReduceDmgCloseBetter</v>
          </cell>
          <cell r="C190" t="str">
            <v/>
          </cell>
          <cell r="D190">
            <v>5</v>
          </cell>
          <cell r="E190" t="str">
            <v>ReduceDamage</v>
          </cell>
          <cell r="H190" t="str">
            <v/>
          </cell>
          <cell r="K190">
            <v>1.5</v>
          </cell>
          <cell r="O190" t="str">
            <v/>
          </cell>
          <cell r="S190" t="str">
            <v/>
          </cell>
        </row>
        <row r="191">
          <cell r="A191" t="str">
            <v>LP_ReduceDmgCloseBetter_06</v>
          </cell>
          <cell r="B191" t="str">
            <v>LP_ReduceDmgCloseBetter</v>
          </cell>
          <cell r="C191" t="str">
            <v/>
          </cell>
          <cell r="D191">
            <v>6</v>
          </cell>
          <cell r="E191" t="str">
            <v>ReduceDamage</v>
          </cell>
          <cell r="H191" t="str">
            <v/>
          </cell>
          <cell r="K191">
            <v>1.875</v>
          </cell>
          <cell r="O191" t="str">
            <v/>
          </cell>
          <cell r="S191" t="str">
            <v/>
          </cell>
        </row>
        <row r="192">
          <cell r="A192" t="str">
            <v>LP_ReduceDmgCloseBetter_07</v>
          </cell>
          <cell r="B192" t="str">
            <v>LP_ReduceDmgCloseBetter</v>
          </cell>
          <cell r="C192" t="str">
            <v/>
          </cell>
          <cell r="D192">
            <v>7</v>
          </cell>
          <cell r="E192" t="str">
            <v>ReduceDamage</v>
          </cell>
          <cell r="H192" t="str">
            <v/>
          </cell>
          <cell r="K192">
            <v>2.2749999999999999</v>
          </cell>
          <cell r="O192" t="str">
            <v/>
          </cell>
          <cell r="S192" t="str">
            <v/>
          </cell>
        </row>
        <row r="193">
          <cell r="A193" t="str">
            <v>LP_ReduceDmgCloseBetter_08</v>
          </cell>
          <cell r="B193" t="str">
            <v>LP_ReduceDmgCloseBetter</v>
          </cell>
          <cell r="C193" t="str">
            <v/>
          </cell>
          <cell r="D193">
            <v>8</v>
          </cell>
          <cell r="E193" t="str">
            <v>ReduceDamage</v>
          </cell>
          <cell r="H193" t="str">
            <v/>
          </cell>
          <cell r="K193">
            <v>2.7</v>
          </cell>
          <cell r="O193" t="str">
            <v/>
          </cell>
          <cell r="S193" t="str">
            <v/>
          </cell>
        </row>
        <row r="194">
          <cell r="A194" t="str">
            <v>LP_ReduceDmgCloseBetter_09</v>
          </cell>
          <cell r="B194" t="str">
            <v>LP_ReduceDmgCloseBetter</v>
          </cell>
          <cell r="C194" t="str">
            <v/>
          </cell>
          <cell r="D194">
            <v>9</v>
          </cell>
          <cell r="E194" t="str">
            <v>ReduceDamage</v>
          </cell>
          <cell r="H194" t="str">
            <v/>
          </cell>
          <cell r="K194">
            <v>3.15</v>
          </cell>
          <cell r="O194" t="str">
            <v/>
          </cell>
          <cell r="S194" t="str">
            <v/>
          </cell>
        </row>
        <row r="195">
          <cell r="A195" t="str">
            <v>LP_ReduceDmgTrap_01</v>
          </cell>
          <cell r="B195" t="str">
            <v>LP_ReduceDmgTrap</v>
          </cell>
          <cell r="C195" t="str">
            <v/>
          </cell>
          <cell r="D195">
            <v>1</v>
          </cell>
          <cell r="E195" t="str">
            <v>ReduceDamage</v>
          </cell>
          <cell r="H195" t="str">
            <v/>
          </cell>
          <cell r="L195">
            <v>0.15</v>
          </cell>
          <cell r="O195" t="str">
            <v/>
          </cell>
          <cell r="S195" t="str">
            <v/>
          </cell>
        </row>
        <row r="196">
          <cell r="A196" t="str">
            <v>LP_ReduceDmgTrap_02</v>
          </cell>
          <cell r="B196" t="str">
            <v>LP_ReduceDmgTrap</v>
          </cell>
          <cell r="C196" t="str">
            <v/>
          </cell>
          <cell r="D196">
            <v>2</v>
          </cell>
          <cell r="E196" t="str">
            <v>ReduceDamage</v>
          </cell>
          <cell r="H196" t="str">
            <v/>
          </cell>
          <cell r="L196">
            <v>0.315</v>
          </cell>
          <cell r="O196" t="str">
            <v/>
          </cell>
          <cell r="S196" t="str">
            <v/>
          </cell>
        </row>
        <row r="197">
          <cell r="A197" t="str">
            <v>LP_ReduceDmgTrap_03</v>
          </cell>
          <cell r="B197" t="str">
            <v>LP_ReduceDmgTrap</v>
          </cell>
          <cell r="C197" t="str">
            <v/>
          </cell>
          <cell r="D197">
            <v>3</v>
          </cell>
          <cell r="E197" t="str">
            <v>ReduceDamage</v>
          </cell>
          <cell r="H197" t="str">
            <v/>
          </cell>
          <cell r="L197">
            <v>0.49500000000000005</v>
          </cell>
          <cell r="O197" t="str">
            <v/>
          </cell>
          <cell r="S197" t="str">
            <v/>
          </cell>
        </row>
        <row r="198">
          <cell r="A198" t="str">
            <v>LP_ReduceDmgTrap_04</v>
          </cell>
          <cell r="B198" t="str">
            <v>LP_ReduceDmgTrap</v>
          </cell>
          <cell r="C198" t="str">
            <v/>
          </cell>
          <cell r="D198">
            <v>4</v>
          </cell>
          <cell r="E198" t="str">
            <v>ReduceDamage</v>
          </cell>
          <cell r="H198" t="str">
            <v/>
          </cell>
          <cell r="L198">
            <v>0.69</v>
          </cell>
          <cell r="O198" t="str">
            <v/>
          </cell>
          <cell r="S198" t="str">
            <v/>
          </cell>
        </row>
        <row r="199">
          <cell r="A199" t="str">
            <v>LP_ReduceDmgTrap_05</v>
          </cell>
          <cell r="B199" t="str">
            <v>LP_ReduceDmgTrap</v>
          </cell>
          <cell r="C199" t="str">
            <v/>
          </cell>
          <cell r="D199">
            <v>5</v>
          </cell>
          <cell r="E199" t="str">
            <v>ReduceDamage</v>
          </cell>
          <cell r="H199" t="str">
            <v/>
          </cell>
          <cell r="L199">
            <v>0.89999999999999991</v>
          </cell>
          <cell r="O199" t="str">
            <v/>
          </cell>
          <cell r="S199" t="str">
            <v/>
          </cell>
        </row>
        <row r="200">
          <cell r="A200" t="str">
            <v>LP_ReduceDmgTrap_06</v>
          </cell>
          <cell r="B200" t="str">
            <v>LP_ReduceDmgTrap</v>
          </cell>
          <cell r="C200" t="str">
            <v/>
          </cell>
          <cell r="D200">
            <v>6</v>
          </cell>
          <cell r="E200" t="str">
            <v>ReduceDamage</v>
          </cell>
          <cell r="H200" t="str">
            <v/>
          </cell>
          <cell r="L200">
            <v>1.125</v>
          </cell>
          <cell r="O200" t="str">
            <v/>
          </cell>
          <cell r="S200" t="str">
            <v/>
          </cell>
        </row>
        <row r="201">
          <cell r="A201" t="str">
            <v>LP_ReduceDmgTrap_07</v>
          </cell>
          <cell r="B201" t="str">
            <v>LP_ReduceDmgTrap</v>
          </cell>
          <cell r="C201" t="str">
            <v/>
          </cell>
          <cell r="D201">
            <v>7</v>
          </cell>
          <cell r="E201" t="str">
            <v>ReduceDamage</v>
          </cell>
          <cell r="H201" t="str">
            <v/>
          </cell>
          <cell r="L201">
            <v>1.3650000000000002</v>
          </cell>
          <cell r="O201" t="str">
            <v/>
          </cell>
          <cell r="S201" t="str">
            <v/>
          </cell>
        </row>
        <row r="202">
          <cell r="A202" t="str">
            <v>LP_ReduceDmgTrap_08</v>
          </cell>
          <cell r="B202" t="str">
            <v>LP_ReduceDmgTrap</v>
          </cell>
          <cell r="C202" t="str">
            <v/>
          </cell>
          <cell r="D202">
            <v>8</v>
          </cell>
          <cell r="E202" t="str">
            <v>ReduceDamage</v>
          </cell>
          <cell r="H202" t="str">
            <v/>
          </cell>
          <cell r="L202">
            <v>1.62</v>
          </cell>
          <cell r="O202" t="str">
            <v/>
          </cell>
          <cell r="S202" t="str">
            <v/>
          </cell>
        </row>
        <row r="203">
          <cell r="A203" t="str">
            <v>LP_ReduceDmgTrap_09</v>
          </cell>
          <cell r="B203" t="str">
            <v>LP_ReduceDmgTrap</v>
          </cell>
          <cell r="C203" t="str">
            <v/>
          </cell>
          <cell r="D203">
            <v>9</v>
          </cell>
          <cell r="E203" t="str">
            <v>ReduceDamage</v>
          </cell>
          <cell r="H203" t="str">
            <v/>
          </cell>
          <cell r="L203">
            <v>1.89</v>
          </cell>
          <cell r="O203" t="str">
            <v/>
          </cell>
          <cell r="S203" t="str">
            <v/>
          </cell>
        </row>
        <row r="204">
          <cell r="A204" t="str">
            <v>LP_ReduceDmgTrapBetter_01</v>
          </cell>
          <cell r="B204" t="str">
            <v>LP_ReduceDmgTrapBetter</v>
          </cell>
          <cell r="C204" t="str">
            <v/>
          </cell>
          <cell r="D204">
            <v>1</v>
          </cell>
          <cell r="E204" t="str">
            <v>ReduceDamage</v>
          </cell>
          <cell r="H204" t="str">
            <v/>
          </cell>
          <cell r="L204">
            <v>0.25</v>
          </cell>
          <cell r="O204" t="str">
            <v/>
          </cell>
          <cell r="S204" t="str">
            <v/>
          </cell>
        </row>
        <row r="205">
          <cell r="A205" t="str">
            <v>LP_ReduceDmgTrapBetter_02</v>
          </cell>
          <cell r="B205" t="str">
            <v>LP_ReduceDmgTrapBetter</v>
          </cell>
          <cell r="C205" t="str">
            <v/>
          </cell>
          <cell r="D205">
            <v>2</v>
          </cell>
          <cell r="E205" t="str">
            <v>ReduceDamage</v>
          </cell>
          <cell r="H205" t="str">
            <v/>
          </cell>
          <cell r="L205">
            <v>0.52500000000000002</v>
          </cell>
          <cell r="O205" t="str">
            <v/>
          </cell>
          <cell r="S205" t="str">
            <v/>
          </cell>
        </row>
        <row r="206">
          <cell r="A206" t="str">
            <v>LP_ReduceDmgTrapBetter_03</v>
          </cell>
          <cell r="B206" t="str">
            <v>LP_ReduceDmgTrapBetter</v>
          </cell>
          <cell r="C206" t="str">
            <v/>
          </cell>
          <cell r="D206">
            <v>3</v>
          </cell>
          <cell r="E206" t="str">
            <v>ReduceDamage</v>
          </cell>
          <cell r="H206" t="str">
            <v/>
          </cell>
          <cell r="L206">
            <v>0.82500000000000007</v>
          </cell>
          <cell r="O206" t="str">
            <v/>
          </cell>
          <cell r="S206" t="str">
            <v/>
          </cell>
        </row>
        <row r="207">
          <cell r="A207" t="str">
            <v>LP_ReduceDmgTrapBetter_04</v>
          </cell>
          <cell r="B207" t="str">
            <v>LP_ReduceDmgTrapBetter</v>
          </cell>
          <cell r="C207" t="str">
            <v/>
          </cell>
          <cell r="D207">
            <v>4</v>
          </cell>
          <cell r="E207" t="str">
            <v>ReduceDamage</v>
          </cell>
          <cell r="H207" t="str">
            <v/>
          </cell>
          <cell r="L207">
            <v>1.1499999999999999</v>
          </cell>
          <cell r="O207" t="str">
            <v/>
          </cell>
          <cell r="S207" t="str">
            <v/>
          </cell>
        </row>
        <row r="208">
          <cell r="A208" t="str">
            <v>LP_ReduceDmgTrapBetter_05</v>
          </cell>
          <cell r="B208" t="str">
            <v>LP_ReduceDmgTrapBetter</v>
          </cell>
          <cell r="C208" t="str">
            <v/>
          </cell>
          <cell r="D208">
            <v>5</v>
          </cell>
          <cell r="E208" t="str">
            <v>ReduceDamage</v>
          </cell>
          <cell r="H208" t="str">
            <v/>
          </cell>
          <cell r="L208">
            <v>1.5</v>
          </cell>
          <cell r="O208" t="str">
            <v/>
          </cell>
          <cell r="S208" t="str">
            <v/>
          </cell>
        </row>
        <row r="209">
          <cell r="A209" t="str">
            <v>LP_ReduceDmgTrapBetter_06</v>
          </cell>
          <cell r="B209" t="str">
            <v>LP_ReduceDmgTrapBetter</v>
          </cell>
          <cell r="C209" t="str">
            <v/>
          </cell>
          <cell r="D209">
            <v>6</v>
          </cell>
          <cell r="E209" t="str">
            <v>ReduceDamage</v>
          </cell>
          <cell r="H209" t="str">
            <v/>
          </cell>
          <cell r="L209">
            <v>1.875</v>
          </cell>
          <cell r="O209" t="str">
            <v/>
          </cell>
          <cell r="S209" t="str">
            <v/>
          </cell>
        </row>
        <row r="210">
          <cell r="A210" t="str">
            <v>LP_ReduceDmgTrapBetter_07</v>
          </cell>
          <cell r="B210" t="str">
            <v>LP_ReduceDmgTrapBetter</v>
          </cell>
          <cell r="C210" t="str">
            <v/>
          </cell>
          <cell r="D210">
            <v>7</v>
          </cell>
          <cell r="E210" t="str">
            <v>ReduceDamage</v>
          </cell>
          <cell r="H210" t="str">
            <v/>
          </cell>
          <cell r="L210">
            <v>2.2749999999999999</v>
          </cell>
          <cell r="O210" t="str">
            <v/>
          </cell>
          <cell r="S210" t="str">
            <v/>
          </cell>
        </row>
        <row r="211">
          <cell r="A211" t="str">
            <v>LP_ReduceDmgTrapBetter_08</v>
          </cell>
          <cell r="B211" t="str">
            <v>LP_ReduceDmgTrapBetter</v>
          </cell>
          <cell r="C211" t="str">
            <v/>
          </cell>
          <cell r="D211">
            <v>8</v>
          </cell>
          <cell r="E211" t="str">
            <v>ReduceDamage</v>
          </cell>
          <cell r="H211" t="str">
            <v/>
          </cell>
          <cell r="L211">
            <v>2.7</v>
          </cell>
          <cell r="O211" t="str">
            <v/>
          </cell>
          <cell r="S211" t="str">
            <v/>
          </cell>
        </row>
        <row r="212">
          <cell r="A212" t="str">
            <v>LP_ReduceDmgTrapBetter_09</v>
          </cell>
          <cell r="B212" t="str">
            <v>LP_ReduceDmgTrapBetter</v>
          </cell>
          <cell r="C212" t="str">
            <v/>
          </cell>
          <cell r="D212">
            <v>9</v>
          </cell>
          <cell r="E212" t="str">
            <v>ReduceDamage</v>
          </cell>
          <cell r="H212" t="str">
            <v/>
          </cell>
          <cell r="L212">
            <v>3.15</v>
          </cell>
          <cell r="O212" t="str">
            <v/>
          </cell>
          <cell r="S212" t="str">
            <v/>
          </cell>
        </row>
        <row r="213">
          <cell r="A213" t="str">
            <v>LP_ReduceContinuousDmg_01</v>
          </cell>
          <cell r="B213" t="str">
            <v>LP_ReduceContinuousDmg</v>
          </cell>
          <cell r="C213" t="str">
            <v/>
          </cell>
          <cell r="D213">
            <v>1</v>
          </cell>
          <cell r="E213" t="str">
            <v>ReduceContinuousDamage</v>
          </cell>
          <cell r="H213" t="str">
            <v/>
          </cell>
          <cell r="I213">
            <v>-1</v>
          </cell>
          <cell r="J213">
            <v>1</v>
          </cell>
          <cell r="K213">
            <v>0.5</v>
          </cell>
          <cell r="O213" t="str">
            <v/>
          </cell>
          <cell r="S213" t="str">
            <v/>
          </cell>
        </row>
        <row r="214">
          <cell r="A214" t="str">
            <v>LP_ReduceContinuousDmg_02</v>
          </cell>
          <cell r="B214" t="str">
            <v>LP_ReduceContinuousDmg</v>
          </cell>
          <cell r="C214" t="str">
            <v/>
          </cell>
          <cell r="D214">
            <v>2</v>
          </cell>
          <cell r="E214" t="str">
            <v>ReduceContinuousDamage</v>
          </cell>
          <cell r="H214" t="str">
            <v/>
          </cell>
          <cell r="I214">
            <v>-1</v>
          </cell>
          <cell r="J214">
            <v>4.1900000000000004</v>
          </cell>
          <cell r="K214">
            <v>0.5</v>
          </cell>
          <cell r="O214" t="str">
            <v/>
          </cell>
          <cell r="S214" t="str">
            <v/>
          </cell>
        </row>
        <row r="215">
          <cell r="A215" t="str">
            <v>LP_ReduceContinuousDmg_03</v>
          </cell>
          <cell r="B215" t="str">
            <v>LP_ReduceContinuousDmg</v>
          </cell>
          <cell r="C215" t="str">
            <v/>
          </cell>
          <cell r="D215">
            <v>3</v>
          </cell>
          <cell r="E215" t="str">
            <v>ReduceContinuousDamage</v>
          </cell>
          <cell r="H215" t="str">
            <v/>
          </cell>
          <cell r="I215">
            <v>-1</v>
          </cell>
          <cell r="J215">
            <v>9.57</v>
          </cell>
          <cell r="K215">
            <v>0.5</v>
          </cell>
          <cell r="O215" t="str">
            <v/>
          </cell>
          <cell r="S215" t="str">
            <v/>
          </cell>
        </row>
        <row r="216">
          <cell r="A216" t="str">
            <v>LP_DefenseStrongDmg_01</v>
          </cell>
          <cell r="B216" t="str">
            <v>LP_DefenseStrongDmg</v>
          </cell>
          <cell r="C216" t="str">
            <v/>
          </cell>
          <cell r="D216">
            <v>1</v>
          </cell>
          <cell r="E216" t="str">
            <v>DefenseStrongDamage</v>
          </cell>
          <cell r="H216" t="str">
            <v/>
          </cell>
          <cell r="I216">
            <v>-1</v>
          </cell>
          <cell r="J216">
            <v>0.25</v>
          </cell>
          <cell r="O216" t="str">
            <v/>
          </cell>
          <cell r="S216" t="str">
            <v/>
          </cell>
        </row>
        <row r="217">
          <cell r="A217" t="str">
            <v>LP_DefenseStrongDmg_02</v>
          </cell>
          <cell r="B217" t="str">
            <v>LP_DefenseStrongDmg</v>
          </cell>
          <cell r="C217" t="str">
            <v/>
          </cell>
          <cell r="D217">
            <v>2</v>
          </cell>
          <cell r="E217" t="str">
            <v>DefenseStrongDamage</v>
          </cell>
          <cell r="H217" t="str">
            <v/>
          </cell>
          <cell r="I217">
            <v>-1</v>
          </cell>
          <cell r="J217">
            <v>0.20833333333333334</v>
          </cell>
          <cell r="O217" t="str">
            <v/>
          </cell>
          <cell r="S217" t="str">
            <v/>
          </cell>
        </row>
        <row r="218">
          <cell r="A218" t="str">
            <v>LP_DefenseStrongDmg_03</v>
          </cell>
          <cell r="B218" t="str">
            <v>LP_DefenseStrongDmg</v>
          </cell>
          <cell r="C218" t="str">
            <v/>
          </cell>
          <cell r="D218">
            <v>3</v>
          </cell>
          <cell r="E218" t="str">
            <v>DefenseStrongDamage</v>
          </cell>
          <cell r="H218" t="str">
            <v/>
          </cell>
          <cell r="I218">
            <v>-1</v>
          </cell>
          <cell r="J218">
            <v>0.17361111111111113</v>
          </cell>
          <cell r="O218" t="str">
            <v/>
          </cell>
          <cell r="S218" t="str">
            <v/>
          </cell>
        </row>
        <row r="219">
          <cell r="A219" t="str">
            <v>LP_ExtraGold_01</v>
          </cell>
          <cell r="B219" t="str">
            <v>LP_ExtraGold</v>
          </cell>
          <cell r="C219" t="str">
            <v/>
          </cell>
          <cell r="D219">
            <v>1</v>
          </cell>
          <cell r="E219" t="str">
            <v>DropAdjust</v>
          </cell>
          <cell r="H219" t="str">
            <v/>
          </cell>
          <cell r="J219">
            <v>0.05</v>
          </cell>
          <cell r="O219" t="str">
            <v/>
          </cell>
          <cell r="S219" t="str">
            <v/>
          </cell>
        </row>
        <row r="220">
          <cell r="A220" t="str">
            <v>LP_ExtraGold_02</v>
          </cell>
          <cell r="B220" t="str">
            <v>LP_ExtraGold</v>
          </cell>
          <cell r="C220" t="str">
            <v/>
          </cell>
          <cell r="D220">
            <v>2</v>
          </cell>
          <cell r="E220" t="str">
            <v>DropAdjust</v>
          </cell>
          <cell r="H220" t="str">
            <v/>
          </cell>
          <cell r="J220">
            <v>0.10500000000000001</v>
          </cell>
          <cell r="O220" t="str">
            <v/>
          </cell>
          <cell r="S220" t="str">
            <v/>
          </cell>
        </row>
        <row r="221">
          <cell r="A221" t="str">
            <v>LP_ExtraGold_03</v>
          </cell>
          <cell r="B221" t="str">
            <v>LP_ExtraGold</v>
          </cell>
          <cell r="C221" t="str">
            <v/>
          </cell>
          <cell r="D221">
            <v>3</v>
          </cell>
          <cell r="E221" t="str">
            <v>DropAdjust</v>
          </cell>
          <cell r="H221" t="str">
            <v/>
          </cell>
          <cell r="J221">
            <v>0.16500000000000004</v>
          </cell>
          <cell r="O221" t="str">
            <v/>
          </cell>
          <cell r="S221" t="str">
            <v/>
          </cell>
        </row>
        <row r="222">
          <cell r="A222" t="str">
            <v>LP_ExtraGoldBetter_01</v>
          </cell>
          <cell r="B222" t="str">
            <v>LP_ExtraGoldBetter</v>
          </cell>
          <cell r="C222" t="str">
            <v/>
          </cell>
          <cell r="D222">
            <v>1</v>
          </cell>
          <cell r="E222" t="str">
            <v>DropAdjust</v>
          </cell>
          <cell r="H222" t="str">
            <v/>
          </cell>
          <cell r="J222">
            <v>8.3333333333333329E-2</v>
          </cell>
          <cell r="O222" t="str">
            <v/>
          </cell>
        </row>
        <row r="223">
          <cell r="A223" t="str">
            <v>LP_ExtraGoldBetter_02</v>
          </cell>
          <cell r="B223" t="str">
            <v>LP_ExtraGoldBetter</v>
          </cell>
          <cell r="C223" t="str">
            <v/>
          </cell>
          <cell r="D223">
            <v>2</v>
          </cell>
          <cell r="E223" t="str">
            <v>DropAdjust</v>
          </cell>
          <cell r="H223" t="str">
            <v/>
          </cell>
          <cell r="J223">
            <v>0.17500000000000002</v>
          </cell>
          <cell r="O223" t="str">
            <v/>
          </cell>
        </row>
        <row r="224">
          <cell r="A224" t="str">
            <v>LP_ExtraGoldBetter_03</v>
          </cell>
          <cell r="B224" t="str">
            <v>LP_ExtraGoldBetter</v>
          </cell>
          <cell r="C224" t="str">
            <v/>
          </cell>
          <cell r="D224">
            <v>3</v>
          </cell>
          <cell r="E224" t="str">
            <v>DropAdjust</v>
          </cell>
          <cell r="H224" t="str">
            <v/>
          </cell>
          <cell r="J224">
            <v>0.27500000000000008</v>
          </cell>
          <cell r="O224" t="str">
            <v/>
          </cell>
        </row>
        <row r="225">
          <cell r="A225" t="str">
            <v>LP_ItemChanceBoost_01</v>
          </cell>
          <cell r="B225" t="str">
            <v>LP_ItemChanceBoost</v>
          </cell>
          <cell r="C225" t="str">
            <v/>
          </cell>
          <cell r="D225">
            <v>1</v>
          </cell>
          <cell r="E225" t="str">
            <v>DropAdjust</v>
          </cell>
          <cell r="H225" t="str">
            <v/>
          </cell>
          <cell r="K225">
            <v>2.5000000000000001E-2</v>
          </cell>
          <cell r="O225" t="str">
            <v/>
          </cell>
          <cell r="S225" t="str">
            <v/>
          </cell>
        </row>
        <row r="226">
          <cell r="A226" t="str">
            <v>LP_ItemChanceBoost_02</v>
          </cell>
          <cell r="B226" t="str">
            <v>LP_ItemChanceBoost</v>
          </cell>
          <cell r="C226" t="str">
            <v/>
          </cell>
          <cell r="D226">
            <v>2</v>
          </cell>
          <cell r="E226" t="str">
            <v>DropAdjust</v>
          </cell>
          <cell r="H226" t="str">
            <v/>
          </cell>
          <cell r="K226">
            <v>5.2500000000000005E-2</v>
          </cell>
          <cell r="O226" t="str">
            <v/>
          </cell>
          <cell r="S226" t="str">
            <v/>
          </cell>
        </row>
        <row r="227">
          <cell r="A227" t="str">
            <v>LP_ItemChanceBoost_03</v>
          </cell>
          <cell r="B227" t="str">
            <v>LP_ItemChanceBoost</v>
          </cell>
          <cell r="C227" t="str">
            <v/>
          </cell>
          <cell r="D227">
            <v>3</v>
          </cell>
          <cell r="E227" t="str">
            <v>DropAdjust</v>
          </cell>
          <cell r="H227" t="str">
            <v/>
          </cell>
          <cell r="K227">
            <v>8.2500000000000018E-2</v>
          </cell>
          <cell r="O227" t="str">
            <v/>
          </cell>
          <cell r="S227" t="str">
            <v/>
          </cell>
        </row>
        <row r="228">
          <cell r="A228" t="str">
            <v>LP_ItemChanceBoostBetter_01</v>
          </cell>
          <cell r="B228" t="str">
            <v>LP_ItemChanceBoostBetter</v>
          </cell>
          <cell r="C228" t="str">
            <v/>
          </cell>
          <cell r="D228">
            <v>1</v>
          </cell>
          <cell r="E228" t="str">
            <v>DropAdjust</v>
          </cell>
          <cell r="H228" t="str">
            <v/>
          </cell>
          <cell r="K228">
            <v>4.1666666666666664E-2</v>
          </cell>
          <cell r="O228" t="str">
            <v/>
          </cell>
        </row>
        <row r="229">
          <cell r="A229" t="str">
            <v>LP_ItemChanceBoostBetter_02</v>
          </cell>
          <cell r="B229" t="str">
            <v>LP_ItemChanceBoostBetter</v>
          </cell>
          <cell r="C229" t="str">
            <v/>
          </cell>
          <cell r="D229">
            <v>2</v>
          </cell>
          <cell r="E229" t="str">
            <v>DropAdjust</v>
          </cell>
          <cell r="H229" t="str">
            <v/>
          </cell>
          <cell r="K229">
            <v>8.7500000000000008E-2</v>
          </cell>
          <cell r="O229" t="str">
            <v/>
          </cell>
        </row>
        <row r="230">
          <cell r="A230" t="str">
            <v>LP_ItemChanceBoostBetter_03</v>
          </cell>
          <cell r="B230" t="str">
            <v>LP_ItemChanceBoostBetter</v>
          </cell>
          <cell r="C230" t="str">
            <v/>
          </cell>
          <cell r="D230">
            <v>3</v>
          </cell>
          <cell r="E230" t="str">
            <v>DropAdjust</v>
          </cell>
          <cell r="H230" t="str">
            <v/>
          </cell>
          <cell r="K230">
            <v>0.13750000000000004</v>
          </cell>
          <cell r="O230" t="str">
            <v/>
          </cell>
        </row>
        <row r="231">
          <cell r="A231" t="str">
            <v>LP_HealChanceBoost_01</v>
          </cell>
          <cell r="B231" t="str">
            <v>LP_HealChanceBoost</v>
          </cell>
          <cell r="C231" t="str">
            <v/>
          </cell>
          <cell r="D231">
            <v>1</v>
          </cell>
          <cell r="E231" t="str">
            <v>DropAdjust</v>
          </cell>
          <cell r="H231" t="str">
            <v/>
          </cell>
          <cell r="L231">
            <v>0.16666666666666666</v>
          </cell>
          <cell r="O231" t="str">
            <v/>
          </cell>
          <cell r="S231" t="str">
            <v/>
          </cell>
        </row>
        <row r="232">
          <cell r="A232" t="str">
            <v>LP_HealChanceBoost_02</v>
          </cell>
          <cell r="B232" t="str">
            <v>LP_HealChanceBoost</v>
          </cell>
          <cell r="C232" t="str">
            <v/>
          </cell>
          <cell r="D232">
            <v>2</v>
          </cell>
          <cell r="E232" t="str">
            <v>DropAdjust</v>
          </cell>
          <cell r="H232" t="str">
            <v/>
          </cell>
          <cell r="L232">
            <v>0.35</v>
          </cell>
          <cell r="O232" t="str">
            <v/>
          </cell>
          <cell r="S232" t="str">
            <v/>
          </cell>
        </row>
        <row r="233">
          <cell r="A233" t="str">
            <v>LP_HealChanceBoost_03</v>
          </cell>
          <cell r="B233" t="str">
            <v>LP_HealChanceBoost</v>
          </cell>
          <cell r="C233" t="str">
            <v/>
          </cell>
          <cell r="D233">
            <v>3</v>
          </cell>
          <cell r="E233" t="str">
            <v>DropAdjust</v>
          </cell>
          <cell r="H233" t="str">
            <v/>
          </cell>
          <cell r="L233">
            <v>0.55000000000000004</v>
          </cell>
          <cell r="O233" t="str">
            <v/>
          </cell>
          <cell r="S233" t="str">
            <v/>
          </cell>
        </row>
        <row r="234">
          <cell r="A234" t="str">
            <v>LP_HealChanceBoostBetter_01</v>
          </cell>
          <cell r="B234" t="str">
            <v>LP_HealChanceBoostBetter</v>
          </cell>
          <cell r="C234" t="str">
            <v/>
          </cell>
          <cell r="D234">
            <v>1</v>
          </cell>
          <cell r="E234" t="str">
            <v>DropAdjust</v>
          </cell>
          <cell r="H234" t="str">
            <v/>
          </cell>
          <cell r="L234">
            <v>0.27777777777777773</v>
          </cell>
          <cell r="O234" t="str">
            <v/>
          </cell>
          <cell r="S234" t="str">
            <v/>
          </cell>
        </row>
        <row r="235">
          <cell r="A235" t="str">
            <v>LP_HealChanceBoostBetter_02</v>
          </cell>
          <cell r="B235" t="str">
            <v>LP_HealChanceBoostBetter</v>
          </cell>
          <cell r="C235" t="str">
            <v/>
          </cell>
          <cell r="D235">
            <v>2</v>
          </cell>
          <cell r="E235" t="str">
            <v>DropAdjust</v>
          </cell>
          <cell r="H235" t="str">
            <v/>
          </cell>
          <cell r="L235">
            <v>0.58333333333333337</v>
          </cell>
          <cell r="O235" t="str">
            <v/>
          </cell>
          <cell r="S235" t="str">
            <v/>
          </cell>
        </row>
        <row r="236">
          <cell r="A236" t="str">
            <v>LP_HealChanceBoostBetter_03</v>
          </cell>
          <cell r="B236" t="str">
            <v>LP_HealChanceBoostBetter</v>
          </cell>
          <cell r="C236" t="str">
            <v/>
          </cell>
          <cell r="D236">
            <v>3</v>
          </cell>
          <cell r="E236" t="str">
            <v>DropAdjust</v>
          </cell>
          <cell r="H236" t="str">
            <v/>
          </cell>
          <cell r="L236">
            <v>0.91666666666666663</v>
          </cell>
          <cell r="O236" t="str">
            <v/>
          </cell>
          <cell r="S236" t="str">
            <v/>
          </cell>
        </row>
        <row r="237">
          <cell r="A237" t="str">
            <v>LP_MonsterThrough_01</v>
          </cell>
          <cell r="B237" t="str">
            <v>LP_MonsterThrough</v>
          </cell>
          <cell r="C237" t="str">
            <v/>
          </cell>
          <cell r="D237">
            <v>1</v>
          </cell>
          <cell r="E237" t="str">
            <v>MonsterThroughHitObject</v>
          </cell>
          <cell r="H237" t="str">
            <v/>
          </cell>
          <cell r="N237">
            <v>1</v>
          </cell>
          <cell r="O237">
            <v>1</v>
          </cell>
          <cell r="S237" t="str">
            <v/>
          </cell>
        </row>
        <row r="238">
          <cell r="A238" t="str">
            <v>LP_MonsterThrough_02</v>
          </cell>
          <cell r="B238" t="str">
            <v>LP_MonsterThrough</v>
          </cell>
          <cell r="C238" t="str">
            <v/>
          </cell>
          <cell r="D238">
            <v>2</v>
          </cell>
          <cell r="E238" t="str">
            <v>MonsterThroughHitObject</v>
          </cell>
          <cell r="H238" t="str">
            <v/>
          </cell>
          <cell r="N238">
            <v>2</v>
          </cell>
          <cell r="O238">
            <v>2</v>
          </cell>
          <cell r="S238" t="str">
            <v/>
          </cell>
        </row>
        <row r="239">
          <cell r="A239" t="str">
            <v>LP_Ricochet_01</v>
          </cell>
          <cell r="B239" t="str">
            <v>LP_Ricochet</v>
          </cell>
          <cell r="C239" t="str">
            <v/>
          </cell>
          <cell r="D239">
            <v>1</v>
          </cell>
          <cell r="E239" t="str">
            <v>RicochetHitObject</v>
          </cell>
          <cell r="H239" t="str">
            <v/>
          </cell>
          <cell r="N239">
            <v>1</v>
          </cell>
          <cell r="O239">
            <v>1</v>
          </cell>
          <cell r="S239" t="str">
            <v/>
          </cell>
        </row>
        <row r="240">
          <cell r="A240" t="str">
            <v>LP_Ricochet_02</v>
          </cell>
          <cell r="B240" t="str">
            <v>LP_Ricochet</v>
          </cell>
          <cell r="C240" t="str">
            <v/>
          </cell>
          <cell r="D240">
            <v>2</v>
          </cell>
          <cell r="E240" t="str">
            <v>RicochetHitObject</v>
          </cell>
          <cell r="H240" t="str">
            <v/>
          </cell>
          <cell r="N240">
            <v>2</v>
          </cell>
          <cell r="O240">
            <v>2</v>
          </cell>
          <cell r="S240" t="str">
            <v/>
          </cell>
        </row>
        <row r="241">
          <cell r="A241" t="str">
            <v>LP_BounceWallQuad_01</v>
          </cell>
          <cell r="B241" t="str">
            <v>LP_BounceWallQuad</v>
          </cell>
          <cell r="C241" t="str">
            <v/>
          </cell>
          <cell r="D241">
            <v>1</v>
          </cell>
          <cell r="E241" t="str">
            <v>BounceWallQuadHitObject</v>
          </cell>
          <cell r="H241" t="str">
            <v/>
          </cell>
          <cell r="N241">
            <v>1</v>
          </cell>
          <cell r="O241">
            <v>1</v>
          </cell>
          <cell r="S241" t="str">
            <v/>
          </cell>
        </row>
        <row r="242">
          <cell r="A242" t="str">
            <v>LP_BounceWallQuad_02</v>
          </cell>
          <cell r="B242" t="str">
            <v>LP_BounceWallQuad</v>
          </cell>
          <cell r="C242" t="str">
            <v/>
          </cell>
          <cell r="D242">
            <v>2</v>
          </cell>
          <cell r="E242" t="str">
            <v>BounceWallQuadHitObject</v>
          </cell>
          <cell r="H242" t="str">
            <v/>
          </cell>
          <cell r="N242">
            <v>2</v>
          </cell>
          <cell r="O242">
            <v>2</v>
          </cell>
          <cell r="S242" t="str">
            <v/>
          </cell>
        </row>
        <row r="243">
          <cell r="A243" t="str">
            <v>LP_Parallel_01</v>
          </cell>
          <cell r="B243" t="str">
            <v>LP_Parallel</v>
          </cell>
          <cell r="C243" t="str">
            <v/>
          </cell>
          <cell r="D243">
            <v>1</v>
          </cell>
          <cell r="E243" t="str">
            <v>ParallelHitObject</v>
          </cell>
          <cell r="H243" t="str">
            <v/>
          </cell>
          <cell r="J243">
            <v>0.6</v>
          </cell>
          <cell r="N243">
            <v>2</v>
          </cell>
          <cell r="O243">
            <v>2</v>
          </cell>
          <cell r="S243" t="str">
            <v/>
          </cell>
        </row>
        <row r="244">
          <cell r="A244" t="str">
            <v>LP_Parallel_02</v>
          </cell>
          <cell r="B244" t="str">
            <v>LP_Parallel</v>
          </cell>
          <cell r="C244" t="str">
            <v/>
          </cell>
          <cell r="D244">
            <v>2</v>
          </cell>
          <cell r="E244" t="str">
            <v>ParallelHitObject</v>
          </cell>
          <cell r="H244" t="str">
            <v/>
          </cell>
          <cell r="J244">
            <v>0.6</v>
          </cell>
          <cell r="N244">
            <v>3</v>
          </cell>
          <cell r="O244">
            <v>3</v>
          </cell>
          <cell r="S244" t="str">
            <v/>
          </cell>
        </row>
        <row r="245">
          <cell r="A245" t="str">
            <v>LP_DiagonalNwayGenerator_01</v>
          </cell>
          <cell r="B245" t="str">
            <v>LP_DiagonalNwayGenerator</v>
          </cell>
          <cell r="C245" t="str">
            <v/>
          </cell>
          <cell r="D245">
            <v>1</v>
          </cell>
          <cell r="E245" t="str">
            <v>DiagonalNwayGenerator</v>
          </cell>
          <cell r="H245" t="str">
            <v/>
          </cell>
          <cell r="N245">
            <v>1</v>
          </cell>
          <cell r="O245">
            <v>1</v>
          </cell>
          <cell r="S245" t="str">
            <v/>
          </cell>
        </row>
        <row r="246">
          <cell r="A246" t="str">
            <v>LP_DiagonalNwayGenerator_02</v>
          </cell>
          <cell r="B246" t="str">
            <v>LP_DiagonalNwayGenerator</v>
          </cell>
          <cell r="C246" t="str">
            <v/>
          </cell>
          <cell r="D246">
            <v>2</v>
          </cell>
          <cell r="E246" t="str">
            <v>DiagonalNwayGenerator</v>
          </cell>
          <cell r="H246" t="str">
            <v/>
          </cell>
          <cell r="N246">
            <v>2</v>
          </cell>
          <cell r="O246">
            <v>2</v>
          </cell>
          <cell r="S246" t="str">
            <v/>
          </cell>
        </row>
        <row r="247">
          <cell r="A247" t="str">
            <v>LP_LeftRightNwayGenerator_01</v>
          </cell>
          <cell r="B247" t="str">
            <v>LP_LeftRightNwayGenerator</v>
          </cell>
          <cell r="C247" t="str">
            <v/>
          </cell>
          <cell r="D247">
            <v>1</v>
          </cell>
          <cell r="E247" t="str">
            <v>LeftRightNwayGenerator</v>
          </cell>
          <cell r="H247" t="str">
            <v/>
          </cell>
          <cell r="N247">
            <v>1</v>
          </cell>
          <cell r="O247">
            <v>1</v>
          </cell>
          <cell r="S247" t="str">
            <v/>
          </cell>
        </row>
        <row r="248">
          <cell r="A248" t="str">
            <v>LP_LeftRightNwayGenerator_02</v>
          </cell>
          <cell r="B248" t="str">
            <v>LP_LeftRightNwayGenerator</v>
          </cell>
          <cell r="C248" t="str">
            <v/>
          </cell>
          <cell r="D248">
            <v>2</v>
          </cell>
          <cell r="E248" t="str">
            <v>LeftRightNwayGenerator</v>
          </cell>
          <cell r="H248" t="str">
            <v/>
          </cell>
          <cell r="N248">
            <v>2</v>
          </cell>
          <cell r="O248">
            <v>2</v>
          </cell>
          <cell r="S248" t="str">
            <v/>
          </cell>
        </row>
        <row r="249">
          <cell r="A249" t="str">
            <v>LP_BackNwayGenerator_01</v>
          </cell>
          <cell r="B249" t="str">
            <v>LP_BackNwayGenerator</v>
          </cell>
          <cell r="C249" t="str">
            <v/>
          </cell>
          <cell r="D249">
            <v>1</v>
          </cell>
          <cell r="E249" t="str">
            <v>BackNwayGenerator</v>
          </cell>
          <cell r="H249" t="str">
            <v/>
          </cell>
          <cell r="N249">
            <v>1</v>
          </cell>
          <cell r="O249">
            <v>1</v>
          </cell>
          <cell r="S249" t="str">
            <v/>
          </cell>
        </row>
        <row r="250">
          <cell r="A250" t="str">
            <v>LP_BackNwayGenerator_02</v>
          </cell>
          <cell r="B250" t="str">
            <v>LP_BackNwayGenerator</v>
          </cell>
          <cell r="C250" t="str">
            <v/>
          </cell>
          <cell r="D250">
            <v>2</v>
          </cell>
          <cell r="E250" t="str">
            <v>BackNwayGenerator</v>
          </cell>
          <cell r="H250" t="str">
            <v/>
          </cell>
          <cell r="N250">
            <v>2</v>
          </cell>
          <cell r="O250">
            <v>2</v>
          </cell>
          <cell r="S250" t="str">
            <v/>
          </cell>
        </row>
        <row r="251">
          <cell r="A251" t="str">
            <v>LP_Repeat_01</v>
          </cell>
          <cell r="B251" t="str">
            <v>LP_Repeat</v>
          </cell>
          <cell r="C251" t="str">
            <v/>
          </cell>
          <cell r="D251">
            <v>1</v>
          </cell>
          <cell r="E251" t="str">
            <v>RepeatHitObject</v>
          </cell>
          <cell r="H251" t="str">
            <v/>
          </cell>
          <cell r="J251">
            <v>0.5</v>
          </cell>
          <cell r="N251">
            <v>1</v>
          </cell>
          <cell r="O251">
            <v>1</v>
          </cell>
          <cell r="S251" t="str">
            <v/>
          </cell>
        </row>
        <row r="252">
          <cell r="A252" t="str">
            <v>LP_Repeat_02</v>
          </cell>
          <cell r="B252" t="str">
            <v>LP_Repeat</v>
          </cell>
          <cell r="C252" t="str">
            <v/>
          </cell>
          <cell r="D252">
            <v>2</v>
          </cell>
          <cell r="E252" t="str">
            <v>RepeatHitObject</v>
          </cell>
          <cell r="H252" t="str">
            <v/>
          </cell>
          <cell r="J252">
            <v>0.5</v>
          </cell>
          <cell r="N252">
            <v>2</v>
          </cell>
          <cell r="O252">
            <v>2</v>
          </cell>
          <cell r="S252" t="str">
            <v/>
          </cell>
        </row>
        <row r="253">
          <cell r="A253" t="str">
            <v>LP_HealOnKill_01</v>
          </cell>
          <cell r="B253" t="str">
            <v>LP_HealOnKill</v>
          </cell>
          <cell r="C253" t="str">
            <v/>
          </cell>
          <cell r="D253">
            <v>1</v>
          </cell>
          <cell r="E253" t="str">
            <v>Vampire</v>
          </cell>
          <cell r="H253" t="str">
            <v/>
          </cell>
          <cell r="I253">
            <v>-1</v>
          </cell>
          <cell r="K253">
            <v>0.15</v>
          </cell>
          <cell r="O253" t="str">
            <v/>
          </cell>
          <cell r="S253" t="str">
            <v/>
          </cell>
        </row>
        <row r="254">
          <cell r="A254" t="str">
            <v>LP_HealOnKill_02</v>
          </cell>
          <cell r="B254" t="str">
            <v>LP_HealOnKill</v>
          </cell>
          <cell r="C254" t="str">
            <v/>
          </cell>
          <cell r="D254">
            <v>2</v>
          </cell>
          <cell r="E254" t="str">
            <v>Vampire</v>
          </cell>
          <cell r="H254" t="str">
            <v/>
          </cell>
          <cell r="I254">
            <v>-1</v>
          </cell>
          <cell r="K254">
            <v>0.315</v>
          </cell>
          <cell r="O254" t="str">
            <v/>
          </cell>
          <cell r="S254" t="str">
            <v/>
          </cell>
        </row>
        <row r="255">
          <cell r="A255" t="str">
            <v>LP_HealOnKill_03</v>
          </cell>
          <cell r="B255" t="str">
            <v>LP_HealOnKill</v>
          </cell>
          <cell r="C255" t="str">
            <v/>
          </cell>
          <cell r="D255">
            <v>3</v>
          </cell>
          <cell r="E255" t="str">
            <v>Vampire</v>
          </cell>
          <cell r="H255" t="str">
            <v/>
          </cell>
          <cell r="I255">
            <v>-1</v>
          </cell>
          <cell r="K255">
            <v>0.49500000000000005</v>
          </cell>
          <cell r="O255" t="str">
            <v/>
          </cell>
          <cell r="S255" t="str">
            <v/>
          </cell>
        </row>
        <row r="256">
          <cell r="A256" t="str">
            <v>LP_HealOnKill_04</v>
          </cell>
          <cell r="B256" t="str">
            <v>LP_HealOnKill</v>
          </cell>
          <cell r="C256" t="str">
            <v/>
          </cell>
          <cell r="D256">
            <v>4</v>
          </cell>
          <cell r="E256" t="str">
            <v>Vampire</v>
          </cell>
          <cell r="H256" t="str">
            <v/>
          </cell>
          <cell r="I256">
            <v>-1</v>
          </cell>
          <cell r="K256">
            <v>0.69</v>
          </cell>
          <cell r="O256" t="str">
            <v/>
          </cell>
          <cell r="S256" t="str">
            <v/>
          </cell>
        </row>
        <row r="257">
          <cell r="A257" t="str">
            <v>LP_HealOnKill_05</v>
          </cell>
          <cell r="B257" t="str">
            <v>LP_HealOnKill</v>
          </cell>
          <cell r="C257" t="str">
            <v/>
          </cell>
          <cell r="D257">
            <v>5</v>
          </cell>
          <cell r="E257" t="str">
            <v>Vampire</v>
          </cell>
          <cell r="H257" t="str">
            <v/>
          </cell>
          <cell r="I257">
            <v>-1</v>
          </cell>
          <cell r="K257">
            <v>0.89999999999999991</v>
          </cell>
          <cell r="O257" t="str">
            <v/>
          </cell>
          <cell r="S257" t="str">
            <v/>
          </cell>
        </row>
        <row r="258">
          <cell r="A258" t="str">
            <v>LP_HealOnKill_06</v>
          </cell>
          <cell r="B258" t="str">
            <v>LP_HealOnKill</v>
          </cell>
          <cell r="C258" t="str">
            <v/>
          </cell>
          <cell r="D258">
            <v>6</v>
          </cell>
          <cell r="E258" t="str">
            <v>Vampire</v>
          </cell>
          <cell r="H258" t="str">
            <v/>
          </cell>
          <cell r="I258">
            <v>-1</v>
          </cell>
          <cell r="K258">
            <v>1.125</v>
          </cell>
          <cell r="O258" t="str">
            <v/>
          </cell>
          <cell r="S258" t="str">
            <v/>
          </cell>
        </row>
        <row r="259">
          <cell r="A259" t="str">
            <v>LP_HealOnKill_07</v>
          </cell>
          <cell r="B259" t="str">
            <v>LP_HealOnKill</v>
          </cell>
          <cell r="C259" t="str">
            <v/>
          </cell>
          <cell r="D259">
            <v>7</v>
          </cell>
          <cell r="E259" t="str">
            <v>Vampire</v>
          </cell>
          <cell r="H259" t="str">
            <v/>
          </cell>
          <cell r="I259">
            <v>-1</v>
          </cell>
          <cell r="K259">
            <v>1.3650000000000002</v>
          </cell>
          <cell r="O259" t="str">
            <v/>
          </cell>
          <cell r="S259" t="str">
            <v/>
          </cell>
        </row>
        <row r="260">
          <cell r="A260" t="str">
            <v>LP_HealOnKill_08</v>
          </cell>
          <cell r="B260" t="str">
            <v>LP_HealOnKill</v>
          </cell>
          <cell r="C260" t="str">
            <v/>
          </cell>
          <cell r="D260">
            <v>8</v>
          </cell>
          <cell r="E260" t="str">
            <v>Vampire</v>
          </cell>
          <cell r="H260" t="str">
            <v/>
          </cell>
          <cell r="I260">
            <v>-1</v>
          </cell>
          <cell r="K260">
            <v>1.62</v>
          </cell>
          <cell r="O260" t="str">
            <v/>
          </cell>
          <cell r="S260" t="str">
            <v/>
          </cell>
        </row>
        <row r="261">
          <cell r="A261" t="str">
            <v>LP_HealOnKill_09</v>
          </cell>
          <cell r="B261" t="str">
            <v>LP_HealOnKill</v>
          </cell>
          <cell r="C261" t="str">
            <v/>
          </cell>
          <cell r="D261">
            <v>9</v>
          </cell>
          <cell r="E261" t="str">
            <v>Vampire</v>
          </cell>
          <cell r="H261" t="str">
            <v/>
          </cell>
          <cell r="I261">
            <v>-1</v>
          </cell>
          <cell r="K261">
            <v>1.89</v>
          </cell>
          <cell r="O261" t="str">
            <v/>
          </cell>
          <cell r="S261" t="str">
            <v/>
          </cell>
        </row>
        <row r="262">
          <cell r="A262" t="str">
            <v>LP_HealOnKillBetter_01</v>
          </cell>
          <cell r="B262" t="str">
            <v>LP_HealOnKillBetter</v>
          </cell>
          <cell r="C262" t="str">
            <v/>
          </cell>
          <cell r="D262">
            <v>1</v>
          </cell>
          <cell r="E262" t="str">
            <v>Vampire</v>
          </cell>
          <cell r="H262" t="str">
            <v/>
          </cell>
          <cell r="I262">
            <v>-1</v>
          </cell>
          <cell r="K262">
            <v>0.25</v>
          </cell>
          <cell r="O262" t="str">
            <v/>
          </cell>
          <cell r="S262" t="str">
            <v/>
          </cell>
        </row>
        <row r="263">
          <cell r="A263" t="str">
            <v>LP_HealOnKillBetter_02</v>
          </cell>
          <cell r="B263" t="str">
            <v>LP_HealOnKillBetter</v>
          </cell>
          <cell r="C263" t="str">
            <v/>
          </cell>
          <cell r="D263">
            <v>2</v>
          </cell>
          <cell r="E263" t="str">
            <v>Vampire</v>
          </cell>
          <cell r="H263" t="str">
            <v/>
          </cell>
          <cell r="I263">
            <v>-1</v>
          </cell>
          <cell r="K263">
            <v>0.52500000000000002</v>
          </cell>
          <cell r="O263" t="str">
            <v/>
          </cell>
          <cell r="S263" t="str">
            <v/>
          </cell>
        </row>
        <row r="264">
          <cell r="A264" t="str">
            <v>LP_HealOnKillBetter_03</v>
          </cell>
          <cell r="B264" t="str">
            <v>LP_HealOnKillBetter</v>
          </cell>
          <cell r="C264" t="str">
            <v/>
          </cell>
          <cell r="D264">
            <v>3</v>
          </cell>
          <cell r="E264" t="str">
            <v>Vampire</v>
          </cell>
          <cell r="H264" t="str">
            <v/>
          </cell>
          <cell r="I264">
            <v>-1</v>
          </cell>
          <cell r="K264">
            <v>0.82500000000000007</v>
          </cell>
          <cell r="O264" t="str">
            <v/>
          </cell>
          <cell r="S264" t="str">
            <v/>
          </cell>
        </row>
        <row r="265">
          <cell r="A265" t="str">
            <v>LP_HealOnKillBetter_04</v>
          </cell>
          <cell r="B265" t="str">
            <v>LP_HealOnKillBetter</v>
          </cell>
          <cell r="C265" t="str">
            <v/>
          </cell>
          <cell r="D265">
            <v>4</v>
          </cell>
          <cell r="E265" t="str">
            <v>Vampire</v>
          </cell>
          <cell r="H265" t="str">
            <v/>
          </cell>
          <cell r="I265">
            <v>-1</v>
          </cell>
          <cell r="K265">
            <v>1.1499999999999999</v>
          </cell>
          <cell r="O265" t="str">
            <v/>
          </cell>
          <cell r="S265" t="str">
            <v/>
          </cell>
        </row>
        <row r="266">
          <cell r="A266" t="str">
            <v>LP_HealOnKillBetter_05</v>
          </cell>
          <cell r="B266" t="str">
            <v>LP_HealOnKillBetter</v>
          </cell>
          <cell r="C266" t="str">
            <v/>
          </cell>
          <cell r="D266">
            <v>5</v>
          </cell>
          <cell r="E266" t="str">
            <v>Vampire</v>
          </cell>
          <cell r="H266" t="str">
            <v/>
          </cell>
          <cell r="I266">
            <v>-1</v>
          </cell>
          <cell r="K266">
            <v>1.5</v>
          </cell>
          <cell r="O266" t="str">
            <v/>
          </cell>
          <cell r="S266" t="str">
            <v/>
          </cell>
        </row>
        <row r="267">
          <cell r="A267" t="str">
            <v>LP_AtkSpeedUpOnEncounter_01</v>
          </cell>
          <cell r="B267" t="str">
            <v>LP_AtkSpeedUpOnEncounter</v>
          </cell>
          <cell r="C267" t="str">
            <v/>
          </cell>
          <cell r="D267">
            <v>1</v>
          </cell>
          <cell r="E267" t="str">
            <v>CallAffectorValue</v>
          </cell>
          <cell r="H267" t="str">
            <v/>
          </cell>
          <cell r="I267">
            <v>-1</v>
          </cell>
          <cell r="O267" t="str">
            <v/>
          </cell>
          <cell r="Q267" t="str">
            <v>OnStartStage</v>
          </cell>
          <cell r="S267">
            <v>1</v>
          </cell>
          <cell r="U267" t="str">
            <v>LP_AtkSpeedUpOnEncounter_Spd</v>
          </cell>
        </row>
        <row r="268">
          <cell r="A268" t="str">
            <v>LP_AtkSpeedUpOnEncounter_02</v>
          </cell>
          <cell r="B268" t="str">
            <v>LP_AtkSpeedUpOnEncounter</v>
          </cell>
          <cell r="C268" t="str">
            <v/>
          </cell>
          <cell r="D268">
            <v>2</v>
          </cell>
          <cell r="E268" t="str">
            <v>CallAffectorValue</v>
          </cell>
          <cell r="H268" t="str">
            <v/>
          </cell>
          <cell r="I268">
            <v>-1</v>
          </cell>
          <cell r="O268" t="str">
            <v/>
          </cell>
          <cell r="Q268" t="str">
            <v>OnStartStage</v>
          </cell>
          <cell r="S268">
            <v>1</v>
          </cell>
          <cell r="U268" t="str">
            <v>LP_AtkSpeedUpOnEncounter_Spd</v>
          </cell>
        </row>
        <row r="269">
          <cell r="A269" t="str">
            <v>LP_AtkSpeedUpOnEncounter_03</v>
          </cell>
          <cell r="B269" t="str">
            <v>LP_AtkSpeedUpOnEncounter</v>
          </cell>
          <cell r="C269" t="str">
            <v/>
          </cell>
          <cell r="D269">
            <v>3</v>
          </cell>
          <cell r="E269" t="str">
            <v>CallAffectorValue</v>
          </cell>
          <cell r="H269" t="str">
            <v/>
          </cell>
          <cell r="I269">
            <v>-1</v>
          </cell>
          <cell r="O269" t="str">
            <v/>
          </cell>
          <cell r="Q269" t="str">
            <v>OnStartStage</v>
          </cell>
          <cell r="S269">
            <v>1</v>
          </cell>
          <cell r="U269" t="str">
            <v>LP_AtkSpeedUpOnEncounter_Spd</v>
          </cell>
        </row>
        <row r="270">
          <cell r="A270" t="str">
            <v>LP_AtkSpeedUpOnEncounter_04</v>
          </cell>
          <cell r="B270" t="str">
            <v>LP_AtkSpeedUpOnEncounter</v>
          </cell>
          <cell r="C270" t="str">
            <v/>
          </cell>
          <cell r="D270">
            <v>4</v>
          </cell>
          <cell r="E270" t="str">
            <v>CallAffectorValue</v>
          </cell>
          <cell r="H270" t="str">
            <v/>
          </cell>
          <cell r="I270">
            <v>-1</v>
          </cell>
          <cell r="O270" t="str">
            <v/>
          </cell>
          <cell r="Q270" t="str">
            <v>OnStartStage</v>
          </cell>
          <cell r="S270">
            <v>1</v>
          </cell>
          <cell r="U270" t="str">
            <v>LP_AtkSpeedUpOnEncounter_Spd</v>
          </cell>
        </row>
        <row r="271">
          <cell r="A271" t="str">
            <v>LP_AtkSpeedUpOnEncounter_05</v>
          </cell>
          <cell r="B271" t="str">
            <v>LP_AtkSpeedUpOnEncounter</v>
          </cell>
          <cell r="C271" t="str">
            <v/>
          </cell>
          <cell r="D271">
            <v>5</v>
          </cell>
          <cell r="E271" t="str">
            <v>CallAffectorValue</v>
          </cell>
          <cell r="H271" t="str">
            <v/>
          </cell>
          <cell r="I271">
            <v>-1</v>
          </cell>
          <cell r="O271" t="str">
            <v/>
          </cell>
          <cell r="Q271" t="str">
            <v>OnStartStage</v>
          </cell>
          <cell r="S271">
            <v>1</v>
          </cell>
          <cell r="U271" t="str">
            <v>LP_AtkSpeedUpOnEncounter_Spd</v>
          </cell>
        </row>
        <row r="272">
          <cell r="A272" t="str">
            <v>LP_AtkSpeedUpOnEncounter_06</v>
          </cell>
          <cell r="B272" t="str">
            <v>LP_AtkSpeedUpOnEncounter</v>
          </cell>
          <cell r="C272" t="str">
            <v/>
          </cell>
          <cell r="D272">
            <v>6</v>
          </cell>
          <cell r="E272" t="str">
            <v>CallAffectorValue</v>
          </cell>
          <cell r="H272" t="str">
            <v/>
          </cell>
          <cell r="I272">
            <v>-1</v>
          </cell>
          <cell r="O272" t="str">
            <v/>
          </cell>
          <cell r="Q272" t="str">
            <v>OnStartStage</v>
          </cell>
          <cell r="S272">
            <v>1</v>
          </cell>
          <cell r="U272" t="str">
            <v>LP_AtkSpeedUpOnEncounter_Spd</v>
          </cell>
        </row>
        <row r="273">
          <cell r="A273" t="str">
            <v>LP_AtkSpeedUpOnEncounter_07</v>
          </cell>
          <cell r="B273" t="str">
            <v>LP_AtkSpeedUpOnEncounter</v>
          </cell>
          <cell r="C273" t="str">
            <v/>
          </cell>
          <cell r="D273">
            <v>7</v>
          </cell>
          <cell r="E273" t="str">
            <v>CallAffectorValue</v>
          </cell>
          <cell r="H273" t="str">
            <v/>
          </cell>
          <cell r="I273">
            <v>-1</v>
          </cell>
          <cell r="O273" t="str">
            <v/>
          </cell>
          <cell r="Q273" t="str">
            <v>OnStartStage</v>
          </cell>
          <cell r="S273">
            <v>1</v>
          </cell>
          <cell r="U273" t="str">
            <v>LP_AtkSpeedUpOnEncounter_Spd</v>
          </cell>
        </row>
        <row r="274">
          <cell r="A274" t="str">
            <v>LP_AtkSpeedUpOnEncounter_08</v>
          </cell>
          <cell r="B274" t="str">
            <v>LP_AtkSpeedUpOnEncounter</v>
          </cell>
          <cell r="C274" t="str">
            <v/>
          </cell>
          <cell r="D274">
            <v>8</v>
          </cell>
          <cell r="E274" t="str">
            <v>CallAffectorValue</v>
          </cell>
          <cell r="H274" t="str">
            <v/>
          </cell>
          <cell r="I274">
            <v>-1</v>
          </cell>
          <cell r="O274" t="str">
            <v/>
          </cell>
          <cell r="Q274" t="str">
            <v>OnStartStage</v>
          </cell>
          <cell r="S274">
            <v>1</v>
          </cell>
          <cell r="U274" t="str">
            <v>LP_AtkSpeedUpOnEncounter_Spd</v>
          </cell>
        </row>
        <row r="275">
          <cell r="A275" t="str">
            <v>LP_AtkSpeedUpOnEncounter_09</v>
          </cell>
          <cell r="B275" t="str">
            <v>LP_AtkSpeedUpOnEncounter</v>
          </cell>
          <cell r="C275" t="str">
            <v/>
          </cell>
          <cell r="D275">
            <v>9</v>
          </cell>
          <cell r="E275" t="str">
            <v>CallAffectorValue</v>
          </cell>
          <cell r="H275" t="str">
            <v/>
          </cell>
          <cell r="I275">
            <v>-1</v>
          </cell>
          <cell r="O275" t="str">
            <v/>
          </cell>
          <cell r="Q275" t="str">
            <v>OnStartStage</v>
          </cell>
          <cell r="S275">
            <v>1</v>
          </cell>
          <cell r="U275" t="str">
            <v>LP_AtkSpeedUpOnEncounter_Spd</v>
          </cell>
        </row>
        <row r="276">
          <cell r="A276" t="str">
            <v>LP_AtkSpeedUpOnEncounter_Spd_01</v>
          </cell>
          <cell r="B276" t="str">
            <v>LP_AtkSpeedUpOnEncounter_Spd</v>
          </cell>
          <cell r="C276" t="str">
            <v/>
          </cell>
          <cell r="D276">
            <v>1</v>
          </cell>
          <cell r="E276" t="str">
            <v>ChangeActorStatus</v>
          </cell>
          <cell r="H276" t="str">
            <v/>
          </cell>
          <cell r="I276">
            <v>4.5</v>
          </cell>
          <cell r="J276">
            <v>0.24999999999999997</v>
          </cell>
          <cell r="M276" t="str">
            <v>AttackSpeedAddRate</v>
          </cell>
          <cell r="O276">
            <v>3</v>
          </cell>
          <cell r="R276">
            <v>1</v>
          </cell>
          <cell r="S276">
            <v>1</v>
          </cell>
          <cell r="W276" t="str">
            <v>Magic_circle_11_D</v>
          </cell>
        </row>
        <row r="277">
          <cell r="A277" t="str">
            <v>LP_AtkSpeedUpOnEncounter_Spd_02</v>
          </cell>
          <cell r="B277" t="str">
            <v>LP_AtkSpeedUpOnEncounter_Spd</v>
          </cell>
          <cell r="C277" t="str">
            <v/>
          </cell>
          <cell r="D277">
            <v>2</v>
          </cell>
          <cell r="E277" t="str">
            <v>ChangeActorStatus</v>
          </cell>
          <cell r="H277" t="str">
            <v/>
          </cell>
          <cell r="I277">
            <v>5</v>
          </cell>
          <cell r="J277">
            <v>0.52500000000000002</v>
          </cell>
          <cell r="M277" t="str">
            <v>AttackSpeedAddRate</v>
          </cell>
          <cell r="O277">
            <v>3</v>
          </cell>
          <cell r="R277">
            <v>1</v>
          </cell>
          <cell r="S277">
            <v>1</v>
          </cell>
          <cell r="W277" t="str">
            <v>Magic_circle_11_D</v>
          </cell>
        </row>
        <row r="278">
          <cell r="A278" t="str">
            <v>LP_AtkSpeedUpOnEncounter_Spd_03</v>
          </cell>
          <cell r="B278" t="str">
            <v>LP_AtkSpeedUpOnEncounter_Spd</v>
          </cell>
          <cell r="C278" t="str">
            <v/>
          </cell>
          <cell r="D278">
            <v>3</v>
          </cell>
          <cell r="E278" t="str">
            <v>ChangeActorStatus</v>
          </cell>
          <cell r="H278" t="str">
            <v/>
          </cell>
          <cell r="I278">
            <v>5.5</v>
          </cell>
          <cell r="J278">
            <v>0.82500000000000007</v>
          </cell>
          <cell r="M278" t="str">
            <v>AttackSpeedAddRate</v>
          </cell>
          <cell r="O278">
            <v>3</v>
          </cell>
          <cell r="R278">
            <v>1</v>
          </cell>
          <cell r="S278">
            <v>1</v>
          </cell>
          <cell r="W278" t="str">
            <v>Magic_circle_11_D</v>
          </cell>
        </row>
        <row r="279">
          <cell r="A279" t="str">
            <v>LP_AtkSpeedUpOnEncounter_Spd_04</v>
          </cell>
          <cell r="B279" t="str">
            <v>LP_AtkSpeedUpOnEncounter_Spd</v>
          </cell>
          <cell r="C279" t="str">
            <v/>
          </cell>
          <cell r="D279">
            <v>4</v>
          </cell>
          <cell r="E279" t="str">
            <v>ChangeActorStatus</v>
          </cell>
          <cell r="H279" t="str">
            <v/>
          </cell>
          <cell r="I279">
            <v>6</v>
          </cell>
          <cell r="J279">
            <v>1.1499999999999999</v>
          </cell>
          <cell r="M279" t="str">
            <v>AttackSpeedAddRate</v>
          </cell>
          <cell r="O279">
            <v>3</v>
          </cell>
          <cell r="R279">
            <v>1</v>
          </cell>
          <cell r="S279">
            <v>1</v>
          </cell>
          <cell r="W279" t="str">
            <v>Magic_circle_11_D</v>
          </cell>
        </row>
        <row r="280">
          <cell r="A280" t="str">
            <v>LP_AtkSpeedUpOnEncounter_Spd_05</v>
          </cell>
          <cell r="B280" t="str">
            <v>LP_AtkSpeedUpOnEncounter_Spd</v>
          </cell>
          <cell r="C280" t="str">
            <v/>
          </cell>
          <cell r="D280">
            <v>5</v>
          </cell>
          <cell r="E280" t="str">
            <v>ChangeActorStatus</v>
          </cell>
          <cell r="H280" t="str">
            <v/>
          </cell>
          <cell r="I280">
            <v>6.5</v>
          </cell>
          <cell r="J280">
            <v>1.5</v>
          </cell>
          <cell r="M280" t="str">
            <v>AttackSpeedAddRate</v>
          </cell>
          <cell r="O280">
            <v>3</v>
          </cell>
          <cell r="R280">
            <v>1</v>
          </cell>
          <cell r="S280">
            <v>1</v>
          </cell>
          <cell r="W280" t="str">
            <v>Magic_circle_11_D</v>
          </cell>
        </row>
        <row r="281">
          <cell r="A281" t="str">
            <v>LP_AtkSpeedUpOnEncounter_Spd_06</v>
          </cell>
          <cell r="B281" t="str">
            <v>LP_AtkSpeedUpOnEncounter_Spd</v>
          </cell>
          <cell r="C281" t="str">
            <v/>
          </cell>
          <cell r="D281">
            <v>6</v>
          </cell>
          <cell r="E281" t="str">
            <v>ChangeActorStatus</v>
          </cell>
          <cell r="H281" t="str">
            <v/>
          </cell>
          <cell r="I281">
            <v>7</v>
          </cell>
          <cell r="J281">
            <v>1.875</v>
          </cell>
          <cell r="M281" t="str">
            <v>AttackSpeedAddRate</v>
          </cell>
          <cell r="O281">
            <v>3</v>
          </cell>
          <cell r="R281">
            <v>1</v>
          </cell>
          <cell r="S281">
            <v>1</v>
          </cell>
          <cell r="W281" t="str">
            <v>Magic_circle_11_D</v>
          </cell>
        </row>
        <row r="282">
          <cell r="A282" t="str">
            <v>LP_AtkSpeedUpOnEncounter_Spd_07</v>
          </cell>
          <cell r="B282" t="str">
            <v>LP_AtkSpeedUpOnEncounter_Spd</v>
          </cell>
          <cell r="C282" t="str">
            <v/>
          </cell>
          <cell r="D282">
            <v>7</v>
          </cell>
          <cell r="E282" t="str">
            <v>ChangeActorStatus</v>
          </cell>
          <cell r="H282" t="str">
            <v/>
          </cell>
          <cell r="I282">
            <v>7.5</v>
          </cell>
          <cell r="J282">
            <v>2.2750000000000004</v>
          </cell>
          <cell r="M282" t="str">
            <v>AttackSpeedAddRate</v>
          </cell>
          <cell r="O282">
            <v>3</v>
          </cell>
          <cell r="R282">
            <v>1</v>
          </cell>
          <cell r="S282">
            <v>1</v>
          </cell>
          <cell r="W282" t="str">
            <v>Magic_circle_11_D</v>
          </cell>
        </row>
        <row r="283">
          <cell r="A283" t="str">
            <v>LP_AtkSpeedUpOnEncounter_Spd_08</v>
          </cell>
          <cell r="B283" t="str">
            <v>LP_AtkSpeedUpOnEncounter_Spd</v>
          </cell>
          <cell r="C283" t="str">
            <v/>
          </cell>
          <cell r="D283">
            <v>8</v>
          </cell>
          <cell r="E283" t="str">
            <v>ChangeActorStatus</v>
          </cell>
          <cell r="H283" t="str">
            <v/>
          </cell>
          <cell r="I283">
            <v>8</v>
          </cell>
          <cell r="J283">
            <v>2.7</v>
          </cell>
          <cell r="M283" t="str">
            <v>AttackSpeedAddRate</v>
          </cell>
          <cell r="O283">
            <v>3</v>
          </cell>
          <cell r="R283">
            <v>1</v>
          </cell>
          <cell r="S283">
            <v>1</v>
          </cell>
          <cell r="W283" t="str">
            <v>Magic_circle_11_D</v>
          </cell>
        </row>
        <row r="284">
          <cell r="A284" t="str">
            <v>LP_AtkSpeedUpOnEncounter_Spd_09</v>
          </cell>
          <cell r="B284" t="str">
            <v>LP_AtkSpeedUpOnEncounter_Spd</v>
          </cell>
          <cell r="C284" t="str">
            <v/>
          </cell>
          <cell r="D284">
            <v>9</v>
          </cell>
          <cell r="E284" t="str">
            <v>ChangeActorStatus</v>
          </cell>
          <cell r="H284" t="str">
            <v/>
          </cell>
          <cell r="I284">
            <v>8.5</v>
          </cell>
          <cell r="J284">
            <v>3.15</v>
          </cell>
          <cell r="M284" t="str">
            <v>AttackSpeedAddRate</v>
          </cell>
          <cell r="O284">
            <v>3</v>
          </cell>
          <cell r="R284">
            <v>1</v>
          </cell>
          <cell r="S284">
            <v>1</v>
          </cell>
          <cell r="W284" t="str">
            <v>Magic_circle_11_D</v>
          </cell>
        </row>
        <row r="285">
          <cell r="A285" t="str">
            <v>LP_AtkSpeedUpOnEncounterBetter_01</v>
          </cell>
          <cell r="B285" t="str">
            <v>LP_AtkSpeedUpOnEncounterBetter</v>
          </cell>
          <cell r="C285" t="str">
            <v/>
          </cell>
          <cell r="D285">
            <v>1</v>
          </cell>
          <cell r="E285" t="str">
            <v>CallAffectorValue</v>
          </cell>
          <cell r="H285" t="str">
            <v/>
          </cell>
          <cell r="I285">
            <v>-1</v>
          </cell>
          <cell r="O285" t="str">
            <v/>
          </cell>
          <cell r="Q285" t="str">
            <v>OnStartStage</v>
          </cell>
          <cell r="S285">
            <v>1</v>
          </cell>
          <cell r="U285" t="str">
            <v>LP_AtkSpeedUpOnEncounterBetter_Spd</v>
          </cell>
        </row>
        <row r="286">
          <cell r="A286" t="str">
            <v>LP_AtkSpeedUpOnEncounterBetter_02</v>
          </cell>
          <cell r="B286" t="str">
            <v>LP_AtkSpeedUpOnEncounterBetter</v>
          </cell>
          <cell r="C286" t="str">
            <v/>
          </cell>
          <cell r="D286">
            <v>2</v>
          </cell>
          <cell r="E286" t="str">
            <v>CallAffectorValue</v>
          </cell>
          <cell r="H286" t="str">
            <v/>
          </cell>
          <cell r="I286">
            <v>-1</v>
          </cell>
          <cell r="O286" t="str">
            <v/>
          </cell>
          <cell r="Q286" t="str">
            <v>OnStartStage</v>
          </cell>
          <cell r="S286">
            <v>1</v>
          </cell>
          <cell r="U286" t="str">
            <v>LP_AtkSpeedUpOnEncounterBetter_Spd</v>
          </cell>
        </row>
        <row r="287">
          <cell r="A287" t="str">
            <v>LP_AtkSpeedUpOnEncounterBetter_03</v>
          </cell>
          <cell r="B287" t="str">
            <v>LP_AtkSpeedUpOnEncounterBetter</v>
          </cell>
          <cell r="C287" t="str">
            <v/>
          </cell>
          <cell r="D287">
            <v>3</v>
          </cell>
          <cell r="E287" t="str">
            <v>CallAffectorValue</v>
          </cell>
          <cell r="H287" t="str">
            <v/>
          </cell>
          <cell r="I287">
            <v>-1</v>
          </cell>
          <cell r="O287" t="str">
            <v/>
          </cell>
          <cell r="Q287" t="str">
            <v>OnStartStage</v>
          </cell>
          <cell r="S287">
            <v>1</v>
          </cell>
          <cell r="U287" t="str">
            <v>LP_AtkSpeedUpOnEncounterBetter_Spd</v>
          </cell>
        </row>
        <row r="288">
          <cell r="A288" t="str">
            <v>LP_AtkSpeedUpOnEncounterBetter_04</v>
          </cell>
          <cell r="B288" t="str">
            <v>LP_AtkSpeedUpOnEncounterBetter</v>
          </cell>
          <cell r="C288" t="str">
            <v/>
          </cell>
          <cell r="D288">
            <v>4</v>
          </cell>
          <cell r="E288" t="str">
            <v>CallAffectorValue</v>
          </cell>
          <cell r="H288" t="str">
            <v/>
          </cell>
          <cell r="I288">
            <v>-1</v>
          </cell>
          <cell r="O288" t="str">
            <v/>
          </cell>
          <cell r="Q288" t="str">
            <v>OnStartStage</v>
          </cell>
          <cell r="S288">
            <v>1</v>
          </cell>
          <cell r="U288" t="str">
            <v>LP_AtkSpeedUpOnEncounterBetter_Spd</v>
          </cell>
        </row>
        <row r="289">
          <cell r="A289" t="str">
            <v>LP_AtkSpeedUpOnEncounterBetter_05</v>
          </cell>
          <cell r="B289" t="str">
            <v>LP_AtkSpeedUpOnEncounterBetter</v>
          </cell>
          <cell r="C289" t="str">
            <v/>
          </cell>
          <cell r="D289">
            <v>5</v>
          </cell>
          <cell r="E289" t="str">
            <v>CallAffectorValue</v>
          </cell>
          <cell r="H289" t="str">
            <v/>
          </cell>
          <cell r="I289">
            <v>-1</v>
          </cell>
          <cell r="O289" t="str">
            <v/>
          </cell>
          <cell r="Q289" t="str">
            <v>OnStartStage</v>
          </cell>
          <cell r="S289">
            <v>1</v>
          </cell>
          <cell r="U289" t="str">
            <v>LP_AtkSpeedUpOnEncounterBetter_Spd</v>
          </cell>
        </row>
        <row r="290">
          <cell r="A290" t="str">
            <v>LP_AtkSpeedUpOnEncounterBetter_Spd_01</v>
          </cell>
          <cell r="B290" t="str">
            <v>LP_AtkSpeedUpOnEncounterBetter_Spd</v>
          </cell>
          <cell r="C290" t="str">
            <v/>
          </cell>
          <cell r="D290">
            <v>1</v>
          </cell>
          <cell r="E290" t="str">
            <v>ChangeActorStatus</v>
          </cell>
          <cell r="H290" t="str">
            <v/>
          </cell>
          <cell r="I290">
            <v>4.5</v>
          </cell>
          <cell r="J290">
            <v>0.41666666666666663</v>
          </cell>
          <cell r="M290" t="str">
            <v>AttackSpeedAddRate</v>
          </cell>
          <cell r="O290">
            <v>3</v>
          </cell>
          <cell r="R290">
            <v>1</v>
          </cell>
          <cell r="S290">
            <v>1</v>
          </cell>
          <cell r="W290" t="str">
            <v>Magic_circle_11_D</v>
          </cell>
        </row>
        <row r="291">
          <cell r="A291" t="str">
            <v>LP_AtkSpeedUpOnEncounterBetter_Spd_02</v>
          </cell>
          <cell r="B291" t="str">
            <v>LP_AtkSpeedUpOnEncounterBetter_Spd</v>
          </cell>
          <cell r="C291" t="str">
            <v/>
          </cell>
          <cell r="D291">
            <v>2</v>
          </cell>
          <cell r="E291" t="str">
            <v>ChangeActorStatus</v>
          </cell>
          <cell r="H291" t="str">
            <v/>
          </cell>
          <cell r="I291">
            <v>5.5</v>
          </cell>
          <cell r="J291">
            <v>0.87500000000000011</v>
          </cell>
          <cell r="M291" t="str">
            <v>AttackSpeedAddRate</v>
          </cell>
          <cell r="O291">
            <v>3</v>
          </cell>
          <cell r="R291">
            <v>1</v>
          </cell>
          <cell r="S291">
            <v>1</v>
          </cell>
          <cell r="W291" t="str">
            <v>Magic_circle_11_D</v>
          </cell>
        </row>
        <row r="292">
          <cell r="A292" t="str">
            <v>LP_AtkSpeedUpOnEncounterBetter_Spd_03</v>
          </cell>
          <cell r="B292" t="str">
            <v>LP_AtkSpeedUpOnEncounterBetter_Spd</v>
          </cell>
          <cell r="C292" t="str">
            <v/>
          </cell>
          <cell r="D292">
            <v>3</v>
          </cell>
          <cell r="E292" t="str">
            <v>ChangeActorStatus</v>
          </cell>
          <cell r="H292" t="str">
            <v/>
          </cell>
          <cell r="I292">
            <v>6.5</v>
          </cell>
          <cell r="J292">
            <v>1.375</v>
          </cell>
          <cell r="M292" t="str">
            <v>AttackSpeedAddRate</v>
          </cell>
          <cell r="O292">
            <v>3</v>
          </cell>
          <cell r="R292">
            <v>1</v>
          </cell>
          <cell r="S292">
            <v>1</v>
          </cell>
          <cell r="W292" t="str">
            <v>Magic_circle_11_D</v>
          </cell>
        </row>
        <row r="293">
          <cell r="A293" t="str">
            <v>LP_AtkSpeedUpOnEncounterBetter_Spd_04</v>
          </cell>
          <cell r="B293" t="str">
            <v>LP_AtkSpeedUpOnEncounterBetter_Spd</v>
          </cell>
          <cell r="C293" t="str">
            <v/>
          </cell>
          <cell r="D293">
            <v>4</v>
          </cell>
          <cell r="E293" t="str">
            <v>ChangeActorStatus</v>
          </cell>
          <cell r="H293" t="str">
            <v/>
          </cell>
          <cell r="I293">
            <v>7.5</v>
          </cell>
          <cell r="J293">
            <v>1.9166666666666665</v>
          </cell>
          <cell r="M293" t="str">
            <v>AttackSpeedAddRate</v>
          </cell>
          <cell r="O293">
            <v>3</v>
          </cell>
          <cell r="R293">
            <v>1</v>
          </cell>
          <cell r="S293">
            <v>1</v>
          </cell>
          <cell r="W293" t="str">
            <v>Magic_circle_11_D</v>
          </cell>
        </row>
        <row r="294">
          <cell r="A294" t="str">
            <v>LP_AtkSpeedUpOnEncounterBetter_Spd_05</v>
          </cell>
          <cell r="B294" t="str">
            <v>LP_AtkSpeedUpOnEncounterBetter_Spd</v>
          </cell>
          <cell r="C294" t="str">
            <v/>
          </cell>
          <cell r="D294">
            <v>5</v>
          </cell>
          <cell r="E294" t="str">
            <v>ChangeActorStatus</v>
          </cell>
          <cell r="H294" t="str">
            <v/>
          </cell>
          <cell r="I294">
            <v>8.5</v>
          </cell>
          <cell r="J294">
            <v>2.5</v>
          </cell>
          <cell r="M294" t="str">
            <v>AttackSpeedAddRate</v>
          </cell>
          <cell r="O294">
            <v>3</v>
          </cell>
          <cell r="R294">
            <v>1</v>
          </cell>
          <cell r="S294">
            <v>1</v>
          </cell>
          <cell r="W294" t="str">
            <v>Magic_circle_11_D</v>
          </cell>
        </row>
        <row r="295">
          <cell r="A295" t="str">
            <v>LP_VampireOnAttack_01</v>
          </cell>
          <cell r="B295" t="str">
            <v>LP_VampireOnAttack</v>
          </cell>
          <cell r="C295" t="str">
            <v/>
          </cell>
          <cell r="D295">
            <v>1</v>
          </cell>
          <cell r="E295" t="str">
            <v>Vampire</v>
          </cell>
          <cell r="H295" t="str">
            <v/>
          </cell>
          <cell r="I295">
            <v>-1</v>
          </cell>
          <cell r="L295">
            <v>0.15</v>
          </cell>
          <cell r="O295" t="str">
            <v/>
          </cell>
          <cell r="S295" t="str">
            <v/>
          </cell>
        </row>
        <row r="296">
          <cell r="A296" t="str">
            <v>LP_VampireOnAttack_02</v>
          </cell>
          <cell r="B296" t="str">
            <v>LP_VampireOnAttack</v>
          </cell>
          <cell r="C296" t="str">
            <v/>
          </cell>
          <cell r="D296">
            <v>2</v>
          </cell>
          <cell r="E296" t="str">
            <v>Vampire</v>
          </cell>
          <cell r="H296" t="str">
            <v/>
          </cell>
          <cell r="I296">
            <v>-1</v>
          </cell>
          <cell r="L296">
            <v>0.315</v>
          </cell>
          <cell r="O296" t="str">
            <v/>
          </cell>
          <cell r="S296" t="str">
            <v/>
          </cell>
        </row>
        <row r="297">
          <cell r="A297" t="str">
            <v>LP_VampireOnAttack_03</v>
          </cell>
          <cell r="B297" t="str">
            <v>LP_VampireOnAttack</v>
          </cell>
          <cell r="C297" t="str">
            <v/>
          </cell>
          <cell r="D297">
            <v>3</v>
          </cell>
          <cell r="E297" t="str">
            <v>Vampire</v>
          </cell>
          <cell r="H297" t="str">
            <v/>
          </cell>
          <cell r="I297">
            <v>-1</v>
          </cell>
          <cell r="L297">
            <v>0.49500000000000005</v>
          </cell>
          <cell r="O297" t="str">
            <v/>
          </cell>
          <cell r="S297" t="str">
            <v/>
          </cell>
        </row>
        <row r="298">
          <cell r="A298" t="str">
            <v>LP_VampireOnAttack_04</v>
          </cell>
          <cell r="B298" t="str">
            <v>LP_VampireOnAttack</v>
          </cell>
          <cell r="C298" t="str">
            <v/>
          </cell>
          <cell r="D298">
            <v>4</v>
          </cell>
          <cell r="E298" t="str">
            <v>Vampire</v>
          </cell>
          <cell r="H298" t="str">
            <v/>
          </cell>
          <cell r="I298">
            <v>-1</v>
          </cell>
          <cell r="L298">
            <v>0.69</v>
          </cell>
          <cell r="O298" t="str">
            <v/>
          </cell>
          <cell r="S298" t="str">
            <v/>
          </cell>
        </row>
        <row r="299">
          <cell r="A299" t="str">
            <v>LP_VampireOnAttack_05</v>
          </cell>
          <cell r="B299" t="str">
            <v>LP_VampireOnAttack</v>
          </cell>
          <cell r="C299" t="str">
            <v/>
          </cell>
          <cell r="D299">
            <v>5</v>
          </cell>
          <cell r="E299" t="str">
            <v>Vampire</v>
          </cell>
          <cell r="H299" t="str">
            <v/>
          </cell>
          <cell r="I299">
            <v>-1</v>
          </cell>
          <cell r="L299">
            <v>0.89999999999999991</v>
          </cell>
          <cell r="O299" t="str">
            <v/>
          </cell>
          <cell r="S299" t="str">
            <v/>
          </cell>
        </row>
        <row r="300">
          <cell r="A300" t="str">
            <v>LP_VampireOnAttack_06</v>
          </cell>
          <cell r="B300" t="str">
            <v>LP_VampireOnAttack</v>
          </cell>
          <cell r="C300" t="str">
            <v/>
          </cell>
          <cell r="D300">
            <v>6</v>
          </cell>
          <cell r="E300" t="str">
            <v>Vampire</v>
          </cell>
          <cell r="H300" t="str">
            <v/>
          </cell>
          <cell r="I300">
            <v>-1</v>
          </cell>
          <cell r="L300">
            <v>1.125</v>
          </cell>
          <cell r="O300" t="str">
            <v/>
          </cell>
          <cell r="S300" t="str">
            <v/>
          </cell>
        </row>
        <row r="301">
          <cell r="A301" t="str">
            <v>LP_VampireOnAttack_07</v>
          </cell>
          <cell r="B301" t="str">
            <v>LP_VampireOnAttack</v>
          </cell>
          <cell r="C301" t="str">
            <v/>
          </cell>
          <cell r="D301">
            <v>7</v>
          </cell>
          <cell r="E301" t="str">
            <v>Vampire</v>
          </cell>
          <cell r="H301" t="str">
            <v/>
          </cell>
          <cell r="I301">
            <v>-1</v>
          </cell>
          <cell r="L301">
            <v>1.3650000000000002</v>
          </cell>
          <cell r="O301" t="str">
            <v/>
          </cell>
          <cell r="S301" t="str">
            <v/>
          </cell>
        </row>
        <row r="302">
          <cell r="A302" t="str">
            <v>LP_VampireOnAttack_08</v>
          </cell>
          <cell r="B302" t="str">
            <v>LP_VampireOnAttack</v>
          </cell>
          <cell r="C302" t="str">
            <v/>
          </cell>
          <cell r="D302">
            <v>8</v>
          </cell>
          <cell r="E302" t="str">
            <v>Vampire</v>
          </cell>
          <cell r="H302" t="str">
            <v/>
          </cell>
          <cell r="I302">
            <v>-1</v>
          </cell>
          <cell r="L302">
            <v>1.62</v>
          </cell>
          <cell r="O302" t="str">
            <v/>
          </cell>
          <cell r="S302" t="str">
            <v/>
          </cell>
        </row>
        <row r="303">
          <cell r="A303" t="str">
            <v>LP_VampireOnAttack_09</v>
          </cell>
          <cell r="B303" t="str">
            <v>LP_VampireOnAttack</v>
          </cell>
          <cell r="C303" t="str">
            <v/>
          </cell>
          <cell r="D303">
            <v>9</v>
          </cell>
          <cell r="E303" t="str">
            <v>Vampire</v>
          </cell>
          <cell r="H303" t="str">
            <v/>
          </cell>
          <cell r="I303">
            <v>-1</v>
          </cell>
          <cell r="L303">
            <v>1.89</v>
          </cell>
          <cell r="O303" t="str">
            <v/>
          </cell>
          <cell r="S303" t="str">
            <v/>
          </cell>
        </row>
        <row r="304">
          <cell r="A304" t="str">
            <v>LP_VampireOnAttackBetter_01</v>
          </cell>
          <cell r="B304" t="str">
            <v>LP_VampireOnAttackBetter</v>
          </cell>
          <cell r="C304" t="str">
            <v/>
          </cell>
          <cell r="D304">
            <v>1</v>
          </cell>
          <cell r="E304" t="str">
            <v>Vampire</v>
          </cell>
          <cell r="H304" t="str">
            <v/>
          </cell>
          <cell r="I304">
            <v>-1</v>
          </cell>
          <cell r="L304">
            <v>0.25</v>
          </cell>
          <cell r="O304" t="str">
            <v/>
          </cell>
          <cell r="S304" t="str">
            <v/>
          </cell>
        </row>
        <row r="305">
          <cell r="A305" t="str">
            <v>LP_VampireOnAttackBetter_02</v>
          </cell>
          <cell r="B305" t="str">
            <v>LP_VampireOnAttackBetter</v>
          </cell>
          <cell r="C305" t="str">
            <v/>
          </cell>
          <cell r="D305">
            <v>2</v>
          </cell>
          <cell r="E305" t="str">
            <v>Vampire</v>
          </cell>
          <cell r="H305" t="str">
            <v/>
          </cell>
          <cell r="I305">
            <v>-1</v>
          </cell>
          <cell r="L305">
            <v>0.52500000000000002</v>
          </cell>
          <cell r="O305" t="str">
            <v/>
          </cell>
          <cell r="S305" t="str">
            <v/>
          </cell>
        </row>
        <row r="306">
          <cell r="A306" t="str">
            <v>LP_VampireOnAttackBetter_03</v>
          </cell>
          <cell r="B306" t="str">
            <v>LP_VampireOnAttackBetter</v>
          </cell>
          <cell r="C306" t="str">
            <v/>
          </cell>
          <cell r="D306">
            <v>3</v>
          </cell>
          <cell r="E306" t="str">
            <v>Vampire</v>
          </cell>
          <cell r="H306" t="str">
            <v/>
          </cell>
          <cell r="I306">
            <v>-1</v>
          </cell>
          <cell r="L306">
            <v>0.82500000000000007</v>
          </cell>
          <cell r="O306" t="str">
            <v/>
          </cell>
          <cell r="S306" t="str">
            <v/>
          </cell>
        </row>
        <row r="307">
          <cell r="A307" t="str">
            <v>LP_VampireOnAttackBetter_04</v>
          </cell>
          <cell r="B307" t="str">
            <v>LP_VampireOnAttackBetter</v>
          </cell>
          <cell r="C307" t="str">
            <v/>
          </cell>
          <cell r="D307">
            <v>4</v>
          </cell>
          <cell r="E307" t="str">
            <v>Vampire</v>
          </cell>
          <cell r="H307" t="str">
            <v/>
          </cell>
          <cell r="I307">
            <v>-1</v>
          </cell>
          <cell r="L307">
            <v>1.1499999999999999</v>
          </cell>
          <cell r="O307" t="str">
            <v/>
          </cell>
          <cell r="S307" t="str">
            <v/>
          </cell>
        </row>
        <row r="308">
          <cell r="A308" t="str">
            <v>LP_VampireOnAttackBetter_05</v>
          </cell>
          <cell r="B308" t="str">
            <v>LP_VampireOnAttackBetter</v>
          </cell>
          <cell r="C308" t="str">
            <v/>
          </cell>
          <cell r="D308">
            <v>5</v>
          </cell>
          <cell r="E308" t="str">
            <v>Vampire</v>
          </cell>
          <cell r="H308" t="str">
            <v/>
          </cell>
          <cell r="I308">
            <v>-1</v>
          </cell>
          <cell r="L308">
            <v>1.5</v>
          </cell>
          <cell r="O308" t="str">
            <v/>
          </cell>
          <cell r="S308" t="str">
            <v/>
          </cell>
        </row>
        <row r="309">
          <cell r="A309" t="str">
            <v>LP_RecoverOnAttacked_01</v>
          </cell>
          <cell r="B309" t="str">
            <v>LP_RecoverOnAttacked</v>
          </cell>
          <cell r="C309" t="str">
            <v/>
          </cell>
          <cell r="D309">
            <v>1</v>
          </cell>
          <cell r="E309" t="str">
            <v>CallAffectorValue</v>
          </cell>
          <cell r="H309" t="str">
            <v/>
          </cell>
          <cell r="I309">
            <v>-1</v>
          </cell>
          <cell r="O309" t="str">
            <v/>
          </cell>
          <cell r="Q309" t="str">
            <v>OnDamage</v>
          </cell>
          <cell r="S309">
            <v>4</v>
          </cell>
          <cell r="U309" t="str">
            <v>LP_RecoverOnAttacked_Heal</v>
          </cell>
        </row>
        <row r="310">
          <cell r="A310" t="str">
            <v>LP_RecoverOnAttacked_02</v>
          </cell>
          <cell r="B310" t="str">
            <v>LP_RecoverOnAttacked</v>
          </cell>
          <cell r="C310" t="str">
            <v/>
          </cell>
          <cell r="D310">
            <v>2</v>
          </cell>
          <cell r="E310" t="str">
            <v>CallAffectorValue</v>
          </cell>
          <cell r="H310" t="str">
            <v/>
          </cell>
          <cell r="I310">
            <v>-1</v>
          </cell>
          <cell r="O310" t="str">
            <v/>
          </cell>
          <cell r="Q310" t="str">
            <v>OnDamage</v>
          </cell>
          <cell r="S310">
            <v>4</v>
          </cell>
          <cell r="U310" t="str">
            <v>LP_RecoverOnAttacked_Heal</v>
          </cell>
        </row>
        <row r="311">
          <cell r="A311" t="str">
            <v>LP_RecoverOnAttacked_03</v>
          </cell>
          <cell r="B311" t="str">
            <v>LP_RecoverOnAttacked</v>
          </cell>
          <cell r="C311" t="str">
            <v/>
          </cell>
          <cell r="D311">
            <v>3</v>
          </cell>
          <cell r="E311" t="str">
            <v>CallAffectorValue</v>
          </cell>
          <cell r="H311" t="str">
            <v/>
          </cell>
          <cell r="I311">
            <v>-1</v>
          </cell>
          <cell r="O311" t="str">
            <v/>
          </cell>
          <cell r="Q311" t="str">
            <v>OnDamage</v>
          </cell>
          <cell r="S311">
            <v>4</v>
          </cell>
          <cell r="U311" t="str">
            <v>LP_RecoverOnAttacked_Heal</v>
          </cell>
        </row>
        <row r="312">
          <cell r="A312" t="str">
            <v>LP_RecoverOnAttacked_04</v>
          </cell>
          <cell r="B312" t="str">
            <v>LP_RecoverOnAttacked</v>
          </cell>
          <cell r="C312" t="str">
            <v/>
          </cell>
          <cell r="D312">
            <v>4</v>
          </cell>
          <cell r="E312" t="str">
            <v>CallAffectorValue</v>
          </cell>
          <cell r="H312" t="str">
            <v/>
          </cell>
          <cell r="I312">
            <v>-1</v>
          </cell>
          <cell r="O312" t="str">
            <v/>
          </cell>
          <cell r="Q312" t="str">
            <v>OnDamage</v>
          </cell>
          <cell r="S312">
            <v>4</v>
          </cell>
          <cell r="U312" t="str">
            <v>LP_RecoverOnAttacked_Heal</v>
          </cell>
        </row>
        <row r="313">
          <cell r="A313" t="str">
            <v>LP_RecoverOnAttacked_05</v>
          </cell>
          <cell r="B313" t="str">
            <v>LP_RecoverOnAttacked</v>
          </cell>
          <cell r="C313" t="str">
            <v/>
          </cell>
          <cell r="D313">
            <v>5</v>
          </cell>
          <cell r="E313" t="str">
            <v>CallAffectorValue</v>
          </cell>
          <cell r="H313" t="str">
            <v/>
          </cell>
          <cell r="I313">
            <v>-1</v>
          </cell>
          <cell r="O313" t="str">
            <v/>
          </cell>
          <cell r="Q313" t="str">
            <v>OnDamage</v>
          </cell>
          <cell r="S313">
            <v>4</v>
          </cell>
          <cell r="U313" t="str">
            <v>LP_RecoverOnAttacked_Heal</v>
          </cell>
        </row>
        <row r="314">
          <cell r="A314" t="str">
            <v>LP_RecoverOnAttacked_Heal_01</v>
          </cell>
          <cell r="B314" t="str">
            <v>LP_RecoverOnAttacked_Heal</v>
          </cell>
          <cell r="C314" t="str">
            <v/>
          </cell>
          <cell r="D314">
            <v>1</v>
          </cell>
          <cell r="E314" t="str">
            <v>HealOverTime</v>
          </cell>
          <cell r="H314" t="str">
            <v/>
          </cell>
          <cell r="I314">
            <v>4.6999999999999984</v>
          </cell>
          <cell r="J314">
            <v>0.91999999999999982</v>
          </cell>
          <cell r="L314">
            <v>8.8888888888888892E-2</v>
          </cell>
          <cell r="O314" t="str">
            <v/>
          </cell>
          <cell r="S314" t="str">
            <v/>
          </cell>
        </row>
        <row r="315">
          <cell r="A315" t="str">
            <v>LP_RecoverOnAttacked_Heal_02</v>
          </cell>
          <cell r="B315" t="str">
            <v>LP_RecoverOnAttacked_Heal</v>
          </cell>
          <cell r="C315" t="str">
            <v/>
          </cell>
          <cell r="D315">
            <v>2</v>
          </cell>
          <cell r="E315" t="str">
            <v>HealOverTime</v>
          </cell>
          <cell r="H315" t="str">
            <v/>
          </cell>
          <cell r="I315">
            <v>4.2999999999999989</v>
          </cell>
          <cell r="J315">
            <v>0.83999999999999986</v>
          </cell>
          <cell r="L315">
            <v>0.12537313432835823</v>
          </cell>
          <cell r="O315" t="str">
            <v/>
          </cell>
          <cell r="S315" t="str">
            <v/>
          </cell>
        </row>
        <row r="316">
          <cell r="A316" t="str">
            <v>LP_RecoverOnAttacked_Heal_03</v>
          </cell>
          <cell r="B316" t="str">
            <v>LP_RecoverOnAttacked_Heal</v>
          </cell>
          <cell r="C316" t="str">
            <v/>
          </cell>
          <cell r="D316">
            <v>3</v>
          </cell>
          <cell r="E316" t="str">
            <v>HealOverTime</v>
          </cell>
          <cell r="H316" t="str">
            <v/>
          </cell>
          <cell r="I316">
            <v>3.8999999999999995</v>
          </cell>
          <cell r="J316">
            <v>0.7599999999999999</v>
          </cell>
          <cell r="L316">
            <v>0.14505494505494507</v>
          </cell>
          <cell r="O316" t="str">
            <v/>
          </cell>
          <cell r="S316" t="str">
            <v/>
          </cell>
        </row>
        <row r="317">
          <cell r="A317" t="str">
            <v>LP_RecoverOnAttacked_Heal_04</v>
          </cell>
          <cell r="B317" t="str">
            <v>LP_RecoverOnAttacked_Heal</v>
          </cell>
          <cell r="C317" t="str">
            <v/>
          </cell>
          <cell r="D317">
            <v>4</v>
          </cell>
          <cell r="E317" t="str">
            <v>HealOverTime</v>
          </cell>
          <cell r="H317" t="str">
            <v/>
          </cell>
          <cell r="I317">
            <v>3.4999999999999996</v>
          </cell>
          <cell r="J317">
            <v>0.67999999999999994</v>
          </cell>
          <cell r="L317">
            <v>0.15726495726495726</v>
          </cell>
          <cell r="O317" t="str">
            <v/>
          </cell>
          <cell r="S317" t="str">
            <v/>
          </cell>
        </row>
        <row r="318">
          <cell r="A318" t="str">
            <v>LP_RecoverOnAttacked_Heal_05</v>
          </cell>
          <cell r="B318" t="str">
            <v>LP_RecoverOnAttacked_Heal</v>
          </cell>
          <cell r="C318" t="str">
            <v/>
          </cell>
          <cell r="D318">
            <v>5</v>
          </cell>
          <cell r="E318" t="str">
            <v>HealOverTime</v>
          </cell>
          <cell r="H318" t="str">
            <v/>
          </cell>
          <cell r="I318">
            <v>3.1</v>
          </cell>
          <cell r="J318">
            <v>0.6</v>
          </cell>
          <cell r="L318">
            <v>0.16551724137931034</v>
          </cell>
          <cell r="O318" t="str">
            <v/>
          </cell>
          <cell r="S318" t="str">
            <v/>
          </cell>
        </row>
        <row r="319">
          <cell r="A319" t="str">
            <v>LP_ReflectOnAttacked_01</v>
          </cell>
          <cell r="B319" t="str">
            <v>LP_ReflectOnAttacked</v>
          </cell>
          <cell r="C319" t="str">
            <v/>
          </cell>
          <cell r="D319">
            <v>1</v>
          </cell>
          <cell r="E319" t="str">
            <v>ReflectDamage</v>
          </cell>
          <cell r="H319" t="str">
            <v/>
          </cell>
          <cell r="I319">
            <v>-1</v>
          </cell>
          <cell r="J319">
            <v>0.93377528089887663</v>
          </cell>
          <cell r="O319" t="str">
            <v/>
          </cell>
          <cell r="S319" t="str">
            <v/>
          </cell>
        </row>
        <row r="320">
          <cell r="A320" t="str">
            <v>LP_ReflectOnAttacked_02</v>
          </cell>
          <cell r="B320" t="str">
            <v>LP_ReflectOnAttacked</v>
          </cell>
          <cell r="C320" t="str">
            <v/>
          </cell>
          <cell r="D320">
            <v>2</v>
          </cell>
          <cell r="E320" t="str">
            <v>ReflectDamage</v>
          </cell>
          <cell r="H320" t="str">
            <v/>
          </cell>
          <cell r="I320">
            <v>-1</v>
          </cell>
          <cell r="J320">
            <v>2.2014964610717898</v>
          </cell>
          <cell r="O320" t="str">
            <v/>
          </cell>
          <cell r="S320" t="str">
            <v/>
          </cell>
        </row>
        <row r="321">
          <cell r="A321" t="str">
            <v>LP_ReflectOnAttacked_03</v>
          </cell>
          <cell r="B321" t="str">
            <v>LP_ReflectOnAttacked</v>
          </cell>
          <cell r="C321" t="str">
            <v/>
          </cell>
          <cell r="D321">
            <v>3</v>
          </cell>
          <cell r="E321" t="str">
            <v>ReflectDamage</v>
          </cell>
          <cell r="H321" t="str">
            <v/>
          </cell>
          <cell r="I321">
            <v>-1</v>
          </cell>
          <cell r="J321">
            <v>3.8477338195077495</v>
          </cell>
          <cell r="O321" t="str">
            <v/>
          </cell>
          <cell r="S321" t="str">
            <v/>
          </cell>
        </row>
        <row r="322">
          <cell r="A322" t="str">
            <v>LP_ReflectOnAttacked_04</v>
          </cell>
          <cell r="B322" t="str">
            <v>LP_ReflectOnAttacked</v>
          </cell>
          <cell r="C322" t="str">
            <v/>
          </cell>
          <cell r="D322">
            <v>4</v>
          </cell>
          <cell r="E322" t="str">
            <v>ReflectDamage</v>
          </cell>
          <cell r="H322" t="str">
            <v/>
          </cell>
          <cell r="I322">
            <v>-1</v>
          </cell>
          <cell r="J322">
            <v>5.9275139063862792</v>
          </cell>
          <cell r="O322" t="str">
            <v/>
          </cell>
          <cell r="S322" t="str">
            <v/>
          </cell>
        </row>
        <row r="323">
          <cell r="A323" t="str">
            <v>LP_ReflectOnAttacked_05</v>
          </cell>
          <cell r="B323" t="str">
            <v>LP_ReflectOnAttacked</v>
          </cell>
          <cell r="C323" t="str">
            <v/>
          </cell>
          <cell r="D323">
            <v>5</v>
          </cell>
          <cell r="E323" t="str">
            <v>ReflectDamage</v>
          </cell>
          <cell r="H323" t="str">
            <v/>
          </cell>
          <cell r="I323">
            <v>-1</v>
          </cell>
          <cell r="J323">
            <v>8.5104402985074614</v>
          </cell>
          <cell r="O323" t="str">
            <v/>
          </cell>
          <cell r="S323" t="str">
            <v/>
          </cell>
        </row>
        <row r="324">
          <cell r="A324" t="str">
            <v>LP_ReflectOnAttackedBetter_01</v>
          </cell>
          <cell r="B324" t="str">
            <v>LP_ReflectOnAttackedBetter</v>
          </cell>
          <cell r="C324" t="str">
            <v/>
          </cell>
          <cell r="D324">
            <v>1</v>
          </cell>
          <cell r="E324" t="str">
            <v>ReflectDamage</v>
          </cell>
          <cell r="H324" t="str">
            <v/>
          </cell>
          <cell r="I324">
            <v>-1</v>
          </cell>
          <cell r="J324">
            <v>1.6960408163265315</v>
          </cell>
          <cell r="O324" t="str">
            <v/>
          </cell>
          <cell r="S324" t="str">
            <v/>
          </cell>
        </row>
        <row r="325">
          <cell r="A325" t="str">
            <v>LP_ReflectOnAttackedBetter_02</v>
          </cell>
          <cell r="B325" t="str">
            <v>LP_ReflectOnAttackedBetter</v>
          </cell>
          <cell r="C325" t="str">
            <v/>
          </cell>
          <cell r="D325">
            <v>2</v>
          </cell>
          <cell r="E325" t="str">
            <v>ReflectDamage</v>
          </cell>
          <cell r="H325" t="str">
            <v/>
          </cell>
          <cell r="I325">
            <v>-1</v>
          </cell>
          <cell r="J325">
            <v>4.5603870967741944</v>
          </cell>
          <cell r="O325" t="str">
            <v/>
          </cell>
          <cell r="S325" t="str">
            <v/>
          </cell>
        </row>
        <row r="326">
          <cell r="A326" t="str">
            <v>LP_ReflectOnAttackedBetter_03</v>
          </cell>
          <cell r="B326" t="str">
            <v>LP_ReflectOnAttackedBetter</v>
          </cell>
          <cell r="C326" t="str">
            <v/>
          </cell>
          <cell r="D326">
            <v>3</v>
          </cell>
          <cell r="E326" t="str">
            <v>ReflectDamage</v>
          </cell>
          <cell r="H326" t="str">
            <v/>
          </cell>
          <cell r="I326">
            <v>-1</v>
          </cell>
          <cell r="J326">
            <v>8.9988443328550947</v>
          </cell>
          <cell r="O326" t="str">
            <v/>
          </cell>
          <cell r="S326" t="str">
            <v/>
          </cell>
        </row>
        <row r="327">
          <cell r="A327" t="str">
            <v>LP_AtkUpOnLowerHp_01</v>
          </cell>
          <cell r="B327" t="str">
            <v>LP_AtkUpOnLowerHp</v>
          </cell>
          <cell r="C327" t="str">
            <v/>
          </cell>
          <cell r="D327">
            <v>1</v>
          </cell>
          <cell r="E327" t="str">
            <v>AddAttackByHp</v>
          </cell>
          <cell r="H327" t="str">
            <v/>
          </cell>
          <cell r="I327">
            <v>-1</v>
          </cell>
          <cell r="J327">
            <v>0.4</v>
          </cell>
          <cell r="O327" t="str">
            <v/>
          </cell>
          <cell r="S327" t="str">
            <v/>
          </cell>
        </row>
        <row r="328">
          <cell r="A328" t="str">
            <v>LP_AtkUpOnLowerHp_02</v>
          </cell>
          <cell r="B328" t="str">
            <v>LP_AtkUpOnLowerHp</v>
          </cell>
          <cell r="C328" t="str">
            <v/>
          </cell>
          <cell r="D328">
            <v>2</v>
          </cell>
          <cell r="E328" t="str">
            <v>AddAttackByHp</v>
          </cell>
          <cell r="H328" t="str">
            <v/>
          </cell>
          <cell r="I328">
            <v>-1</v>
          </cell>
          <cell r="J328">
            <v>0.84000000000000008</v>
          </cell>
          <cell r="O328" t="str">
            <v/>
          </cell>
          <cell r="S328" t="str">
            <v/>
          </cell>
        </row>
        <row r="329">
          <cell r="A329" t="str">
            <v>LP_AtkUpOnLowerHp_03</v>
          </cell>
          <cell r="B329" t="str">
            <v>LP_AtkUpOnLowerHp</v>
          </cell>
          <cell r="C329" t="str">
            <v/>
          </cell>
          <cell r="D329">
            <v>3</v>
          </cell>
          <cell r="E329" t="str">
            <v>AddAttackByHp</v>
          </cell>
          <cell r="H329" t="str">
            <v/>
          </cell>
          <cell r="I329">
            <v>-1</v>
          </cell>
          <cell r="J329">
            <v>1.3200000000000003</v>
          </cell>
          <cell r="O329" t="str">
            <v/>
          </cell>
          <cell r="S329" t="str">
            <v/>
          </cell>
        </row>
        <row r="330">
          <cell r="A330" t="str">
            <v>LP_AtkUpOnLowerHp_04</v>
          </cell>
          <cell r="B330" t="str">
            <v>LP_AtkUpOnLowerHp</v>
          </cell>
          <cell r="C330" t="str">
            <v/>
          </cell>
          <cell r="D330">
            <v>4</v>
          </cell>
          <cell r="E330" t="str">
            <v>AddAttackByHp</v>
          </cell>
          <cell r="H330" t="str">
            <v/>
          </cell>
          <cell r="I330">
            <v>-1</v>
          </cell>
          <cell r="J330">
            <v>1.8399999999999999</v>
          </cell>
          <cell r="O330" t="str">
            <v/>
          </cell>
          <cell r="S330" t="str">
            <v/>
          </cell>
        </row>
        <row r="331">
          <cell r="A331" t="str">
            <v>LP_AtkUpOnLowerHp_05</v>
          </cell>
          <cell r="B331" t="str">
            <v>LP_AtkUpOnLowerHp</v>
          </cell>
          <cell r="C331" t="str">
            <v/>
          </cell>
          <cell r="D331">
            <v>5</v>
          </cell>
          <cell r="E331" t="str">
            <v>AddAttackByHp</v>
          </cell>
          <cell r="H331" t="str">
            <v/>
          </cell>
          <cell r="I331">
            <v>-1</v>
          </cell>
          <cell r="J331">
            <v>2.4</v>
          </cell>
          <cell r="O331" t="str">
            <v/>
          </cell>
          <cell r="S331" t="str">
            <v/>
          </cell>
        </row>
        <row r="332">
          <cell r="A332" t="str">
            <v>LP_AtkUpOnLowerHp_06</v>
          </cell>
          <cell r="B332" t="str">
            <v>LP_AtkUpOnLowerHp</v>
          </cell>
          <cell r="C332" t="str">
            <v/>
          </cell>
          <cell r="D332">
            <v>6</v>
          </cell>
          <cell r="E332" t="str">
            <v>AddAttackByHp</v>
          </cell>
          <cell r="H332" t="str">
            <v/>
          </cell>
          <cell r="I332">
            <v>-1</v>
          </cell>
          <cell r="J332">
            <v>3</v>
          </cell>
          <cell r="O332" t="str">
            <v/>
          </cell>
          <cell r="S332" t="str">
            <v/>
          </cell>
        </row>
        <row r="333">
          <cell r="A333" t="str">
            <v>LP_AtkUpOnLowerHp_07</v>
          </cell>
          <cell r="B333" t="str">
            <v>LP_AtkUpOnLowerHp</v>
          </cell>
          <cell r="C333" t="str">
            <v/>
          </cell>
          <cell r="D333">
            <v>7</v>
          </cell>
          <cell r="E333" t="str">
            <v>AddAttackByHp</v>
          </cell>
          <cell r="H333" t="str">
            <v/>
          </cell>
          <cell r="I333">
            <v>-1</v>
          </cell>
          <cell r="J333">
            <v>3.6399999999999997</v>
          </cell>
          <cell r="O333" t="str">
            <v/>
          </cell>
          <cell r="S333" t="str">
            <v/>
          </cell>
        </row>
        <row r="334">
          <cell r="A334" t="str">
            <v>LP_AtkUpOnLowerHp_08</v>
          </cell>
          <cell r="B334" t="str">
            <v>LP_AtkUpOnLowerHp</v>
          </cell>
          <cell r="C334" t="str">
            <v/>
          </cell>
          <cell r="D334">
            <v>8</v>
          </cell>
          <cell r="E334" t="str">
            <v>AddAttackByHp</v>
          </cell>
          <cell r="H334" t="str">
            <v/>
          </cell>
          <cell r="I334">
            <v>-1</v>
          </cell>
          <cell r="J334">
            <v>4.32</v>
          </cell>
          <cell r="O334" t="str">
            <v/>
          </cell>
          <cell r="S334" t="str">
            <v/>
          </cell>
        </row>
        <row r="335">
          <cell r="A335" t="str">
            <v>LP_AtkUpOnLowerHp_09</v>
          </cell>
          <cell r="B335" t="str">
            <v>LP_AtkUpOnLowerHp</v>
          </cell>
          <cell r="C335" t="str">
            <v/>
          </cell>
          <cell r="D335">
            <v>9</v>
          </cell>
          <cell r="E335" t="str">
            <v>AddAttackByHp</v>
          </cell>
          <cell r="H335" t="str">
            <v/>
          </cell>
          <cell r="I335">
            <v>-1</v>
          </cell>
          <cell r="J335">
            <v>5.0399999999999991</v>
          </cell>
          <cell r="O335" t="str">
            <v/>
          </cell>
          <cell r="S335" t="str">
            <v/>
          </cell>
        </row>
        <row r="336">
          <cell r="A336" t="str">
            <v>LP_AtkUpOnLowerHpBetter_01</v>
          </cell>
          <cell r="B336" t="str">
            <v>LP_AtkUpOnLowerHpBetter</v>
          </cell>
          <cell r="C336" t="str">
            <v/>
          </cell>
          <cell r="D336">
            <v>1</v>
          </cell>
          <cell r="E336" t="str">
            <v>AddAttackByHp</v>
          </cell>
          <cell r="H336" t="str">
            <v/>
          </cell>
          <cell r="I336">
            <v>-1</v>
          </cell>
          <cell r="J336">
            <v>0.8</v>
          </cell>
          <cell r="O336" t="str">
            <v/>
          </cell>
          <cell r="S336" t="str">
            <v/>
          </cell>
        </row>
        <row r="337">
          <cell r="A337" t="str">
            <v>LP_AtkUpOnLowerHpBetter_02</v>
          </cell>
          <cell r="B337" t="str">
            <v>LP_AtkUpOnLowerHpBetter</v>
          </cell>
          <cell r="C337" t="str">
            <v/>
          </cell>
          <cell r="D337">
            <v>2</v>
          </cell>
          <cell r="E337" t="str">
            <v>AddAttackByHp</v>
          </cell>
          <cell r="H337" t="str">
            <v/>
          </cell>
          <cell r="I337">
            <v>-1</v>
          </cell>
          <cell r="J337">
            <v>1.6800000000000002</v>
          </cell>
          <cell r="O337" t="str">
            <v/>
          </cell>
          <cell r="S337" t="str">
            <v/>
          </cell>
        </row>
        <row r="338">
          <cell r="A338" t="str">
            <v>LP_AtkUpOnLowerHpBetter_03</v>
          </cell>
          <cell r="B338" t="str">
            <v>LP_AtkUpOnLowerHpBetter</v>
          </cell>
          <cell r="C338" t="str">
            <v/>
          </cell>
          <cell r="D338">
            <v>3</v>
          </cell>
          <cell r="E338" t="str">
            <v>AddAttackByHp</v>
          </cell>
          <cell r="H338" t="str">
            <v/>
          </cell>
          <cell r="I338">
            <v>-1</v>
          </cell>
          <cell r="J338">
            <v>2.6400000000000006</v>
          </cell>
          <cell r="O338" t="str">
            <v/>
          </cell>
          <cell r="S338" t="str">
            <v/>
          </cell>
        </row>
        <row r="339">
          <cell r="A339" t="str">
            <v>LP_AtkUpOnLowerHpBetter_04</v>
          </cell>
          <cell r="B339" t="str">
            <v>LP_AtkUpOnLowerHpBetter</v>
          </cell>
          <cell r="C339" t="str">
            <v/>
          </cell>
          <cell r="D339">
            <v>4</v>
          </cell>
          <cell r="E339" t="str">
            <v>AddAttackByHp</v>
          </cell>
          <cell r="H339" t="str">
            <v/>
          </cell>
          <cell r="I339">
            <v>-1</v>
          </cell>
          <cell r="J339">
            <v>3.6799999999999997</v>
          </cell>
          <cell r="O339" t="str">
            <v/>
          </cell>
          <cell r="S339" t="str">
            <v/>
          </cell>
        </row>
        <row r="340">
          <cell r="A340" t="str">
            <v>LP_AtkUpOnLowerHpBetter_05</v>
          </cell>
          <cell r="B340" t="str">
            <v>LP_AtkUpOnLowerHpBetter</v>
          </cell>
          <cell r="C340" t="str">
            <v/>
          </cell>
          <cell r="D340">
            <v>5</v>
          </cell>
          <cell r="E340" t="str">
            <v>AddAttackByHp</v>
          </cell>
          <cell r="H340" t="str">
            <v/>
          </cell>
          <cell r="I340">
            <v>-1</v>
          </cell>
          <cell r="J340">
            <v>4.8</v>
          </cell>
          <cell r="O340" t="str">
            <v/>
          </cell>
          <cell r="S340" t="str">
            <v/>
          </cell>
        </row>
        <row r="341">
          <cell r="A341" t="str">
            <v>LP_CritDmgUpOnLowerHp_01</v>
          </cell>
          <cell r="B341" t="str">
            <v>LP_CritDmgUpOnLowerHp</v>
          </cell>
          <cell r="C341" t="str">
            <v/>
          </cell>
          <cell r="D341">
            <v>1</v>
          </cell>
          <cell r="E341" t="str">
            <v>AddCriticalDamageByTargetHp</v>
          </cell>
          <cell r="H341" t="str">
            <v/>
          </cell>
          <cell r="I341">
            <v>-1</v>
          </cell>
          <cell r="J341">
            <v>0.5</v>
          </cell>
          <cell r="O341" t="str">
            <v/>
          </cell>
          <cell r="S341" t="str">
            <v/>
          </cell>
        </row>
        <row r="342">
          <cell r="A342" t="str">
            <v>LP_CritDmgUpOnLowerHp_02</v>
          </cell>
          <cell r="B342" t="str">
            <v>LP_CritDmgUpOnLowerHp</v>
          </cell>
          <cell r="C342" t="str">
            <v/>
          </cell>
          <cell r="D342">
            <v>2</v>
          </cell>
          <cell r="E342" t="str">
            <v>AddCriticalDamageByTargetHp</v>
          </cell>
          <cell r="H342" t="str">
            <v/>
          </cell>
          <cell r="I342">
            <v>-1</v>
          </cell>
          <cell r="J342">
            <v>1.05</v>
          </cell>
          <cell r="O342" t="str">
            <v/>
          </cell>
          <cell r="S342" t="str">
            <v/>
          </cell>
        </row>
        <row r="343">
          <cell r="A343" t="str">
            <v>LP_CritDmgUpOnLowerHp_03</v>
          </cell>
          <cell r="B343" t="str">
            <v>LP_CritDmgUpOnLowerHp</v>
          </cell>
          <cell r="C343" t="str">
            <v/>
          </cell>
          <cell r="D343">
            <v>3</v>
          </cell>
          <cell r="E343" t="str">
            <v>AddCriticalDamageByTargetHp</v>
          </cell>
          <cell r="H343" t="str">
            <v/>
          </cell>
          <cell r="I343">
            <v>-1</v>
          </cell>
          <cell r="J343">
            <v>1.6500000000000001</v>
          </cell>
          <cell r="O343" t="str">
            <v/>
          </cell>
          <cell r="S343" t="str">
            <v/>
          </cell>
        </row>
        <row r="344">
          <cell r="A344" t="str">
            <v>LP_CritDmgUpOnLowerHp_04</v>
          </cell>
          <cell r="B344" t="str">
            <v>LP_CritDmgUpOnLowerHp</v>
          </cell>
          <cell r="C344" t="str">
            <v/>
          </cell>
          <cell r="D344">
            <v>4</v>
          </cell>
          <cell r="E344" t="str">
            <v>AddCriticalDamageByTargetHp</v>
          </cell>
          <cell r="H344" t="str">
            <v/>
          </cell>
          <cell r="I344">
            <v>-1</v>
          </cell>
          <cell r="J344">
            <v>2.2999999999999998</v>
          </cell>
          <cell r="O344" t="str">
            <v/>
          </cell>
          <cell r="S344" t="str">
            <v/>
          </cell>
        </row>
        <row r="345">
          <cell r="A345" t="str">
            <v>LP_CritDmgUpOnLowerHp_05</v>
          </cell>
          <cell r="B345" t="str">
            <v>LP_CritDmgUpOnLowerHp</v>
          </cell>
          <cell r="C345" t="str">
            <v/>
          </cell>
          <cell r="D345">
            <v>5</v>
          </cell>
          <cell r="E345" t="str">
            <v>AddCriticalDamageByTargetHp</v>
          </cell>
          <cell r="H345" t="str">
            <v/>
          </cell>
          <cell r="I345">
            <v>-1</v>
          </cell>
          <cell r="J345">
            <v>3</v>
          </cell>
          <cell r="O345" t="str">
            <v/>
          </cell>
          <cell r="S345" t="str">
            <v/>
          </cell>
        </row>
        <row r="346">
          <cell r="A346" t="str">
            <v>LP_CritDmgUpOnLowerHpBetter_01</v>
          </cell>
          <cell r="B346" t="str">
            <v>LP_CritDmgUpOnLowerHpBetter</v>
          </cell>
          <cell r="C346" t="str">
            <v/>
          </cell>
          <cell r="D346">
            <v>1</v>
          </cell>
          <cell r="E346" t="str">
            <v>AddCriticalDamageByTargetHp</v>
          </cell>
          <cell r="H346" t="str">
            <v/>
          </cell>
          <cell r="I346">
            <v>-1</v>
          </cell>
          <cell r="J346">
            <v>1</v>
          </cell>
          <cell r="O346" t="str">
            <v/>
          </cell>
          <cell r="S346" t="str">
            <v/>
          </cell>
        </row>
        <row r="347">
          <cell r="A347" t="str">
            <v>LP_CritDmgUpOnLowerHpBetter_02</v>
          </cell>
          <cell r="B347" t="str">
            <v>LP_CritDmgUpOnLowerHpBetter</v>
          </cell>
          <cell r="C347" t="str">
            <v/>
          </cell>
          <cell r="D347">
            <v>2</v>
          </cell>
          <cell r="E347" t="str">
            <v>AddCriticalDamageByTargetHp</v>
          </cell>
          <cell r="H347" t="str">
            <v/>
          </cell>
          <cell r="I347">
            <v>-1</v>
          </cell>
          <cell r="J347">
            <v>2.1</v>
          </cell>
          <cell r="O347" t="str">
            <v/>
          </cell>
          <cell r="S347" t="str">
            <v/>
          </cell>
        </row>
        <row r="348">
          <cell r="A348" t="str">
            <v>LP_CritDmgUpOnLowerHpBetter_03</v>
          </cell>
          <cell r="B348" t="str">
            <v>LP_CritDmgUpOnLowerHpBetter</v>
          </cell>
          <cell r="C348" t="str">
            <v/>
          </cell>
          <cell r="D348">
            <v>3</v>
          </cell>
          <cell r="E348" t="str">
            <v>AddCriticalDamageByTargetHp</v>
          </cell>
          <cell r="H348" t="str">
            <v/>
          </cell>
          <cell r="I348">
            <v>-1</v>
          </cell>
          <cell r="J348">
            <v>3.3</v>
          </cell>
          <cell r="O348" t="str">
            <v/>
          </cell>
          <cell r="S348" t="str">
            <v/>
          </cell>
        </row>
        <row r="349">
          <cell r="A349" t="str">
            <v>LP_InstantKill_01</v>
          </cell>
          <cell r="B349" t="str">
            <v>LP_InstantKill</v>
          </cell>
          <cell r="C349" t="str">
            <v/>
          </cell>
          <cell r="D349">
            <v>1</v>
          </cell>
          <cell r="E349" t="str">
            <v>InstantDeath</v>
          </cell>
          <cell r="H349" t="str">
            <v/>
          </cell>
          <cell r="I349">
            <v>-1</v>
          </cell>
          <cell r="J349">
            <v>0.06</v>
          </cell>
          <cell r="O349" t="str">
            <v/>
          </cell>
          <cell r="S349" t="str">
            <v/>
          </cell>
        </row>
        <row r="350">
          <cell r="A350" t="str">
            <v>LP_InstantKill_02</v>
          </cell>
          <cell r="B350" t="str">
            <v>LP_InstantKill</v>
          </cell>
          <cell r="C350" t="str">
            <v/>
          </cell>
          <cell r="D350">
            <v>2</v>
          </cell>
          <cell r="E350" t="str">
            <v>InstantDeath</v>
          </cell>
          <cell r="H350" t="str">
            <v/>
          </cell>
          <cell r="I350">
            <v>-1</v>
          </cell>
          <cell r="J350">
            <v>0.126</v>
          </cell>
          <cell r="O350" t="str">
            <v/>
          </cell>
          <cell r="S350" t="str">
            <v/>
          </cell>
        </row>
        <row r="351">
          <cell r="A351" t="str">
            <v>LP_InstantKill_03</v>
          </cell>
          <cell r="B351" t="str">
            <v>LP_InstantKill</v>
          </cell>
          <cell r="C351" t="str">
            <v/>
          </cell>
          <cell r="D351">
            <v>3</v>
          </cell>
          <cell r="E351" t="str">
            <v>InstantDeath</v>
          </cell>
          <cell r="H351" t="str">
            <v/>
          </cell>
          <cell r="I351">
            <v>-1</v>
          </cell>
          <cell r="J351">
            <v>0.19800000000000004</v>
          </cell>
          <cell r="O351" t="str">
            <v/>
          </cell>
          <cell r="S351" t="str">
            <v/>
          </cell>
        </row>
        <row r="352">
          <cell r="A352" t="str">
            <v>LP_InstantKill_04</v>
          </cell>
          <cell r="B352" t="str">
            <v>LP_InstantKill</v>
          </cell>
          <cell r="C352" t="str">
            <v/>
          </cell>
          <cell r="D352">
            <v>4</v>
          </cell>
          <cell r="E352" t="str">
            <v>InstantDeath</v>
          </cell>
          <cell r="H352" t="str">
            <v/>
          </cell>
          <cell r="I352">
            <v>-1</v>
          </cell>
          <cell r="J352">
            <v>0.27599999999999997</v>
          </cell>
          <cell r="O352" t="str">
            <v/>
          </cell>
          <cell r="S352" t="str">
            <v/>
          </cell>
        </row>
        <row r="353">
          <cell r="A353" t="str">
            <v>LP_InstantKill_05</v>
          </cell>
          <cell r="B353" t="str">
            <v>LP_InstantKill</v>
          </cell>
          <cell r="C353" t="str">
            <v/>
          </cell>
          <cell r="D353">
            <v>5</v>
          </cell>
          <cell r="E353" t="str">
            <v>InstantDeath</v>
          </cell>
          <cell r="H353" t="str">
            <v/>
          </cell>
          <cell r="I353">
            <v>-1</v>
          </cell>
          <cell r="J353">
            <v>0.36</v>
          </cell>
          <cell r="O353" t="str">
            <v/>
          </cell>
          <cell r="S353" t="str">
            <v/>
          </cell>
        </row>
        <row r="354">
          <cell r="A354" t="str">
            <v>LP_InstantKill_06</v>
          </cell>
          <cell r="B354" t="str">
            <v>LP_InstantKill</v>
          </cell>
          <cell r="C354" t="str">
            <v/>
          </cell>
          <cell r="D354">
            <v>6</v>
          </cell>
          <cell r="E354" t="str">
            <v>InstantDeath</v>
          </cell>
          <cell r="H354" t="str">
            <v/>
          </cell>
          <cell r="I354">
            <v>-1</v>
          </cell>
          <cell r="J354">
            <v>0.45</v>
          </cell>
          <cell r="O354" t="str">
            <v/>
          </cell>
          <cell r="S354" t="str">
            <v/>
          </cell>
        </row>
        <row r="355">
          <cell r="A355" t="str">
            <v>LP_InstantKill_07</v>
          </cell>
          <cell r="B355" t="str">
            <v>LP_InstantKill</v>
          </cell>
          <cell r="C355" t="str">
            <v/>
          </cell>
          <cell r="D355">
            <v>7</v>
          </cell>
          <cell r="E355" t="str">
            <v>InstantDeath</v>
          </cell>
          <cell r="H355" t="str">
            <v/>
          </cell>
          <cell r="I355">
            <v>-1</v>
          </cell>
          <cell r="J355">
            <v>0.54600000000000015</v>
          </cell>
          <cell r="O355" t="str">
            <v/>
          </cell>
          <cell r="S355" t="str">
            <v/>
          </cell>
        </row>
        <row r="356">
          <cell r="A356" t="str">
            <v>LP_InstantKill_08</v>
          </cell>
          <cell r="B356" t="str">
            <v>LP_InstantKill</v>
          </cell>
          <cell r="C356" t="str">
            <v/>
          </cell>
          <cell r="D356">
            <v>8</v>
          </cell>
          <cell r="E356" t="str">
            <v>InstantDeath</v>
          </cell>
          <cell r="H356" t="str">
            <v/>
          </cell>
          <cell r="I356">
            <v>-1</v>
          </cell>
          <cell r="J356">
            <v>0.64800000000000013</v>
          </cell>
          <cell r="O356" t="str">
            <v/>
          </cell>
          <cell r="S356" t="str">
            <v/>
          </cell>
        </row>
        <row r="357">
          <cell r="A357" t="str">
            <v>LP_InstantKill_09</v>
          </cell>
          <cell r="B357" t="str">
            <v>LP_InstantKill</v>
          </cell>
          <cell r="C357" t="str">
            <v/>
          </cell>
          <cell r="D357">
            <v>9</v>
          </cell>
          <cell r="E357" t="str">
            <v>InstantDeath</v>
          </cell>
          <cell r="H357" t="str">
            <v/>
          </cell>
          <cell r="I357">
            <v>-1</v>
          </cell>
          <cell r="J357">
            <v>0.75600000000000001</v>
          </cell>
          <cell r="O357" t="str">
            <v/>
          </cell>
          <cell r="S357" t="str">
            <v/>
          </cell>
        </row>
        <row r="358">
          <cell r="A358" t="str">
            <v>LP_InstantKillBetter_01</v>
          </cell>
          <cell r="B358" t="str">
            <v>LP_InstantKillBetter</v>
          </cell>
          <cell r="C358" t="str">
            <v/>
          </cell>
          <cell r="D358">
            <v>1</v>
          </cell>
          <cell r="E358" t="str">
            <v>InstantDeath</v>
          </cell>
          <cell r="H358" t="str">
            <v/>
          </cell>
          <cell r="I358">
            <v>-1</v>
          </cell>
          <cell r="J358">
            <v>0.12</v>
          </cell>
          <cell r="O358" t="str">
            <v/>
          </cell>
          <cell r="S358" t="str">
            <v/>
          </cell>
        </row>
        <row r="359">
          <cell r="A359" t="str">
            <v>LP_InstantKillBetter_02</v>
          </cell>
          <cell r="B359" t="str">
            <v>LP_InstantKillBetter</v>
          </cell>
          <cell r="C359" t="str">
            <v/>
          </cell>
          <cell r="D359">
            <v>2</v>
          </cell>
          <cell r="E359" t="str">
            <v>InstantDeath</v>
          </cell>
          <cell r="H359" t="str">
            <v/>
          </cell>
          <cell r="I359">
            <v>-1</v>
          </cell>
          <cell r="J359">
            <v>0.252</v>
          </cell>
          <cell r="O359" t="str">
            <v/>
          </cell>
          <cell r="S359" t="str">
            <v/>
          </cell>
        </row>
        <row r="360">
          <cell r="A360" t="str">
            <v>LP_InstantKillBetter_03</v>
          </cell>
          <cell r="B360" t="str">
            <v>LP_InstantKillBetter</v>
          </cell>
          <cell r="C360" t="str">
            <v/>
          </cell>
          <cell r="D360">
            <v>3</v>
          </cell>
          <cell r="E360" t="str">
            <v>InstantDeath</v>
          </cell>
          <cell r="H360" t="str">
            <v/>
          </cell>
          <cell r="I360">
            <v>-1</v>
          </cell>
          <cell r="J360">
            <v>0.39600000000000002</v>
          </cell>
          <cell r="O360" t="str">
            <v/>
          </cell>
          <cell r="S360" t="str">
            <v/>
          </cell>
        </row>
        <row r="361">
          <cell r="A361" t="str">
            <v>LP_InstantKillBetter_04</v>
          </cell>
          <cell r="B361" t="str">
            <v>LP_InstantKillBetter</v>
          </cell>
          <cell r="C361" t="str">
            <v/>
          </cell>
          <cell r="D361">
            <v>4</v>
          </cell>
          <cell r="E361" t="str">
            <v>InstantDeath</v>
          </cell>
          <cell r="H361" t="str">
            <v/>
          </cell>
          <cell r="I361">
            <v>-1</v>
          </cell>
          <cell r="J361">
            <v>0.55199999999999994</v>
          </cell>
          <cell r="O361" t="str">
            <v/>
          </cell>
          <cell r="S361" t="str">
            <v/>
          </cell>
        </row>
        <row r="362">
          <cell r="A362" t="str">
            <v>LP_InstantKillBetter_05</v>
          </cell>
          <cell r="B362" t="str">
            <v>LP_InstantKillBetter</v>
          </cell>
          <cell r="C362" t="str">
            <v/>
          </cell>
          <cell r="D362">
            <v>5</v>
          </cell>
          <cell r="E362" t="str">
            <v>InstantDeath</v>
          </cell>
          <cell r="H362" t="str">
            <v/>
          </cell>
          <cell r="I362">
            <v>-1</v>
          </cell>
          <cell r="J362">
            <v>0.72</v>
          </cell>
          <cell r="O362" t="str">
            <v/>
          </cell>
          <cell r="S362" t="str">
            <v/>
          </cell>
        </row>
        <row r="363">
          <cell r="A363" t="str">
            <v>LP_ImmortalWill_01</v>
          </cell>
          <cell r="B363" t="str">
            <v>LP_ImmortalWill</v>
          </cell>
          <cell r="C363" t="str">
            <v/>
          </cell>
          <cell r="D363">
            <v>1</v>
          </cell>
          <cell r="E363" t="str">
            <v>ImmortalWill</v>
          </cell>
          <cell r="H363" t="str">
            <v/>
          </cell>
          <cell r="I363">
            <v>-1</v>
          </cell>
          <cell r="J363">
            <v>0.15</v>
          </cell>
          <cell r="O363" t="str">
            <v/>
          </cell>
          <cell r="S363" t="str">
            <v/>
          </cell>
        </row>
        <row r="364">
          <cell r="A364" t="str">
            <v>LP_ImmortalWill_02</v>
          </cell>
          <cell r="B364" t="str">
            <v>LP_ImmortalWill</v>
          </cell>
          <cell r="C364" t="str">
            <v/>
          </cell>
          <cell r="D364">
            <v>2</v>
          </cell>
          <cell r="E364" t="str">
            <v>ImmortalWill</v>
          </cell>
          <cell r="H364" t="str">
            <v/>
          </cell>
          <cell r="I364">
            <v>-1</v>
          </cell>
          <cell r="J364">
            <v>0.315</v>
          </cell>
          <cell r="O364" t="str">
            <v/>
          </cell>
          <cell r="S364" t="str">
            <v/>
          </cell>
        </row>
        <row r="365">
          <cell r="A365" t="str">
            <v>LP_ImmortalWill_03</v>
          </cell>
          <cell r="B365" t="str">
            <v>LP_ImmortalWill</v>
          </cell>
          <cell r="C365" t="str">
            <v/>
          </cell>
          <cell r="D365">
            <v>3</v>
          </cell>
          <cell r="E365" t="str">
            <v>ImmortalWill</v>
          </cell>
          <cell r="H365" t="str">
            <v/>
          </cell>
          <cell r="I365">
            <v>-1</v>
          </cell>
          <cell r="J365">
            <v>0.49500000000000005</v>
          </cell>
          <cell r="O365" t="str">
            <v/>
          </cell>
          <cell r="S365" t="str">
            <v/>
          </cell>
        </row>
        <row r="366">
          <cell r="A366" t="str">
            <v>LP_ImmortalWill_04</v>
          </cell>
          <cell r="B366" t="str">
            <v>LP_ImmortalWill</v>
          </cell>
          <cell r="C366" t="str">
            <v/>
          </cell>
          <cell r="D366">
            <v>4</v>
          </cell>
          <cell r="E366" t="str">
            <v>ImmortalWill</v>
          </cell>
          <cell r="H366" t="str">
            <v/>
          </cell>
          <cell r="I366">
            <v>-1</v>
          </cell>
          <cell r="J366">
            <v>0.69</v>
          </cell>
          <cell r="O366" t="str">
            <v/>
          </cell>
          <cell r="S366" t="str">
            <v/>
          </cell>
        </row>
        <row r="367">
          <cell r="A367" t="str">
            <v>LP_ImmortalWill_05</v>
          </cell>
          <cell r="B367" t="str">
            <v>LP_ImmortalWill</v>
          </cell>
          <cell r="C367" t="str">
            <v/>
          </cell>
          <cell r="D367">
            <v>5</v>
          </cell>
          <cell r="E367" t="str">
            <v>ImmortalWill</v>
          </cell>
          <cell r="H367" t="str">
            <v/>
          </cell>
          <cell r="I367">
            <v>-1</v>
          </cell>
          <cell r="J367">
            <v>0.89999999999999991</v>
          </cell>
          <cell r="O367" t="str">
            <v/>
          </cell>
          <cell r="S367" t="str">
            <v/>
          </cell>
        </row>
        <row r="368">
          <cell r="A368" t="str">
            <v>LP_ImmortalWill_06</v>
          </cell>
          <cell r="B368" t="str">
            <v>LP_ImmortalWill</v>
          </cell>
          <cell r="C368" t="str">
            <v/>
          </cell>
          <cell r="D368">
            <v>6</v>
          </cell>
          <cell r="E368" t="str">
            <v>ImmortalWill</v>
          </cell>
          <cell r="H368" t="str">
            <v/>
          </cell>
          <cell r="I368">
            <v>-1</v>
          </cell>
          <cell r="J368">
            <v>1.125</v>
          </cell>
          <cell r="O368" t="str">
            <v/>
          </cell>
          <cell r="S368" t="str">
            <v/>
          </cell>
        </row>
        <row r="369">
          <cell r="A369" t="str">
            <v>LP_ImmortalWill_07</v>
          </cell>
          <cell r="B369" t="str">
            <v>LP_ImmortalWill</v>
          </cell>
          <cell r="C369" t="str">
            <v/>
          </cell>
          <cell r="D369">
            <v>7</v>
          </cell>
          <cell r="E369" t="str">
            <v>ImmortalWill</v>
          </cell>
          <cell r="H369" t="str">
            <v/>
          </cell>
          <cell r="I369">
            <v>-1</v>
          </cell>
          <cell r="J369">
            <v>1.3650000000000002</v>
          </cell>
          <cell r="O369" t="str">
            <v/>
          </cell>
          <cell r="S369" t="str">
            <v/>
          </cell>
        </row>
        <row r="370">
          <cell r="A370" t="str">
            <v>LP_ImmortalWill_08</v>
          </cell>
          <cell r="B370" t="str">
            <v>LP_ImmortalWill</v>
          </cell>
          <cell r="C370" t="str">
            <v/>
          </cell>
          <cell r="D370">
            <v>8</v>
          </cell>
          <cell r="E370" t="str">
            <v>ImmortalWill</v>
          </cell>
          <cell r="H370" t="str">
            <v/>
          </cell>
          <cell r="I370">
            <v>-1</v>
          </cell>
          <cell r="J370">
            <v>1.62</v>
          </cell>
          <cell r="O370" t="str">
            <v/>
          </cell>
          <cell r="S370" t="str">
            <v/>
          </cell>
        </row>
        <row r="371">
          <cell r="A371" t="str">
            <v>LP_ImmortalWill_09</v>
          </cell>
          <cell r="B371" t="str">
            <v>LP_ImmortalWill</v>
          </cell>
          <cell r="C371" t="str">
            <v/>
          </cell>
          <cell r="D371">
            <v>9</v>
          </cell>
          <cell r="E371" t="str">
            <v>ImmortalWill</v>
          </cell>
          <cell r="H371" t="str">
            <v/>
          </cell>
          <cell r="I371">
            <v>-1</v>
          </cell>
          <cell r="J371">
            <v>1.89</v>
          </cell>
          <cell r="O371" t="str">
            <v/>
          </cell>
          <cell r="S371" t="str">
            <v/>
          </cell>
        </row>
        <row r="372">
          <cell r="A372" t="str">
            <v>LP_ImmortalWillBetter_01</v>
          </cell>
          <cell r="B372" t="str">
            <v>LP_ImmortalWillBetter</v>
          </cell>
          <cell r="C372" t="str">
            <v/>
          </cell>
          <cell r="D372">
            <v>1</v>
          </cell>
          <cell r="E372" t="str">
            <v>ImmortalWill</v>
          </cell>
          <cell r="H372" t="str">
            <v/>
          </cell>
          <cell r="I372">
            <v>-1</v>
          </cell>
          <cell r="J372">
            <v>0.25</v>
          </cell>
          <cell r="O372" t="str">
            <v/>
          </cell>
          <cell r="S372" t="str">
            <v/>
          </cell>
        </row>
        <row r="373">
          <cell r="A373" t="str">
            <v>LP_ImmortalWillBetter_02</v>
          </cell>
          <cell r="B373" t="str">
            <v>LP_ImmortalWillBetter</v>
          </cell>
          <cell r="C373" t="str">
            <v/>
          </cell>
          <cell r="D373">
            <v>2</v>
          </cell>
          <cell r="E373" t="str">
            <v>ImmortalWill</v>
          </cell>
          <cell r="H373" t="str">
            <v/>
          </cell>
          <cell r="I373">
            <v>-1</v>
          </cell>
          <cell r="J373">
            <v>0.52500000000000002</v>
          </cell>
          <cell r="O373" t="str">
            <v/>
          </cell>
          <cell r="S373" t="str">
            <v/>
          </cell>
        </row>
        <row r="374">
          <cell r="A374" t="str">
            <v>LP_ImmortalWillBetter_03</v>
          </cell>
          <cell r="B374" t="str">
            <v>LP_ImmortalWillBetter</v>
          </cell>
          <cell r="C374" t="str">
            <v/>
          </cell>
          <cell r="D374">
            <v>3</v>
          </cell>
          <cell r="E374" t="str">
            <v>ImmortalWill</v>
          </cell>
          <cell r="H374" t="str">
            <v/>
          </cell>
          <cell r="I374">
            <v>-1</v>
          </cell>
          <cell r="J374">
            <v>0.82500000000000007</v>
          </cell>
          <cell r="O374" t="str">
            <v/>
          </cell>
          <cell r="S374" t="str">
            <v/>
          </cell>
        </row>
        <row r="375">
          <cell r="A375" t="str">
            <v>LP_ImmortalWillBetter_04</v>
          </cell>
          <cell r="B375" t="str">
            <v>LP_ImmortalWillBetter</v>
          </cell>
          <cell r="C375" t="str">
            <v/>
          </cell>
          <cell r="D375">
            <v>4</v>
          </cell>
          <cell r="E375" t="str">
            <v>ImmortalWill</v>
          </cell>
          <cell r="H375" t="str">
            <v/>
          </cell>
          <cell r="I375">
            <v>-1</v>
          </cell>
          <cell r="J375">
            <v>1.1499999999999999</v>
          </cell>
          <cell r="O375" t="str">
            <v/>
          </cell>
          <cell r="S375" t="str">
            <v/>
          </cell>
        </row>
        <row r="376">
          <cell r="A376" t="str">
            <v>LP_ImmortalWillBetter_05</v>
          </cell>
          <cell r="B376" t="str">
            <v>LP_ImmortalWillBetter</v>
          </cell>
          <cell r="C376" t="str">
            <v/>
          </cell>
          <cell r="D376">
            <v>5</v>
          </cell>
          <cell r="E376" t="str">
            <v>ImmortalWill</v>
          </cell>
          <cell r="H376" t="str">
            <v/>
          </cell>
          <cell r="I376">
            <v>-1</v>
          </cell>
          <cell r="J376">
            <v>1.5</v>
          </cell>
          <cell r="O376" t="str">
            <v/>
          </cell>
          <cell r="S376" t="str">
            <v/>
          </cell>
        </row>
        <row r="377">
          <cell r="A377" t="str">
            <v>LP_HealAreaOnEncounter_01</v>
          </cell>
          <cell r="B377" t="str">
            <v>LP_HealAreaOnEncounter</v>
          </cell>
          <cell r="C377" t="str">
            <v/>
          </cell>
          <cell r="D377">
            <v>1</v>
          </cell>
          <cell r="E377" t="str">
            <v>CallAffectorValue</v>
          </cell>
          <cell r="H377" t="str">
            <v/>
          </cell>
          <cell r="I377">
            <v>-1</v>
          </cell>
          <cell r="O377" t="str">
            <v/>
          </cell>
          <cell r="Q377" t="str">
            <v>OnStartStage</v>
          </cell>
          <cell r="S377">
            <v>1</v>
          </cell>
          <cell r="U377" t="str">
            <v>LP_HealAreaOnEncounter_CreateHit</v>
          </cell>
        </row>
        <row r="378">
          <cell r="A378" t="str">
            <v>LP_HealAreaOnEncounter_02</v>
          </cell>
          <cell r="B378" t="str">
            <v>LP_HealAreaOnEncounter</v>
          </cell>
          <cell r="C378" t="str">
            <v/>
          </cell>
          <cell r="D378">
            <v>2</v>
          </cell>
          <cell r="E378" t="str">
            <v>CallAffectorValue</v>
          </cell>
          <cell r="H378" t="str">
            <v/>
          </cell>
          <cell r="I378">
            <v>-1</v>
          </cell>
          <cell r="O378" t="str">
            <v/>
          </cell>
          <cell r="Q378" t="str">
            <v>OnStartStage</v>
          </cell>
          <cell r="S378">
            <v>1</v>
          </cell>
          <cell r="U378" t="str">
            <v>LP_HealAreaOnEncounter_CreateHit</v>
          </cell>
        </row>
        <row r="379">
          <cell r="A379" t="str">
            <v>LP_HealAreaOnEncounter_03</v>
          </cell>
          <cell r="B379" t="str">
            <v>LP_HealAreaOnEncounter</v>
          </cell>
          <cell r="C379" t="str">
            <v/>
          </cell>
          <cell r="D379">
            <v>3</v>
          </cell>
          <cell r="E379" t="str">
            <v>CallAffectorValue</v>
          </cell>
          <cell r="H379" t="str">
            <v/>
          </cell>
          <cell r="I379">
            <v>-1</v>
          </cell>
          <cell r="O379" t="str">
            <v/>
          </cell>
          <cell r="Q379" t="str">
            <v>OnStartStage</v>
          </cell>
          <cell r="S379">
            <v>1</v>
          </cell>
          <cell r="U379" t="str">
            <v>LP_HealAreaOnEncounter_CreateHit</v>
          </cell>
        </row>
        <row r="380">
          <cell r="A380" t="str">
            <v>LP_HealAreaOnEncounter_04</v>
          </cell>
          <cell r="B380" t="str">
            <v>LP_HealAreaOnEncounter</v>
          </cell>
          <cell r="C380" t="str">
            <v/>
          </cell>
          <cell r="D380">
            <v>4</v>
          </cell>
          <cell r="E380" t="str">
            <v>CallAffectorValue</v>
          </cell>
          <cell r="H380" t="str">
            <v/>
          </cell>
          <cell r="I380">
            <v>-1</v>
          </cell>
          <cell r="O380" t="str">
            <v/>
          </cell>
          <cell r="Q380" t="str">
            <v>OnStartStage</v>
          </cell>
          <cell r="S380">
            <v>1</v>
          </cell>
          <cell r="U380" t="str">
            <v>LP_HealAreaOnEncounter_CreateHit</v>
          </cell>
        </row>
        <row r="381">
          <cell r="A381" t="str">
            <v>LP_HealAreaOnEncounter_05</v>
          </cell>
          <cell r="B381" t="str">
            <v>LP_HealAreaOnEncounter</v>
          </cell>
          <cell r="C381" t="str">
            <v/>
          </cell>
          <cell r="D381">
            <v>5</v>
          </cell>
          <cell r="E381" t="str">
            <v>CallAffectorValue</v>
          </cell>
          <cell r="H381" t="str">
            <v/>
          </cell>
          <cell r="I381">
            <v>-1</v>
          </cell>
          <cell r="O381" t="str">
            <v/>
          </cell>
          <cell r="Q381" t="str">
            <v>OnStartStage</v>
          </cell>
          <cell r="S381">
            <v>1</v>
          </cell>
          <cell r="U381" t="str">
            <v>LP_HealAreaOnEncounter_CreateHit</v>
          </cell>
        </row>
        <row r="382">
          <cell r="A382" t="str">
            <v>LP_HealAreaOnEncounter_CreateHit_01</v>
          </cell>
          <cell r="B382" t="str">
            <v>LP_HealAreaOnEncounter_CreateHit</v>
          </cell>
          <cell r="C382" t="str">
            <v/>
          </cell>
          <cell r="D382">
            <v>1</v>
          </cell>
          <cell r="E382" t="str">
            <v>CreateHitObject</v>
          </cell>
          <cell r="H382" t="str">
            <v/>
          </cell>
          <cell r="O382" t="str">
            <v/>
          </cell>
          <cell r="S382" t="str">
            <v/>
          </cell>
          <cell r="T382" t="str">
            <v>HealAreaHitObjectInfo</v>
          </cell>
        </row>
        <row r="383">
          <cell r="A383" t="str">
            <v>LP_HealAreaOnEncounter_CreateHit_02</v>
          </cell>
          <cell r="B383" t="str">
            <v>LP_HealAreaOnEncounter_CreateHit</v>
          </cell>
          <cell r="C383" t="str">
            <v/>
          </cell>
          <cell r="D383">
            <v>2</v>
          </cell>
          <cell r="E383" t="str">
            <v>CreateHitObject</v>
          </cell>
          <cell r="H383" t="str">
            <v/>
          </cell>
          <cell r="O383" t="str">
            <v/>
          </cell>
          <cell r="S383" t="str">
            <v/>
          </cell>
          <cell r="T383" t="str">
            <v>HealAreaHitObjectInfo</v>
          </cell>
        </row>
        <row r="384">
          <cell r="A384" t="str">
            <v>LP_HealAreaOnEncounter_CreateHit_03</v>
          </cell>
          <cell r="B384" t="str">
            <v>LP_HealAreaOnEncounter_CreateHit</v>
          </cell>
          <cell r="C384" t="str">
            <v/>
          </cell>
          <cell r="D384">
            <v>3</v>
          </cell>
          <cell r="E384" t="str">
            <v>CreateHitObject</v>
          </cell>
          <cell r="H384" t="str">
            <v/>
          </cell>
          <cell r="O384" t="str">
            <v/>
          </cell>
          <cell r="S384" t="str">
            <v/>
          </cell>
          <cell r="T384" t="str">
            <v>HealAreaHitObjectInfo</v>
          </cell>
        </row>
        <row r="385">
          <cell r="A385" t="str">
            <v>LP_HealAreaOnEncounter_CreateHit_04</v>
          </cell>
          <cell r="B385" t="str">
            <v>LP_HealAreaOnEncounter_CreateHit</v>
          </cell>
          <cell r="C385" t="str">
            <v/>
          </cell>
          <cell r="D385">
            <v>4</v>
          </cell>
          <cell r="E385" t="str">
            <v>CreateHitObject</v>
          </cell>
          <cell r="H385" t="str">
            <v/>
          </cell>
          <cell r="O385" t="str">
            <v/>
          </cell>
          <cell r="S385" t="str">
            <v/>
          </cell>
          <cell r="T385" t="str">
            <v>HealAreaHitObjectInfo</v>
          </cell>
        </row>
        <row r="386">
          <cell r="A386" t="str">
            <v>LP_HealAreaOnEncounter_CreateHit_05</v>
          </cell>
          <cell r="B386" t="str">
            <v>LP_HealAreaOnEncounter_CreateHit</v>
          </cell>
          <cell r="C386" t="str">
            <v/>
          </cell>
          <cell r="D386">
            <v>5</v>
          </cell>
          <cell r="E386" t="str">
            <v>CreateHitObject</v>
          </cell>
          <cell r="H386" t="str">
            <v/>
          </cell>
          <cell r="O386" t="str">
            <v/>
          </cell>
          <cell r="S386" t="str">
            <v/>
          </cell>
          <cell r="T386" t="str">
            <v>HealAreaHitObjectInfo</v>
          </cell>
        </row>
        <row r="387">
          <cell r="A387" t="str">
            <v>LP_HealAreaOnEncounter_CH_Heal_01</v>
          </cell>
          <cell r="B387" t="str">
            <v>LP_HealAreaOnEncounter_CH_Heal</v>
          </cell>
          <cell r="C387" t="str">
            <v/>
          </cell>
          <cell r="D387">
            <v>1</v>
          </cell>
          <cell r="E387" t="str">
            <v>Heal</v>
          </cell>
          <cell r="H387" t="str">
            <v/>
          </cell>
          <cell r="K387">
            <v>4.2105263157894729E-2</v>
          </cell>
          <cell r="O387" t="str">
            <v/>
          </cell>
          <cell r="S387" t="str">
            <v/>
          </cell>
        </row>
        <row r="388">
          <cell r="A388" t="str">
            <v>LP_HealAreaOnEncounter_CH_Heal_02</v>
          </cell>
          <cell r="B388" t="str">
            <v>LP_HealAreaOnEncounter_CH_Heal</v>
          </cell>
          <cell r="C388" t="str">
            <v/>
          </cell>
          <cell r="D388">
            <v>2</v>
          </cell>
          <cell r="E388" t="str">
            <v>Heal</v>
          </cell>
          <cell r="H388" t="str">
            <v/>
          </cell>
          <cell r="K388">
            <v>7.2476272648835188E-2</v>
          </cell>
          <cell r="O388" t="str">
            <v/>
          </cell>
          <cell r="S388" t="str">
            <v/>
          </cell>
        </row>
        <row r="389">
          <cell r="A389" t="str">
            <v>LP_HealAreaOnEncounter_CH_Heal_03</v>
          </cell>
          <cell r="B389" t="str">
            <v>LP_HealAreaOnEncounter_CH_Heal</v>
          </cell>
          <cell r="C389" t="str">
            <v/>
          </cell>
          <cell r="D389">
            <v>3</v>
          </cell>
          <cell r="E389" t="str">
            <v>Heal</v>
          </cell>
          <cell r="H389" t="str">
            <v/>
          </cell>
          <cell r="K389">
            <v>9.5169430425378523E-2</v>
          </cell>
          <cell r="O389" t="str">
            <v/>
          </cell>
          <cell r="S389" t="str">
            <v/>
          </cell>
        </row>
        <row r="390">
          <cell r="A390" t="str">
            <v>LP_HealAreaOnEncounter_CH_Heal_04</v>
          </cell>
          <cell r="B390" t="str">
            <v>LP_HealAreaOnEncounter_CH_Heal</v>
          </cell>
          <cell r="C390" t="str">
            <v/>
          </cell>
          <cell r="D390">
            <v>4</v>
          </cell>
          <cell r="E390" t="str">
            <v>Heal</v>
          </cell>
          <cell r="H390" t="str">
            <v/>
          </cell>
          <cell r="K390">
            <v>0.11260709914320688</v>
          </cell>
          <cell r="O390" t="str">
            <v/>
          </cell>
          <cell r="S390" t="str">
            <v/>
          </cell>
        </row>
        <row r="391">
          <cell r="A391" t="str">
            <v>LP_HealAreaOnEncounter_CH_Heal_05</v>
          </cell>
          <cell r="B391" t="str">
            <v>LP_HealAreaOnEncounter_CH_Heal</v>
          </cell>
          <cell r="C391" t="str">
            <v/>
          </cell>
          <cell r="D391">
            <v>5</v>
          </cell>
          <cell r="E391" t="str">
            <v>Heal</v>
          </cell>
          <cell r="H391" t="str">
            <v/>
          </cell>
          <cell r="K391">
            <v>0.12631578947368421</v>
          </cell>
          <cell r="O391" t="str">
            <v/>
          </cell>
          <cell r="S391" t="str">
            <v/>
          </cell>
        </row>
        <row r="392">
          <cell r="A392" t="str">
            <v>LP_MoveSpeedUpOnAttacked_01</v>
          </cell>
          <cell r="B392" t="str">
            <v>LP_MoveSpeedUpOnAttacked</v>
          </cell>
          <cell r="C392" t="str">
            <v/>
          </cell>
          <cell r="D392">
            <v>1</v>
          </cell>
          <cell r="E392" t="str">
            <v>CallAffectorValue</v>
          </cell>
          <cell r="H392" t="str">
            <v/>
          </cell>
          <cell r="I392">
            <v>-1</v>
          </cell>
          <cell r="O392" t="str">
            <v/>
          </cell>
          <cell r="Q392" t="str">
            <v>OnDamage</v>
          </cell>
          <cell r="S392">
            <v>4</v>
          </cell>
          <cell r="U392" t="str">
            <v>LP_MoveSpeedUpOnAttacked_Move</v>
          </cell>
        </row>
        <row r="393">
          <cell r="A393" t="str">
            <v>LP_MoveSpeedUpOnAttacked_02</v>
          </cell>
          <cell r="B393" t="str">
            <v>LP_MoveSpeedUpOnAttacked</v>
          </cell>
          <cell r="C393" t="str">
            <v/>
          </cell>
          <cell r="D393">
            <v>2</v>
          </cell>
          <cell r="E393" t="str">
            <v>CallAffectorValue</v>
          </cell>
          <cell r="H393" t="str">
            <v/>
          </cell>
          <cell r="I393">
            <v>-1</v>
          </cell>
          <cell r="O393" t="str">
            <v/>
          </cell>
          <cell r="Q393" t="str">
            <v>OnDamage</v>
          </cell>
          <cell r="S393">
            <v>4</v>
          </cell>
          <cell r="U393" t="str">
            <v>LP_MoveSpeedUpOnAttacked_Move</v>
          </cell>
        </row>
        <row r="394">
          <cell r="A394" t="str">
            <v>LP_MoveSpeedUpOnAttacked_03</v>
          </cell>
          <cell r="B394" t="str">
            <v>LP_MoveSpeedUpOnAttacked</v>
          </cell>
          <cell r="C394" t="str">
            <v/>
          </cell>
          <cell r="D394">
            <v>3</v>
          </cell>
          <cell r="E394" t="str">
            <v>CallAffectorValue</v>
          </cell>
          <cell r="H394" t="str">
            <v/>
          </cell>
          <cell r="I394">
            <v>-1</v>
          </cell>
          <cell r="O394" t="str">
            <v/>
          </cell>
          <cell r="Q394" t="str">
            <v>OnDamage</v>
          </cell>
          <cell r="S394">
            <v>4</v>
          </cell>
          <cell r="U394" t="str">
            <v>LP_MoveSpeedUpOnAttacked_Move</v>
          </cell>
        </row>
        <row r="395">
          <cell r="A395" t="str">
            <v>LP_MoveSpeedUpOnAttacked_Move_01</v>
          </cell>
          <cell r="B395" t="str">
            <v>LP_MoveSpeedUpOnAttacked_Move</v>
          </cell>
          <cell r="C395" t="str">
            <v/>
          </cell>
          <cell r="D395">
            <v>1</v>
          </cell>
          <cell r="E395" t="str">
            <v>ChangeActorStatus</v>
          </cell>
          <cell r="H395" t="str">
            <v/>
          </cell>
          <cell r="I395">
            <v>2</v>
          </cell>
          <cell r="J395">
            <v>1</v>
          </cell>
          <cell r="M395" t="str">
            <v>MoveSpeed</v>
          </cell>
          <cell r="O395">
            <v>5</v>
          </cell>
          <cell r="R395">
            <v>1</v>
          </cell>
          <cell r="S395">
            <v>1</v>
          </cell>
          <cell r="W395" t="str">
            <v>P_AMFX03_shockwave</v>
          </cell>
        </row>
        <row r="396">
          <cell r="A396" t="str">
            <v>LP_MoveSpeedUpOnAttacked_Move_02</v>
          </cell>
          <cell r="B396" t="str">
            <v>LP_MoveSpeedUpOnAttacked_Move</v>
          </cell>
          <cell r="C396" t="str">
            <v/>
          </cell>
          <cell r="D396">
            <v>2</v>
          </cell>
          <cell r="E396" t="str">
            <v>ChangeActorStatus</v>
          </cell>
          <cell r="H396" t="str">
            <v/>
          </cell>
          <cell r="I396">
            <v>4.2</v>
          </cell>
          <cell r="J396">
            <v>1.4</v>
          </cell>
          <cell r="M396" t="str">
            <v>MoveSpeed</v>
          </cell>
          <cell r="O396">
            <v>5</v>
          </cell>
          <cell r="R396">
            <v>1</v>
          </cell>
          <cell r="S396">
            <v>1</v>
          </cell>
          <cell r="W396" t="str">
            <v>P_AMFX03_shockwave</v>
          </cell>
        </row>
        <row r="397">
          <cell r="A397" t="str">
            <v>LP_MoveSpeedUpOnAttacked_Move_03</v>
          </cell>
          <cell r="B397" t="str">
            <v>LP_MoveSpeedUpOnAttacked_Move</v>
          </cell>
          <cell r="C397" t="str">
            <v/>
          </cell>
          <cell r="D397">
            <v>3</v>
          </cell>
          <cell r="E397" t="str">
            <v>ChangeActorStatus</v>
          </cell>
          <cell r="H397" t="str">
            <v/>
          </cell>
          <cell r="I397">
            <v>6.6000000000000005</v>
          </cell>
          <cell r="J397">
            <v>1.75</v>
          </cell>
          <cell r="M397" t="str">
            <v>MoveSpeed</v>
          </cell>
          <cell r="O397">
            <v>5</v>
          </cell>
          <cell r="R397">
            <v>1</v>
          </cell>
          <cell r="S397">
            <v>1</v>
          </cell>
          <cell r="W397" t="str">
            <v>P_AMFX03_shockwave</v>
          </cell>
        </row>
        <row r="398">
          <cell r="A398" t="str">
            <v>LP_MoveSpeedUpOnKill_01</v>
          </cell>
          <cell r="B398" t="str">
            <v>LP_MoveSpeedUpOnKill</v>
          </cell>
          <cell r="C398" t="str">
            <v/>
          </cell>
          <cell r="D398">
            <v>1</v>
          </cell>
          <cell r="E398" t="str">
            <v>CallAffectorValue</v>
          </cell>
          <cell r="H398" t="str">
            <v/>
          </cell>
          <cell r="I398">
            <v>-1</v>
          </cell>
          <cell r="O398" t="str">
            <v/>
          </cell>
          <cell r="Q398" t="str">
            <v>OnKill</v>
          </cell>
          <cell r="S398">
            <v>6</v>
          </cell>
          <cell r="U398" t="str">
            <v>LP_MoveSpeedUpOnKill_Move</v>
          </cell>
        </row>
        <row r="399">
          <cell r="A399" t="str">
            <v>LP_MoveSpeedUpOnKill_02</v>
          </cell>
          <cell r="B399" t="str">
            <v>LP_MoveSpeedUpOnKill</v>
          </cell>
          <cell r="C399" t="str">
            <v/>
          </cell>
          <cell r="D399">
            <v>2</v>
          </cell>
          <cell r="E399" t="str">
            <v>CallAffectorValue</v>
          </cell>
          <cell r="H399" t="str">
            <v/>
          </cell>
          <cell r="I399">
            <v>-1</v>
          </cell>
          <cell r="O399" t="str">
            <v/>
          </cell>
          <cell r="Q399" t="str">
            <v>OnKill</v>
          </cell>
          <cell r="S399">
            <v>6</v>
          </cell>
          <cell r="U399" t="str">
            <v>LP_MoveSpeedUpOnKill_Move</v>
          </cell>
        </row>
        <row r="400">
          <cell r="A400" t="str">
            <v>LP_MoveSpeedUpOnKill_03</v>
          </cell>
          <cell r="B400" t="str">
            <v>LP_MoveSpeedUpOnKill</v>
          </cell>
          <cell r="C400" t="str">
            <v/>
          </cell>
          <cell r="D400">
            <v>3</v>
          </cell>
          <cell r="E400" t="str">
            <v>CallAffectorValue</v>
          </cell>
          <cell r="H400" t="str">
            <v/>
          </cell>
          <cell r="I400">
            <v>-1</v>
          </cell>
          <cell r="O400" t="str">
            <v/>
          </cell>
          <cell r="Q400" t="str">
            <v>OnKill</v>
          </cell>
          <cell r="S400">
            <v>6</v>
          </cell>
          <cell r="U400" t="str">
            <v>LP_MoveSpeedUpOnKill_Move</v>
          </cell>
        </row>
        <row r="401">
          <cell r="A401" t="str">
            <v>LP_MoveSpeedUpOnKill_Move_01</v>
          </cell>
          <cell r="B401" t="str">
            <v>LP_MoveSpeedUpOnKill_Move</v>
          </cell>
          <cell r="C401" t="str">
            <v/>
          </cell>
          <cell r="D401">
            <v>1</v>
          </cell>
          <cell r="E401" t="str">
            <v>ChangeActorStatus</v>
          </cell>
          <cell r="H401" t="str">
            <v/>
          </cell>
          <cell r="I401">
            <v>1.6666666666666667</v>
          </cell>
          <cell r="J401">
            <v>1</v>
          </cell>
          <cell r="M401" t="str">
            <v>MoveSpeed</v>
          </cell>
          <cell r="O401">
            <v>5</v>
          </cell>
          <cell r="R401">
            <v>1</v>
          </cell>
          <cell r="S401">
            <v>1</v>
          </cell>
          <cell r="W401" t="str">
            <v>P_AMFX03_shockwave</v>
          </cell>
        </row>
        <row r="402">
          <cell r="A402" t="str">
            <v>LP_MoveSpeedUpOnKill_Move_02</v>
          </cell>
          <cell r="B402" t="str">
            <v>LP_MoveSpeedUpOnKill_Move</v>
          </cell>
          <cell r="C402" t="str">
            <v/>
          </cell>
          <cell r="D402">
            <v>2</v>
          </cell>
          <cell r="E402" t="str">
            <v>ChangeActorStatus</v>
          </cell>
          <cell r="H402" t="str">
            <v/>
          </cell>
          <cell r="I402">
            <v>3.5000000000000004</v>
          </cell>
          <cell r="J402">
            <v>1.4</v>
          </cell>
          <cell r="M402" t="str">
            <v>MoveSpeed</v>
          </cell>
          <cell r="O402">
            <v>5</v>
          </cell>
          <cell r="R402">
            <v>1</v>
          </cell>
          <cell r="S402">
            <v>1</v>
          </cell>
          <cell r="W402" t="str">
            <v>P_AMFX03_shockwave</v>
          </cell>
        </row>
        <row r="403">
          <cell r="A403" t="str">
            <v>LP_MoveSpeedUpOnKill_Move_03</v>
          </cell>
          <cell r="B403" t="str">
            <v>LP_MoveSpeedUpOnKill_Move</v>
          </cell>
          <cell r="C403" t="str">
            <v/>
          </cell>
          <cell r="D403">
            <v>3</v>
          </cell>
          <cell r="E403" t="str">
            <v>ChangeActorStatus</v>
          </cell>
          <cell r="H403" t="str">
            <v/>
          </cell>
          <cell r="I403">
            <v>5.5</v>
          </cell>
          <cell r="J403">
            <v>1.75</v>
          </cell>
          <cell r="M403" t="str">
            <v>MoveSpeed</v>
          </cell>
          <cell r="O403">
            <v>5</v>
          </cell>
          <cell r="R403">
            <v>1</v>
          </cell>
          <cell r="S403">
            <v>1</v>
          </cell>
          <cell r="W403" t="str">
            <v>P_AMFX03_shockwave</v>
          </cell>
        </row>
        <row r="404">
          <cell r="A404" t="str">
            <v>LP_MineOnMove_01</v>
          </cell>
          <cell r="B404" t="str">
            <v>LP_MineOnMove</v>
          </cell>
          <cell r="C404" t="str">
            <v/>
          </cell>
          <cell r="D404">
            <v>1</v>
          </cell>
          <cell r="E404" t="str">
            <v>CreateHitObjectMoving</v>
          </cell>
          <cell r="H404" t="str">
            <v/>
          </cell>
          <cell r="I404">
            <v>-1</v>
          </cell>
          <cell r="J404">
            <v>5</v>
          </cell>
          <cell r="O404" t="str">
            <v/>
          </cell>
          <cell r="S404" t="str">
            <v/>
          </cell>
          <cell r="T404" t="str">
            <v>MineHitObjectInfo</v>
          </cell>
        </row>
        <row r="405">
          <cell r="A405" t="str">
            <v>LP_MineOnMove_02</v>
          </cell>
          <cell r="B405" t="str">
            <v>LP_MineOnMove</v>
          </cell>
          <cell r="C405" t="str">
            <v/>
          </cell>
          <cell r="D405">
            <v>2</v>
          </cell>
          <cell r="E405" t="str">
            <v>CreateHitObjectMoving</v>
          </cell>
          <cell r="H405" t="str">
            <v/>
          </cell>
          <cell r="I405">
            <v>-1</v>
          </cell>
          <cell r="J405">
            <v>5</v>
          </cell>
          <cell r="O405" t="str">
            <v/>
          </cell>
          <cell r="S405" t="str">
            <v/>
          </cell>
          <cell r="T405" t="str">
            <v>MineHitObjectInfo</v>
          </cell>
        </row>
        <row r="406">
          <cell r="A406" t="str">
            <v>LP_MineOnMove_03</v>
          </cell>
          <cell r="B406" t="str">
            <v>LP_MineOnMove</v>
          </cell>
          <cell r="C406" t="str">
            <v/>
          </cell>
          <cell r="D406">
            <v>3</v>
          </cell>
          <cell r="E406" t="str">
            <v>CreateHitObjectMoving</v>
          </cell>
          <cell r="H406" t="str">
            <v/>
          </cell>
          <cell r="I406">
            <v>-1</v>
          </cell>
          <cell r="J406">
            <v>5</v>
          </cell>
          <cell r="O406" t="str">
            <v/>
          </cell>
          <cell r="S406" t="str">
            <v/>
          </cell>
          <cell r="T406" t="str">
            <v>MineHitObjectInfo</v>
          </cell>
        </row>
        <row r="407">
          <cell r="A407" t="str">
            <v>LP_MineOnMove_Damage_01</v>
          </cell>
          <cell r="B407" t="str">
            <v>LP_MineOnMove_Damage</v>
          </cell>
          <cell r="C407" t="str">
            <v/>
          </cell>
          <cell r="D407">
            <v>1</v>
          </cell>
          <cell r="E407" t="str">
            <v>CollisionDamage</v>
          </cell>
          <cell r="H407" t="str">
            <v/>
          </cell>
          <cell r="I407">
            <v>2.3809523809523814</v>
          </cell>
          <cell r="O407" t="str">
            <v/>
          </cell>
          <cell r="P407">
            <v>1</v>
          </cell>
          <cell r="S407" t="str">
            <v/>
          </cell>
        </row>
        <row r="408">
          <cell r="A408" t="str">
            <v>LP_MineOnMove_Damage_02</v>
          </cell>
          <cell r="B408" t="str">
            <v>LP_MineOnMove_Damage</v>
          </cell>
          <cell r="C408" t="str">
            <v/>
          </cell>
          <cell r="D408">
            <v>2</v>
          </cell>
          <cell r="E408" t="str">
            <v>CollisionDamage</v>
          </cell>
          <cell r="H408" t="str">
            <v/>
          </cell>
          <cell r="I408">
            <v>5.0000000000000009</v>
          </cell>
          <cell r="O408" t="str">
            <v/>
          </cell>
          <cell r="P408">
            <v>1</v>
          </cell>
          <cell r="S408" t="str">
            <v/>
          </cell>
        </row>
        <row r="409">
          <cell r="A409" t="str">
            <v>LP_MineOnMove_Damage_03</v>
          </cell>
          <cell r="B409" t="str">
            <v>LP_MineOnMove_Damage</v>
          </cell>
          <cell r="C409" t="str">
            <v/>
          </cell>
          <cell r="D409">
            <v>3</v>
          </cell>
          <cell r="E409" t="str">
            <v>CollisionDamage</v>
          </cell>
          <cell r="H409" t="str">
            <v/>
          </cell>
          <cell r="I409">
            <v>7.8571428571428594</v>
          </cell>
          <cell r="O409" t="str">
            <v/>
          </cell>
          <cell r="P409">
            <v>1</v>
          </cell>
          <cell r="S409" t="str">
            <v/>
          </cell>
        </row>
        <row r="410">
          <cell r="A410" t="str">
            <v>LP_SlowHitObject_01</v>
          </cell>
          <cell r="B410" t="str">
            <v>LP_SlowHitObject</v>
          </cell>
          <cell r="C410" t="str">
            <v/>
          </cell>
          <cell r="D410">
            <v>1</v>
          </cell>
          <cell r="E410" t="str">
            <v>SlowHitObjectSpeed</v>
          </cell>
          <cell r="H410" t="str">
            <v/>
          </cell>
          <cell r="I410">
            <v>-1</v>
          </cell>
          <cell r="J410">
            <v>2.5000000000000001E-2</v>
          </cell>
          <cell r="O410" t="str">
            <v/>
          </cell>
          <cell r="S410" t="str">
            <v/>
          </cell>
        </row>
        <row r="411">
          <cell r="A411" t="str">
            <v>LP_SlowHitObject_02</v>
          </cell>
          <cell r="B411" t="str">
            <v>LP_SlowHitObject</v>
          </cell>
          <cell r="C411" t="str">
            <v/>
          </cell>
          <cell r="D411">
            <v>2</v>
          </cell>
          <cell r="E411" t="str">
            <v>SlowHitObjectSpeed</v>
          </cell>
          <cell r="H411" t="str">
            <v/>
          </cell>
          <cell r="I411">
            <v>-1</v>
          </cell>
          <cell r="J411">
            <v>5.2500000000000005E-2</v>
          </cell>
          <cell r="O411" t="str">
            <v/>
          </cell>
          <cell r="S411" t="str">
            <v/>
          </cell>
        </row>
        <row r="412">
          <cell r="A412" t="str">
            <v>LP_SlowHitObject_03</v>
          </cell>
          <cell r="B412" t="str">
            <v>LP_SlowHitObject</v>
          </cell>
          <cell r="C412" t="str">
            <v/>
          </cell>
          <cell r="D412">
            <v>3</v>
          </cell>
          <cell r="E412" t="str">
            <v>SlowHitObjectSpeed</v>
          </cell>
          <cell r="H412" t="str">
            <v/>
          </cell>
          <cell r="I412">
            <v>-1</v>
          </cell>
          <cell r="J412">
            <v>8.2500000000000018E-2</v>
          </cell>
          <cell r="O412" t="str">
            <v/>
          </cell>
          <cell r="S412" t="str">
            <v/>
          </cell>
        </row>
        <row r="413">
          <cell r="A413" t="str">
            <v>LP_SlowHitObject_04</v>
          </cell>
          <cell r="B413" t="str">
            <v>LP_SlowHitObject</v>
          </cell>
          <cell r="C413" t="str">
            <v/>
          </cell>
          <cell r="D413">
            <v>4</v>
          </cell>
          <cell r="E413" t="str">
            <v>SlowHitObjectSpeed</v>
          </cell>
          <cell r="H413" t="str">
            <v/>
          </cell>
          <cell r="I413">
            <v>-1</v>
          </cell>
          <cell r="J413">
            <v>0.11499999999999999</v>
          </cell>
          <cell r="O413" t="str">
            <v/>
          </cell>
          <cell r="S413" t="str">
            <v/>
          </cell>
        </row>
        <row r="414">
          <cell r="A414" t="str">
            <v>LP_SlowHitObject_05</v>
          </cell>
          <cell r="B414" t="str">
            <v>LP_SlowHitObject</v>
          </cell>
          <cell r="C414" t="str">
            <v/>
          </cell>
          <cell r="D414">
            <v>5</v>
          </cell>
          <cell r="E414" t="str">
            <v>SlowHitObjectSpeed</v>
          </cell>
          <cell r="H414" t="str">
            <v/>
          </cell>
          <cell r="I414">
            <v>-1</v>
          </cell>
          <cell r="J414">
            <v>0.15</v>
          </cell>
          <cell r="O414" t="str">
            <v/>
          </cell>
          <cell r="S414" t="str">
            <v/>
          </cell>
        </row>
        <row r="415">
          <cell r="A415" t="str">
            <v>LP_SlowHitObjectBetter_01</v>
          </cell>
          <cell r="B415" t="str">
            <v>LP_SlowHitObjectBetter</v>
          </cell>
          <cell r="C415" t="str">
            <v/>
          </cell>
          <cell r="D415">
            <v>1</v>
          </cell>
          <cell r="E415" t="str">
            <v>SlowHitObjectSpeed</v>
          </cell>
          <cell r="H415" t="str">
            <v/>
          </cell>
          <cell r="I415">
            <v>-1</v>
          </cell>
          <cell r="J415">
            <v>4.1666666666666664E-2</v>
          </cell>
          <cell r="O415" t="str">
            <v/>
          </cell>
          <cell r="S415" t="str">
            <v/>
          </cell>
        </row>
        <row r="416">
          <cell r="A416" t="str">
            <v>LP_SlowHitObjectBetter_02</v>
          </cell>
          <cell r="B416" t="str">
            <v>LP_SlowHitObjectBetter</v>
          </cell>
          <cell r="C416" t="str">
            <v/>
          </cell>
          <cell r="D416">
            <v>2</v>
          </cell>
          <cell r="E416" t="str">
            <v>SlowHitObjectSpeed</v>
          </cell>
          <cell r="H416" t="str">
            <v/>
          </cell>
          <cell r="I416">
            <v>-1</v>
          </cell>
          <cell r="J416">
            <v>8.7500000000000008E-2</v>
          </cell>
          <cell r="O416" t="str">
            <v/>
          </cell>
          <cell r="S416" t="str">
            <v/>
          </cell>
        </row>
        <row r="417">
          <cell r="A417" t="str">
            <v>LP_SlowHitObjectBetter_03</v>
          </cell>
          <cell r="B417" t="str">
            <v>LP_SlowHitObjectBetter</v>
          </cell>
          <cell r="C417" t="str">
            <v/>
          </cell>
          <cell r="D417">
            <v>3</v>
          </cell>
          <cell r="E417" t="str">
            <v>SlowHitObjectSpeed</v>
          </cell>
          <cell r="H417" t="str">
            <v/>
          </cell>
          <cell r="I417">
            <v>-1</v>
          </cell>
          <cell r="J417">
            <v>0.13750000000000004</v>
          </cell>
          <cell r="O417" t="str">
            <v/>
          </cell>
          <cell r="S417" t="str">
            <v/>
          </cell>
        </row>
        <row r="418">
          <cell r="A418" t="str">
            <v>LP_SlowHitObjectBetter_04</v>
          </cell>
          <cell r="B418" t="str">
            <v>LP_SlowHitObjectBetter</v>
          </cell>
          <cell r="C418" t="str">
            <v/>
          </cell>
          <cell r="D418">
            <v>4</v>
          </cell>
          <cell r="E418" t="str">
            <v>SlowHitObjectSpeed</v>
          </cell>
          <cell r="H418" t="str">
            <v/>
          </cell>
          <cell r="I418">
            <v>-1</v>
          </cell>
          <cell r="J418">
            <v>0.19166666666666665</v>
          </cell>
          <cell r="O418" t="str">
            <v/>
          </cell>
          <cell r="S418" t="str">
            <v/>
          </cell>
        </row>
        <row r="419">
          <cell r="A419" t="str">
            <v>LP_SlowHitObjectBetter_05</v>
          </cell>
          <cell r="B419" t="str">
            <v>LP_SlowHitObjectBetter</v>
          </cell>
          <cell r="C419" t="str">
            <v/>
          </cell>
          <cell r="D419">
            <v>5</v>
          </cell>
          <cell r="E419" t="str">
            <v>SlowHitObjectSpeed</v>
          </cell>
          <cell r="H419" t="str">
            <v/>
          </cell>
          <cell r="I419">
            <v>-1</v>
          </cell>
          <cell r="J419">
            <v>0.25</v>
          </cell>
          <cell r="O419" t="str">
            <v/>
          </cell>
          <cell r="S419" t="str">
            <v/>
          </cell>
        </row>
        <row r="420">
          <cell r="A420" t="str">
            <v>LP_Paralyze_01</v>
          </cell>
          <cell r="B420" t="str">
            <v>LP_Paralyze</v>
          </cell>
          <cell r="C420" t="str">
            <v/>
          </cell>
          <cell r="D420">
            <v>1</v>
          </cell>
          <cell r="E420" t="str">
            <v>CertainHpHitObject</v>
          </cell>
          <cell r="H420" t="str">
            <v/>
          </cell>
          <cell r="J420">
            <v>0.33</v>
          </cell>
          <cell r="O420" t="str">
            <v/>
          </cell>
          <cell r="P420">
            <v>1</v>
          </cell>
          <cell r="S420" t="str">
            <v/>
          </cell>
          <cell r="U420" t="str">
            <v>LP_Paralyze_CannotAction</v>
          </cell>
          <cell r="V420">
            <v>0.7</v>
          </cell>
          <cell r="W420" t="str">
            <v>0.51, 0.84</v>
          </cell>
        </row>
        <row r="421">
          <cell r="A421" t="str">
            <v>LP_Paralyze_02</v>
          </cell>
          <cell r="B421" t="str">
            <v>LP_Paralyze</v>
          </cell>
          <cell r="C421" t="str">
            <v/>
          </cell>
          <cell r="D421">
            <v>2</v>
          </cell>
          <cell r="E421" t="str">
            <v>CertainHpHitObject</v>
          </cell>
          <cell r="H421" t="str">
            <v/>
          </cell>
          <cell r="J421">
            <v>0.45</v>
          </cell>
          <cell r="O421" t="str">
            <v/>
          </cell>
          <cell r="P421">
            <v>1</v>
          </cell>
          <cell r="S421" t="str">
            <v/>
          </cell>
          <cell r="U421" t="str">
            <v>LP_Paralyze_CannotAction</v>
          </cell>
          <cell r="V421" t="str">
            <v>0.4, 0.9</v>
          </cell>
          <cell r="W421" t="str">
            <v>0.19, 0.51, 0.75, 0.91</v>
          </cell>
        </row>
        <row r="422">
          <cell r="A422" t="str">
            <v>LP_Paralyze_03</v>
          </cell>
          <cell r="B422" t="str">
            <v>LP_Paralyze</v>
          </cell>
          <cell r="C422" t="str">
            <v/>
          </cell>
          <cell r="D422">
            <v>3</v>
          </cell>
          <cell r="E422" t="str">
            <v>CertainHpHitObject</v>
          </cell>
          <cell r="H422" t="str">
            <v/>
          </cell>
          <cell r="J422">
            <v>0.65</v>
          </cell>
          <cell r="O422" t="str">
            <v/>
          </cell>
          <cell r="P422">
            <v>1</v>
          </cell>
          <cell r="S422" t="str">
            <v/>
          </cell>
          <cell r="U422" t="str">
            <v>LP_Paralyze_CannotAction</v>
          </cell>
          <cell r="V422" t="str">
            <v>0.4, 0.7, 0.9</v>
          </cell>
          <cell r="W422" t="str">
            <v>0.19, 0.36, 0.51, 0.64, 0.75, 0.84, 0.91, 0.96</v>
          </cell>
        </row>
        <row r="423">
          <cell r="A423" t="str">
            <v>LP_Paralyze_CannotAction_01</v>
          </cell>
          <cell r="B423" t="str">
            <v>LP_Paralyze_CannotAction</v>
          </cell>
          <cell r="C423" t="str">
            <v/>
          </cell>
          <cell r="D423">
            <v>1</v>
          </cell>
          <cell r="E423" t="str">
            <v>CannotAction</v>
          </cell>
          <cell r="H423" t="str">
            <v/>
          </cell>
          <cell r="I423">
            <v>1.4</v>
          </cell>
          <cell r="O423" t="str">
            <v/>
          </cell>
          <cell r="S423" t="str">
            <v/>
          </cell>
        </row>
        <row r="424">
          <cell r="A424" t="str">
            <v>LP_Paralyze_CannotAction_02</v>
          </cell>
          <cell r="B424" t="str">
            <v>LP_Paralyze_CannotAction</v>
          </cell>
          <cell r="C424" t="str">
            <v/>
          </cell>
          <cell r="D424">
            <v>2</v>
          </cell>
          <cell r="E424" t="str">
            <v>CannotAction</v>
          </cell>
          <cell r="H424" t="str">
            <v/>
          </cell>
          <cell r="I424">
            <v>2</v>
          </cell>
          <cell r="O424" t="str">
            <v/>
          </cell>
          <cell r="S424" t="str">
            <v/>
          </cell>
        </row>
        <row r="425">
          <cell r="A425" t="str">
            <v>LP_Paralyze_CannotAction_03</v>
          </cell>
          <cell r="B425" t="str">
            <v>LP_Paralyze_CannotAction</v>
          </cell>
          <cell r="C425" t="str">
            <v/>
          </cell>
          <cell r="D425">
            <v>3</v>
          </cell>
          <cell r="E425" t="str">
            <v>CannotAction</v>
          </cell>
          <cell r="H425" t="str">
            <v/>
          </cell>
          <cell r="I425">
            <v>2.6</v>
          </cell>
          <cell r="O425" t="str">
            <v/>
          </cell>
          <cell r="S425" t="str">
            <v/>
          </cell>
        </row>
        <row r="426">
          <cell r="A426" t="str">
            <v>LP_Hold_01</v>
          </cell>
          <cell r="B426" t="str">
            <v>LP_Hold</v>
          </cell>
          <cell r="C426" t="str">
            <v/>
          </cell>
          <cell r="D426">
            <v>1</v>
          </cell>
          <cell r="E426" t="str">
            <v>AttackWeightHitObject</v>
          </cell>
          <cell r="H426" t="str">
            <v/>
          </cell>
          <cell r="J426">
            <v>0.25</v>
          </cell>
          <cell r="K426">
            <v>7.0000000000000007E-2</v>
          </cell>
          <cell r="O426" t="str">
            <v/>
          </cell>
          <cell r="P426">
            <v>1</v>
          </cell>
          <cell r="S426" t="str">
            <v/>
          </cell>
          <cell r="U426" t="str">
            <v>LP_Hold_CannotMove</v>
          </cell>
        </row>
        <row r="427">
          <cell r="A427" t="str">
            <v>LP_Hold_02</v>
          </cell>
          <cell r="B427" t="str">
            <v>LP_Hold</v>
          </cell>
          <cell r="C427" t="str">
            <v/>
          </cell>
          <cell r="D427">
            <v>2</v>
          </cell>
          <cell r="E427" t="str">
            <v>AttackWeightHitObject</v>
          </cell>
          <cell r="H427" t="str">
            <v/>
          </cell>
          <cell r="J427">
            <v>0.35</v>
          </cell>
          <cell r="K427">
            <v>0.09</v>
          </cell>
          <cell r="O427" t="str">
            <v/>
          </cell>
          <cell r="P427">
            <v>1</v>
          </cell>
          <cell r="S427" t="str">
            <v/>
          </cell>
          <cell r="U427" t="str">
            <v>LP_Hold_CannotMove</v>
          </cell>
        </row>
        <row r="428">
          <cell r="A428" t="str">
            <v>LP_Hold_03</v>
          </cell>
          <cell r="B428" t="str">
            <v>LP_Hold</v>
          </cell>
          <cell r="C428" t="str">
            <v/>
          </cell>
          <cell r="D428">
            <v>3</v>
          </cell>
          <cell r="E428" t="str">
            <v>AttackWeightHitObject</v>
          </cell>
          <cell r="H428" t="str">
            <v/>
          </cell>
          <cell r="J428">
            <v>0.45</v>
          </cell>
          <cell r="K428">
            <v>0.11</v>
          </cell>
          <cell r="O428" t="str">
            <v/>
          </cell>
          <cell r="P428">
            <v>1</v>
          </cell>
          <cell r="S428" t="str">
            <v/>
          </cell>
          <cell r="U428" t="str">
            <v>LP_Hold_CannotMove</v>
          </cell>
        </row>
        <row r="429">
          <cell r="A429" t="str">
            <v>LP_Hold_CannotMove_01</v>
          </cell>
          <cell r="B429" t="str">
            <v>LP_Hold_CannotMove</v>
          </cell>
          <cell r="C429" t="str">
            <v/>
          </cell>
          <cell r="D429">
            <v>1</v>
          </cell>
          <cell r="E429" t="str">
            <v>CannotMove</v>
          </cell>
          <cell r="H429" t="str">
            <v/>
          </cell>
          <cell r="I429">
            <v>1.5</v>
          </cell>
          <cell r="O429" t="str">
            <v/>
          </cell>
          <cell r="S429" t="str">
            <v/>
          </cell>
          <cell r="V429" t="str">
            <v>Effect27_D</v>
          </cell>
        </row>
        <row r="430">
          <cell r="A430" t="str">
            <v>LP_Hold_CannotMove_02</v>
          </cell>
          <cell r="B430" t="str">
            <v>LP_Hold_CannotMove</v>
          </cell>
          <cell r="C430" t="str">
            <v/>
          </cell>
          <cell r="D430">
            <v>2</v>
          </cell>
          <cell r="E430" t="str">
            <v>CannotMove</v>
          </cell>
          <cell r="H430" t="str">
            <v/>
          </cell>
          <cell r="I430">
            <v>3.1500000000000004</v>
          </cell>
          <cell r="O430" t="str">
            <v/>
          </cell>
          <cell r="S430" t="str">
            <v/>
          </cell>
          <cell r="V430" t="str">
            <v>Effect27_D</v>
          </cell>
        </row>
        <row r="431">
          <cell r="A431" t="str">
            <v>LP_Hold_CannotMove_03</v>
          </cell>
          <cell r="B431" t="str">
            <v>LP_Hold_CannotMove</v>
          </cell>
          <cell r="C431" t="str">
            <v/>
          </cell>
          <cell r="D431">
            <v>3</v>
          </cell>
          <cell r="E431" t="str">
            <v>CannotMove</v>
          </cell>
          <cell r="H431" t="str">
            <v/>
          </cell>
          <cell r="I431">
            <v>4.95</v>
          </cell>
          <cell r="O431" t="str">
            <v/>
          </cell>
          <cell r="S431" t="str">
            <v/>
          </cell>
          <cell r="V431" t="str">
            <v>Effect27_D</v>
          </cell>
        </row>
        <row r="432">
          <cell r="A432" t="str">
            <v>LP_Transport_01</v>
          </cell>
          <cell r="B432" t="str">
            <v>LP_Transport</v>
          </cell>
          <cell r="C432" t="str">
            <v/>
          </cell>
          <cell r="D432">
            <v>1</v>
          </cell>
          <cell r="E432" t="str">
            <v>TeleportingHitObject</v>
          </cell>
          <cell r="H432" t="str">
            <v/>
          </cell>
          <cell r="J432">
            <v>0.15</v>
          </cell>
          <cell r="K432">
            <v>0.1</v>
          </cell>
          <cell r="L432">
            <v>0.1</v>
          </cell>
          <cell r="N432">
            <v>3</v>
          </cell>
          <cell r="O432">
            <v>3</v>
          </cell>
          <cell r="P432">
            <v>1</v>
          </cell>
          <cell r="R432">
            <v>0</v>
          </cell>
          <cell r="S432">
            <v>0</v>
          </cell>
          <cell r="U432" t="str">
            <v>LP_Transport_Teleported</v>
          </cell>
        </row>
        <row r="433">
          <cell r="A433" t="str">
            <v>LP_Transport_02</v>
          </cell>
          <cell r="B433" t="str">
            <v>LP_Transport</v>
          </cell>
          <cell r="C433" t="str">
            <v/>
          </cell>
          <cell r="D433">
            <v>2</v>
          </cell>
          <cell r="E433" t="str">
            <v>TeleportingHitObject</v>
          </cell>
          <cell r="H433" t="str">
            <v/>
          </cell>
          <cell r="J433">
            <v>0.22500000000000001</v>
          </cell>
          <cell r="K433">
            <v>0.1</v>
          </cell>
          <cell r="L433">
            <v>0.1</v>
          </cell>
          <cell r="N433">
            <v>6</v>
          </cell>
          <cell r="O433">
            <v>6</v>
          </cell>
          <cell r="P433">
            <v>1</v>
          </cell>
          <cell r="R433">
            <v>1</v>
          </cell>
          <cell r="S433">
            <v>1</v>
          </cell>
          <cell r="U433" t="str">
            <v>LP_Transport_Teleported</v>
          </cell>
        </row>
        <row r="434">
          <cell r="A434" t="str">
            <v>LP_Transport_03</v>
          </cell>
          <cell r="B434" t="str">
            <v>LP_Transport</v>
          </cell>
          <cell r="C434" t="str">
            <v/>
          </cell>
          <cell r="D434">
            <v>3</v>
          </cell>
          <cell r="E434" t="str">
            <v>TeleportingHitObject</v>
          </cell>
          <cell r="H434" t="str">
            <v/>
          </cell>
          <cell r="J434">
            <v>0.3</v>
          </cell>
          <cell r="K434">
            <v>0.1</v>
          </cell>
          <cell r="L434">
            <v>0.1</v>
          </cell>
          <cell r="N434">
            <v>9</v>
          </cell>
          <cell r="O434">
            <v>9</v>
          </cell>
          <cell r="P434">
            <v>1</v>
          </cell>
          <cell r="R434">
            <v>2</v>
          </cell>
          <cell r="S434">
            <v>2</v>
          </cell>
          <cell r="U434" t="str">
            <v>LP_Transport_Teleported</v>
          </cell>
        </row>
        <row r="435">
          <cell r="A435" t="str">
            <v>LP_Transport_Teleported_01</v>
          </cell>
          <cell r="B435" t="str">
            <v>LP_Transport_Teleported</v>
          </cell>
          <cell r="C435" t="str">
            <v/>
          </cell>
          <cell r="D435">
            <v>1</v>
          </cell>
          <cell r="E435" t="str">
            <v>Teleported</v>
          </cell>
          <cell r="H435" t="str">
            <v/>
          </cell>
          <cell r="I435">
            <v>10</v>
          </cell>
          <cell r="O435" t="str">
            <v/>
          </cell>
          <cell r="S435" t="str">
            <v/>
          </cell>
          <cell r="U435" t="str">
            <v>MagicSphere_12_D</v>
          </cell>
          <cell r="V435" t="str">
            <v>Effect6_Collision_D</v>
          </cell>
          <cell r="W435" t="str">
            <v>Effect6_Collision_D2</v>
          </cell>
        </row>
        <row r="436">
          <cell r="A436" t="str">
            <v>LP_Transport_Teleported_02</v>
          </cell>
          <cell r="B436" t="str">
            <v>LP_Transport_Teleported</v>
          </cell>
          <cell r="C436" t="str">
            <v/>
          </cell>
          <cell r="D436">
            <v>2</v>
          </cell>
          <cell r="E436" t="str">
            <v>Teleported</v>
          </cell>
          <cell r="H436" t="str">
            <v/>
          </cell>
          <cell r="I436">
            <v>14</v>
          </cell>
          <cell r="O436" t="str">
            <v/>
          </cell>
          <cell r="S436" t="str">
            <v/>
          </cell>
          <cell r="U436" t="str">
            <v>MagicSphere_12_D</v>
          </cell>
          <cell r="V436" t="str">
            <v>Effect6_Collision_D</v>
          </cell>
          <cell r="W436" t="str">
            <v>Effect6_Collision_D2</v>
          </cell>
        </row>
        <row r="437">
          <cell r="A437" t="str">
            <v>LP_Transport_Teleported_03</v>
          </cell>
          <cell r="B437" t="str">
            <v>LP_Transport_Teleported</v>
          </cell>
          <cell r="C437" t="str">
            <v/>
          </cell>
          <cell r="D437">
            <v>3</v>
          </cell>
          <cell r="E437" t="str">
            <v>Teleported</v>
          </cell>
          <cell r="H437" t="str">
            <v/>
          </cell>
          <cell r="I437">
            <v>18</v>
          </cell>
          <cell r="O437" t="str">
            <v/>
          </cell>
          <cell r="S437" t="str">
            <v/>
          </cell>
          <cell r="U437" t="str">
            <v>MagicSphere_12_D</v>
          </cell>
          <cell r="V437" t="str">
            <v>Effect6_Collision_D</v>
          </cell>
          <cell r="W437" t="str">
            <v>Effect6_Collision_D2</v>
          </cell>
        </row>
        <row r="438">
          <cell r="A438" t="str">
            <v>LP_SummonShield_01</v>
          </cell>
          <cell r="B438" t="str">
            <v>LP_SummonShield</v>
          </cell>
          <cell r="C438" t="str">
            <v/>
          </cell>
          <cell r="D438">
            <v>1</v>
          </cell>
          <cell r="E438" t="str">
            <v>CreateWall</v>
          </cell>
          <cell r="H438" t="str">
            <v/>
          </cell>
          <cell r="I438">
            <v>-1</v>
          </cell>
          <cell r="J438">
            <v>3</v>
          </cell>
          <cell r="K438">
            <v>3</v>
          </cell>
          <cell r="O438" t="str">
            <v/>
          </cell>
          <cell r="S438" t="str">
            <v/>
          </cell>
          <cell r="T438" t="str">
            <v>Magic_shield_2_D</v>
          </cell>
        </row>
        <row r="439">
          <cell r="A439" t="str">
            <v>LP_SummonShield_02</v>
          </cell>
          <cell r="B439" t="str">
            <v>LP_SummonShield</v>
          </cell>
          <cell r="C439" t="str">
            <v/>
          </cell>
          <cell r="D439">
            <v>2</v>
          </cell>
          <cell r="E439" t="str">
            <v>CreateWall</v>
          </cell>
          <cell r="H439" t="str">
            <v/>
          </cell>
          <cell r="I439">
            <v>-1</v>
          </cell>
          <cell r="J439">
            <v>1.9672131147540985</v>
          </cell>
          <cell r="K439">
            <v>3</v>
          </cell>
          <cell r="O439" t="str">
            <v/>
          </cell>
          <cell r="S439" t="str">
            <v/>
          </cell>
          <cell r="T439" t="str">
            <v>Magic_shield_2_D</v>
          </cell>
        </row>
        <row r="440">
          <cell r="A440" t="str">
            <v>LP_SummonShield_03</v>
          </cell>
          <cell r="B440" t="str">
            <v>LP_SummonShield</v>
          </cell>
          <cell r="C440" t="str">
            <v/>
          </cell>
          <cell r="D440">
            <v>3</v>
          </cell>
          <cell r="E440" t="str">
            <v>CreateWall</v>
          </cell>
          <cell r="H440" t="str">
            <v/>
          </cell>
          <cell r="I440">
            <v>-1</v>
          </cell>
          <cell r="J440">
            <v>1.4285714285714284</v>
          </cell>
          <cell r="K440">
            <v>3</v>
          </cell>
          <cell r="O440" t="str">
            <v/>
          </cell>
          <cell r="S440" t="str">
            <v/>
          </cell>
          <cell r="T440" t="str">
            <v>Magic_shield_2_D</v>
          </cell>
        </row>
        <row r="441">
          <cell r="A441" t="str">
            <v>LP_SummonShield_04</v>
          </cell>
          <cell r="B441" t="str">
            <v>LP_SummonShield</v>
          </cell>
          <cell r="C441" t="str">
            <v/>
          </cell>
          <cell r="D441">
            <v>4</v>
          </cell>
          <cell r="E441" t="str">
            <v>CreateWall</v>
          </cell>
          <cell r="H441" t="str">
            <v/>
          </cell>
          <cell r="I441">
            <v>-1</v>
          </cell>
          <cell r="J441">
            <v>1.1009174311926606</v>
          </cell>
          <cell r="K441">
            <v>3</v>
          </cell>
          <cell r="O441" t="str">
            <v/>
          </cell>
          <cell r="S441" t="str">
            <v/>
          </cell>
          <cell r="T441" t="str">
            <v>Magic_shield_2_D</v>
          </cell>
        </row>
        <row r="442">
          <cell r="A442" t="str">
            <v>LP_SummonShield_05</v>
          </cell>
          <cell r="B442" t="str">
            <v>LP_SummonShield</v>
          </cell>
          <cell r="C442" t="str">
            <v/>
          </cell>
          <cell r="D442">
            <v>5</v>
          </cell>
          <cell r="E442" t="str">
            <v>CreateWall</v>
          </cell>
          <cell r="H442" t="str">
            <v/>
          </cell>
          <cell r="I442">
            <v>-1</v>
          </cell>
          <cell r="J442">
            <v>0.88235294117647056</v>
          </cell>
          <cell r="K442">
            <v>3</v>
          </cell>
          <cell r="O442" t="str">
            <v/>
          </cell>
          <cell r="S442" t="str">
            <v/>
          </cell>
          <cell r="T442" t="str">
            <v>Magic_shield_2_D</v>
          </cell>
        </row>
        <row r="443">
          <cell r="A443" t="str">
            <v>LP_HealSpOnAttack_01</v>
          </cell>
          <cell r="B443" t="str">
            <v>LP_HealSpOnAttack</v>
          </cell>
          <cell r="C443" t="str">
            <v/>
          </cell>
          <cell r="D443">
            <v>1</v>
          </cell>
          <cell r="E443" t="str">
            <v>HealSpOnHit</v>
          </cell>
          <cell r="H443" t="str">
            <v/>
          </cell>
          <cell r="I443">
            <v>-1</v>
          </cell>
          <cell r="J443">
            <v>1</v>
          </cell>
          <cell r="K443">
            <v>1</v>
          </cell>
          <cell r="O443" t="str">
            <v/>
          </cell>
          <cell r="S443" t="str">
            <v/>
          </cell>
        </row>
        <row r="444">
          <cell r="A444" t="str">
            <v>LP_HealSpOnAttack_02</v>
          </cell>
          <cell r="B444" t="str">
            <v>LP_HealSpOnAttack</v>
          </cell>
          <cell r="C444" t="str">
            <v/>
          </cell>
          <cell r="D444">
            <v>2</v>
          </cell>
          <cell r="E444" t="str">
            <v>HealSpOnHit</v>
          </cell>
          <cell r="H444" t="str">
            <v/>
          </cell>
          <cell r="I444">
            <v>-1</v>
          </cell>
          <cell r="J444">
            <v>2.1</v>
          </cell>
          <cell r="K444">
            <v>2.1</v>
          </cell>
          <cell r="O444" t="str">
            <v/>
          </cell>
          <cell r="S444" t="str">
            <v/>
          </cell>
        </row>
        <row r="445">
          <cell r="A445" t="str">
            <v>LP_HealSpOnAttack_03</v>
          </cell>
          <cell r="B445" t="str">
            <v>LP_HealSpOnAttack</v>
          </cell>
          <cell r="C445" t="str">
            <v/>
          </cell>
          <cell r="D445">
            <v>3</v>
          </cell>
          <cell r="E445" t="str">
            <v>HealSpOnHit</v>
          </cell>
          <cell r="H445" t="str">
            <v/>
          </cell>
          <cell r="I445">
            <v>-1</v>
          </cell>
          <cell r="J445">
            <v>3.3000000000000003</v>
          </cell>
          <cell r="K445">
            <v>3.3000000000000003</v>
          </cell>
          <cell r="O445" t="str">
            <v/>
          </cell>
          <cell r="S445" t="str">
            <v/>
          </cell>
        </row>
        <row r="446">
          <cell r="A446" t="str">
            <v>LP_HealSpOnAttackBetter_01</v>
          </cell>
          <cell r="B446" t="str">
            <v>LP_HealSpOnAttackBetter</v>
          </cell>
          <cell r="C446" t="str">
            <v/>
          </cell>
          <cell r="D446">
            <v>1</v>
          </cell>
          <cell r="E446" t="str">
            <v>HealSpOnHit</v>
          </cell>
          <cell r="H446" t="str">
            <v/>
          </cell>
          <cell r="I446">
            <v>-1</v>
          </cell>
          <cell r="J446">
            <v>1.6666666666666667</v>
          </cell>
          <cell r="K446">
            <v>1.6666666666666667</v>
          </cell>
          <cell r="O446" t="str">
            <v/>
          </cell>
          <cell r="S446" t="str">
            <v/>
          </cell>
        </row>
        <row r="447">
          <cell r="A447" t="str">
            <v>LP_HealSpOnAttackBetter_02</v>
          </cell>
          <cell r="B447" t="str">
            <v>LP_HealSpOnAttackBetter</v>
          </cell>
          <cell r="C447" t="str">
            <v/>
          </cell>
          <cell r="D447">
            <v>2</v>
          </cell>
          <cell r="E447" t="str">
            <v>HealSpOnHit</v>
          </cell>
          <cell r="H447" t="str">
            <v/>
          </cell>
          <cell r="I447">
            <v>-1</v>
          </cell>
          <cell r="J447">
            <v>3.5000000000000004</v>
          </cell>
          <cell r="K447">
            <v>3.5000000000000004</v>
          </cell>
          <cell r="O447" t="str">
            <v/>
          </cell>
          <cell r="S447" t="str">
            <v/>
          </cell>
        </row>
        <row r="448">
          <cell r="A448" t="str">
            <v>LP_HealSpOnAttackBetter_03</v>
          </cell>
          <cell r="B448" t="str">
            <v>LP_HealSpOnAttackBetter</v>
          </cell>
          <cell r="C448" t="str">
            <v/>
          </cell>
          <cell r="D448">
            <v>3</v>
          </cell>
          <cell r="E448" t="str">
            <v>HealSpOnHit</v>
          </cell>
          <cell r="H448" t="str">
            <v/>
          </cell>
          <cell r="I448">
            <v>-1</v>
          </cell>
          <cell r="J448">
            <v>5.5</v>
          </cell>
          <cell r="K448">
            <v>5.5</v>
          </cell>
          <cell r="O448" t="str">
            <v/>
          </cell>
          <cell r="S448" t="str">
            <v/>
          </cell>
        </row>
        <row r="449">
          <cell r="A449" t="str">
            <v>LP_PaybackSp_01</v>
          </cell>
          <cell r="B449" t="str">
            <v>LP_PaybackSp</v>
          </cell>
          <cell r="C449" t="str">
            <v/>
          </cell>
          <cell r="D449">
            <v>1</v>
          </cell>
          <cell r="E449" t="str">
            <v>PaybackSp</v>
          </cell>
          <cell r="H449" t="str">
            <v/>
          </cell>
          <cell r="I449">
            <v>-1</v>
          </cell>
          <cell r="J449">
            <v>0.23333333333333336</v>
          </cell>
          <cell r="K449">
            <v>0.28518518518518521</v>
          </cell>
          <cell r="O449" t="str">
            <v/>
          </cell>
          <cell r="S449" t="str">
            <v/>
          </cell>
        </row>
        <row r="450">
          <cell r="A450" t="str">
            <v>LP_PaybackSp_02</v>
          </cell>
          <cell r="B450" t="str">
            <v>LP_PaybackSp</v>
          </cell>
          <cell r="C450" t="str">
            <v/>
          </cell>
          <cell r="D450">
            <v>2</v>
          </cell>
          <cell r="E450" t="str">
            <v>PaybackSp</v>
          </cell>
          <cell r="H450" t="str">
            <v/>
          </cell>
          <cell r="I450">
            <v>-1</v>
          </cell>
          <cell r="J450">
            <v>0.38126801152737749</v>
          </cell>
          <cell r="K450">
            <v>0.46599423631123921</v>
          </cell>
          <cell r="O450" t="str">
            <v/>
          </cell>
          <cell r="S450" t="str">
            <v/>
          </cell>
        </row>
        <row r="451">
          <cell r="A451" t="str">
            <v>LP_PaybackSp_03</v>
          </cell>
          <cell r="B451" t="str">
            <v>LP_PaybackSp</v>
          </cell>
          <cell r="C451" t="str">
            <v/>
          </cell>
          <cell r="D451">
            <v>3</v>
          </cell>
          <cell r="E451" t="str">
            <v>PaybackSp</v>
          </cell>
          <cell r="H451" t="str">
            <v/>
          </cell>
          <cell r="I451">
            <v>-1</v>
          </cell>
          <cell r="J451">
            <v>0.48236658932714627</v>
          </cell>
          <cell r="K451">
            <v>0.58955916473317882</v>
          </cell>
          <cell r="O451" t="str">
            <v/>
          </cell>
          <cell r="S451" t="str">
            <v/>
          </cell>
        </row>
        <row r="452">
          <cell r="A452" t="str">
            <v>LP_PaybackSp_04</v>
          </cell>
          <cell r="B452" t="str">
            <v>LP_PaybackSp</v>
          </cell>
          <cell r="C452" t="str">
            <v/>
          </cell>
          <cell r="D452">
            <v>4</v>
          </cell>
          <cell r="E452" t="str">
            <v>PaybackSp</v>
          </cell>
          <cell r="H452" t="str">
            <v/>
          </cell>
          <cell r="I452">
            <v>-1</v>
          </cell>
          <cell r="J452">
            <v>0.55517241379310345</v>
          </cell>
          <cell r="K452">
            <v>0.67854406130268197</v>
          </cell>
          <cell r="O452" t="str">
            <v/>
          </cell>
          <cell r="S452" t="str">
            <v/>
          </cell>
        </row>
        <row r="453">
          <cell r="A453" t="str">
            <v>LP_PaybackSp_05</v>
          </cell>
          <cell r="B453" t="str">
            <v>LP_PaybackSp</v>
          </cell>
          <cell r="C453" t="str">
            <v/>
          </cell>
          <cell r="D453">
            <v>5</v>
          </cell>
          <cell r="E453" t="str">
            <v>PaybackSp</v>
          </cell>
          <cell r="H453" t="str">
            <v/>
          </cell>
          <cell r="I453">
            <v>-1</v>
          </cell>
          <cell r="J453">
            <v>0.60967741935483877</v>
          </cell>
          <cell r="K453">
            <v>0.74516129032258072</v>
          </cell>
          <cell r="O453" t="str">
            <v/>
          </cell>
          <cell r="S453" t="str">
            <v/>
          </cell>
        </row>
        <row r="454">
          <cell r="A454" t="str">
            <v>PN_Magic2Times_01</v>
          </cell>
          <cell r="B454" t="str">
            <v>PN_Magic2Times</v>
          </cell>
          <cell r="C454" t="str">
            <v/>
          </cell>
          <cell r="D454">
            <v>1</v>
          </cell>
          <cell r="E454" t="str">
            <v>EnlargeDamage</v>
          </cell>
          <cell r="G454" t="str">
            <v>DefenderSource==Magic</v>
          </cell>
          <cell r="H454" t="str">
            <v/>
          </cell>
          <cell r="I454">
            <v>-1</v>
          </cell>
          <cell r="J454">
            <v>1</v>
          </cell>
          <cell r="O454" t="str">
            <v/>
          </cell>
          <cell r="S454" t="str">
            <v/>
          </cell>
        </row>
        <row r="455">
          <cell r="A455" t="str">
            <v>PN_Machine2Times_01</v>
          </cell>
          <cell r="B455" t="str">
            <v>PN_Machine2Times</v>
          </cell>
          <cell r="C455" t="str">
            <v/>
          </cell>
          <cell r="D455">
            <v>1</v>
          </cell>
          <cell r="E455" t="str">
            <v>EnlargeDamage</v>
          </cell>
          <cell r="G455" t="str">
            <v>DefenderSource==Machine</v>
          </cell>
          <cell r="H455" t="str">
            <v/>
          </cell>
          <cell r="I455">
            <v>-1</v>
          </cell>
          <cell r="J455">
            <v>1</v>
          </cell>
          <cell r="O455" t="str">
            <v/>
          </cell>
          <cell r="S455" t="str">
            <v/>
          </cell>
        </row>
        <row r="456">
          <cell r="A456" t="str">
            <v>PN_Nature2Times_01</v>
          </cell>
          <cell r="B456" t="str">
            <v>PN_Nature2Times</v>
          </cell>
          <cell r="C456" t="str">
            <v/>
          </cell>
          <cell r="D456">
            <v>1</v>
          </cell>
          <cell r="E456" t="str">
            <v>EnlargeDamage</v>
          </cell>
          <cell r="G456" t="str">
            <v>DefenderSource==Nature</v>
          </cell>
          <cell r="H456" t="str">
            <v/>
          </cell>
          <cell r="I456">
            <v>-1</v>
          </cell>
          <cell r="J456">
            <v>1</v>
          </cell>
          <cell r="O456" t="str">
            <v/>
          </cell>
          <cell r="S456" t="str">
            <v/>
          </cell>
        </row>
        <row r="457">
          <cell r="A457" t="str">
            <v>PN_Qigong2Times_01</v>
          </cell>
          <cell r="B457" t="str">
            <v>PN_Qigong2Times</v>
          </cell>
          <cell r="C457" t="str">
            <v/>
          </cell>
          <cell r="D457">
            <v>1</v>
          </cell>
          <cell r="E457" t="str">
            <v>EnlargeDamage</v>
          </cell>
          <cell r="G457" t="str">
            <v>DefenderSource==Qigong</v>
          </cell>
          <cell r="H457" t="str">
            <v/>
          </cell>
          <cell r="I457">
            <v>-1</v>
          </cell>
          <cell r="J457">
            <v>1</v>
          </cell>
          <cell r="O457" t="str">
            <v/>
          </cell>
          <cell r="S457" t="str">
            <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BB8E1-607B-4A4F-85DA-23E22708D848}">
  <dimension ref="A1:U51"/>
  <sheetViews>
    <sheetView workbookViewId="0">
      <pane ySplit="1" topLeftCell="A2" activePane="bottomLeft" state="frozen"/>
      <selection pane="bottomLeft" activeCell="B2" sqref="B2"/>
    </sheetView>
  </sheetViews>
  <sheetFormatPr defaultRowHeight="16.5" outlineLevelRow="1" outlineLevelCol="1" x14ac:dyDescent="0.3"/>
  <cols>
    <col min="4" max="4" width="9" hidden="1" customWidth="1" outlineLevel="1"/>
    <col min="5" max="5" width="9" collapsed="1"/>
    <col min="6" max="6" width="9" hidden="1" customWidth="1" outlineLevel="1"/>
    <col min="7" max="7" width="9" collapsed="1"/>
    <col min="8" max="12" width="9" hidden="1" customWidth="1" outlineLevel="1"/>
    <col min="13" max="13" width="5.125" hidden="1" customWidth="1" outlineLevel="1"/>
    <col min="14" max="14" width="9" collapsed="1"/>
    <col min="15" max="16" width="0" hidden="1" customWidth="1" outlineLevel="1"/>
    <col min="17" max="17" width="9" hidden="1" customWidth="1" outlineLevel="1"/>
    <col min="18" max="18" width="8.125" hidden="1" customWidth="1" outlineLevel="1"/>
    <col min="19" max="19" width="9" hidden="1" customWidth="1" outlineLevel="1"/>
    <col min="20" max="20" width="5.125" hidden="1" customWidth="1" outlineLevel="1"/>
    <col min="21" max="21" width="9" collapsed="1"/>
  </cols>
  <sheetData>
    <row r="1" spans="1:20" ht="27" customHeight="1" x14ac:dyDescent="0.3">
      <c r="A1" t="s">
        <v>1</v>
      </c>
      <c r="B1" t="s">
        <v>21</v>
      </c>
      <c r="C1" t="s">
        <v>22</v>
      </c>
      <c r="D1" t="s">
        <v>123</v>
      </c>
      <c r="F1" t="s">
        <v>120</v>
      </c>
      <c r="H1" t="s">
        <v>116</v>
      </c>
      <c r="I1" t="s">
        <v>118</v>
      </c>
      <c r="J1" t="s">
        <v>121</v>
      </c>
      <c r="K1" t="s">
        <v>119</v>
      </c>
      <c r="L1" t="s">
        <v>122</v>
      </c>
      <c r="M1" t="s">
        <v>124</v>
      </c>
      <c r="O1" t="s">
        <v>130</v>
      </c>
      <c r="P1" t="s">
        <v>129</v>
      </c>
      <c r="Q1" t="s">
        <v>125</v>
      </c>
      <c r="R1" t="s">
        <v>119</v>
      </c>
      <c r="S1" t="s">
        <v>122</v>
      </c>
      <c r="T1" t="s">
        <v>124</v>
      </c>
    </row>
    <row r="2" spans="1:20" x14ac:dyDescent="0.3">
      <c r="A2">
        <v>1</v>
      </c>
      <c r="B2">
        <v>0</v>
      </c>
      <c r="C2">
        <v>0</v>
      </c>
      <c r="D2">
        <f t="shared" ref="D2:D17" si="0">A2</f>
        <v>1</v>
      </c>
      <c r="F2">
        <v>5</v>
      </c>
      <c r="H2">
        <v>1</v>
      </c>
      <c r="I2">
        <f t="shared" ref="I2:I50" si="1">IF(MOD($H2,5)=0,0,(INT(($H2-1)/10)+1)*$F$5)</f>
        <v>5</v>
      </c>
      <c r="J2">
        <f>IF(MOD($H2,10)=0,1,0)</f>
        <v>0</v>
      </c>
      <c r="K2">
        <f ca="1">I2*$F$2+J2*OFFSET($F$8,INT(($H2+9)/10)-1,0)</f>
        <v>25</v>
      </c>
      <c r="L2">
        <f ca="1">IF(ISNUMBER(L1),L1,0)+K2</f>
        <v>25</v>
      </c>
      <c r="M2">
        <f t="shared" ref="M2:M33" ca="1" si="2">VLOOKUP($L2,$C:$D,MATCH($D$1,$C$1:$D$1,0),1)</f>
        <v>2</v>
      </c>
      <c r="O2" t="str">
        <f>P2&amp;"_"&amp;Q2</f>
        <v>7_1</v>
      </c>
      <c r="P2">
        <v>7</v>
      </c>
      <c r="Q2">
        <v>1</v>
      </c>
      <c r="R2">
        <v>60</v>
      </c>
      <c r="S2">
        <f>IF(ISNUMBER(S1),S1,0)+R2</f>
        <v>60</v>
      </c>
      <c r="T2">
        <f>VLOOKUP($S2,$C:$D,MATCH($D$1,$C$1:$D$1,0),1)</f>
        <v>3</v>
      </c>
    </row>
    <row r="3" spans="1:20" x14ac:dyDescent="0.3">
      <c r="A3">
        <v>2</v>
      </c>
      <c r="B3">
        <v>19</v>
      </c>
      <c r="C3">
        <f t="shared" ref="C3:C17" si="3">C2+B3</f>
        <v>19</v>
      </c>
      <c r="D3">
        <f t="shared" si="0"/>
        <v>2</v>
      </c>
      <c r="H3">
        <v>2</v>
      </c>
      <c r="I3">
        <f t="shared" si="1"/>
        <v>5</v>
      </c>
      <c r="J3">
        <f t="shared" ref="J3:J51" si="4">IF(MOD($H3,10)=0,1,0)</f>
        <v>0</v>
      </c>
      <c r="K3">
        <f t="shared" ref="K3:K34" ca="1" si="5">I3*$F$2+J3*OFFSET($F$8,INT(($H3+9)/10)-1,0)</f>
        <v>25</v>
      </c>
      <c r="L3">
        <f t="shared" ref="L3:L51" ca="1" si="6">IF(ISNUMBER(L2),L2,0)+K3</f>
        <v>50</v>
      </c>
      <c r="M3">
        <f t="shared" ca="1" si="2"/>
        <v>3</v>
      </c>
      <c r="O3" t="str">
        <f t="shared" ref="O3:O6" si="7">P3&amp;"_"&amp;Q3</f>
        <v>7_2</v>
      </c>
      <c r="P3">
        <v>7</v>
      </c>
      <c r="Q3">
        <v>2</v>
      </c>
      <c r="R3">
        <v>190</v>
      </c>
      <c r="S3">
        <f t="shared" ref="S3:S6" si="8">IF(ISNUMBER(S2),S2,0)+R3</f>
        <v>250</v>
      </c>
      <c r="T3">
        <f>VLOOKUP($S3,$C:$D,MATCH($D$1,$C$1:$D$1,0),1)</f>
        <v>6</v>
      </c>
    </row>
    <row r="4" spans="1:20" x14ac:dyDescent="0.3">
      <c r="A4">
        <v>3</v>
      </c>
      <c r="B4">
        <v>29</v>
      </c>
      <c r="C4">
        <f t="shared" si="3"/>
        <v>48</v>
      </c>
      <c r="D4">
        <f t="shared" si="0"/>
        <v>3</v>
      </c>
      <c r="F4" t="s">
        <v>127</v>
      </c>
      <c r="H4">
        <v>3</v>
      </c>
      <c r="I4">
        <f t="shared" si="1"/>
        <v>5</v>
      </c>
      <c r="J4">
        <f t="shared" si="4"/>
        <v>0</v>
      </c>
      <c r="K4">
        <f t="shared" ca="1" si="5"/>
        <v>25</v>
      </c>
      <c r="L4">
        <f t="shared" ca="1" si="6"/>
        <v>75</v>
      </c>
      <c r="M4">
        <f t="shared" ca="1" si="2"/>
        <v>3</v>
      </c>
      <c r="O4" t="str">
        <f t="shared" si="7"/>
        <v>7_3</v>
      </c>
      <c r="P4">
        <v>7</v>
      </c>
      <c r="Q4">
        <v>3</v>
      </c>
      <c r="R4">
        <v>640</v>
      </c>
      <c r="S4">
        <f t="shared" si="8"/>
        <v>890</v>
      </c>
      <c r="T4">
        <f>VLOOKUP($S4,$C:$D,MATCH($D$1,$C$1:$D$1,0),1)</f>
        <v>9</v>
      </c>
    </row>
    <row r="5" spans="1:20" x14ac:dyDescent="0.3">
      <c r="A5">
        <v>4</v>
      </c>
      <c r="B5">
        <v>44</v>
      </c>
      <c r="C5">
        <f t="shared" si="3"/>
        <v>92</v>
      </c>
      <c r="D5">
        <f t="shared" si="0"/>
        <v>4</v>
      </c>
      <c r="F5">
        <v>5</v>
      </c>
      <c r="H5">
        <v>4</v>
      </c>
      <c r="I5">
        <f t="shared" si="1"/>
        <v>5</v>
      </c>
      <c r="J5">
        <f t="shared" si="4"/>
        <v>0</v>
      </c>
      <c r="K5">
        <f t="shared" ca="1" si="5"/>
        <v>25</v>
      </c>
      <c r="L5">
        <f t="shared" ca="1" si="6"/>
        <v>100</v>
      </c>
      <c r="M5">
        <f t="shared" ca="1" si="2"/>
        <v>4</v>
      </c>
      <c r="O5" t="str">
        <f t="shared" si="7"/>
        <v>7_4</v>
      </c>
      <c r="P5">
        <v>7</v>
      </c>
      <c r="Q5">
        <v>4</v>
      </c>
      <c r="R5">
        <v>1300</v>
      </c>
      <c r="S5">
        <f t="shared" si="8"/>
        <v>2190</v>
      </c>
      <c r="T5">
        <f>VLOOKUP($S5,$C:$D,MATCH($D$1,$C$1:$D$1,0),1)</f>
        <v>13</v>
      </c>
    </row>
    <row r="6" spans="1:20" x14ac:dyDescent="0.3">
      <c r="A6">
        <v>5</v>
      </c>
      <c r="B6">
        <v>52</v>
      </c>
      <c r="C6">
        <f t="shared" si="3"/>
        <v>144</v>
      </c>
      <c r="D6">
        <f t="shared" si="0"/>
        <v>5</v>
      </c>
      <c r="H6">
        <v>5</v>
      </c>
      <c r="I6">
        <f t="shared" si="1"/>
        <v>0</v>
      </c>
      <c r="J6">
        <f t="shared" si="4"/>
        <v>0</v>
      </c>
      <c r="K6">
        <f t="shared" ca="1" si="5"/>
        <v>0</v>
      </c>
      <c r="L6">
        <f t="shared" ca="1" si="6"/>
        <v>100</v>
      </c>
      <c r="M6">
        <f t="shared" ca="1" si="2"/>
        <v>4</v>
      </c>
      <c r="O6" t="str">
        <f t="shared" si="7"/>
        <v>7_5</v>
      </c>
      <c r="P6">
        <v>7</v>
      </c>
      <c r="Q6">
        <v>5</v>
      </c>
      <c r="R6">
        <v>1600</v>
      </c>
      <c r="S6">
        <f t="shared" si="8"/>
        <v>3790</v>
      </c>
      <c r="T6">
        <f>VLOOKUP($S6,$C:$D,MATCH($D$1,$C$1:$D$1,0),1)</f>
        <v>16</v>
      </c>
    </row>
    <row r="7" spans="1:20" x14ac:dyDescent="0.3">
      <c r="A7">
        <v>6</v>
      </c>
      <c r="B7">
        <v>98</v>
      </c>
      <c r="C7">
        <f t="shared" si="3"/>
        <v>242</v>
      </c>
      <c r="D7">
        <f t="shared" si="0"/>
        <v>6</v>
      </c>
      <c r="F7" t="s">
        <v>117</v>
      </c>
      <c r="H7">
        <v>6</v>
      </c>
      <c r="I7">
        <f t="shared" si="1"/>
        <v>5</v>
      </c>
      <c r="J7">
        <f t="shared" si="4"/>
        <v>0</v>
      </c>
      <c r="K7">
        <f t="shared" ca="1" si="5"/>
        <v>25</v>
      </c>
      <c r="L7">
        <f t="shared" ca="1" si="6"/>
        <v>125</v>
      </c>
      <c r="M7">
        <f t="shared" ca="1" si="2"/>
        <v>4</v>
      </c>
    </row>
    <row r="8" spans="1:20" x14ac:dyDescent="0.3">
      <c r="A8">
        <v>7</v>
      </c>
      <c r="B8">
        <v>166</v>
      </c>
      <c r="C8">
        <f t="shared" si="3"/>
        <v>408</v>
      </c>
      <c r="D8">
        <f t="shared" si="0"/>
        <v>7</v>
      </c>
      <c r="F8">
        <v>100</v>
      </c>
      <c r="H8">
        <v>7</v>
      </c>
      <c r="I8">
        <f t="shared" si="1"/>
        <v>5</v>
      </c>
      <c r="J8">
        <f t="shared" si="4"/>
        <v>0</v>
      </c>
      <c r="K8">
        <f t="shared" ca="1" si="5"/>
        <v>25</v>
      </c>
      <c r="L8">
        <f t="shared" ca="1" si="6"/>
        <v>150</v>
      </c>
      <c r="M8">
        <f t="shared" ca="1" si="2"/>
        <v>5</v>
      </c>
      <c r="O8" t="str">
        <f t="shared" ref="O8:O13" si="9">P8&amp;"_"&amp;Q8</f>
        <v>14_1</v>
      </c>
      <c r="P8">
        <v>14</v>
      </c>
      <c r="Q8">
        <v>1</v>
      </c>
      <c r="R8">
        <v>50</v>
      </c>
      <c r="S8">
        <f>IF(ISNUMBER(S7),S7,0)+R8</f>
        <v>50</v>
      </c>
      <c r="T8">
        <f t="shared" ref="T8:T30" si="10">VLOOKUP($S8,$C:$D,MATCH($D$1,$C$1:$D$1,0),1)</f>
        <v>3</v>
      </c>
    </row>
    <row r="9" spans="1:20" x14ac:dyDescent="0.3">
      <c r="A9">
        <v>8</v>
      </c>
      <c r="B9">
        <v>186</v>
      </c>
      <c r="C9">
        <f t="shared" si="3"/>
        <v>594</v>
      </c>
      <c r="D9">
        <f t="shared" si="0"/>
        <v>8</v>
      </c>
      <c r="F9">
        <v>200</v>
      </c>
      <c r="H9">
        <v>8</v>
      </c>
      <c r="I9">
        <f t="shared" si="1"/>
        <v>5</v>
      </c>
      <c r="J9">
        <f t="shared" si="4"/>
        <v>0</v>
      </c>
      <c r="K9">
        <f t="shared" ca="1" si="5"/>
        <v>25</v>
      </c>
      <c r="L9">
        <f t="shared" ca="1" si="6"/>
        <v>175</v>
      </c>
      <c r="M9">
        <f t="shared" ca="1" si="2"/>
        <v>5</v>
      </c>
      <c r="O9" t="str">
        <f t="shared" si="9"/>
        <v>14_2</v>
      </c>
      <c r="P9">
        <v>14</v>
      </c>
      <c r="Q9">
        <v>2</v>
      </c>
      <c r="R9">
        <v>230</v>
      </c>
      <c r="S9">
        <f t="shared" ref="S9:S13" si="11">IF(ISNUMBER(S8),S8,0)+R9</f>
        <v>280</v>
      </c>
      <c r="T9">
        <f t="shared" si="10"/>
        <v>6</v>
      </c>
    </row>
    <row r="10" spans="1:20" x14ac:dyDescent="0.3">
      <c r="A10">
        <v>9</v>
      </c>
      <c r="B10">
        <v>198</v>
      </c>
      <c r="C10">
        <f t="shared" si="3"/>
        <v>792</v>
      </c>
      <c r="D10">
        <f t="shared" si="0"/>
        <v>9</v>
      </c>
      <c r="F10">
        <v>300</v>
      </c>
      <c r="H10">
        <v>9</v>
      </c>
      <c r="I10">
        <f t="shared" si="1"/>
        <v>5</v>
      </c>
      <c r="J10">
        <f t="shared" si="4"/>
        <v>0</v>
      </c>
      <c r="K10">
        <f t="shared" ca="1" si="5"/>
        <v>25</v>
      </c>
      <c r="L10">
        <f t="shared" ca="1" si="6"/>
        <v>200</v>
      </c>
      <c r="M10">
        <f t="shared" ca="1" si="2"/>
        <v>5</v>
      </c>
      <c r="O10" t="str">
        <f t="shared" si="9"/>
        <v>14_3</v>
      </c>
      <c r="P10">
        <v>14</v>
      </c>
      <c r="Q10">
        <v>3</v>
      </c>
      <c r="R10">
        <v>460</v>
      </c>
      <c r="S10">
        <f t="shared" si="11"/>
        <v>740</v>
      </c>
      <c r="T10">
        <f t="shared" si="10"/>
        <v>8</v>
      </c>
    </row>
    <row r="11" spans="1:20" x14ac:dyDescent="0.3">
      <c r="A11">
        <v>10</v>
      </c>
      <c r="B11">
        <v>263</v>
      </c>
      <c r="C11">
        <f t="shared" si="3"/>
        <v>1055</v>
      </c>
      <c r="D11">
        <f t="shared" si="0"/>
        <v>10</v>
      </c>
      <c r="F11">
        <v>400</v>
      </c>
      <c r="H11">
        <v>10</v>
      </c>
      <c r="I11">
        <f t="shared" si="1"/>
        <v>0</v>
      </c>
      <c r="J11">
        <f t="shared" si="4"/>
        <v>1</v>
      </c>
      <c r="K11">
        <f t="shared" ca="1" si="5"/>
        <v>100</v>
      </c>
      <c r="L11">
        <f t="shared" ca="1" si="6"/>
        <v>300</v>
      </c>
      <c r="M11">
        <f t="shared" ca="1" si="2"/>
        <v>6</v>
      </c>
      <c r="O11" t="str">
        <f t="shared" si="9"/>
        <v>14_4</v>
      </c>
      <c r="P11">
        <v>14</v>
      </c>
      <c r="Q11">
        <v>4</v>
      </c>
      <c r="R11">
        <v>900</v>
      </c>
      <c r="S11">
        <f t="shared" si="11"/>
        <v>1640</v>
      </c>
      <c r="T11">
        <f t="shared" si="10"/>
        <v>12</v>
      </c>
    </row>
    <row r="12" spans="1:20" x14ac:dyDescent="0.3">
      <c r="A12">
        <v>11</v>
      </c>
      <c r="B12">
        <v>287</v>
      </c>
      <c r="C12">
        <f t="shared" si="3"/>
        <v>1342</v>
      </c>
      <c r="D12">
        <f t="shared" si="0"/>
        <v>11</v>
      </c>
      <c r="H12">
        <v>11</v>
      </c>
      <c r="I12">
        <f t="shared" si="1"/>
        <v>10</v>
      </c>
      <c r="J12">
        <f t="shared" si="4"/>
        <v>0</v>
      </c>
      <c r="K12">
        <f t="shared" ca="1" si="5"/>
        <v>50</v>
      </c>
      <c r="L12">
        <f t="shared" ca="1" si="6"/>
        <v>350</v>
      </c>
      <c r="M12">
        <f t="shared" ca="1" si="2"/>
        <v>6</v>
      </c>
      <c r="O12" t="str">
        <f t="shared" si="9"/>
        <v>14_5</v>
      </c>
      <c r="P12">
        <v>14</v>
      </c>
      <c r="Q12">
        <v>5</v>
      </c>
      <c r="R12">
        <v>1100</v>
      </c>
      <c r="S12">
        <f t="shared" si="11"/>
        <v>2740</v>
      </c>
      <c r="T12">
        <f t="shared" si="10"/>
        <v>14</v>
      </c>
    </row>
    <row r="13" spans="1:20" x14ac:dyDescent="0.3">
      <c r="A13">
        <v>12</v>
      </c>
      <c r="B13">
        <v>298</v>
      </c>
      <c r="C13">
        <f t="shared" si="3"/>
        <v>1640</v>
      </c>
      <c r="D13">
        <f t="shared" si="0"/>
        <v>12</v>
      </c>
      <c r="H13">
        <v>12</v>
      </c>
      <c r="I13">
        <f t="shared" si="1"/>
        <v>10</v>
      </c>
      <c r="J13">
        <f t="shared" si="4"/>
        <v>0</v>
      </c>
      <c r="K13">
        <f t="shared" ca="1" si="5"/>
        <v>50</v>
      </c>
      <c r="L13">
        <f t="shared" ca="1" si="6"/>
        <v>400</v>
      </c>
      <c r="M13">
        <f t="shared" ca="1" si="2"/>
        <v>6</v>
      </c>
      <c r="O13" t="str">
        <f t="shared" si="9"/>
        <v>14_6</v>
      </c>
      <c r="P13">
        <v>14</v>
      </c>
      <c r="Q13">
        <v>6</v>
      </c>
      <c r="R13">
        <v>1240</v>
      </c>
      <c r="S13">
        <f t="shared" si="11"/>
        <v>3980</v>
      </c>
      <c r="T13">
        <f t="shared" si="10"/>
        <v>16</v>
      </c>
    </row>
    <row r="14" spans="1:20" x14ac:dyDescent="0.3">
      <c r="A14">
        <v>13</v>
      </c>
      <c r="B14">
        <v>361</v>
      </c>
      <c r="C14">
        <f t="shared" si="3"/>
        <v>2001</v>
      </c>
      <c r="D14">
        <f t="shared" si="0"/>
        <v>13</v>
      </c>
      <c r="H14">
        <v>13</v>
      </c>
      <c r="I14">
        <f t="shared" si="1"/>
        <v>10</v>
      </c>
      <c r="J14">
        <f t="shared" si="4"/>
        <v>0</v>
      </c>
      <c r="K14">
        <f t="shared" ca="1" si="5"/>
        <v>50</v>
      </c>
      <c r="L14">
        <f t="shared" ca="1" si="6"/>
        <v>450</v>
      </c>
      <c r="M14">
        <f t="shared" ca="1" si="2"/>
        <v>7</v>
      </c>
    </row>
    <row r="15" spans="1:20" x14ac:dyDescent="0.3">
      <c r="A15">
        <v>14</v>
      </c>
      <c r="B15">
        <v>392</v>
      </c>
      <c r="C15">
        <f t="shared" si="3"/>
        <v>2393</v>
      </c>
      <c r="D15">
        <f t="shared" si="0"/>
        <v>14</v>
      </c>
      <c r="H15">
        <v>14</v>
      </c>
      <c r="I15">
        <f t="shared" si="1"/>
        <v>10</v>
      </c>
      <c r="J15">
        <f t="shared" si="4"/>
        <v>0</v>
      </c>
      <c r="K15">
        <f t="shared" ca="1" si="5"/>
        <v>50</v>
      </c>
      <c r="L15">
        <f t="shared" ca="1" si="6"/>
        <v>500</v>
      </c>
      <c r="M15">
        <f t="shared" ca="1" si="2"/>
        <v>7</v>
      </c>
      <c r="O15" t="str">
        <f t="shared" ref="O15:O21" si="12">P15&amp;"_"&amp;Q15</f>
        <v>21_1</v>
      </c>
      <c r="P15">
        <v>21</v>
      </c>
      <c r="Q15">
        <v>1</v>
      </c>
      <c r="R15">
        <v>35</v>
      </c>
      <c r="S15">
        <f>IF(ISNUMBER(S14),S14,0)+R15</f>
        <v>35</v>
      </c>
      <c r="T15">
        <f t="shared" si="10"/>
        <v>2</v>
      </c>
    </row>
    <row r="16" spans="1:20" x14ac:dyDescent="0.3">
      <c r="A16">
        <v>15</v>
      </c>
      <c r="B16">
        <v>399</v>
      </c>
      <c r="C16">
        <f t="shared" si="3"/>
        <v>2792</v>
      </c>
      <c r="D16">
        <f t="shared" si="0"/>
        <v>15</v>
      </c>
      <c r="H16">
        <v>15</v>
      </c>
      <c r="I16">
        <f t="shared" si="1"/>
        <v>0</v>
      </c>
      <c r="J16">
        <f t="shared" si="4"/>
        <v>0</v>
      </c>
      <c r="K16">
        <f t="shared" ca="1" si="5"/>
        <v>0</v>
      </c>
      <c r="L16">
        <f t="shared" ca="1" si="6"/>
        <v>500</v>
      </c>
      <c r="M16">
        <f t="shared" ca="1" si="2"/>
        <v>7</v>
      </c>
      <c r="O16" t="str">
        <f t="shared" si="12"/>
        <v>21_2</v>
      </c>
      <c r="P16">
        <v>21</v>
      </c>
      <c r="Q16">
        <v>2</v>
      </c>
      <c r="R16">
        <v>135</v>
      </c>
      <c r="S16">
        <f t="shared" ref="S16:S20" si="13">IF(ISNUMBER(S15),S15,0)+R16</f>
        <v>170</v>
      </c>
      <c r="T16">
        <f t="shared" si="10"/>
        <v>5</v>
      </c>
    </row>
    <row r="17" spans="1:20" x14ac:dyDescent="0.3">
      <c r="A17">
        <v>16</v>
      </c>
      <c r="B17">
        <v>871</v>
      </c>
      <c r="C17">
        <f t="shared" si="3"/>
        <v>3663</v>
      </c>
      <c r="D17">
        <f t="shared" si="0"/>
        <v>16</v>
      </c>
      <c r="H17">
        <v>16</v>
      </c>
      <c r="I17">
        <f t="shared" si="1"/>
        <v>10</v>
      </c>
      <c r="J17">
        <f t="shared" si="4"/>
        <v>0</v>
      </c>
      <c r="K17">
        <f t="shared" ca="1" si="5"/>
        <v>50</v>
      </c>
      <c r="L17">
        <f t="shared" ca="1" si="6"/>
        <v>550</v>
      </c>
      <c r="M17">
        <f t="shared" ca="1" si="2"/>
        <v>7</v>
      </c>
      <c r="O17" t="str">
        <f t="shared" si="12"/>
        <v>21_3</v>
      </c>
      <c r="P17">
        <v>21</v>
      </c>
      <c r="Q17">
        <v>3</v>
      </c>
      <c r="R17">
        <v>260</v>
      </c>
      <c r="S17">
        <f t="shared" si="13"/>
        <v>430</v>
      </c>
      <c r="T17">
        <f t="shared" si="10"/>
        <v>7</v>
      </c>
    </row>
    <row r="18" spans="1:20" hidden="1" outlineLevel="1" x14ac:dyDescent="0.3">
      <c r="H18">
        <v>17</v>
      </c>
      <c r="I18">
        <f t="shared" si="1"/>
        <v>10</v>
      </c>
      <c r="J18">
        <f t="shared" si="4"/>
        <v>0</v>
      </c>
      <c r="K18">
        <f t="shared" ca="1" si="5"/>
        <v>50</v>
      </c>
      <c r="L18">
        <f t="shared" ca="1" si="6"/>
        <v>600</v>
      </c>
      <c r="M18">
        <f t="shared" ca="1" si="2"/>
        <v>8</v>
      </c>
      <c r="O18" t="str">
        <f t="shared" si="12"/>
        <v>21_4</v>
      </c>
      <c r="P18">
        <v>21</v>
      </c>
      <c r="Q18">
        <v>4</v>
      </c>
      <c r="R18">
        <v>400</v>
      </c>
      <c r="S18">
        <f t="shared" si="13"/>
        <v>830</v>
      </c>
      <c r="T18">
        <f t="shared" si="10"/>
        <v>9</v>
      </c>
    </row>
    <row r="19" spans="1:20" hidden="1" outlineLevel="1" x14ac:dyDescent="0.3">
      <c r="H19">
        <v>18</v>
      </c>
      <c r="I19">
        <f t="shared" si="1"/>
        <v>10</v>
      </c>
      <c r="J19">
        <f t="shared" si="4"/>
        <v>0</v>
      </c>
      <c r="K19">
        <f t="shared" ca="1" si="5"/>
        <v>50</v>
      </c>
      <c r="L19">
        <f t="shared" ca="1" si="6"/>
        <v>650</v>
      </c>
      <c r="M19">
        <f t="shared" ca="1" si="2"/>
        <v>8</v>
      </c>
      <c r="O19" t="str">
        <f t="shared" si="12"/>
        <v>21_5</v>
      </c>
      <c r="P19">
        <v>21</v>
      </c>
      <c r="Q19">
        <v>5</v>
      </c>
      <c r="R19">
        <v>900</v>
      </c>
      <c r="S19">
        <f t="shared" si="13"/>
        <v>1730</v>
      </c>
      <c r="T19">
        <f t="shared" si="10"/>
        <v>12</v>
      </c>
    </row>
    <row r="20" spans="1:20" hidden="1" outlineLevel="1" x14ac:dyDescent="0.3">
      <c r="H20">
        <v>19</v>
      </c>
      <c r="I20">
        <f t="shared" si="1"/>
        <v>10</v>
      </c>
      <c r="J20">
        <f t="shared" si="4"/>
        <v>0</v>
      </c>
      <c r="K20">
        <f t="shared" ca="1" si="5"/>
        <v>50</v>
      </c>
      <c r="L20">
        <f t="shared" ca="1" si="6"/>
        <v>700</v>
      </c>
      <c r="M20">
        <f t="shared" ca="1" si="2"/>
        <v>8</v>
      </c>
      <c r="O20" t="str">
        <f t="shared" si="12"/>
        <v>21_6</v>
      </c>
      <c r="P20">
        <v>21</v>
      </c>
      <c r="Q20">
        <v>6</v>
      </c>
      <c r="R20">
        <v>700</v>
      </c>
      <c r="S20">
        <f t="shared" si="13"/>
        <v>2430</v>
      </c>
      <c r="T20">
        <f t="shared" si="10"/>
        <v>14</v>
      </c>
    </row>
    <row r="21" spans="1:20" hidden="1" outlineLevel="1" x14ac:dyDescent="0.3">
      <c r="H21">
        <v>20</v>
      </c>
      <c r="I21">
        <f t="shared" si="1"/>
        <v>0</v>
      </c>
      <c r="J21">
        <f t="shared" si="4"/>
        <v>1</v>
      </c>
      <c r="K21">
        <f t="shared" ca="1" si="5"/>
        <v>200</v>
      </c>
      <c r="L21">
        <f t="shared" ca="1" si="6"/>
        <v>900</v>
      </c>
      <c r="M21">
        <f t="shared" ca="1" si="2"/>
        <v>9</v>
      </c>
      <c r="O21" t="str">
        <f t="shared" si="12"/>
        <v>21_7</v>
      </c>
      <c r="P21">
        <v>21</v>
      </c>
      <c r="Q21">
        <v>7</v>
      </c>
      <c r="R21">
        <v>1400</v>
      </c>
      <c r="S21">
        <f t="shared" ref="S21" si="14">IF(ISNUMBER(S20),S20,0)+R21</f>
        <v>3830</v>
      </c>
      <c r="T21">
        <f t="shared" si="10"/>
        <v>16</v>
      </c>
    </row>
    <row r="22" spans="1:20" hidden="1" outlineLevel="1" x14ac:dyDescent="0.3">
      <c r="H22">
        <v>21</v>
      </c>
      <c r="I22">
        <f t="shared" si="1"/>
        <v>15</v>
      </c>
      <c r="J22">
        <f t="shared" si="4"/>
        <v>0</v>
      </c>
      <c r="K22">
        <f t="shared" ca="1" si="5"/>
        <v>75</v>
      </c>
      <c r="L22">
        <f t="shared" ca="1" si="6"/>
        <v>975</v>
      </c>
      <c r="M22">
        <f t="shared" ca="1" si="2"/>
        <v>9</v>
      </c>
    </row>
    <row r="23" spans="1:20" hidden="1" outlineLevel="1" x14ac:dyDescent="0.3">
      <c r="H23">
        <v>22</v>
      </c>
      <c r="I23">
        <f t="shared" si="1"/>
        <v>15</v>
      </c>
      <c r="J23">
        <f t="shared" si="4"/>
        <v>0</v>
      </c>
      <c r="K23">
        <f t="shared" ca="1" si="5"/>
        <v>75</v>
      </c>
      <c r="L23">
        <f t="shared" ca="1" si="6"/>
        <v>1050</v>
      </c>
      <c r="M23">
        <f t="shared" ca="1" si="2"/>
        <v>9</v>
      </c>
      <c r="O23" t="str">
        <f t="shared" ref="O23:O30" si="15">P23&amp;"_"&amp;Q23</f>
        <v>28_1</v>
      </c>
      <c r="P23">
        <v>28</v>
      </c>
      <c r="Q23">
        <v>1</v>
      </c>
      <c r="R23">
        <v>24</v>
      </c>
      <c r="S23">
        <f>IF(ISNUMBER(S22),S22,0)+R23</f>
        <v>24</v>
      </c>
      <c r="T23">
        <f t="shared" si="10"/>
        <v>2</v>
      </c>
    </row>
    <row r="24" spans="1:20" hidden="1" outlineLevel="1" x14ac:dyDescent="0.3">
      <c r="H24">
        <v>23</v>
      </c>
      <c r="I24">
        <f t="shared" si="1"/>
        <v>15</v>
      </c>
      <c r="J24">
        <f t="shared" si="4"/>
        <v>0</v>
      </c>
      <c r="K24">
        <f t="shared" ca="1" si="5"/>
        <v>75</v>
      </c>
      <c r="L24">
        <f t="shared" ca="1" si="6"/>
        <v>1125</v>
      </c>
      <c r="M24">
        <f t="shared" ca="1" si="2"/>
        <v>10</v>
      </c>
      <c r="O24" t="str">
        <f t="shared" si="15"/>
        <v>28_2</v>
      </c>
      <c r="P24">
        <v>28</v>
      </c>
      <c r="Q24">
        <v>2</v>
      </c>
      <c r="R24">
        <v>76</v>
      </c>
      <c r="S24">
        <f t="shared" ref="S24:S29" si="16">IF(ISNUMBER(S23),S23,0)+R24</f>
        <v>100</v>
      </c>
      <c r="T24">
        <f t="shared" si="10"/>
        <v>4</v>
      </c>
    </row>
    <row r="25" spans="1:20" hidden="1" outlineLevel="1" x14ac:dyDescent="0.3">
      <c r="H25">
        <v>24</v>
      </c>
      <c r="I25">
        <f t="shared" si="1"/>
        <v>15</v>
      </c>
      <c r="J25">
        <f t="shared" si="4"/>
        <v>0</v>
      </c>
      <c r="K25">
        <f t="shared" ca="1" si="5"/>
        <v>75</v>
      </c>
      <c r="L25">
        <f t="shared" ca="1" si="6"/>
        <v>1200</v>
      </c>
      <c r="M25">
        <f t="shared" ca="1" si="2"/>
        <v>10</v>
      </c>
      <c r="O25" t="str">
        <f t="shared" si="15"/>
        <v>28_3</v>
      </c>
      <c r="P25">
        <v>28</v>
      </c>
      <c r="Q25">
        <v>3</v>
      </c>
      <c r="R25">
        <v>172</v>
      </c>
      <c r="S25">
        <f t="shared" si="16"/>
        <v>272</v>
      </c>
      <c r="T25">
        <f t="shared" si="10"/>
        <v>6</v>
      </c>
    </row>
    <row r="26" spans="1:20" hidden="1" outlineLevel="1" x14ac:dyDescent="0.3">
      <c r="H26">
        <v>25</v>
      </c>
      <c r="I26">
        <f t="shared" si="1"/>
        <v>0</v>
      </c>
      <c r="J26">
        <f t="shared" si="4"/>
        <v>0</v>
      </c>
      <c r="K26">
        <f t="shared" ca="1" si="5"/>
        <v>0</v>
      </c>
      <c r="L26">
        <f t="shared" ca="1" si="6"/>
        <v>1200</v>
      </c>
      <c r="M26">
        <f t="shared" ca="1" si="2"/>
        <v>10</v>
      </c>
      <c r="O26" t="str">
        <f t="shared" si="15"/>
        <v>28_4</v>
      </c>
      <c r="P26">
        <v>28</v>
      </c>
      <c r="Q26">
        <v>4</v>
      </c>
      <c r="R26">
        <v>428</v>
      </c>
      <c r="S26">
        <f t="shared" si="16"/>
        <v>700</v>
      </c>
      <c r="T26">
        <f t="shared" si="10"/>
        <v>8</v>
      </c>
    </row>
    <row r="27" spans="1:20" hidden="1" outlineLevel="1" x14ac:dyDescent="0.3">
      <c r="H27">
        <v>26</v>
      </c>
      <c r="I27">
        <f t="shared" si="1"/>
        <v>15</v>
      </c>
      <c r="J27">
        <f t="shared" si="4"/>
        <v>0</v>
      </c>
      <c r="K27">
        <f t="shared" ca="1" si="5"/>
        <v>75</v>
      </c>
      <c r="L27">
        <f t="shared" ca="1" si="6"/>
        <v>1275</v>
      </c>
      <c r="M27">
        <f t="shared" ca="1" si="2"/>
        <v>10</v>
      </c>
      <c r="O27" t="str">
        <f t="shared" si="15"/>
        <v>28_5</v>
      </c>
      <c r="P27">
        <v>28</v>
      </c>
      <c r="Q27">
        <v>5</v>
      </c>
      <c r="R27">
        <v>250</v>
      </c>
      <c r="S27">
        <f t="shared" si="16"/>
        <v>950</v>
      </c>
      <c r="T27">
        <f t="shared" si="10"/>
        <v>9</v>
      </c>
    </row>
    <row r="28" spans="1:20" hidden="1" outlineLevel="1" x14ac:dyDescent="0.3">
      <c r="H28">
        <v>27</v>
      </c>
      <c r="I28">
        <f t="shared" si="1"/>
        <v>15</v>
      </c>
      <c r="J28">
        <f t="shared" si="4"/>
        <v>0</v>
      </c>
      <c r="K28">
        <f t="shared" ca="1" si="5"/>
        <v>75</v>
      </c>
      <c r="L28">
        <f t="shared" ca="1" si="6"/>
        <v>1350</v>
      </c>
      <c r="M28">
        <f t="shared" ca="1" si="2"/>
        <v>11</v>
      </c>
      <c r="O28" t="str">
        <f t="shared" si="15"/>
        <v>28_6</v>
      </c>
      <c r="P28">
        <v>28</v>
      </c>
      <c r="Q28">
        <v>6</v>
      </c>
      <c r="R28">
        <v>400</v>
      </c>
      <c r="S28">
        <f t="shared" si="16"/>
        <v>1350</v>
      </c>
      <c r="T28">
        <f t="shared" si="10"/>
        <v>11</v>
      </c>
    </row>
    <row r="29" spans="1:20" hidden="1" outlineLevel="1" x14ac:dyDescent="0.3">
      <c r="H29">
        <v>28</v>
      </c>
      <c r="I29">
        <f t="shared" si="1"/>
        <v>15</v>
      </c>
      <c r="J29">
        <f t="shared" si="4"/>
        <v>0</v>
      </c>
      <c r="K29">
        <f t="shared" ca="1" si="5"/>
        <v>75</v>
      </c>
      <c r="L29">
        <f t="shared" ca="1" si="6"/>
        <v>1425</v>
      </c>
      <c r="M29">
        <f t="shared" ca="1" si="2"/>
        <v>11</v>
      </c>
      <c r="O29" t="str">
        <f t="shared" si="15"/>
        <v>28_7</v>
      </c>
      <c r="P29">
        <v>28</v>
      </c>
      <c r="Q29">
        <v>7</v>
      </c>
      <c r="R29">
        <v>680</v>
      </c>
      <c r="S29">
        <f t="shared" si="16"/>
        <v>2030</v>
      </c>
      <c r="T29">
        <f t="shared" si="10"/>
        <v>13</v>
      </c>
    </row>
    <row r="30" spans="1:20" hidden="1" outlineLevel="1" x14ac:dyDescent="0.3">
      <c r="H30">
        <v>29</v>
      </c>
      <c r="I30">
        <f t="shared" si="1"/>
        <v>15</v>
      </c>
      <c r="J30">
        <f t="shared" si="4"/>
        <v>0</v>
      </c>
      <c r="K30">
        <f t="shared" ca="1" si="5"/>
        <v>75</v>
      </c>
      <c r="L30">
        <f t="shared" ca="1" si="6"/>
        <v>1500</v>
      </c>
      <c r="M30">
        <f t="shared" ca="1" si="2"/>
        <v>11</v>
      </c>
      <c r="O30" t="str">
        <f t="shared" si="15"/>
        <v>28_8</v>
      </c>
      <c r="P30">
        <v>28</v>
      </c>
      <c r="Q30">
        <v>8</v>
      </c>
      <c r="R30">
        <v>1800</v>
      </c>
      <c r="S30">
        <f t="shared" ref="S30" si="17">IF(ISNUMBER(S29),S29,0)+R30</f>
        <v>3830</v>
      </c>
      <c r="T30">
        <f t="shared" si="10"/>
        <v>16</v>
      </c>
    </row>
    <row r="31" spans="1:20" hidden="1" outlineLevel="1" x14ac:dyDescent="0.3">
      <c r="H31">
        <v>30</v>
      </c>
      <c r="I31">
        <f t="shared" si="1"/>
        <v>0</v>
      </c>
      <c r="J31">
        <f t="shared" si="4"/>
        <v>1</v>
      </c>
      <c r="K31">
        <f t="shared" ca="1" si="5"/>
        <v>300</v>
      </c>
      <c r="L31">
        <f t="shared" ca="1" si="6"/>
        <v>1800</v>
      </c>
      <c r="M31">
        <f t="shared" ca="1" si="2"/>
        <v>12</v>
      </c>
    </row>
    <row r="32" spans="1:20" hidden="1" outlineLevel="1" x14ac:dyDescent="0.3">
      <c r="H32">
        <v>31</v>
      </c>
      <c r="I32">
        <f t="shared" si="1"/>
        <v>20</v>
      </c>
      <c r="J32">
        <f t="shared" si="4"/>
        <v>0</v>
      </c>
      <c r="K32">
        <f t="shared" ca="1" si="5"/>
        <v>100</v>
      </c>
      <c r="L32">
        <f t="shared" ca="1" si="6"/>
        <v>1900</v>
      </c>
      <c r="M32">
        <f t="shared" ca="1" si="2"/>
        <v>12</v>
      </c>
    </row>
    <row r="33" spans="8:13" hidden="1" outlineLevel="1" x14ac:dyDescent="0.3">
      <c r="H33">
        <v>32</v>
      </c>
      <c r="I33">
        <f t="shared" si="1"/>
        <v>20</v>
      </c>
      <c r="J33">
        <f t="shared" si="4"/>
        <v>0</v>
      </c>
      <c r="K33">
        <f t="shared" ca="1" si="5"/>
        <v>100</v>
      </c>
      <c r="L33">
        <f t="shared" ca="1" si="6"/>
        <v>2000</v>
      </c>
      <c r="M33">
        <f t="shared" ca="1" si="2"/>
        <v>12</v>
      </c>
    </row>
    <row r="34" spans="8:13" hidden="1" outlineLevel="1" x14ac:dyDescent="0.3">
      <c r="H34">
        <v>33</v>
      </c>
      <c r="I34">
        <f t="shared" si="1"/>
        <v>20</v>
      </c>
      <c r="J34">
        <f t="shared" si="4"/>
        <v>0</v>
      </c>
      <c r="K34">
        <f t="shared" ca="1" si="5"/>
        <v>100</v>
      </c>
      <c r="L34">
        <f t="shared" ca="1" si="6"/>
        <v>2100</v>
      </c>
      <c r="M34">
        <f t="shared" ref="M34:M51" ca="1" si="18">VLOOKUP($L34,$C:$D,MATCH($D$1,$C$1:$D$1,0),1)</f>
        <v>13</v>
      </c>
    </row>
    <row r="35" spans="8:13" hidden="1" outlineLevel="1" x14ac:dyDescent="0.3">
      <c r="H35">
        <v>34</v>
      </c>
      <c r="I35">
        <f t="shared" si="1"/>
        <v>20</v>
      </c>
      <c r="J35">
        <f t="shared" si="4"/>
        <v>0</v>
      </c>
      <c r="K35">
        <f t="shared" ref="K35:K51" ca="1" si="19">I35*$F$2+J35*OFFSET($F$8,INT(($H35+9)/10)-1,0)</f>
        <v>100</v>
      </c>
      <c r="L35">
        <f t="shared" ca="1" si="6"/>
        <v>2200</v>
      </c>
      <c r="M35">
        <f t="shared" ca="1" si="18"/>
        <v>13</v>
      </c>
    </row>
    <row r="36" spans="8:13" hidden="1" outlineLevel="1" x14ac:dyDescent="0.3">
      <c r="H36">
        <v>35</v>
      </c>
      <c r="I36">
        <f t="shared" si="1"/>
        <v>0</v>
      </c>
      <c r="J36">
        <f t="shared" si="4"/>
        <v>0</v>
      </c>
      <c r="K36">
        <f t="shared" ca="1" si="19"/>
        <v>0</v>
      </c>
      <c r="L36">
        <f t="shared" ca="1" si="6"/>
        <v>2200</v>
      </c>
      <c r="M36">
        <f t="shared" ca="1" si="18"/>
        <v>13</v>
      </c>
    </row>
    <row r="37" spans="8:13" hidden="1" outlineLevel="1" x14ac:dyDescent="0.3">
      <c r="H37">
        <v>36</v>
      </c>
      <c r="I37">
        <f t="shared" si="1"/>
        <v>20</v>
      </c>
      <c r="J37">
        <f t="shared" si="4"/>
        <v>0</v>
      </c>
      <c r="K37">
        <f t="shared" ca="1" si="19"/>
        <v>100</v>
      </c>
      <c r="L37">
        <f t="shared" ca="1" si="6"/>
        <v>2300</v>
      </c>
      <c r="M37">
        <f t="shared" ca="1" si="18"/>
        <v>13</v>
      </c>
    </row>
    <row r="38" spans="8:13" collapsed="1" x14ac:dyDescent="0.3">
      <c r="H38">
        <v>37</v>
      </c>
      <c r="I38">
        <f t="shared" si="1"/>
        <v>20</v>
      </c>
      <c r="J38">
        <f t="shared" si="4"/>
        <v>0</v>
      </c>
      <c r="K38">
        <f t="shared" ca="1" si="19"/>
        <v>100</v>
      </c>
      <c r="L38">
        <f t="shared" ca="1" si="6"/>
        <v>2400</v>
      </c>
      <c r="M38">
        <f t="shared" ca="1" si="18"/>
        <v>14</v>
      </c>
    </row>
    <row r="39" spans="8:13" x14ac:dyDescent="0.3">
      <c r="H39">
        <v>38</v>
      </c>
      <c r="I39">
        <f t="shared" si="1"/>
        <v>20</v>
      </c>
      <c r="J39">
        <f t="shared" si="4"/>
        <v>0</v>
      </c>
      <c r="K39">
        <f t="shared" ca="1" si="19"/>
        <v>100</v>
      </c>
      <c r="L39">
        <f t="shared" ca="1" si="6"/>
        <v>2500</v>
      </c>
      <c r="M39">
        <f t="shared" ca="1" si="18"/>
        <v>14</v>
      </c>
    </row>
    <row r="40" spans="8:13" x14ac:dyDescent="0.3">
      <c r="H40">
        <v>39</v>
      </c>
      <c r="I40">
        <f t="shared" si="1"/>
        <v>20</v>
      </c>
      <c r="J40">
        <f t="shared" si="4"/>
        <v>0</v>
      </c>
      <c r="K40">
        <f t="shared" ca="1" si="19"/>
        <v>100</v>
      </c>
      <c r="L40">
        <f t="shared" ca="1" si="6"/>
        <v>2600</v>
      </c>
      <c r="M40">
        <f t="shared" ca="1" si="18"/>
        <v>14</v>
      </c>
    </row>
    <row r="41" spans="8:13" x14ac:dyDescent="0.3">
      <c r="H41">
        <v>40</v>
      </c>
      <c r="I41">
        <f t="shared" si="1"/>
        <v>0</v>
      </c>
      <c r="J41">
        <f t="shared" si="4"/>
        <v>1</v>
      </c>
      <c r="K41">
        <f t="shared" ca="1" si="19"/>
        <v>400</v>
      </c>
      <c r="L41">
        <f t="shared" ca="1" si="6"/>
        <v>3000</v>
      </c>
      <c r="M41">
        <f t="shared" ca="1" si="18"/>
        <v>15</v>
      </c>
    </row>
    <row r="42" spans="8:13" x14ac:dyDescent="0.3">
      <c r="H42">
        <v>41</v>
      </c>
      <c r="I42">
        <f t="shared" si="1"/>
        <v>25</v>
      </c>
      <c r="J42">
        <f t="shared" si="4"/>
        <v>0</v>
      </c>
      <c r="K42">
        <f t="shared" ca="1" si="19"/>
        <v>125</v>
      </c>
      <c r="L42">
        <f t="shared" ca="1" si="6"/>
        <v>3125</v>
      </c>
      <c r="M42">
        <f t="shared" ca="1" si="18"/>
        <v>15</v>
      </c>
    </row>
    <row r="43" spans="8:13" x14ac:dyDescent="0.3">
      <c r="H43">
        <v>42</v>
      </c>
      <c r="I43">
        <f t="shared" si="1"/>
        <v>25</v>
      </c>
      <c r="J43">
        <f t="shared" si="4"/>
        <v>0</v>
      </c>
      <c r="K43">
        <f t="shared" ca="1" si="19"/>
        <v>125</v>
      </c>
      <c r="L43">
        <f t="shared" ca="1" si="6"/>
        <v>3250</v>
      </c>
      <c r="M43">
        <f t="shared" ca="1" si="18"/>
        <v>15</v>
      </c>
    </row>
    <row r="44" spans="8:13" x14ac:dyDescent="0.3">
      <c r="H44">
        <v>43</v>
      </c>
      <c r="I44">
        <f t="shared" si="1"/>
        <v>25</v>
      </c>
      <c r="J44">
        <f t="shared" si="4"/>
        <v>0</v>
      </c>
      <c r="K44">
        <f t="shared" ca="1" si="19"/>
        <v>125</v>
      </c>
      <c r="L44">
        <f t="shared" ca="1" si="6"/>
        <v>3375</v>
      </c>
      <c r="M44">
        <f t="shared" ca="1" si="18"/>
        <v>15</v>
      </c>
    </row>
    <row r="45" spans="8:13" x14ac:dyDescent="0.3">
      <c r="H45">
        <v>44</v>
      </c>
      <c r="I45">
        <f t="shared" si="1"/>
        <v>25</v>
      </c>
      <c r="J45">
        <f t="shared" si="4"/>
        <v>0</v>
      </c>
      <c r="K45">
        <f t="shared" ca="1" si="19"/>
        <v>125</v>
      </c>
      <c r="L45">
        <f t="shared" ca="1" si="6"/>
        <v>3500</v>
      </c>
      <c r="M45">
        <f t="shared" ca="1" si="18"/>
        <v>15</v>
      </c>
    </row>
    <row r="46" spans="8:13" x14ac:dyDescent="0.3">
      <c r="H46">
        <v>45</v>
      </c>
      <c r="I46">
        <f t="shared" si="1"/>
        <v>0</v>
      </c>
      <c r="J46">
        <f t="shared" si="4"/>
        <v>0</v>
      </c>
      <c r="K46">
        <f t="shared" ca="1" si="19"/>
        <v>0</v>
      </c>
      <c r="L46">
        <f t="shared" ca="1" si="6"/>
        <v>3500</v>
      </c>
      <c r="M46">
        <f t="shared" ca="1" si="18"/>
        <v>15</v>
      </c>
    </row>
    <row r="47" spans="8:13" x14ac:dyDescent="0.3">
      <c r="H47">
        <v>46</v>
      </c>
      <c r="I47">
        <f t="shared" si="1"/>
        <v>25</v>
      </c>
      <c r="J47">
        <f t="shared" si="4"/>
        <v>0</v>
      </c>
      <c r="K47">
        <f t="shared" ca="1" si="19"/>
        <v>125</v>
      </c>
      <c r="L47">
        <f t="shared" ca="1" si="6"/>
        <v>3625</v>
      </c>
      <c r="M47">
        <f t="shared" ca="1" si="18"/>
        <v>15</v>
      </c>
    </row>
    <row r="48" spans="8:13" x14ac:dyDescent="0.3">
      <c r="H48">
        <v>47</v>
      </c>
      <c r="I48">
        <f t="shared" si="1"/>
        <v>25</v>
      </c>
      <c r="J48">
        <f t="shared" si="4"/>
        <v>0</v>
      </c>
      <c r="K48">
        <f t="shared" ca="1" si="19"/>
        <v>125</v>
      </c>
      <c r="L48">
        <f t="shared" ca="1" si="6"/>
        <v>3750</v>
      </c>
      <c r="M48">
        <f t="shared" ca="1" si="18"/>
        <v>16</v>
      </c>
    </row>
    <row r="49" spans="8:13" x14ac:dyDescent="0.3">
      <c r="H49">
        <v>48</v>
      </c>
      <c r="I49">
        <f t="shared" si="1"/>
        <v>25</v>
      </c>
      <c r="J49">
        <f t="shared" si="4"/>
        <v>0</v>
      </c>
      <c r="K49">
        <f t="shared" ca="1" si="19"/>
        <v>125</v>
      </c>
      <c r="L49">
        <f t="shared" ca="1" si="6"/>
        <v>3875</v>
      </c>
      <c r="M49">
        <f t="shared" ca="1" si="18"/>
        <v>16</v>
      </c>
    </row>
    <row r="50" spans="8:13" x14ac:dyDescent="0.3">
      <c r="H50">
        <v>49</v>
      </c>
      <c r="I50">
        <f t="shared" si="1"/>
        <v>25</v>
      </c>
      <c r="J50">
        <f t="shared" si="4"/>
        <v>0</v>
      </c>
      <c r="K50">
        <f t="shared" ca="1" si="19"/>
        <v>125</v>
      </c>
      <c r="L50">
        <f t="shared" ca="1" si="6"/>
        <v>4000</v>
      </c>
      <c r="M50">
        <f t="shared" ca="1" si="18"/>
        <v>16</v>
      </c>
    </row>
    <row r="51" spans="8:13" x14ac:dyDescent="0.3">
      <c r="H51">
        <v>50</v>
      </c>
      <c r="I51">
        <f t="shared" ref="I51" si="20">IF(MOD($H51,5)=0,0,(INT(($H51-1)/10)+1)*$F$5)</f>
        <v>0</v>
      </c>
      <c r="J51">
        <f t="shared" si="4"/>
        <v>1</v>
      </c>
      <c r="K51">
        <f t="shared" ca="1" si="19"/>
        <v>0</v>
      </c>
      <c r="L51">
        <f t="shared" ca="1" si="6"/>
        <v>4000</v>
      </c>
      <c r="M51">
        <f t="shared" ca="1" si="18"/>
        <v>16</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0EB5-6FD1-47A7-9244-6004540E3EF0}">
  <dimension ref="A1:AG71"/>
  <sheetViews>
    <sheetView tabSelected="1" workbookViewId="0">
      <pane xSplit="4" ySplit="1" topLeftCell="E2" activePane="bottomRight" state="frozen"/>
      <selection pane="topRight" activeCell="E1" sqref="E1"/>
      <selection pane="bottomLeft" activeCell="A2" sqref="A2"/>
      <selection pane="bottomRight" activeCell="E2" sqref="E2"/>
    </sheetView>
  </sheetViews>
  <sheetFormatPr defaultRowHeight="16.5" outlineLevelCol="1" x14ac:dyDescent="0.3"/>
  <cols>
    <col min="1" max="1" width="25.625" style="1" customWidth="1"/>
    <col min="2" max="4" width="4.625" style="1" hidden="1" customWidth="1" outlineLevel="1"/>
    <col min="5" max="5" width="22.875" style="1" customWidth="1" collapsed="1"/>
    <col min="6" max="8" width="10.625" style="1" customWidth="1"/>
    <col min="9" max="9" width="10.625" style="1" hidden="1" customWidth="1" outlineLevel="1"/>
    <col min="10" max="10" width="10.625" style="1" customWidth="1" collapsed="1"/>
    <col min="11" max="12" width="10.625" style="1" hidden="1" customWidth="1" outlineLevel="1"/>
    <col min="13" max="13" width="31.25" style="1" customWidth="1" collapsed="1"/>
    <col min="14" max="14" width="13.25" style="1" hidden="1" customWidth="1" outlineLevel="1"/>
    <col min="15" max="15" width="34.125" style="1" customWidth="1" collapsed="1"/>
    <col min="16" max="16" width="23.375" style="1" customWidth="1"/>
    <col min="17" max="17" width="23.375" style="1" hidden="1" customWidth="1" outlineLevel="1"/>
    <col min="18" max="18" width="30.375" style="1" hidden="1" customWidth="1" outlineLevel="1"/>
    <col min="19" max="19" width="7.375" style="1" customWidth="1" collapsed="1"/>
    <col min="20" max="20" width="31" style="1" customWidth="1"/>
    <col min="21" max="21" width="18.875" style="1" customWidth="1"/>
    <col min="22" max="22" width="13.375" style="1" customWidth="1"/>
    <col min="23" max="23" width="9" style="1"/>
    <col min="24" max="24" width="13.75" style="1" hidden="1" customWidth="1" outlineLevel="1"/>
    <col min="25" max="27" width="9" style="1" hidden="1" customWidth="1" outlineLevel="1"/>
    <col min="28" max="28" width="9" style="1" collapsed="1"/>
    <col min="29" max="32" width="9" style="1" hidden="1" customWidth="1" outlineLevel="1"/>
    <col min="33" max="33" width="9" style="1" collapsed="1"/>
    <col min="34" max="16384" width="9" style="1"/>
  </cols>
  <sheetData>
    <row r="1" spans="1:32" ht="27" customHeight="1" x14ac:dyDescent="0.3">
      <c r="A1" s="1" t="s">
        <v>0</v>
      </c>
      <c r="B1" s="1" t="s">
        <v>147</v>
      </c>
      <c r="C1" s="1" t="s">
        <v>132</v>
      </c>
      <c r="D1" s="1" t="s">
        <v>163</v>
      </c>
      <c r="E1" s="1" t="s">
        <v>126</v>
      </c>
      <c r="F1" s="1" t="s">
        <v>19</v>
      </c>
      <c r="G1" s="1" t="s">
        <v>133</v>
      </c>
      <c r="H1" s="1" t="s">
        <v>134</v>
      </c>
      <c r="I1" s="1" t="s">
        <v>188</v>
      </c>
      <c r="J1" s="1" t="s">
        <v>20</v>
      </c>
      <c r="K1" s="1" t="s">
        <v>140</v>
      </c>
      <c r="L1" s="1" t="s">
        <v>141</v>
      </c>
      <c r="M1" s="1" t="s">
        <v>5</v>
      </c>
      <c r="N1" s="1" t="s">
        <v>15</v>
      </c>
      <c r="O1" s="1" t="s">
        <v>2</v>
      </c>
      <c r="P1" s="1" t="s">
        <v>3</v>
      </c>
      <c r="Q1" s="1" t="s">
        <v>6</v>
      </c>
      <c r="R1" s="1" t="s">
        <v>7</v>
      </c>
      <c r="S1" t="s">
        <v>26</v>
      </c>
      <c r="T1" t="s">
        <v>25</v>
      </c>
      <c r="U1" s="1" t="s">
        <v>28</v>
      </c>
      <c r="V1" s="1" t="s">
        <v>177</v>
      </c>
      <c r="X1" s="1" t="s">
        <v>182</v>
      </c>
      <c r="Y1" s="1" t="s">
        <v>187</v>
      </c>
      <c r="Z1" s="1" t="s">
        <v>186</v>
      </c>
      <c r="AA1" s="1" t="s">
        <v>183</v>
      </c>
      <c r="AC1" s="1" t="s">
        <v>184</v>
      </c>
      <c r="AD1" s="1" t="s">
        <v>187</v>
      </c>
      <c r="AE1" s="1" t="s">
        <v>186</v>
      </c>
      <c r="AF1" s="1" t="s">
        <v>183</v>
      </c>
    </row>
    <row r="2" spans="1:32" x14ac:dyDescent="0.3">
      <c r="A2" s="1" t="s">
        <v>30</v>
      </c>
      <c r="B2" s="1">
        <v>0</v>
      </c>
      <c r="C2" s="1">
        <v>0</v>
      </c>
      <c r="D2" s="1">
        <v>0</v>
      </c>
      <c r="E2" s="1" t="s">
        <v>31</v>
      </c>
      <c r="F2" s="1" t="b">
        <f>IF(AND(B2=0,C2=0),FALSE,TRUE)</f>
        <v>0</v>
      </c>
      <c r="G2" s="1" t="b">
        <f>IF(F2,FALSE,
  IF(D2,TRUE,FALSE))</f>
        <v>0</v>
      </c>
      <c r="H2" s="1" t="b">
        <f>IF(B2,TRUE,
  IF(D2,TRUE,FALSE))</f>
        <v>0</v>
      </c>
      <c r="I2" s="1" t="s">
        <v>194</v>
      </c>
      <c r="J2" s="1">
        <f t="shared" ref="J2:J33" si="0">IFERROR(VLOOKUP(I2,X:Y,2,0),"")</f>
        <v>130</v>
      </c>
      <c r="K2" s="1">
        <f t="shared" ref="K2:K33" si="1">IF(F2,"",J2/SUMIF(F:F,F2,J:J))</f>
        <v>5.9037238873751133E-2</v>
      </c>
      <c r="L2" s="1" t="str">
        <f t="shared" ref="L2:L33" si="2">IF(NOT(G2),"",J2/SUMIF(G:G,G2,J:J))</f>
        <v/>
      </c>
      <c r="M2" s="1" t="str">
        <f t="shared" ref="M2:M44" ca="1" si="3">IF($C2=0,"LP_"&amp;$A2,OFFSET(M2,-1,0))</f>
        <v>LP_Atk</v>
      </c>
      <c r="N2" s="1" t="str">
        <f ca="1">IF(ISBLANK(M2),"",
IF(ISERROR(FIND(",",M2)),
  IF(ISERROR(VLOOKUP(M2,[1]AffectorValueTable!$A:$A,1,0)),"어펙터밸류없음",
  ""),
IF(ISERROR(FIND(",",M2,FIND(",",M2)+1)),
  IF(OR(ISERROR(VLOOKUP(LEFT(M2,FIND(",",M2)-1),[1]AffectorValueTable!$A:$A,1,0)),ISERROR(VLOOKUP(TRIM(MID(M2,FIND(",",M2)+1,999)),[1]AffectorValueTable!$A:$A,1,0))),"어펙터밸류없음",
  ""),
IF(ISERROR(FIND(",",M2,FIND(",",M2,FIND(",",M2)+1)+1)),
  IF(OR(ISERROR(VLOOKUP(LEFT(M2,FIND(",",M2)-1),[1]AffectorValueTable!$A:$A,1,0)),ISERROR(VLOOKUP(TRIM(MID(M2,FIND(",",M2)+1,FIND(",",M2,FIND(",",M2)+1)-FIND(",",M2)-1)),[1]AffectorValueTable!$A:$A,1,0)),ISERROR(VLOOKUP(TRIM(MID(M2,FIND(",",M2,FIND(",",M2)+1)+1,999)),[1]AffectorValueTable!$A:$A,1,0))),"어펙터밸류없음",
  ""),
IF(ISERROR(FIND(",",M2,FIND(",",M2,FIND(",",M2,FIND(",",M2)+1)+1)+1)),
  IF(OR(ISERROR(VLOOKUP(LEFT(M2,FIND(",",M2)-1),[1]AffectorValueTable!$A:$A,1,0)),ISERROR(VLOOKUP(TRIM(MID(M2,FIND(",",M2)+1,FIND(",",M2,FIND(",",M2)+1)-FIND(",",M2)-1)),[1]AffectorValueTable!$A:$A,1,0)),ISERROR(VLOOKUP(TRIM(MID(M2,FIND(",",M2,FIND(",",M2)+1)+1,FIND(",",M2,FIND(",",M2,FIND(",",M2)+1)+1)-FIND(",",M2,FIND(",",M2)+1)-1)),[1]AffectorValueTable!$A:$A,1,0)),ISERROR(VLOOKUP(TRIM(MID(M2,FIND(",",M2,FIND(",",M2,FIND(",",M2)+1)+1)+1,999)),[1]AffectorValueTable!$A:$A,1,0))),"어펙터밸류없음",
  ""),
)))))</f>
        <v/>
      </c>
      <c r="O2" s="1" t="str">
        <f ca="1">IF(OR($C2=0,$B2=0),"LevelPackUIName_"&amp;$A2,OFFSET(O2,-1,0))</f>
        <v>LevelPackUIName_Atk</v>
      </c>
      <c r="P2" s="1" t="str">
        <f t="shared" ref="P2:P44" ca="1" si="4">IF($C2=0,"LevelPackUIDesc_"&amp;$A2,OFFSET(P2,-1,0))</f>
        <v>LevelPackUIDesc_Atk</v>
      </c>
      <c r="Q2" s="1" t="str">
        <f ca="1">IF(ISBLANK(O2),"",
IFERROR(VLOOKUP(O2,[2]StringTable!$1:$1048576,MATCH([2]StringTable!$C$1,[2]StringTable!$1:$1,0),0),
IFERROR(VLOOKUP(O2,[2]InApkStringTable!$1:$1048576,MATCH([2]InApkStringTable!$C$1,[2]InApkStringTable!$1:$1,0),0),
"스트링없음")))</f>
        <v>공격력</v>
      </c>
      <c r="R2" s="1" t="str">
        <f ca="1">IF(ISBLANK(P2),"",
IFERROR(VLOOKUP(P2,[2]StringTable!$1:$1048576,MATCH([2]StringTable!$C$1,[2]StringTable!$1:$1,0),0),
IFERROR(VLOOKUP(P2,[2]InApkStringTable!$1:$1048576,MATCH([2]InApkStringTable!$C$1,[2]InApkStringTable!$1:$1,0),0),
"스트링없음")))</f>
        <v>공격력이 증가합니다</v>
      </c>
      <c r="S2" s="1">
        <v>9</v>
      </c>
      <c r="T2" s="1" t="b">
        <v>0</v>
      </c>
      <c r="X2" s="1" t="s">
        <v>185</v>
      </c>
      <c r="Y2" s="1">
        <v>1</v>
      </c>
      <c r="Z2" s="1">
        <f t="shared" ref="Z2:Z8" si="5">COUNTIF($I:$I,X2)</f>
        <v>4</v>
      </c>
      <c r="AA2" s="1">
        <f t="shared" ref="AA2:AA8" si="6">SUMIF($I:$I,X2,K:K)</f>
        <v>1.8165304268846503E-3</v>
      </c>
      <c r="AC2" s="1" t="s">
        <v>185</v>
      </c>
      <c r="AD2" s="1">
        <f>Y2</f>
        <v>1</v>
      </c>
      <c r="AE2" s="1">
        <f>COUNTIF($I:$I,AC2)</f>
        <v>4</v>
      </c>
      <c r="AF2" s="1">
        <f>SUMIF($I:$I,AC2,L:L)</f>
        <v>3.9215686274509803E-2</v>
      </c>
    </row>
    <row r="3" spans="1:32" x14ac:dyDescent="0.3">
      <c r="A3" s="1" t="s">
        <v>32</v>
      </c>
      <c r="B3" s="1">
        <v>0</v>
      </c>
      <c r="C3" s="1">
        <v>0</v>
      </c>
      <c r="D3" s="1">
        <v>1</v>
      </c>
      <c r="E3" s="1" t="s">
        <v>31</v>
      </c>
      <c r="F3" s="1" t="b">
        <f t="shared" ref="F3:F68" si="7">IF(AND(B3=0,C3=0),FALSE,TRUE)</f>
        <v>0</v>
      </c>
      <c r="G3" s="1" t="b">
        <f t="shared" ref="G3:G6" si="8">IF(F3,FALSE,
  IF(D3,TRUE,FALSE))</f>
        <v>1</v>
      </c>
      <c r="H3" s="1" t="b">
        <f t="shared" ref="H3:H6" si="9">IF(B3,TRUE,
  IF(D3,TRUE,FALSE))</f>
        <v>1</v>
      </c>
      <c r="I3" s="1" t="s">
        <v>195</v>
      </c>
      <c r="J3" s="1">
        <f t="shared" si="0"/>
        <v>4</v>
      </c>
      <c r="K3" s="1">
        <f t="shared" si="1"/>
        <v>1.8165304268846503E-3</v>
      </c>
      <c r="L3" s="1">
        <f t="shared" si="2"/>
        <v>3.9215686274509803E-2</v>
      </c>
      <c r="M3" s="1" t="str">
        <f t="shared" ca="1" si="3"/>
        <v>LP_AtkBetter</v>
      </c>
      <c r="N3" s="1" t="str">
        <f ca="1">IF(ISBLANK(M3),"",
IF(ISERROR(FIND(",",M3)),
  IF(ISERROR(VLOOKUP(M3,[1]AffectorValueTable!$A:$A,1,0)),"어펙터밸류없음",
  ""),
IF(ISERROR(FIND(",",M3,FIND(",",M3)+1)),
  IF(OR(ISERROR(VLOOKUP(LEFT(M3,FIND(",",M3)-1),[1]AffectorValueTable!$A:$A,1,0)),ISERROR(VLOOKUP(TRIM(MID(M3,FIND(",",M3)+1,999)),[1]AffectorValueTable!$A:$A,1,0))),"어펙터밸류없음",
  ""),
IF(ISERROR(FIND(",",M3,FIND(",",M3,FIND(",",M3)+1)+1)),
  IF(OR(ISERROR(VLOOKUP(LEFT(M3,FIND(",",M3)-1),[1]AffectorValueTable!$A:$A,1,0)),ISERROR(VLOOKUP(TRIM(MID(M3,FIND(",",M3)+1,FIND(",",M3,FIND(",",M3)+1)-FIND(",",M3)-1)),[1]AffectorValueTable!$A:$A,1,0)),ISERROR(VLOOKUP(TRIM(MID(M3,FIND(",",M3,FIND(",",M3)+1)+1,999)),[1]AffectorValueTable!$A:$A,1,0))),"어펙터밸류없음",
  ""),
IF(ISERROR(FIND(",",M3,FIND(",",M3,FIND(",",M3,FIND(",",M3)+1)+1)+1)),
  IF(OR(ISERROR(VLOOKUP(LEFT(M3,FIND(",",M3)-1),[1]AffectorValueTable!$A:$A,1,0)),ISERROR(VLOOKUP(TRIM(MID(M3,FIND(",",M3)+1,FIND(",",M3,FIND(",",M3)+1)-FIND(",",M3)-1)),[1]AffectorValueTable!$A:$A,1,0)),ISERROR(VLOOKUP(TRIM(MID(M3,FIND(",",M3,FIND(",",M3)+1)+1,FIND(",",M3,FIND(",",M3,FIND(",",M3)+1)+1)-FIND(",",M3,FIND(",",M3)+1)-1)),[1]AffectorValueTable!$A:$A,1,0)),ISERROR(VLOOKUP(TRIM(MID(M3,FIND(",",M3,FIND(",",M3,FIND(",",M3)+1)+1)+1,999)),[1]AffectorValueTable!$A:$A,1,0))),"어펙터밸류없음",
  ""),
)))))</f>
        <v/>
      </c>
      <c r="O3" s="1" t="str">
        <f t="shared" ref="O3:O71" ca="1" si="10">IF(OR($C3=0,$B3=0),"LevelPackUIName_"&amp;$A3,OFFSET(O3,-1,0))</f>
        <v>LevelPackUIName_AtkBetter</v>
      </c>
      <c r="P3" s="1" t="str">
        <f t="shared" ca="1" si="4"/>
        <v>LevelPackUIDesc_AtkBetter</v>
      </c>
      <c r="Q3" s="1" t="str">
        <f ca="1">IF(ISBLANK(O3),"",
IFERROR(VLOOKUP(O3,[2]StringTable!$1:$1048576,MATCH([2]StringTable!$C$1,[2]StringTable!$1:$1,0),0),
IFERROR(VLOOKUP(O3,[2]InApkStringTable!$1:$1048576,MATCH([2]InApkStringTable!$C$1,[2]InApkStringTable!$1:$1,0),0),
"스트링없음")))</f>
        <v>&lt;color=#FFC080&gt;상급&lt;/color&gt; 공격력</v>
      </c>
      <c r="R3" s="1" t="str">
        <f ca="1">IF(ISBLANK(P3),"",
IFERROR(VLOOKUP(P3,[2]StringTable!$1:$1048576,MATCH([2]StringTable!$C$1,[2]StringTable!$1:$1,0),0),
IFERROR(VLOOKUP(P3,[2]InApkStringTable!$1:$1048576,MATCH([2]InApkStringTable!$C$1,[2]InApkStringTable!$1:$1,0),0),
"스트링없음")))</f>
        <v>공격력이 많이 증가합니다</v>
      </c>
      <c r="S3" s="1">
        <v>9</v>
      </c>
      <c r="T3" s="1" t="b">
        <v>0</v>
      </c>
      <c r="X3" s="1" t="s">
        <v>190</v>
      </c>
      <c r="Y3" s="1">
        <v>2</v>
      </c>
      <c r="Z3" s="1">
        <f t="shared" si="5"/>
        <v>17</v>
      </c>
      <c r="AA3" s="1">
        <f t="shared" si="6"/>
        <v>1.5440508628519522E-2</v>
      </c>
      <c r="AC3" s="1" t="s">
        <v>190</v>
      </c>
      <c r="AD3" s="1">
        <f t="shared" ref="AD3:AD5" si="11">Y3</f>
        <v>2</v>
      </c>
      <c r="AE3" s="1">
        <f>COUNTIF($I:$I,AC3)</f>
        <v>17</v>
      </c>
      <c r="AF3" s="1">
        <f>SUMIF($I:$I,AC3,L:L)</f>
        <v>0.3333333333333332</v>
      </c>
    </row>
    <row r="4" spans="1:32" x14ac:dyDescent="0.3">
      <c r="A4" s="1" t="s">
        <v>144</v>
      </c>
      <c r="B4" s="1">
        <v>0</v>
      </c>
      <c r="C4" s="1">
        <v>1</v>
      </c>
      <c r="D4" s="1">
        <v>1</v>
      </c>
      <c r="E4" s="1" t="s">
        <v>31</v>
      </c>
      <c r="F4" s="1" t="b">
        <f t="shared" si="7"/>
        <v>1</v>
      </c>
      <c r="G4" s="1" t="b">
        <f t="shared" si="8"/>
        <v>0</v>
      </c>
      <c r="H4" s="1" t="b">
        <f t="shared" si="9"/>
        <v>1</v>
      </c>
      <c r="J4" s="1" t="str">
        <f t="shared" si="0"/>
        <v/>
      </c>
      <c r="K4" s="1" t="str">
        <f t="shared" si="1"/>
        <v/>
      </c>
      <c r="L4" s="1" t="str">
        <f t="shared" si="2"/>
        <v/>
      </c>
      <c r="M4" s="1" t="str">
        <f t="shared" ca="1" si="3"/>
        <v>LP_AtkBetter</v>
      </c>
      <c r="N4" s="1" t="str">
        <f ca="1">IF(ISBLANK(M4),"",
IF(ISERROR(FIND(",",M4)),
  IF(ISERROR(VLOOKUP(M4,[1]AffectorValueTable!$A:$A,1,0)),"어펙터밸류없음",
  ""),
IF(ISERROR(FIND(",",M4,FIND(",",M4)+1)),
  IF(OR(ISERROR(VLOOKUP(LEFT(M4,FIND(",",M4)-1),[1]AffectorValueTable!$A:$A,1,0)),ISERROR(VLOOKUP(TRIM(MID(M4,FIND(",",M4)+1,999)),[1]AffectorValueTable!$A:$A,1,0))),"어펙터밸류없음",
  ""),
IF(ISERROR(FIND(",",M4,FIND(",",M4,FIND(",",M4)+1)+1)),
  IF(OR(ISERROR(VLOOKUP(LEFT(M4,FIND(",",M4)-1),[1]AffectorValueTable!$A:$A,1,0)),ISERROR(VLOOKUP(TRIM(MID(M4,FIND(",",M4)+1,FIND(",",M4,FIND(",",M4)+1)-FIND(",",M4)-1)),[1]AffectorValueTable!$A:$A,1,0)),ISERROR(VLOOKUP(TRIM(MID(M4,FIND(",",M4,FIND(",",M4)+1)+1,999)),[1]AffectorValueTable!$A:$A,1,0))),"어펙터밸류없음",
  ""),
IF(ISERROR(FIND(",",M4,FIND(",",M4,FIND(",",M4,FIND(",",M4)+1)+1)+1)),
  IF(OR(ISERROR(VLOOKUP(LEFT(M4,FIND(",",M4)-1),[1]AffectorValueTable!$A:$A,1,0)),ISERROR(VLOOKUP(TRIM(MID(M4,FIND(",",M4)+1,FIND(",",M4,FIND(",",M4)+1)-FIND(",",M4)-1)),[1]AffectorValueTable!$A:$A,1,0)),ISERROR(VLOOKUP(TRIM(MID(M4,FIND(",",M4,FIND(",",M4)+1)+1,FIND(",",M4,FIND(",",M4,FIND(",",M4)+1)+1)-FIND(",",M4,FIND(",",M4)+1)-1)),[1]AffectorValueTable!$A:$A,1,0)),ISERROR(VLOOKUP(TRIM(MID(M4,FIND(",",M4,FIND(",",M4,FIND(",",M4)+1)+1)+1,999)),[1]AffectorValueTable!$A:$A,1,0))),"어펙터밸류없음",
  ""),
)))))</f>
        <v/>
      </c>
      <c r="O4" s="1" t="str">
        <f t="shared" ca="1" si="10"/>
        <v>LevelPackUIName_AtkBetterForGanfaul</v>
      </c>
      <c r="P4" s="1" t="str">
        <f t="shared" ca="1" si="4"/>
        <v>LevelPackUIDesc_AtkBetter</v>
      </c>
      <c r="Q4" s="1" t="str">
        <f ca="1">IF(ISBLANK(O4),"",
IFERROR(VLOOKUP(O4,[2]StringTable!$1:$1048576,MATCH([2]StringTable!$C$1,[2]StringTable!$1:$1,0),0),
IFERROR(VLOOKUP(O4,[2]InApkStringTable!$1:$1048576,MATCH([2]InApkStringTable!$C$1,[2]InApkStringTable!$1:$1,0),0),
"스트링없음")))</f>
        <v>&lt;color=#FFC080&gt;구원자의 힘&lt;/color&gt;</v>
      </c>
      <c r="R4" s="1" t="str">
        <f ca="1">IF(ISBLANK(P4),"",
IFERROR(VLOOKUP(P4,[2]StringTable!$1:$1048576,MATCH([2]StringTable!$C$1,[2]StringTable!$1:$1,0),0),
IFERROR(VLOOKUP(P4,[2]InApkStringTable!$1:$1048576,MATCH([2]InApkStringTable!$C$1,[2]InApkStringTable!$1:$1,0),0),
"스트링없음")))</f>
        <v>공격력이 많이 증가합니다</v>
      </c>
      <c r="S4" s="1">
        <v>9</v>
      </c>
      <c r="T4" s="1" t="b">
        <v>0</v>
      </c>
      <c r="X4" s="1" t="s">
        <v>189</v>
      </c>
      <c r="Y4" s="1">
        <v>4</v>
      </c>
      <c r="Z4" s="1">
        <f t="shared" si="5"/>
        <v>12</v>
      </c>
      <c r="AA4" s="1">
        <f t="shared" si="6"/>
        <v>2.1798365122615796E-2</v>
      </c>
      <c r="AC4" s="1" t="s">
        <v>189</v>
      </c>
      <c r="AD4" s="1">
        <f t="shared" si="11"/>
        <v>4</v>
      </c>
      <c r="AE4" s="1">
        <f>COUNTIF($I:$I,AC4)</f>
        <v>12</v>
      </c>
      <c r="AF4" s="1">
        <f>SUMIF($I:$I,AC4,L:L)</f>
        <v>0.47058823529411753</v>
      </c>
    </row>
    <row r="5" spans="1:32" x14ac:dyDescent="0.3">
      <c r="A5" s="1" t="s">
        <v>139</v>
      </c>
      <c r="B5" s="1">
        <v>0</v>
      </c>
      <c r="C5" s="1">
        <v>1</v>
      </c>
      <c r="D5" s="1">
        <v>1</v>
      </c>
      <c r="E5" s="1" t="s">
        <v>31</v>
      </c>
      <c r="F5" s="1" t="b">
        <f t="shared" si="7"/>
        <v>1</v>
      </c>
      <c r="G5" s="1" t="b">
        <f t="shared" si="8"/>
        <v>0</v>
      </c>
      <c r="H5" s="1" t="b">
        <f t="shared" si="9"/>
        <v>1</v>
      </c>
      <c r="J5" s="1" t="str">
        <f t="shared" si="0"/>
        <v/>
      </c>
      <c r="K5" s="1" t="str">
        <f t="shared" si="1"/>
        <v/>
      </c>
      <c r="L5" s="1" t="str">
        <f t="shared" si="2"/>
        <v/>
      </c>
      <c r="M5" s="1" t="str">
        <f t="shared" ca="1" si="3"/>
        <v>LP_AtkBetter</v>
      </c>
      <c r="N5" s="1" t="str">
        <f ca="1">IF(ISBLANK(M5),"",
IF(ISERROR(FIND(",",M5)),
  IF(ISERROR(VLOOKUP(M5,[1]AffectorValueTable!$A:$A,1,0)),"어펙터밸류없음",
  ""),
IF(ISERROR(FIND(",",M5,FIND(",",M5)+1)),
  IF(OR(ISERROR(VLOOKUP(LEFT(M5,FIND(",",M5)-1),[1]AffectorValueTable!$A:$A,1,0)),ISERROR(VLOOKUP(TRIM(MID(M5,FIND(",",M5)+1,999)),[1]AffectorValueTable!$A:$A,1,0))),"어펙터밸류없음",
  ""),
IF(ISERROR(FIND(",",M5,FIND(",",M5,FIND(",",M5)+1)+1)),
  IF(OR(ISERROR(VLOOKUP(LEFT(M5,FIND(",",M5)-1),[1]AffectorValueTable!$A:$A,1,0)),ISERROR(VLOOKUP(TRIM(MID(M5,FIND(",",M5)+1,FIND(",",M5,FIND(",",M5)+1)-FIND(",",M5)-1)),[1]AffectorValueTable!$A:$A,1,0)),ISERROR(VLOOKUP(TRIM(MID(M5,FIND(",",M5,FIND(",",M5)+1)+1,999)),[1]AffectorValueTable!$A:$A,1,0))),"어펙터밸류없음",
  ""),
IF(ISERROR(FIND(",",M5,FIND(",",M5,FIND(",",M5,FIND(",",M5)+1)+1)+1)),
  IF(OR(ISERROR(VLOOKUP(LEFT(M5,FIND(",",M5)-1),[1]AffectorValueTable!$A:$A,1,0)),ISERROR(VLOOKUP(TRIM(MID(M5,FIND(",",M5)+1,FIND(",",M5,FIND(",",M5)+1)-FIND(",",M5)-1)),[1]AffectorValueTable!$A:$A,1,0)),ISERROR(VLOOKUP(TRIM(MID(M5,FIND(",",M5,FIND(",",M5)+1)+1,FIND(",",M5,FIND(",",M5,FIND(",",M5)+1)+1)-FIND(",",M5,FIND(",",M5)+1)-1)),[1]AffectorValueTable!$A:$A,1,0)),ISERROR(VLOOKUP(TRIM(MID(M5,FIND(",",M5,FIND(",",M5,FIND(",",M5)+1)+1)+1,999)),[1]AffectorValueTable!$A:$A,1,0))),"어펙터밸류없음",
  ""),
)))))</f>
        <v/>
      </c>
      <c r="O5" s="1" t="str">
        <f t="shared" ca="1" si="10"/>
        <v>LevelPackUIName_AtkBetterForBei</v>
      </c>
      <c r="P5" s="1" t="str">
        <f t="shared" ca="1" si="4"/>
        <v>LevelPackUIDesc_AtkBetter</v>
      </c>
      <c r="Q5" s="1" t="str">
        <f ca="1">IF(ISBLANK(O5),"",
IFERROR(VLOOKUP(O5,[2]StringTable!$1:$1048576,MATCH([2]StringTable!$C$1,[2]StringTable!$1:$1,0),0),
IFERROR(VLOOKUP(O5,[2]InApkStringTable!$1:$1048576,MATCH([2]InApkStringTable!$C$1,[2]InApkStringTable!$1:$1,0),0),
"스트링없음")))</f>
        <v>&lt;color=#FFC080&gt;불꽃의 노래&lt;/color&gt;</v>
      </c>
      <c r="R5" s="1" t="str">
        <f ca="1">IF(ISBLANK(P5),"",
IFERROR(VLOOKUP(P5,[2]StringTable!$1:$1048576,MATCH([2]StringTable!$C$1,[2]StringTable!$1:$1,0),0),
IFERROR(VLOOKUP(P5,[2]InApkStringTable!$1:$1048576,MATCH([2]InApkStringTable!$C$1,[2]InApkStringTable!$1:$1,0),0),
"스트링없음")))</f>
        <v>공격력이 많이 증가합니다</v>
      </c>
      <c r="S5" s="1">
        <v>9</v>
      </c>
      <c r="T5" s="1" t="b">
        <v>0</v>
      </c>
      <c r="X5" s="1" t="s">
        <v>195</v>
      </c>
      <c r="Y5" s="1">
        <v>4</v>
      </c>
      <c r="Z5" s="1">
        <f t="shared" si="5"/>
        <v>4</v>
      </c>
      <c r="AA5" s="1">
        <f t="shared" si="6"/>
        <v>7.266121707538601E-3</v>
      </c>
      <c r="AC5" s="1" t="s">
        <v>195</v>
      </c>
      <c r="AD5" s="1">
        <f t="shared" si="11"/>
        <v>4</v>
      </c>
      <c r="AE5" s="1">
        <f>COUNTIF($I:$I,AC5)</f>
        <v>4</v>
      </c>
      <c r="AF5" s="1">
        <f>SUMIF($I:$I,AC5,L:L)</f>
        <v>0.15686274509803921</v>
      </c>
    </row>
    <row r="6" spans="1:32" x14ac:dyDescent="0.3">
      <c r="A6" s="1" t="s">
        <v>33</v>
      </c>
      <c r="B6" s="1">
        <v>0</v>
      </c>
      <c r="C6" s="1">
        <v>0</v>
      </c>
      <c r="D6" s="1">
        <v>1</v>
      </c>
      <c r="E6" s="1" t="s">
        <v>34</v>
      </c>
      <c r="F6" s="1" t="b">
        <f t="shared" si="7"/>
        <v>0</v>
      </c>
      <c r="G6" s="1" t="b">
        <f t="shared" si="8"/>
        <v>1</v>
      </c>
      <c r="H6" s="1" t="b">
        <f t="shared" si="9"/>
        <v>1</v>
      </c>
      <c r="I6" s="1" t="s">
        <v>185</v>
      </c>
      <c r="J6" s="1">
        <f t="shared" si="0"/>
        <v>1</v>
      </c>
      <c r="K6" s="1">
        <f t="shared" si="1"/>
        <v>4.5413260672116256E-4</v>
      </c>
      <c r="L6" s="1">
        <f t="shared" si="2"/>
        <v>9.8039215686274508E-3</v>
      </c>
      <c r="M6" s="1" t="str">
        <f t="shared" ca="1" si="3"/>
        <v>LP_AtkBest</v>
      </c>
      <c r="N6" s="1" t="str">
        <f ca="1">IF(ISBLANK(M6),"",
IF(ISERROR(FIND(",",M6)),
  IF(ISERROR(VLOOKUP(M6,[1]AffectorValueTable!$A:$A,1,0)),"어펙터밸류없음",
  ""),
IF(ISERROR(FIND(",",M6,FIND(",",M6)+1)),
  IF(OR(ISERROR(VLOOKUP(LEFT(M6,FIND(",",M6)-1),[1]AffectorValueTable!$A:$A,1,0)),ISERROR(VLOOKUP(TRIM(MID(M6,FIND(",",M6)+1,999)),[1]AffectorValueTable!$A:$A,1,0))),"어펙터밸류없음",
  ""),
IF(ISERROR(FIND(",",M6,FIND(",",M6,FIND(",",M6)+1)+1)),
  IF(OR(ISERROR(VLOOKUP(LEFT(M6,FIND(",",M6)-1),[1]AffectorValueTable!$A:$A,1,0)),ISERROR(VLOOKUP(TRIM(MID(M6,FIND(",",M6)+1,FIND(",",M6,FIND(",",M6)+1)-FIND(",",M6)-1)),[1]AffectorValueTable!$A:$A,1,0)),ISERROR(VLOOKUP(TRIM(MID(M6,FIND(",",M6,FIND(",",M6)+1)+1,999)),[1]AffectorValueTable!$A:$A,1,0))),"어펙터밸류없음",
  ""),
IF(ISERROR(FIND(",",M6,FIND(",",M6,FIND(",",M6,FIND(",",M6)+1)+1)+1)),
  IF(OR(ISERROR(VLOOKUP(LEFT(M6,FIND(",",M6)-1),[1]AffectorValueTable!$A:$A,1,0)),ISERROR(VLOOKUP(TRIM(MID(M6,FIND(",",M6)+1,FIND(",",M6,FIND(",",M6)+1)-FIND(",",M6)-1)),[1]AffectorValueTable!$A:$A,1,0)),ISERROR(VLOOKUP(TRIM(MID(M6,FIND(",",M6,FIND(",",M6)+1)+1,FIND(",",M6,FIND(",",M6,FIND(",",M6)+1)+1)-FIND(",",M6,FIND(",",M6)+1)-1)),[1]AffectorValueTable!$A:$A,1,0)),ISERROR(VLOOKUP(TRIM(MID(M6,FIND(",",M6,FIND(",",M6,FIND(",",M6)+1)+1)+1,999)),[1]AffectorValueTable!$A:$A,1,0))),"어펙터밸류없음",
  ""),
)))))</f>
        <v/>
      </c>
      <c r="O6" s="1" t="str">
        <f t="shared" ca="1" si="10"/>
        <v>LevelPackUIName_AtkBest</v>
      </c>
      <c r="P6" s="1" t="str">
        <f t="shared" ca="1" si="4"/>
        <v>LevelPackUIDesc_AtkBest</v>
      </c>
      <c r="Q6" s="1" t="str">
        <f ca="1">IF(ISBLANK(O6),"",
IFERROR(VLOOKUP(O6,[2]StringTable!$1:$1048576,MATCH([2]StringTable!$C$1,[2]StringTable!$1:$1,0),0),
IFERROR(VLOOKUP(O6,[2]InApkStringTable!$1:$1048576,MATCH([2]InApkStringTable!$C$1,[2]InApkStringTable!$1:$1,0),0),
"스트링없음")))</f>
        <v>&lt;color=#FFC080&gt;최상급&lt;/color&gt; 공격력</v>
      </c>
      <c r="R6" s="1" t="str">
        <f ca="1">IF(ISBLANK(P6),"",
IFERROR(VLOOKUP(P6,[2]StringTable!$1:$1048576,MATCH([2]StringTable!$C$1,[2]StringTable!$1:$1,0),0),
IFERROR(VLOOKUP(P6,[2]InApkStringTable!$1:$1048576,MATCH([2]InApkStringTable!$C$1,[2]InApkStringTable!$1:$1,0),0),
"스트링없음")))</f>
        <v>공격력이 매우 많이 증가합니다</v>
      </c>
      <c r="S6" s="1">
        <v>3</v>
      </c>
      <c r="T6" s="1" t="b">
        <v>0</v>
      </c>
      <c r="X6" s="1" t="s">
        <v>191</v>
      </c>
      <c r="Y6" s="1">
        <v>70</v>
      </c>
      <c r="Z6" s="1">
        <f t="shared" si="5"/>
        <v>4</v>
      </c>
      <c r="AA6" s="1">
        <f t="shared" si="6"/>
        <v>0.12715712988192551</v>
      </c>
    </row>
    <row r="7" spans="1:32" x14ac:dyDescent="0.3">
      <c r="A7" s="1" t="s">
        <v>35</v>
      </c>
      <c r="B7" s="1">
        <v>0</v>
      </c>
      <c r="C7" s="1">
        <v>0</v>
      </c>
      <c r="D7" s="1">
        <v>0</v>
      </c>
      <c r="E7" s="1" t="s">
        <v>36</v>
      </c>
      <c r="F7" s="1" t="b">
        <f t="shared" si="7"/>
        <v>0</v>
      </c>
      <c r="G7" s="1" t="b">
        <f t="shared" ref="G7:G68" si="12">IF(F7,FALSE,
  IF(D7,TRUE,FALSE))</f>
        <v>0</v>
      </c>
      <c r="H7" s="1" t="b">
        <f t="shared" ref="H7:H68" si="13">IF(B7,TRUE,
  IF(D7,TRUE,FALSE))</f>
        <v>0</v>
      </c>
      <c r="I7" s="1" t="s">
        <v>194</v>
      </c>
      <c r="J7" s="1">
        <f t="shared" si="0"/>
        <v>130</v>
      </c>
      <c r="K7" s="1">
        <f t="shared" si="1"/>
        <v>5.9037238873751133E-2</v>
      </c>
      <c r="L7" s="1" t="str">
        <f t="shared" si="2"/>
        <v/>
      </c>
      <c r="M7" s="1" t="str">
        <f t="shared" ca="1" si="3"/>
        <v>LP_AtkSpeed</v>
      </c>
      <c r="N7" s="1" t="str">
        <f ca="1">IF(ISBLANK(M7),"",
IF(ISERROR(FIND(",",M7)),
  IF(ISERROR(VLOOKUP(M7,[1]AffectorValueTable!$A:$A,1,0)),"어펙터밸류없음",
  ""),
IF(ISERROR(FIND(",",M7,FIND(",",M7)+1)),
  IF(OR(ISERROR(VLOOKUP(LEFT(M7,FIND(",",M7)-1),[1]AffectorValueTable!$A:$A,1,0)),ISERROR(VLOOKUP(TRIM(MID(M7,FIND(",",M7)+1,999)),[1]AffectorValueTable!$A:$A,1,0))),"어펙터밸류없음",
  ""),
IF(ISERROR(FIND(",",M7,FIND(",",M7,FIND(",",M7)+1)+1)),
  IF(OR(ISERROR(VLOOKUP(LEFT(M7,FIND(",",M7)-1),[1]AffectorValueTable!$A:$A,1,0)),ISERROR(VLOOKUP(TRIM(MID(M7,FIND(",",M7)+1,FIND(",",M7,FIND(",",M7)+1)-FIND(",",M7)-1)),[1]AffectorValueTable!$A:$A,1,0)),ISERROR(VLOOKUP(TRIM(MID(M7,FIND(",",M7,FIND(",",M7)+1)+1,999)),[1]AffectorValueTable!$A:$A,1,0))),"어펙터밸류없음",
  ""),
IF(ISERROR(FIND(",",M7,FIND(",",M7,FIND(",",M7,FIND(",",M7)+1)+1)+1)),
  IF(OR(ISERROR(VLOOKUP(LEFT(M7,FIND(",",M7)-1),[1]AffectorValueTable!$A:$A,1,0)),ISERROR(VLOOKUP(TRIM(MID(M7,FIND(",",M7)+1,FIND(",",M7,FIND(",",M7)+1)-FIND(",",M7)-1)),[1]AffectorValueTable!$A:$A,1,0)),ISERROR(VLOOKUP(TRIM(MID(M7,FIND(",",M7,FIND(",",M7)+1)+1,FIND(",",M7,FIND(",",M7,FIND(",",M7)+1)+1)-FIND(",",M7,FIND(",",M7)+1)-1)),[1]AffectorValueTable!$A:$A,1,0)),ISERROR(VLOOKUP(TRIM(MID(M7,FIND(",",M7,FIND(",",M7,FIND(",",M7)+1)+1)+1,999)),[1]AffectorValueTable!$A:$A,1,0))),"어펙터밸류없음",
  ""),
)))))</f>
        <v/>
      </c>
      <c r="O7" s="1" t="str">
        <f t="shared" ca="1" si="10"/>
        <v>LevelPackUIName_AtkSpeed</v>
      </c>
      <c r="P7" s="1" t="str">
        <f t="shared" ca="1" si="4"/>
        <v>LevelPackUIDesc_AtkSpeed</v>
      </c>
      <c r="Q7" s="1" t="str">
        <f ca="1">IF(ISBLANK(O7),"",
IFERROR(VLOOKUP(O7,[2]StringTable!$1:$1048576,MATCH([2]StringTable!$C$1,[2]StringTable!$1:$1,0),0),
IFERROR(VLOOKUP(O7,[2]InApkStringTable!$1:$1048576,MATCH([2]InApkStringTable!$C$1,[2]InApkStringTable!$1:$1,0),0),
"스트링없음")))</f>
        <v>공격 속도</v>
      </c>
      <c r="R7" s="1" t="str">
        <f ca="1">IF(ISBLANK(P7),"",
IFERROR(VLOOKUP(P7,[2]StringTable!$1:$1048576,MATCH([2]StringTable!$C$1,[2]StringTable!$1:$1,0),0),
IFERROR(VLOOKUP(P7,[2]InApkStringTable!$1:$1048576,MATCH([2]InApkStringTable!$C$1,[2]InApkStringTable!$1:$1,0),0),
"스트링없음")))</f>
        <v>공격 속도가 증가합니다</v>
      </c>
      <c r="S7" s="1">
        <v>9</v>
      </c>
      <c r="T7" s="1" t="b">
        <v>0</v>
      </c>
      <c r="X7" s="1" t="s">
        <v>193</v>
      </c>
      <c r="Y7" s="1">
        <v>100</v>
      </c>
      <c r="Z7" s="1">
        <f t="shared" si="5"/>
        <v>13</v>
      </c>
      <c r="AA7" s="1">
        <f t="shared" si="6"/>
        <v>0.5903723887375113</v>
      </c>
    </row>
    <row r="8" spans="1:32" x14ac:dyDescent="0.3">
      <c r="A8" s="1" t="s">
        <v>37</v>
      </c>
      <c r="B8" s="1">
        <v>0</v>
      </c>
      <c r="C8" s="1">
        <v>0</v>
      </c>
      <c r="D8" s="1">
        <v>1</v>
      </c>
      <c r="E8" s="1" t="s">
        <v>36</v>
      </c>
      <c r="F8" s="1" t="b">
        <f t="shared" si="7"/>
        <v>0</v>
      </c>
      <c r="G8" s="1" t="b">
        <f t="shared" si="12"/>
        <v>1</v>
      </c>
      <c r="H8" s="1" t="b">
        <f t="shared" si="13"/>
        <v>1</v>
      </c>
      <c r="I8" s="1" t="s">
        <v>195</v>
      </c>
      <c r="J8" s="1">
        <f t="shared" si="0"/>
        <v>4</v>
      </c>
      <c r="K8" s="1">
        <f t="shared" si="1"/>
        <v>1.8165304268846503E-3</v>
      </c>
      <c r="L8" s="1">
        <f t="shared" si="2"/>
        <v>3.9215686274509803E-2</v>
      </c>
      <c r="M8" s="1" t="str">
        <f t="shared" ca="1" si="3"/>
        <v>LP_AtkSpeedBetter</v>
      </c>
      <c r="N8" s="1" t="str">
        <f ca="1">IF(ISBLANK(M8),"",
IF(ISERROR(FIND(",",M8)),
  IF(ISERROR(VLOOKUP(M8,[1]AffectorValueTable!$A:$A,1,0)),"어펙터밸류없음",
  ""),
IF(ISERROR(FIND(",",M8,FIND(",",M8)+1)),
  IF(OR(ISERROR(VLOOKUP(LEFT(M8,FIND(",",M8)-1),[1]AffectorValueTable!$A:$A,1,0)),ISERROR(VLOOKUP(TRIM(MID(M8,FIND(",",M8)+1,999)),[1]AffectorValueTable!$A:$A,1,0))),"어펙터밸류없음",
  ""),
IF(ISERROR(FIND(",",M8,FIND(",",M8,FIND(",",M8)+1)+1)),
  IF(OR(ISERROR(VLOOKUP(LEFT(M8,FIND(",",M8)-1),[1]AffectorValueTable!$A:$A,1,0)),ISERROR(VLOOKUP(TRIM(MID(M8,FIND(",",M8)+1,FIND(",",M8,FIND(",",M8)+1)-FIND(",",M8)-1)),[1]AffectorValueTable!$A:$A,1,0)),ISERROR(VLOOKUP(TRIM(MID(M8,FIND(",",M8,FIND(",",M8)+1)+1,999)),[1]AffectorValueTable!$A:$A,1,0))),"어펙터밸류없음",
  ""),
IF(ISERROR(FIND(",",M8,FIND(",",M8,FIND(",",M8,FIND(",",M8)+1)+1)+1)),
  IF(OR(ISERROR(VLOOKUP(LEFT(M8,FIND(",",M8)-1),[1]AffectorValueTable!$A:$A,1,0)),ISERROR(VLOOKUP(TRIM(MID(M8,FIND(",",M8)+1,FIND(",",M8,FIND(",",M8)+1)-FIND(",",M8)-1)),[1]AffectorValueTable!$A:$A,1,0)),ISERROR(VLOOKUP(TRIM(MID(M8,FIND(",",M8,FIND(",",M8)+1)+1,FIND(",",M8,FIND(",",M8,FIND(",",M8)+1)+1)-FIND(",",M8,FIND(",",M8)+1)-1)),[1]AffectorValueTable!$A:$A,1,0)),ISERROR(VLOOKUP(TRIM(MID(M8,FIND(",",M8,FIND(",",M8,FIND(",",M8)+1)+1)+1,999)),[1]AffectorValueTable!$A:$A,1,0))),"어펙터밸류없음",
  ""),
)))))</f>
        <v/>
      </c>
      <c r="O8" s="1" t="str">
        <f t="shared" ca="1" si="10"/>
        <v>LevelPackUIName_AtkSpeedBetter</v>
      </c>
      <c r="P8" s="1" t="str">
        <f t="shared" ca="1" si="4"/>
        <v>LevelPackUIDesc_AtkSpeedBetter</v>
      </c>
      <c r="Q8" s="1" t="str">
        <f ca="1">IF(ISBLANK(O8),"",
IFERROR(VLOOKUP(O8,[2]StringTable!$1:$1048576,MATCH([2]StringTable!$C$1,[2]StringTable!$1:$1,0),0),
IFERROR(VLOOKUP(O8,[2]InApkStringTable!$1:$1048576,MATCH([2]InApkStringTable!$C$1,[2]InApkStringTable!$1:$1,0),0),
"스트링없음")))</f>
        <v>&lt;color=#FFC080&gt;상급&lt;/color&gt; 공격 속도</v>
      </c>
      <c r="R8" s="1" t="str">
        <f ca="1">IF(ISBLANK(P8),"",
IFERROR(VLOOKUP(P8,[2]StringTable!$1:$1048576,MATCH([2]StringTable!$C$1,[2]StringTable!$1:$1,0),0),
IFERROR(VLOOKUP(P8,[2]InApkStringTable!$1:$1048576,MATCH([2]InApkStringTable!$C$1,[2]InApkStringTable!$1:$1,0),0),
"스트링없음")))</f>
        <v>공격 속도가 많이 증가합니다</v>
      </c>
      <c r="S8" s="1">
        <v>9</v>
      </c>
      <c r="T8" s="1" t="b">
        <v>0</v>
      </c>
      <c r="X8" s="1" t="s">
        <v>194</v>
      </c>
      <c r="Y8" s="1">
        <v>130</v>
      </c>
      <c r="Z8" s="1">
        <f t="shared" si="5"/>
        <v>4</v>
      </c>
      <c r="AA8" s="1">
        <f t="shared" si="6"/>
        <v>0.23614895549500453</v>
      </c>
    </row>
    <row r="9" spans="1:32" x14ac:dyDescent="0.3">
      <c r="A9" s="1" t="s">
        <v>143</v>
      </c>
      <c r="B9" s="1">
        <v>0</v>
      </c>
      <c r="C9" s="1">
        <v>1</v>
      </c>
      <c r="D9" s="1">
        <v>1</v>
      </c>
      <c r="E9" s="1" t="s">
        <v>36</v>
      </c>
      <c r="F9" s="1" t="b">
        <f t="shared" si="7"/>
        <v>1</v>
      </c>
      <c r="G9" s="1" t="b">
        <f t="shared" si="12"/>
        <v>0</v>
      </c>
      <c r="H9" s="1" t="b">
        <f t="shared" si="13"/>
        <v>1</v>
      </c>
      <c r="J9" s="1" t="str">
        <f t="shared" si="0"/>
        <v/>
      </c>
      <c r="K9" s="1" t="str">
        <f t="shared" si="1"/>
        <v/>
      </c>
      <c r="L9" s="1" t="str">
        <f t="shared" si="2"/>
        <v/>
      </c>
      <c r="M9" s="1" t="str">
        <f t="shared" ca="1" si="3"/>
        <v>LP_AtkSpeedBetter</v>
      </c>
      <c r="N9" s="1" t="str">
        <f ca="1">IF(ISBLANK(M9),"",
IF(ISERROR(FIND(",",M9)),
  IF(ISERROR(VLOOKUP(M9,[1]AffectorValueTable!$A:$A,1,0)),"어펙터밸류없음",
  ""),
IF(ISERROR(FIND(",",M9,FIND(",",M9)+1)),
  IF(OR(ISERROR(VLOOKUP(LEFT(M9,FIND(",",M9)-1),[1]AffectorValueTable!$A:$A,1,0)),ISERROR(VLOOKUP(TRIM(MID(M9,FIND(",",M9)+1,999)),[1]AffectorValueTable!$A:$A,1,0))),"어펙터밸류없음",
  ""),
IF(ISERROR(FIND(",",M9,FIND(",",M9,FIND(",",M9)+1)+1)),
  IF(OR(ISERROR(VLOOKUP(LEFT(M9,FIND(",",M9)-1),[1]AffectorValueTable!$A:$A,1,0)),ISERROR(VLOOKUP(TRIM(MID(M9,FIND(",",M9)+1,FIND(",",M9,FIND(",",M9)+1)-FIND(",",M9)-1)),[1]AffectorValueTable!$A:$A,1,0)),ISERROR(VLOOKUP(TRIM(MID(M9,FIND(",",M9,FIND(",",M9)+1)+1,999)),[1]AffectorValueTable!$A:$A,1,0))),"어펙터밸류없음",
  ""),
IF(ISERROR(FIND(",",M9,FIND(",",M9,FIND(",",M9,FIND(",",M9)+1)+1)+1)),
  IF(OR(ISERROR(VLOOKUP(LEFT(M9,FIND(",",M9)-1),[1]AffectorValueTable!$A:$A,1,0)),ISERROR(VLOOKUP(TRIM(MID(M9,FIND(",",M9)+1,FIND(",",M9,FIND(",",M9)+1)-FIND(",",M9)-1)),[1]AffectorValueTable!$A:$A,1,0)),ISERROR(VLOOKUP(TRIM(MID(M9,FIND(",",M9,FIND(",",M9)+1)+1,FIND(",",M9,FIND(",",M9,FIND(",",M9)+1)+1)-FIND(",",M9,FIND(",",M9)+1)-1)),[1]AffectorValueTable!$A:$A,1,0)),ISERROR(VLOOKUP(TRIM(MID(M9,FIND(",",M9,FIND(",",M9,FIND(",",M9)+1)+1)+1,999)),[1]AffectorValueTable!$A:$A,1,0))),"어펙터밸류없음",
  ""),
)))))</f>
        <v/>
      </c>
      <c r="O9" s="1" t="str">
        <f t="shared" ca="1" si="10"/>
        <v>LevelPackUIName_AtkSpeedBetterForBigBatSuccubus</v>
      </c>
      <c r="P9" s="1" t="str">
        <f t="shared" ca="1" si="4"/>
        <v>LevelPackUIDesc_AtkSpeedBetter</v>
      </c>
      <c r="Q9" s="1" t="str">
        <f ca="1">IF(ISBLANK(O9),"",
IFERROR(VLOOKUP(O9,[2]StringTable!$1:$1048576,MATCH([2]StringTable!$C$1,[2]StringTable!$1:$1,0),0),
IFERROR(VLOOKUP(O9,[2]InApkStringTable!$1:$1048576,MATCH([2]InApkStringTable!$C$1,[2]InApkStringTable!$1:$1,0),0),
"스트링없음")))</f>
        <v>&lt;color=#FFC080&gt;야수의 민첩함&lt;/color&gt;</v>
      </c>
      <c r="R9" s="1" t="str">
        <f ca="1">IF(ISBLANK(P9),"",
IFERROR(VLOOKUP(P9,[2]StringTable!$1:$1048576,MATCH([2]StringTable!$C$1,[2]StringTable!$1:$1,0),0),
IFERROR(VLOOKUP(P9,[2]InApkStringTable!$1:$1048576,MATCH([2]InApkStringTable!$C$1,[2]InApkStringTable!$1:$1,0),0),
"스트링없음")))</f>
        <v>공격 속도가 많이 증가합니다</v>
      </c>
      <c r="S9" s="1">
        <v>9</v>
      </c>
      <c r="T9" s="1" t="b">
        <v>0</v>
      </c>
    </row>
    <row r="10" spans="1:32" x14ac:dyDescent="0.3">
      <c r="A10" s="1" t="s">
        <v>38</v>
      </c>
      <c r="B10" s="1">
        <v>0</v>
      </c>
      <c r="C10" s="1">
        <v>0</v>
      </c>
      <c r="D10" s="1">
        <v>1</v>
      </c>
      <c r="E10" s="1" t="s">
        <v>39</v>
      </c>
      <c r="F10" s="1" t="b">
        <f t="shared" si="7"/>
        <v>0</v>
      </c>
      <c r="G10" s="1" t="b">
        <f t="shared" si="12"/>
        <v>1</v>
      </c>
      <c r="H10" s="1" t="b">
        <f t="shared" si="13"/>
        <v>1</v>
      </c>
      <c r="I10" s="1" t="s">
        <v>185</v>
      </c>
      <c r="J10" s="1">
        <f t="shared" si="0"/>
        <v>1</v>
      </c>
      <c r="K10" s="1">
        <f t="shared" si="1"/>
        <v>4.5413260672116256E-4</v>
      </c>
      <c r="L10" s="1">
        <f t="shared" si="2"/>
        <v>9.8039215686274508E-3</v>
      </c>
      <c r="M10" s="1" t="str">
        <f t="shared" ca="1" si="3"/>
        <v>LP_AtkSpeedBest</v>
      </c>
      <c r="N10" s="1" t="str">
        <f ca="1">IF(ISBLANK(M10),"",
IF(ISERROR(FIND(",",M10)),
  IF(ISERROR(VLOOKUP(M10,[1]AffectorValueTable!$A:$A,1,0)),"어펙터밸류없음",
  ""),
IF(ISERROR(FIND(",",M10,FIND(",",M10)+1)),
  IF(OR(ISERROR(VLOOKUP(LEFT(M10,FIND(",",M10)-1),[1]AffectorValueTable!$A:$A,1,0)),ISERROR(VLOOKUP(TRIM(MID(M10,FIND(",",M10)+1,999)),[1]AffectorValueTable!$A:$A,1,0))),"어펙터밸류없음",
  ""),
IF(ISERROR(FIND(",",M10,FIND(",",M10,FIND(",",M10)+1)+1)),
  IF(OR(ISERROR(VLOOKUP(LEFT(M10,FIND(",",M10)-1),[1]AffectorValueTable!$A:$A,1,0)),ISERROR(VLOOKUP(TRIM(MID(M10,FIND(",",M10)+1,FIND(",",M10,FIND(",",M10)+1)-FIND(",",M10)-1)),[1]AffectorValueTable!$A:$A,1,0)),ISERROR(VLOOKUP(TRIM(MID(M10,FIND(",",M10,FIND(",",M10)+1)+1,999)),[1]AffectorValueTable!$A:$A,1,0))),"어펙터밸류없음",
  ""),
IF(ISERROR(FIND(",",M10,FIND(",",M10,FIND(",",M10,FIND(",",M10)+1)+1)+1)),
  IF(OR(ISERROR(VLOOKUP(LEFT(M10,FIND(",",M10)-1),[1]AffectorValueTable!$A:$A,1,0)),ISERROR(VLOOKUP(TRIM(MID(M10,FIND(",",M10)+1,FIND(",",M10,FIND(",",M10)+1)-FIND(",",M10)-1)),[1]AffectorValueTable!$A:$A,1,0)),ISERROR(VLOOKUP(TRIM(MID(M10,FIND(",",M10,FIND(",",M10)+1)+1,FIND(",",M10,FIND(",",M10,FIND(",",M10)+1)+1)-FIND(",",M10,FIND(",",M10)+1)-1)),[1]AffectorValueTable!$A:$A,1,0)),ISERROR(VLOOKUP(TRIM(MID(M10,FIND(",",M10,FIND(",",M10,FIND(",",M10)+1)+1)+1,999)),[1]AffectorValueTable!$A:$A,1,0))),"어펙터밸류없음",
  ""),
)))))</f>
        <v/>
      </c>
      <c r="O10" s="1" t="str">
        <f t="shared" ca="1" si="10"/>
        <v>LevelPackUIName_AtkSpeedBest</v>
      </c>
      <c r="P10" s="1" t="str">
        <f t="shared" ca="1" si="4"/>
        <v>LevelPackUIDesc_AtkSpeedBest</v>
      </c>
      <c r="Q10" s="1" t="str">
        <f ca="1">IF(ISBLANK(O10),"",
IFERROR(VLOOKUP(O10,[2]StringTable!$1:$1048576,MATCH([2]StringTable!$C$1,[2]StringTable!$1:$1,0),0),
IFERROR(VLOOKUP(O10,[2]InApkStringTable!$1:$1048576,MATCH([2]InApkStringTable!$C$1,[2]InApkStringTable!$1:$1,0),0),
"스트링없음")))</f>
        <v>&lt;color=#FFC080&gt;최상급&lt;/color&gt; 공격 속도</v>
      </c>
      <c r="R10" s="1" t="str">
        <f ca="1">IF(ISBLANK(P10),"",
IFERROR(VLOOKUP(P10,[2]StringTable!$1:$1048576,MATCH([2]StringTable!$C$1,[2]StringTable!$1:$1,0),0),
IFERROR(VLOOKUP(P10,[2]InApkStringTable!$1:$1048576,MATCH([2]InApkStringTable!$C$1,[2]InApkStringTable!$1:$1,0),0),
"스트링없음")))</f>
        <v>공격 속도가 매우 많이 증가합니다</v>
      </c>
      <c r="S10" s="1">
        <v>3</v>
      </c>
      <c r="T10" s="1" t="b">
        <v>0</v>
      </c>
    </row>
    <row r="11" spans="1:32" x14ac:dyDescent="0.3">
      <c r="A11" s="1" t="s">
        <v>40</v>
      </c>
      <c r="B11" s="1">
        <v>0</v>
      </c>
      <c r="C11" s="1">
        <v>0</v>
      </c>
      <c r="D11" s="1">
        <v>0</v>
      </c>
      <c r="E11" s="1" t="s">
        <v>41</v>
      </c>
      <c r="F11" s="1" t="b">
        <f t="shared" si="7"/>
        <v>0</v>
      </c>
      <c r="G11" s="1" t="b">
        <f t="shared" si="12"/>
        <v>0</v>
      </c>
      <c r="H11" s="1" t="b">
        <f t="shared" si="13"/>
        <v>0</v>
      </c>
      <c r="I11" s="1" t="s">
        <v>194</v>
      </c>
      <c r="J11" s="1">
        <f t="shared" si="0"/>
        <v>130</v>
      </c>
      <c r="K11" s="1">
        <f t="shared" si="1"/>
        <v>5.9037238873751133E-2</v>
      </c>
      <c r="L11" s="1" t="str">
        <f t="shared" si="2"/>
        <v/>
      </c>
      <c r="M11" s="1" t="str">
        <f t="shared" ca="1" si="3"/>
        <v>LP_Crit</v>
      </c>
      <c r="N11" s="1" t="str">
        <f ca="1">IF(ISBLANK(M11),"",
IF(ISERROR(FIND(",",M11)),
  IF(ISERROR(VLOOKUP(M11,[1]AffectorValueTable!$A:$A,1,0)),"어펙터밸류없음",
  ""),
IF(ISERROR(FIND(",",M11,FIND(",",M11)+1)),
  IF(OR(ISERROR(VLOOKUP(LEFT(M11,FIND(",",M11)-1),[1]AffectorValueTable!$A:$A,1,0)),ISERROR(VLOOKUP(TRIM(MID(M11,FIND(",",M11)+1,999)),[1]AffectorValueTable!$A:$A,1,0))),"어펙터밸류없음",
  ""),
IF(ISERROR(FIND(",",M11,FIND(",",M11,FIND(",",M11)+1)+1)),
  IF(OR(ISERROR(VLOOKUP(LEFT(M11,FIND(",",M11)-1),[1]AffectorValueTable!$A:$A,1,0)),ISERROR(VLOOKUP(TRIM(MID(M11,FIND(",",M11)+1,FIND(",",M11,FIND(",",M11)+1)-FIND(",",M11)-1)),[1]AffectorValueTable!$A:$A,1,0)),ISERROR(VLOOKUP(TRIM(MID(M11,FIND(",",M11,FIND(",",M11)+1)+1,999)),[1]AffectorValueTable!$A:$A,1,0))),"어펙터밸류없음",
  ""),
IF(ISERROR(FIND(",",M11,FIND(",",M11,FIND(",",M11,FIND(",",M11)+1)+1)+1)),
  IF(OR(ISERROR(VLOOKUP(LEFT(M11,FIND(",",M11)-1),[1]AffectorValueTable!$A:$A,1,0)),ISERROR(VLOOKUP(TRIM(MID(M11,FIND(",",M11)+1,FIND(",",M11,FIND(",",M11)+1)-FIND(",",M11)-1)),[1]AffectorValueTable!$A:$A,1,0)),ISERROR(VLOOKUP(TRIM(MID(M11,FIND(",",M11,FIND(",",M11)+1)+1,FIND(",",M11,FIND(",",M11,FIND(",",M11)+1)+1)-FIND(",",M11,FIND(",",M11)+1)-1)),[1]AffectorValueTable!$A:$A,1,0)),ISERROR(VLOOKUP(TRIM(MID(M11,FIND(",",M11,FIND(",",M11,FIND(",",M11)+1)+1)+1,999)),[1]AffectorValueTable!$A:$A,1,0))),"어펙터밸류없음",
  ""),
)))))</f>
        <v/>
      </c>
      <c r="O11" s="1" t="str">
        <f t="shared" ca="1" si="10"/>
        <v>LevelPackUIName_Crit</v>
      </c>
      <c r="P11" s="1" t="str">
        <f t="shared" ca="1" si="4"/>
        <v>LevelPackUIDesc_Crit</v>
      </c>
      <c r="Q11" s="1" t="str">
        <f ca="1">IF(ISBLANK(O11),"",
IFERROR(VLOOKUP(O11,[2]StringTable!$1:$1048576,MATCH([2]StringTable!$C$1,[2]StringTable!$1:$1,0),0),
IFERROR(VLOOKUP(O11,[2]InApkStringTable!$1:$1048576,MATCH([2]InApkStringTable!$C$1,[2]InApkStringTable!$1:$1,0),0),
"스트링없음")))</f>
        <v>치명타 공격</v>
      </c>
      <c r="R11" s="1" t="str">
        <f ca="1">IF(ISBLANK(P11),"",
IFERROR(VLOOKUP(P11,[2]StringTable!$1:$1048576,MATCH([2]StringTable!$C$1,[2]StringTable!$1:$1,0),0),
IFERROR(VLOOKUP(P11,[2]InApkStringTable!$1:$1048576,MATCH([2]InApkStringTable!$C$1,[2]InApkStringTable!$1:$1,0),0),
"스트링없음")))</f>
        <v>치명타 확률과 치명타 대미지가 증가합니다</v>
      </c>
      <c r="S11" s="1">
        <v>5</v>
      </c>
      <c r="T11" s="1" t="b">
        <v>0</v>
      </c>
    </row>
    <row r="12" spans="1:32" x14ac:dyDescent="0.3">
      <c r="A12" s="1" t="s">
        <v>42</v>
      </c>
      <c r="B12" s="1">
        <v>0</v>
      </c>
      <c r="C12" s="1">
        <v>0</v>
      </c>
      <c r="D12" s="1">
        <v>1</v>
      </c>
      <c r="E12" s="1" t="s">
        <v>41</v>
      </c>
      <c r="F12" s="1" t="b">
        <f t="shared" si="7"/>
        <v>0</v>
      </c>
      <c r="G12" s="1" t="b">
        <f t="shared" si="12"/>
        <v>1</v>
      </c>
      <c r="H12" s="1" t="b">
        <f t="shared" si="13"/>
        <v>1</v>
      </c>
      <c r="I12" s="1" t="s">
        <v>195</v>
      </c>
      <c r="J12" s="1">
        <f t="shared" si="0"/>
        <v>4</v>
      </c>
      <c r="K12" s="1">
        <f t="shared" si="1"/>
        <v>1.8165304268846503E-3</v>
      </c>
      <c r="L12" s="1">
        <f t="shared" si="2"/>
        <v>3.9215686274509803E-2</v>
      </c>
      <c r="M12" s="1" t="str">
        <f t="shared" ca="1" si="3"/>
        <v>LP_CritBetter</v>
      </c>
      <c r="N12" s="1" t="str">
        <f ca="1">IF(ISBLANK(M12),"",
IF(ISERROR(FIND(",",M12)),
  IF(ISERROR(VLOOKUP(M12,[1]AffectorValueTable!$A:$A,1,0)),"어펙터밸류없음",
  ""),
IF(ISERROR(FIND(",",M12,FIND(",",M12)+1)),
  IF(OR(ISERROR(VLOOKUP(LEFT(M12,FIND(",",M12)-1),[1]AffectorValueTable!$A:$A,1,0)),ISERROR(VLOOKUP(TRIM(MID(M12,FIND(",",M12)+1,999)),[1]AffectorValueTable!$A:$A,1,0))),"어펙터밸류없음",
  ""),
IF(ISERROR(FIND(",",M12,FIND(",",M12,FIND(",",M12)+1)+1)),
  IF(OR(ISERROR(VLOOKUP(LEFT(M12,FIND(",",M12)-1),[1]AffectorValueTable!$A:$A,1,0)),ISERROR(VLOOKUP(TRIM(MID(M12,FIND(",",M12)+1,FIND(",",M12,FIND(",",M12)+1)-FIND(",",M12)-1)),[1]AffectorValueTable!$A:$A,1,0)),ISERROR(VLOOKUP(TRIM(MID(M12,FIND(",",M12,FIND(",",M12)+1)+1,999)),[1]AffectorValueTable!$A:$A,1,0))),"어펙터밸류없음",
  ""),
IF(ISERROR(FIND(",",M12,FIND(",",M12,FIND(",",M12,FIND(",",M12)+1)+1)+1)),
  IF(OR(ISERROR(VLOOKUP(LEFT(M12,FIND(",",M12)-1),[1]AffectorValueTable!$A:$A,1,0)),ISERROR(VLOOKUP(TRIM(MID(M12,FIND(",",M12)+1,FIND(",",M12,FIND(",",M12)+1)-FIND(",",M12)-1)),[1]AffectorValueTable!$A:$A,1,0)),ISERROR(VLOOKUP(TRIM(MID(M12,FIND(",",M12,FIND(",",M12)+1)+1,FIND(",",M12,FIND(",",M12,FIND(",",M12)+1)+1)-FIND(",",M12,FIND(",",M12)+1)-1)),[1]AffectorValueTable!$A:$A,1,0)),ISERROR(VLOOKUP(TRIM(MID(M12,FIND(",",M12,FIND(",",M12,FIND(",",M12)+1)+1)+1,999)),[1]AffectorValueTable!$A:$A,1,0))),"어펙터밸류없음",
  ""),
)))))</f>
        <v/>
      </c>
      <c r="O12" s="1" t="str">
        <f t="shared" ca="1" si="10"/>
        <v>LevelPackUIName_CritBetter</v>
      </c>
      <c r="P12" s="1" t="str">
        <f t="shared" ca="1" si="4"/>
        <v>LevelPackUIDesc_CritBetter</v>
      </c>
      <c r="Q12" s="1" t="str">
        <f ca="1">IF(ISBLANK(O12),"",
IFERROR(VLOOKUP(O12,[2]StringTable!$1:$1048576,MATCH([2]StringTable!$C$1,[2]StringTable!$1:$1,0),0),
IFERROR(VLOOKUP(O12,[2]InApkStringTable!$1:$1048576,MATCH([2]InApkStringTable!$C$1,[2]InApkStringTable!$1:$1,0),0),
"스트링없음")))</f>
        <v>&lt;color=#FFC080&gt;상급&lt;/color&gt; 치명타 공격</v>
      </c>
      <c r="R12" s="1" t="str">
        <f ca="1">IF(ISBLANK(P12),"",
IFERROR(VLOOKUP(P12,[2]StringTable!$1:$1048576,MATCH([2]StringTable!$C$1,[2]StringTable!$1:$1,0),0),
IFERROR(VLOOKUP(P12,[2]InApkStringTable!$1:$1048576,MATCH([2]InApkStringTable!$C$1,[2]InApkStringTable!$1:$1,0),0),
"스트링없음")))</f>
        <v>치명타 확률과 치명타 대미지가 많이 증가합니다</v>
      </c>
      <c r="S12" s="1">
        <v>3</v>
      </c>
      <c r="T12" s="1" t="b">
        <v>0</v>
      </c>
    </row>
    <row r="13" spans="1:32" x14ac:dyDescent="0.3">
      <c r="A13" s="1" t="s">
        <v>43</v>
      </c>
      <c r="B13" s="1">
        <v>0</v>
      </c>
      <c r="C13" s="1">
        <v>0</v>
      </c>
      <c r="D13" s="1">
        <v>1</v>
      </c>
      <c r="E13" s="1" t="s">
        <v>44</v>
      </c>
      <c r="F13" s="1" t="b">
        <f t="shared" si="7"/>
        <v>0</v>
      </c>
      <c r="G13" s="1" t="b">
        <f t="shared" si="12"/>
        <v>1</v>
      </c>
      <c r="H13" s="1" t="b">
        <f t="shared" si="13"/>
        <v>1</v>
      </c>
      <c r="I13" s="1" t="s">
        <v>185</v>
      </c>
      <c r="J13" s="1">
        <f t="shared" si="0"/>
        <v>1</v>
      </c>
      <c r="K13" s="1">
        <f t="shared" si="1"/>
        <v>4.5413260672116256E-4</v>
      </c>
      <c r="L13" s="1">
        <f t="shared" si="2"/>
        <v>9.8039215686274508E-3</v>
      </c>
      <c r="M13" s="1" t="str">
        <f t="shared" ca="1" si="3"/>
        <v>LP_CritBest</v>
      </c>
      <c r="N13" s="1" t="str">
        <f ca="1">IF(ISBLANK(M13),"",
IF(ISERROR(FIND(",",M13)),
  IF(ISERROR(VLOOKUP(M13,[1]AffectorValueTable!$A:$A,1,0)),"어펙터밸류없음",
  ""),
IF(ISERROR(FIND(",",M13,FIND(",",M13)+1)),
  IF(OR(ISERROR(VLOOKUP(LEFT(M13,FIND(",",M13)-1),[1]AffectorValueTable!$A:$A,1,0)),ISERROR(VLOOKUP(TRIM(MID(M13,FIND(",",M13)+1,999)),[1]AffectorValueTable!$A:$A,1,0))),"어펙터밸류없음",
  ""),
IF(ISERROR(FIND(",",M13,FIND(",",M13,FIND(",",M13)+1)+1)),
  IF(OR(ISERROR(VLOOKUP(LEFT(M13,FIND(",",M13)-1),[1]AffectorValueTable!$A:$A,1,0)),ISERROR(VLOOKUP(TRIM(MID(M13,FIND(",",M13)+1,FIND(",",M13,FIND(",",M13)+1)-FIND(",",M13)-1)),[1]AffectorValueTable!$A:$A,1,0)),ISERROR(VLOOKUP(TRIM(MID(M13,FIND(",",M13,FIND(",",M13)+1)+1,999)),[1]AffectorValueTable!$A:$A,1,0))),"어펙터밸류없음",
  ""),
IF(ISERROR(FIND(",",M13,FIND(",",M13,FIND(",",M13,FIND(",",M13)+1)+1)+1)),
  IF(OR(ISERROR(VLOOKUP(LEFT(M13,FIND(",",M13)-1),[1]AffectorValueTable!$A:$A,1,0)),ISERROR(VLOOKUP(TRIM(MID(M13,FIND(",",M13)+1,FIND(",",M13,FIND(",",M13)+1)-FIND(",",M13)-1)),[1]AffectorValueTable!$A:$A,1,0)),ISERROR(VLOOKUP(TRIM(MID(M13,FIND(",",M13,FIND(",",M13)+1)+1,FIND(",",M13,FIND(",",M13,FIND(",",M13)+1)+1)-FIND(",",M13,FIND(",",M13)+1)-1)),[1]AffectorValueTable!$A:$A,1,0)),ISERROR(VLOOKUP(TRIM(MID(M13,FIND(",",M13,FIND(",",M13,FIND(",",M13)+1)+1)+1,999)),[1]AffectorValueTable!$A:$A,1,0))),"어펙터밸류없음",
  ""),
)))))</f>
        <v/>
      </c>
      <c r="O13" s="1" t="str">
        <f t="shared" ca="1" si="10"/>
        <v>LevelPackUIName_CritBest</v>
      </c>
      <c r="P13" s="1" t="str">
        <f t="shared" ca="1" si="4"/>
        <v>LevelPackUIDesc_CritBest</v>
      </c>
      <c r="Q13" s="1" t="str">
        <f ca="1">IF(ISBLANK(O13),"",
IFERROR(VLOOKUP(O13,[2]StringTable!$1:$1048576,MATCH([2]StringTable!$C$1,[2]StringTable!$1:$1,0),0),
IFERROR(VLOOKUP(O13,[2]InApkStringTable!$1:$1048576,MATCH([2]InApkStringTable!$C$1,[2]InApkStringTable!$1:$1,0),0),
"스트링없음")))</f>
        <v>&lt;color=#FFC080&gt;최상급&lt;/color&gt; 치명타 공격</v>
      </c>
      <c r="R13" s="1" t="str">
        <f ca="1">IF(ISBLANK(P13),"",
IFERROR(VLOOKUP(P13,[2]StringTable!$1:$1048576,MATCH([2]StringTable!$C$1,[2]StringTable!$1:$1,0),0),
IFERROR(VLOOKUP(P13,[2]InApkStringTable!$1:$1048576,MATCH([2]InApkStringTable!$C$1,[2]InApkStringTable!$1:$1,0),0),
"스트링없음")))</f>
        <v>치명타 확률과 치명타 대미지가 매우 많이 증가합니다</v>
      </c>
      <c r="S13" s="1">
        <v>3</v>
      </c>
      <c r="T13" s="1" t="b">
        <v>0</v>
      </c>
    </row>
    <row r="14" spans="1:32" x14ac:dyDescent="0.3">
      <c r="A14" s="1" t="s">
        <v>45</v>
      </c>
      <c r="B14" s="1">
        <v>0</v>
      </c>
      <c r="C14" s="1">
        <v>0</v>
      </c>
      <c r="D14" s="1">
        <v>0</v>
      </c>
      <c r="E14" s="1" t="s">
        <v>46</v>
      </c>
      <c r="F14" s="1" t="b">
        <f t="shared" si="7"/>
        <v>0</v>
      </c>
      <c r="G14" s="1" t="b">
        <f t="shared" si="12"/>
        <v>0</v>
      </c>
      <c r="H14" s="1" t="b">
        <f t="shared" si="13"/>
        <v>0</v>
      </c>
      <c r="I14" s="1" t="s">
        <v>194</v>
      </c>
      <c r="J14" s="1">
        <f t="shared" si="0"/>
        <v>130</v>
      </c>
      <c r="K14" s="1">
        <f t="shared" si="1"/>
        <v>5.9037238873751133E-2</v>
      </c>
      <c r="L14" s="1" t="str">
        <f t="shared" si="2"/>
        <v/>
      </c>
      <c r="M14" s="1" t="str">
        <f t="shared" ca="1" si="3"/>
        <v>LP_MaxHp</v>
      </c>
      <c r="N14" s="1" t="str">
        <f ca="1">IF(ISBLANK(M14),"",
IF(ISERROR(FIND(",",M14)),
  IF(ISERROR(VLOOKUP(M14,[1]AffectorValueTable!$A:$A,1,0)),"어펙터밸류없음",
  ""),
IF(ISERROR(FIND(",",M14,FIND(",",M14)+1)),
  IF(OR(ISERROR(VLOOKUP(LEFT(M14,FIND(",",M14)-1),[1]AffectorValueTable!$A:$A,1,0)),ISERROR(VLOOKUP(TRIM(MID(M14,FIND(",",M14)+1,999)),[1]AffectorValueTable!$A:$A,1,0))),"어펙터밸류없음",
  ""),
IF(ISERROR(FIND(",",M14,FIND(",",M14,FIND(",",M14)+1)+1)),
  IF(OR(ISERROR(VLOOKUP(LEFT(M14,FIND(",",M14)-1),[1]AffectorValueTable!$A:$A,1,0)),ISERROR(VLOOKUP(TRIM(MID(M14,FIND(",",M14)+1,FIND(",",M14,FIND(",",M14)+1)-FIND(",",M14)-1)),[1]AffectorValueTable!$A:$A,1,0)),ISERROR(VLOOKUP(TRIM(MID(M14,FIND(",",M14,FIND(",",M14)+1)+1,999)),[1]AffectorValueTable!$A:$A,1,0))),"어펙터밸류없음",
  ""),
IF(ISERROR(FIND(",",M14,FIND(",",M14,FIND(",",M14,FIND(",",M14)+1)+1)+1)),
  IF(OR(ISERROR(VLOOKUP(LEFT(M14,FIND(",",M14)-1),[1]AffectorValueTable!$A:$A,1,0)),ISERROR(VLOOKUP(TRIM(MID(M14,FIND(",",M14)+1,FIND(",",M14,FIND(",",M14)+1)-FIND(",",M14)-1)),[1]AffectorValueTable!$A:$A,1,0)),ISERROR(VLOOKUP(TRIM(MID(M14,FIND(",",M14,FIND(",",M14)+1)+1,FIND(",",M14,FIND(",",M14,FIND(",",M14)+1)+1)-FIND(",",M14,FIND(",",M14)+1)-1)),[1]AffectorValueTable!$A:$A,1,0)),ISERROR(VLOOKUP(TRIM(MID(M14,FIND(",",M14,FIND(",",M14,FIND(",",M14)+1)+1)+1,999)),[1]AffectorValueTable!$A:$A,1,0))),"어펙터밸류없음",
  ""),
)))))</f>
        <v/>
      </c>
      <c r="O14" s="1" t="str">
        <f t="shared" ca="1" si="10"/>
        <v>LevelPackUIName_MaxHp</v>
      </c>
      <c r="P14" s="1" t="str">
        <f t="shared" ca="1" si="4"/>
        <v>LevelPackUIDesc_MaxHp</v>
      </c>
      <c r="Q14" s="1" t="str">
        <f ca="1">IF(ISBLANK(O14),"",
IFERROR(VLOOKUP(O14,[2]StringTable!$1:$1048576,MATCH([2]StringTable!$C$1,[2]StringTable!$1:$1,0),0),
IFERROR(VLOOKUP(O14,[2]InApkStringTable!$1:$1048576,MATCH([2]InApkStringTable!$C$1,[2]InApkStringTable!$1:$1,0),0),
"스트링없음")))</f>
        <v>최대 체력</v>
      </c>
      <c r="R14" s="1" t="str">
        <f ca="1">IF(ISBLANK(P14),"",
IFERROR(VLOOKUP(P14,[2]StringTable!$1:$1048576,MATCH([2]StringTable!$C$1,[2]StringTable!$1:$1,0),0),
IFERROR(VLOOKUP(P14,[2]InApkStringTable!$1:$1048576,MATCH([2]InApkStringTable!$C$1,[2]InApkStringTable!$1:$1,0),0),
"스트링없음")))</f>
        <v>최대 체력이 증가합니다</v>
      </c>
      <c r="S14" s="1">
        <v>9</v>
      </c>
      <c r="T14" s="1" t="b">
        <v>0</v>
      </c>
    </row>
    <row r="15" spans="1:32" x14ac:dyDescent="0.3">
      <c r="A15" s="1" t="s">
        <v>47</v>
      </c>
      <c r="B15" s="1">
        <v>0</v>
      </c>
      <c r="C15" s="1">
        <v>0</v>
      </c>
      <c r="D15" s="1">
        <v>1</v>
      </c>
      <c r="E15" s="1" t="s">
        <v>46</v>
      </c>
      <c r="F15" s="1" t="b">
        <f t="shared" si="7"/>
        <v>0</v>
      </c>
      <c r="G15" s="1" t="b">
        <f t="shared" si="12"/>
        <v>1</v>
      </c>
      <c r="H15" s="1" t="b">
        <f t="shared" si="13"/>
        <v>1</v>
      </c>
      <c r="I15" s="1" t="s">
        <v>195</v>
      </c>
      <c r="J15" s="1">
        <f t="shared" si="0"/>
        <v>4</v>
      </c>
      <c r="K15" s="1">
        <f t="shared" si="1"/>
        <v>1.8165304268846503E-3</v>
      </c>
      <c r="L15" s="1">
        <f t="shared" si="2"/>
        <v>3.9215686274509803E-2</v>
      </c>
      <c r="M15" s="1" t="str">
        <f t="shared" ca="1" si="3"/>
        <v>LP_MaxHpBetter</v>
      </c>
      <c r="N15" s="1" t="str">
        <f ca="1">IF(ISBLANK(M15),"",
IF(ISERROR(FIND(",",M15)),
  IF(ISERROR(VLOOKUP(M15,[1]AffectorValueTable!$A:$A,1,0)),"어펙터밸류없음",
  ""),
IF(ISERROR(FIND(",",M15,FIND(",",M15)+1)),
  IF(OR(ISERROR(VLOOKUP(LEFT(M15,FIND(",",M15)-1),[1]AffectorValueTable!$A:$A,1,0)),ISERROR(VLOOKUP(TRIM(MID(M15,FIND(",",M15)+1,999)),[1]AffectorValueTable!$A:$A,1,0))),"어펙터밸류없음",
  ""),
IF(ISERROR(FIND(",",M15,FIND(",",M15,FIND(",",M15)+1)+1)),
  IF(OR(ISERROR(VLOOKUP(LEFT(M15,FIND(",",M15)-1),[1]AffectorValueTable!$A:$A,1,0)),ISERROR(VLOOKUP(TRIM(MID(M15,FIND(",",M15)+1,FIND(",",M15,FIND(",",M15)+1)-FIND(",",M15)-1)),[1]AffectorValueTable!$A:$A,1,0)),ISERROR(VLOOKUP(TRIM(MID(M15,FIND(",",M15,FIND(",",M15)+1)+1,999)),[1]AffectorValueTable!$A:$A,1,0))),"어펙터밸류없음",
  ""),
IF(ISERROR(FIND(",",M15,FIND(",",M15,FIND(",",M15,FIND(",",M15)+1)+1)+1)),
  IF(OR(ISERROR(VLOOKUP(LEFT(M15,FIND(",",M15)-1),[1]AffectorValueTable!$A:$A,1,0)),ISERROR(VLOOKUP(TRIM(MID(M15,FIND(",",M15)+1,FIND(",",M15,FIND(",",M15)+1)-FIND(",",M15)-1)),[1]AffectorValueTable!$A:$A,1,0)),ISERROR(VLOOKUP(TRIM(MID(M15,FIND(",",M15,FIND(",",M15)+1)+1,FIND(",",M15,FIND(",",M15,FIND(",",M15)+1)+1)-FIND(",",M15,FIND(",",M15)+1)-1)),[1]AffectorValueTable!$A:$A,1,0)),ISERROR(VLOOKUP(TRIM(MID(M15,FIND(",",M15,FIND(",",M15,FIND(",",M15)+1)+1)+1,999)),[1]AffectorValueTable!$A:$A,1,0))),"어펙터밸류없음",
  ""),
)))))</f>
        <v/>
      </c>
      <c r="O15" s="1" t="str">
        <f t="shared" ca="1" si="10"/>
        <v>LevelPackUIName_MaxHpBetter</v>
      </c>
      <c r="P15" s="1" t="str">
        <f t="shared" ca="1" si="4"/>
        <v>LevelPackUIDesc_MaxHpBetter</v>
      </c>
      <c r="Q15" s="1" t="str">
        <f ca="1">IF(ISBLANK(O15),"",
IFERROR(VLOOKUP(O15,[2]StringTable!$1:$1048576,MATCH([2]StringTable!$C$1,[2]StringTable!$1:$1,0),0),
IFERROR(VLOOKUP(O15,[2]InApkStringTable!$1:$1048576,MATCH([2]InApkStringTable!$C$1,[2]InApkStringTable!$1:$1,0),0),
"스트링없음")))</f>
        <v>&lt;color=#FFC080&gt;상급&lt;/color&gt; 최대 체력</v>
      </c>
      <c r="R15" s="1" t="str">
        <f ca="1">IF(ISBLANK(P15),"",
IFERROR(VLOOKUP(P15,[2]StringTable!$1:$1048576,MATCH([2]StringTable!$C$1,[2]StringTable!$1:$1,0),0),
IFERROR(VLOOKUP(P15,[2]InApkStringTable!$1:$1048576,MATCH([2]InApkStringTable!$C$1,[2]InApkStringTable!$1:$1,0),0),
"스트링없음")))</f>
        <v>최대 체력이 많이 증가합니다</v>
      </c>
      <c r="S15" s="1">
        <v>9</v>
      </c>
      <c r="T15" s="1" t="b">
        <v>0</v>
      </c>
    </row>
    <row r="16" spans="1:32" x14ac:dyDescent="0.3">
      <c r="A16" s="1" t="s">
        <v>48</v>
      </c>
      <c r="B16" s="1">
        <v>0</v>
      </c>
      <c r="C16" s="1">
        <v>0</v>
      </c>
      <c r="D16" s="1">
        <v>1</v>
      </c>
      <c r="E16" s="1" t="s">
        <v>49</v>
      </c>
      <c r="F16" s="1" t="b">
        <f t="shared" si="7"/>
        <v>0</v>
      </c>
      <c r="G16" s="1" t="b">
        <f t="shared" si="12"/>
        <v>1</v>
      </c>
      <c r="H16" s="1" t="b">
        <f t="shared" si="13"/>
        <v>1</v>
      </c>
      <c r="I16" s="1" t="s">
        <v>185</v>
      </c>
      <c r="J16" s="1">
        <f t="shared" si="0"/>
        <v>1</v>
      </c>
      <c r="K16" s="1">
        <f t="shared" si="1"/>
        <v>4.5413260672116256E-4</v>
      </c>
      <c r="L16" s="1">
        <f t="shared" si="2"/>
        <v>9.8039215686274508E-3</v>
      </c>
      <c r="M16" s="1" t="str">
        <f t="shared" ca="1" si="3"/>
        <v>LP_MaxHpBest</v>
      </c>
      <c r="N16" s="1" t="str">
        <f ca="1">IF(ISBLANK(M16),"",
IF(ISERROR(FIND(",",M16)),
  IF(ISERROR(VLOOKUP(M16,[1]AffectorValueTable!$A:$A,1,0)),"어펙터밸류없음",
  ""),
IF(ISERROR(FIND(",",M16,FIND(",",M16)+1)),
  IF(OR(ISERROR(VLOOKUP(LEFT(M16,FIND(",",M16)-1),[1]AffectorValueTable!$A:$A,1,0)),ISERROR(VLOOKUP(TRIM(MID(M16,FIND(",",M16)+1,999)),[1]AffectorValueTable!$A:$A,1,0))),"어펙터밸류없음",
  ""),
IF(ISERROR(FIND(",",M16,FIND(",",M16,FIND(",",M16)+1)+1)),
  IF(OR(ISERROR(VLOOKUP(LEFT(M16,FIND(",",M16)-1),[1]AffectorValueTable!$A:$A,1,0)),ISERROR(VLOOKUP(TRIM(MID(M16,FIND(",",M16)+1,FIND(",",M16,FIND(",",M16)+1)-FIND(",",M16)-1)),[1]AffectorValueTable!$A:$A,1,0)),ISERROR(VLOOKUP(TRIM(MID(M16,FIND(",",M16,FIND(",",M16)+1)+1,999)),[1]AffectorValueTable!$A:$A,1,0))),"어펙터밸류없음",
  ""),
IF(ISERROR(FIND(",",M16,FIND(",",M16,FIND(",",M16,FIND(",",M16)+1)+1)+1)),
  IF(OR(ISERROR(VLOOKUP(LEFT(M16,FIND(",",M16)-1),[1]AffectorValueTable!$A:$A,1,0)),ISERROR(VLOOKUP(TRIM(MID(M16,FIND(",",M16)+1,FIND(",",M16,FIND(",",M16)+1)-FIND(",",M16)-1)),[1]AffectorValueTable!$A:$A,1,0)),ISERROR(VLOOKUP(TRIM(MID(M16,FIND(",",M16,FIND(",",M16)+1)+1,FIND(",",M16,FIND(",",M16,FIND(",",M16)+1)+1)-FIND(",",M16,FIND(",",M16)+1)-1)),[1]AffectorValueTable!$A:$A,1,0)),ISERROR(VLOOKUP(TRIM(MID(M16,FIND(",",M16,FIND(",",M16,FIND(",",M16)+1)+1)+1,999)),[1]AffectorValueTable!$A:$A,1,0))),"어펙터밸류없음",
  ""),
)))))</f>
        <v/>
      </c>
      <c r="O16" s="1" t="str">
        <f t="shared" ca="1" si="10"/>
        <v>LevelPackUIName_MaxHpBest</v>
      </c>
      <c r="P16" s="1" t="str">
        <f t="shared" ca="1" si="4"/>
        <v>LevelPackUIDesc_MaxHpBest</v>
      </c>
      <c r="Q16" s="1" t="str">
        <f ca="1">IF(ISBLANK(O16),"",
IFERROR(VLOOKUP(O16,[2]StringTable!$1:$1048576,MATCH([2]StringTable!$C$1,[2]StringTable!$1:$1,0),0),
IFERROR(VLOOKUP(O16,[2]InApkStringTable!$1:$1048576,MATCH([2]InApkStringTable!$C$1,[2]InApkStringTable!$1:$1,0),0),
"스트링없음")))</f>
        <v>&lt;color=#FFC080&gt;최상급&lt;/color&gt; 최대 체력</v>
      </c>
      <c r="R16" s="1" t="str">
        <f ca="1">IF(ISBLANK(P16),"",
IFERROR(VLOOKUP(P16,[2]StringTable!$1:$1048576,MATCH([2]StringTable!$C$1,[2]StringTable!$1:$1,0),0),
IFERROR(VLOOKUP(P16,[2]InApkStringTable!$1:$1048576,MATCH([2]InApkStringTable!$C$1,[2]InApkStringTable!$1:$1,0),0),
"스트링없음")))</f>
        <v>최대 체력이 매우 많이 증가합니다</v>
      </c>
      <c r="S16" s="1">
        <v>5</v>
      </c>
      <c r="T16" s="1" t="b">
        <v>0</v>
      </c>
    </row>
    <row r="17" spans="1:22" x14ac:dyDescent="0.3">
      <c r="A17" s="1" t="s">
        <v>50</v>
      </c>
      <c r="B17" s="1">
        <v>0</v>
      </c>
      <c r="C17" s="1">
        <v>0</v>
      </c>
      <c r="D17" s="1">
        <v>0</v>
      </c>
      <c r="E17" s="1" t="s">
        <v>51</v>
      </c>
      <c r="F17" s="1" t="b">
        <f t="shared" si="7"/>
        <v>0</v>
      </c>
      <c r="G17" s="1" t="b">
        <f t="shared" si="12"/>
        <v>0</v>
      </c>
      <c r="H17" s="1" t="b">
        <f t="shared" si="13"/>
        <v>0</v>
      </c>
      <c r="I17" s="1" t="s">
        <v>191</v>
      </c>
      <c r="J17" s="1">
        <f t="shared" si="0"/>
        <v>70</v>
      </c>
      <c r="K17" s="1">
        <f t="shared" si="1"/>
        <v>3.1789282470481378E-2</v>
      </c>
      <c r="L17" s="1" t="str">
        <f t="shared" si="2"/>
        <v/>
      </c>
      <c r="M17" s="1" t="str">
        <f t="shared" ca="1" si="3"/>
        <v>LP_ReduceDmgProjectile</v>
      </c>
      <c r="N17" s="1" t="str">
        <f ca="1">IF(ISBLANK(M17),"",
IF(ISERROR(FIND(",",M17)),
  IF(ISERROR(VLOOKUP(M17,[1]AffectorValueTable!$A:$A,1,0)),"어펙터밸류없음",
  ""),
IF(ISERROR(FIND(",",M17,FIND(",",M17)+1)),
  IF(OR(ISERROR(VLOOKUP(LEFT(M17,FIND(",",M17)-1),[1]AffectorValueTable!$A:$A,1,0)),ISERROR(VLOOKUP(TRIM(MID(M17,FIND(",",M17)+1,999)),[1]AffectorValueTable!$A:$A,1,0))),"어펙터밸류없음",
  ""),
IF(ISERROR(FIND(",",M17,FIND(",",M17,FIND(",",M17)+1)+1)),
  IF(OR(ISERROR(VLOOKUP(LEFT(M17,FIND(",",M17)-1),[1]AffectorValueTable!$A:$A,1,0)),ISERROR(VLOOKUP(TRIM(MID(M17,FIND(",",M17)+1,FIND(",",M17,FIND(",",M17)+1)-FIND(",",M17)-1)),[1]AffectorValueTable!$A:$A,1,0)),ISERROR(VLOOKUP(TRIM(MID(M17,FIND(",",M17,FIND(",",M17)+1)+1,999)),[1]AffectorValueTable!$A:$A,1,0))),"어펙터밸류없음",
  ""),
IF(ISERROR(FIND(",",M17,FIND(",",M17,FIND(",",M17,FIND(",",M17)+1)+1)+1)),
  IF(OR(ISERROR(VLOOKUP(LEFT(M17,FIND(",",M17)-1),[1]AffectorValueTable!$A:$A,1,0)),ISERROR(VLOOKUP(TRIM(MID(M17,FIND(",",M17)+1,FIND(",",M17,FIND(",",M17)+1)-FIND(",",M17)-1)),[1]AffectorValueTable!$A:$A,1,0)),ISERROR(VLOOKUP(TRIM(MID(M17,FIND(",",M17,FIND(",",M17)+1)+1,FIND(",",M17,FIND(",",M17,FIND(",",M17)+1)+1)-FIND(",",M17,FIND(",",M17)+1)-1)),[1]AffectorValueTable!$A:$A,1,0)),ISERROR(VLOOKUP(TRIM(MID(M17,FIND(",",M17,FIND(",",M17,FIND(",",M17)+1)+1)+1,999)),[1]AffectorValueTable!$A:$A,1,0))),"어펙터밸류없음",
  ""),
)))))</f>
        <v/>
      </c>
      <c r="O17" s="1" t="str">
        <f t="shared" ca="1" si="10"/>
        <v>LevelPackUIName_ReduceDmgProjectile</v>
      </c>
      <c r="P17" s="1" t="str">
        <f t="shared" ca="1" si="4"/>
        <v>LevelPackUIDesc_ReduceDmgProjectile</v>
      </c>
      <c r="Q17" s="1" t="str">
        <f ca="1">IF(ISBLANK(O17),"",
IFERROR(VLOOKUP(O17,[2]StringTable!$1:$1048576,MATCH([2]StringTable!$C$1,[2]StringTable!$1:$1,0),0),
IFERROR(VLOOKUP(O17,[2]InApkStringTable!$1:$1048576,MATCH([2]InApkStringTable!$C$1,[2]InApkStringTable!$1:$1,0),0),
"스트링없음")))</f>
        <v>발사체 대미지 감소</v>
      </c>
      <c r="R17" s="1" t="str">
        <f ca="1">IF(ISBLANK(P17),"",
IFERROR(VLOOKUP(P17,[2]StringTable!$1:$1048576,MATCH([2]StringTable!$C$1,[2]StringTable!$1:$1,0),0),
IFERROR(VLOOKUP(P17,[2]InApkStringTable!$1:$1048576,MATCH([2]InApkStringTable!$C$1,[2]InApkStringTable!$1:$1,0),0),
"스트링없음")))</f>
        <v>발사체의 대미지가 감소합니다</v>
      </c>
      <c r="S17" s="1">
        <v>9</v>
      </c>
      <c r="T17" s="1" t="b">
        <v>0</v>
      </c>
    </row>
    <row r="18" spans="1:22" x14ac:dyDescent="0.3">
      <c r="A18" s="1" t="s">
        <v>149</v>
      </c>
      <c r="B18" s="1">
        <v>0</v>
      </c>
      <c r="C18" s="1">
        <v>0</v>
      </c>
      <c r="D18" s="1">
        <v>1</v>
      </c>
      <c r="E18" s="1" t="s">
        <v>51</v>
      </c>
      <c r="F18" s="1" t="b">
        <f t="shared" ref="F18" si="14">IF(AND(B18=0,C18=0),FALSE,TRUE)</f>
        <v>0</v>
      </c>
      <c r="G18" s="1" t="b">
        <f t="shared" si="12"/>
        <v>1</v>
      </c>
      <c r="H18" s="1" t="b">
        <f t="shared" si="13"/>
        <v>1</v>
      </c>
      <c r="I18" s="1" t="s">
        <v>190</v>
      </c>
      <c r="J18" s="1">
        <f t="shared" si="0"/>
        <v>2</v>
      </c>
      <c r="K18" s="1">
        <f t="shared" si="1"/>
        <v>9.0826521344232513E-4</v>
      </c>
      <c r="L18" s="1">
        <f t="shared" si="2"/>
        <v>1.9607843137254902E-2</v>
      </c>
      <c r="M18" s="1" t="str">
        <f t="shared" ca="1" si="3"/>
        <v>LP_ReduceDmgProjectileBetter</v>
      </c>
      <c r="N18" s="1" t="str">
        <f ca="1">IF(ISBLANK(M18),"",
IF(ISERROR(FIND(",",M18)),
  IF(ISERROR(VLOOKUP(M18,[1]AffectorValueTable!$A:$A,1,0)),"어펙터밸류없음",
  ""),
IF(ISERROR(FIND(",",M18,FIND(",",M18)+1)),
  IF(OR(ISERROR(VLOOKUP(LEFT(M18,FIND(",",M18)-1),[1]AffectorValueTable!$A:$A,1,0)),ISERROR(VLOOKUP(TRIM(MID(M18,FIND(",",M18)+1,999)),[1]AffectorValueTable!$A:$A,1,0))),"어펙터밸류없음",
  ""),
IF(ISERROR(FIND(",",M18,FIND(",",M18,FIND(",",M18)+1)+1)),
  IF(OR(ISERROR(VLOOKUP(LEFT(M18,FIND(",",M18)-1),[1]AffectorValueTable!$A:$A,1,0)),ISERROR(VLOOKUP(TRIM(MID(M18,FIND(",",M18)+1,FIND(",",M18,FIND(",",M18)+1)-FIND(",",M18)-1)),[1]AffectorValueTable!$A:$A,1,0)),ISERROR(VLOOKUP(TRIM(MID(M18,FIND(",",M18,FIND(",",M18)+1)+1,999)),[1]AffectorValueTable!$A:$A,1,0))),"어펙터밸류없음",
  ""),
IF(ISERROR(FIND(",",M18,FIND(",",M18,FIND(",",M18,FIND(",",M18)+1)+1)+1)),
  IF(OR(ISERROR(VLOOKUP(LEFT(M18,FIND(",",M18)-1),[1]AffectorValueTable!$A:$A,1,0)),ISERROR(VLOOKUP(TRIM(MID(M18,FIND(",",M18)+1,FIND(",",M18,FIND(",",M18)+1)-FIND(",",M18)-1)),[1]AffectorValueTable!$A:$A,1,0)),ISERROR(VLOOKUP(TRIM(MID(M18,FIND(",",M18,FIND(",",M18)+1)+1,FIND(",",M18,FIND(",",M18,FIND(",",M18)+1)+1)-FIND(",",M18,FIND(",",M18)+1)-1)),[1]AffectorValueTable!$A:$A,1,0)),ISERROR(VLOOKUP(TRIM(MID(M18,FIND(",",M18,FIND(",",M18,FIND(",",M18)+1)+1)+1,999)),[1]AffectorValueTable!$A:$A,1,0))),"어펙터밸류없음",
  ""),
)))))</f>
        <v/>
      </c>
      <c r="O18" s="1" t="str">
        <f t="shared" ca="1" si="10"/>
        <v>LevelPackUIName_ReduceDmgProjectileBetter</v>
      </c>
      <c r="P18" s="1" t="str">
        <f t="shared" ca="1" si="4"/>
        <v>LevelPackUIDesc_ReduceDmgProjectileBetter</v>
      </c>
      <c r="Q18" s="1" t="str">
        <f ca="1">IF(ISBLANK(O18),"",
IFERROR(VLOOKUP(O18,[2]StringTable!$1:$1048576,MATCH([2]StringTable!$C$1,[2]StringTable!$1:$1,0),0),
IFERROR(VLOOKUP(O18,[2]InApkStringTable!$1:$1048576,MATCH([2]InApkStringTable!$C$1,[2]InApkStringTable!$1:$1,0),0),
"스트링없음")))</f>
        <v>&lt;color=#FFC080&gt;상급&lt;/color&gt; 발사체 대미지 감소</v>
      </c>
      <c r="R18" s="1" t="str">
        <f ca="1">IF(ISBLANK(P18),"",
IFERROR(VLOOKUP(P18,[2]StringTable!$1:$1048576,MATCH([2]StringTable!$C$1,[2]StringTable!$1:$1,0),0),
IFERROR(VLOOKUP(P18,[2]InApkStringTable!$1:$1048576,MATCH([2]InApkStringTable!$C$1,[2]InApkStringTable!$1:$1,0),0),
"스트링없음")))</f>
        <v>발사체의 대미지가 더 많이 감소합니다</v>
      </c>
      <c r="S18" s="1">
        <v>9</v>
      </c>
      <c r="T18" s="1" t="b">
        <v>0</v>
      </c>
    </row>
    <row r="19" spans="1:22" x14ac:dyDescent="0.3">
      <c r="A19" s="1" t="s">
        <v>151</v>
      </c>
      <c r="B19" s="1">
        <v>0</v>
      </c>
      <c r="C19" s="1">
        <v>0</v>
      </c>
      <c r="D19" s="1">
        <v>0</v>
      </c>
      <c r="E19" s="1" t="s">
        <v>153</v>
      </c>
      <c r="F19" s="1" t="b">
        <f>IF(AND(B19=0,C19=0),FALSE,TRUE)</f>
        <v>0</v>
      </c>
      <c r="G19" s="1" t="b">
        <f t="shared" si="12"/>
        <v>0</v>
      </c>
      <c r="H19" s="1" t="b">
        <f t="shared" si="13"/>
        <v>0</v>
      </c>
      <c r="I19" s="1" t="s">
        <v>191</v>
      </c>
      <c r="J19" s="1">
        <f t="shared" si="0"/>
        <v>70</v>
      </c>
      <c r="K19" s="1">
        <f t="shared" si="1"/>
        <v>3.1789282470481378E-2</v>
      </c>
      <c r="L19" s="1" t="str">
        <f t="shared" si="2"/>
        <v/>
      </c>
      <c r="M19" s="1" t="str">
        <f ca="1">IF($C19=0,"LP_"&amp;$A19,OFFSET(M19,-1,0))</f>
        <v>LP_ReduceDmgMelee</v>
      </c>
      <c r="N19" s="1" t="str">
        <f ca="1">IF(ISBLANK(M19),"",
IF(ISERROR(FIND(",",M19)),
  IF(ISERROR(VLOOKUP(M19,[1]AffectorValueTable!$A:$A,1,0)),"어펙터밸류없음",
  ""),
IF(ISERROR(FIND(",",M19,FIND(",",M19)+1)),
  IF(OR(ISERROR(VLOOKUP(LEFT(M19,FIND(",",M19)-1),[1]AffectorValueTable!$A:$A,1,0)),ISERROR(VLOOKUP(TRIM(MID(M19,FIND(",",M19)+1,999)),[1]AffectorValueTable!$A:$A,1,0))),"어펙터밸류없음",
  ""),
IF(ISERROR(FIND(",",M19,FIND(",",M19,FIND(",",M19)+1)+1)),
  IF(OR(ISERROR(VLOOKUP(LEFT(M19,FIND(",",M19)-1),[1]AffectorValueTable!$A:$A,1,0)),ISERROR(VLOOKUP(TRIM(MID(M19,FIND(",",M19)+1,FIND(",",M19,FIND(",",M19)+1)-FIND(",",M19)-1)),[1]AffectorValueTable!$A:$A,1,0)),ISERROR(VLOOKUP(TRIM(MID(M19,FIND(",",M19,FIND(",",M19)+1)+1,999)),[1]AffectorValueTable!$A:$A,1,0))),"어펙터밸류없음",
  ""),
IF(ISERROR(FIND(",",M19,FIND(",",M19,FIND(",",M19,FIND(",",M19)+1)+1)+1)),
  IF(OR(ISERROR(VLOOKUP(LEFT(M19,FIND(",",M19)-1),[1]AffectorValueTable!$A:$A,1,0)),ISERROR(VLOOKUP(TRIM(MID(M19,FIND(",",M19)+1,FIND(",",M19,FIND(",",M19)+1)-FIND(",",M19)-1)),[1]AffectorValueTable!$A:$A,1,0)),ISERROR(VLOOKUP(TRIM(MID(M19,FIND(",",M19,FIND(",",M19)+1)+1,FIND(",",M19,FIND(",",M19,FIND(",",M19)+1)+1)-FIND(",",M19,FIND(",",M19)+1)-1)),[1]AffectorValueTable!$A:$A,1,0)),ISERROR(VLOOKUP(TRIM(MID(M19,FIND(",",M19,FIND(",",M19,FIND(",",M19)+1)+1)+1,999)),[1]AffectorValueTable!$A:$A,1,0))),"어펙터밸류없음",
  ""),
)))))</f>
        <v/>
      </c>
      <c r="O19" s="1" t="str">
        <f ca="1">IF(OR($C19=0,$B19=0),"LevelPackUIName_"&amp;$A19,OFFSET(O19,-1,0))</f>
        <v>LevelPackUIName_ReduceDmgMelee</v>
      </c>
      <c r="P19" s="1" t="str">
        <f ca="1">IF($C19=0,"LevelPackUIDesc_"&amp;$A19,OFFSET(P19,-1,0))</f>
        <v>LevelPackUIDesc_ReduceDmgMelee</v>
      </c>
      <c r="Q19" s="1" t="str">
        <f ca="1">IF(ISBLANK(O19),"",
IFERROR(VLOOKUP(O19,[2]StringTable!$1:$1048576,MATCH([2]StringTable!$C$1,[2]StringTable!$1:$1,0),0),
IFERROR(VLOOKUP(O19,[2]InApkStringTable!$1:$1048576,MATCH([2]InApkStringTable!$C$1,[2]InApkStringTable!$1:$1,0),0),
"스트링없음")))</f>
        <v>근접공격 대미지 감소</v>
      </c>
      <c r="R19" s="1" t="str">
        <f ca="1">IF(ISBLANK(P19),"",
IFERROR(VLOOKUP(P19,[2]StringTable!$1:$1048576,MATCH([2]StringTable!$C$1,[2]StringTable!$1:$1,0),0),
IFERROR(VLOOKUP(P19,[2]InApkStringTable!$1:$1048576,MATCH([2]InApkStringTable!$C$1,[2]InApkStringTable!$1:$1,0),0),
"스트링없음")))</f>
        <v>근접공격의 대미지가 감소합니다</v>
      </c>
      <c r="S19" s="1">
        <v>9</v>
      </c>
      <c r="T19" s="1" t="b">
        <v>0</v>
      </c>
    </row>
    <row r="20" spans="1:22" x14ac:dyDescent="0.3">
      <c r="A20" s="1" t="s">
        <v>152</v>
      </c>
      <c r="B20" s="1">
        <v>0</v>
      </c>
      <c r="C20" s="1">
        <v>0</v>
      </c>
      <c r="D20" s="1">
        <v>1</v>
      </c>
      <c r="E20" s="1" t="s">
        <v>153</v>
      </c>
      <c r="F20" s="1" t="b">
        <f>IF(AND(B20=0,C20=0),FALSE,TRUE)</f>
        <v>0</v>
      </c>
      <c r="G20" s="1" t="b">
        <f t="shared" si="12"/>
        <v>1</v>
      </c>
      <c r="H20" s="1" t="b">
        <f t="shared" si="13"/>
        <v>1</v>
      </c>
      <c r="I20" s="1" t="s">
        <v>190</v>
      </c>
      <c r="J20" s="1">
        <f t="shared" si="0"/>
        <v>2</v>
      </c>
      <c r="K20" s="1">
        <f t="shared" si="1"/>
        <v>9.0826521344232513E-4</v>
      </c>
      <c r="L20" s="1">
        <f t="shared" si="2"/>
        <v>1.9607843137254902E-2</v>
      </c>
      <c r="M20" s="1" t="str">
        <f ca="1">IF($C20=0,"LP_"&amp;$A20,OFFSET(M20,-1,0))</f>
        <v>LP_ReduceDmgMeleeBetter</v>
      </c>
      <c r="N20" s="1" t="str">
        <f ca="1">IF(ISBLANK(M20),"",
IF(ISERROR(FIND(",",M20)),
  IF(ISERROR(VLOOKUP(M20,[1]AffectorValueTable!$A:$A,1,0)),"어펙터밸류없음",
  ""),
IF(ISERROR(FIND(",",M20,FIND(",",M20)+1)),
  IF(OR(ISERROR(VLOOKUP(LEFT(M20,FIND(",",M20)-1),[1]AffectorValueTable!$A:$A,1,0)),ISERROR(VLOOKUP(TRIM(MID(M20,FIND(",",M20)+1,999)),[1]AffectorValueTable!$A:$A,1,0))),"어펙터밸류없음",
  ""),
IF(ISERROR(FIND(",",M20,FIND(",",M20,FIND(",",M20)+1)+1)),
  IF(OR(ISERROR(VLOOKUP(LEFT(M20,FIND(",",M20)-1),[1]AffectorValueTable!$A:$A,1,0)),ISERROR(VLOOKUP(TRIM(MID(M20,FIND(",",M20)+1,FIND(",",M20,FIND(",",M20)+1)-FIND(",",M20)-1)),[1]AffectorValueTable!$A:$A,1,0)),ISERROR(VLOOKUP(TRIM(MID(M20,FIND(",",M20,FIND(",",M20)+1)+1,999)),[1]AffectorValueTable!$A:$A,1,0))),"어펙터밸류없음",
  ""),
IF(ISERROR(FIND(",",M20,FIND(",",M20,FIND(",",M20,FIND(",",M20)+1)+1)+1)),
  IF(OR(ISERROR(VLOOKUP(LEFT(M20,FIND(",",M20)-1),[1]AffectorValueTable!$A:$A,1,0)),ISERROR(VLOOKUP(TRIM(MID(M20,FIND(",",M20)+1,FIND(",",M20,FIND(",",M20)+1)-FIND(",",M20)-1)),[1]AffectorValueTable!$A:$A,1,0)),ISERROR(VLOOKUP(TRIM(MID(M20,FIND(",",M20,FIND(",",M20)+1)+1,FIND(",",M20,FIND(",",M20,FIND(",",M20)+1)+1)-FIND(",",M20,FIND(",",M20)+1)-1)),[1]AffectorValueTable!$A:$A,1,0)),ISERROR(VLOOKUP(TRIM(MID(M20,FIND(",",M20,FIND(",",M20,FIND(",",M20)+1)+1)+1,999)),[1]AffectorValueTable!$A:$A,1,0))),"어펙터밸류없음",
  ""),
)))))</f>
        <v/>
      </c>
      <c r="O20" s="1" t="str">
        <f ca="1">IF(OR($C20=0,$B20=0),"LevelPackUIName_"&amp;$A20,OFFSET(O20,-1,0))</f>
        <v>LevelPackUIName_ReduceDmgMeleeBetter</v>
      </c>
      <c r="P20" s="1" t="str">
        <f ca="1">IF($C20=0,"LevelPackUIDesc_"&amp;$A20,OFFSET(P20,-1,0))</f>
        <v>LevelPackUIDesc_ReduceDmgMeleeBetter</v>
      </c>
      <c r="Q20" s="1" t="str">
        <f ca="1">IF(ISBLANK(O20),"",
IFERROR(VLOOKUP(O20,[2]StringTable!$1:$1048576,MATCH([2]StringTable!$C$1,[2]StringTable!$1:$1,0),0),
IFERROR(VLOOKUP(O20,[2]InApkStringTable!$1:$1048576,MATCH([2]InApkStringTable!$C$1,[2]InApkStringTable!$1:$1,0),0),
"스트링없음")))</f>
        <v>&lt;color=#FFC080&gt;상급&lt;/color&gt; 근접공격 대미지 감소</v>
      </c>
      <c r="R20" s="1" t="str">
        <f ca="1">IF(ISBLANK(P20),"",
IFERROR(VLOOKUP(P20,[2]StringTable!$1:$1048576,MATCH([2]StringTable!$C$1,[2]StringTable!$1:$1,0),0),
IFERROR(VLOOKUP(P20,[2]InApkStringTable!$1:$1048576,MATCH([2]InApkStringTable!$C$1,[2]InApkStringTable!$1:$1,0),0),
"스트링없음")))</f>
        <v>근접공격의 대미지가 더 많이 감소합니다</v>
      </c>
      <c r="S20" s="1">
        <v>9</v>
      </c>
      <c r="T20" s="1" t="b">
        <v>0</v>
      </c>
    </row>
    <row r="21" spans="1:22" x14ac:dyDescent="0.3">
      <c r="A21" s="1" t="s">
        <v>52</v>
      </c>
      <c r="B21" s="1">
        <v>0</v>
      </c>
      <c r="C21" s="1">
        <v>0</v>
      </c>
      <c r="D21" s="1">
        <v>0</v>
      </c>
      <c r="E21" s="1" t="s">
        <v>53</v>
      </c>
      <c r="F21" s="1" t="b">
        <f t="shared" si="7"/>
        <v>0</v>
      </c>
      <c r="G21" s="1" t="b">
        <f t="shared" si="12"/>
        <v>0</v>
      </c>
      <c r="H21" s="1" t="b">
        <f t="shared" si="13"/>
        <v>0</v>
      </c>
      <c r="I21" s="1" t="s">
        <v>191</v>
      </c>
      <c r="J21" s="1">
        <f t="shared" si="0"/>
        <v>70</v>
      </c>
      <c r="K21" s="1">
        <f t="shared" si="1"/>
        <v>3.1789282470481378E-2</v>
      </c>
      <c r="L21" s="1" t="str">
        <f t="shared" si="2"/>
        <v/>
      </c>
      <c r="M21" s="1" t="str">
        <f t="shared" ca="1" si="3"/>
        <v>LP_ReduceDmgClose</v>
      </c>
      <c r="N21" s="1" t="str">
        <f ca="1">IF(ISBLANK(M21),"",
IF(ISERROR(FIND(",",M21)),
  IF(ISERROR(VLOOKUP(M21,[1]AffectorValueTable!$A:$A,1,0)),"어펙터밸류없음",
  ""),
IF(ISERROR(FIND(",",M21,FIND(",",M21)+1)),
  IF(OR(ISERROR(VLOOKUP(LEFT(M21,FIND(",",M21)-1),[1]AffectorValueTable!$A:$A,1,0)),ISERROR(VLOOKUP(TRIM(MID(M21,FIND(",",M21)+1,999)),[1]AffectorValueTable!$A:$A,1,0))),"어펙터밸류없음",
  ""),
IF(ISERROR(FIND(",",M21,FIND(",",M21,FIND(",",M21)+1)+1)),
  IF(OR(ISERROR(VLOOKUP(LEFT(M21,FIND(",",M21)-1),[1]AffectorValueTable!$A:$A,1,0)),ISERROR(VLOOKUP(TRIM(MID(M21,FIND(",",M21)+1,FIND(",",M21,FIND(",",M21)+1)-FIND(",",M21)-1)),[1]AffectorValueTable!$A:$A,1,0)),ISERROR(VLOOKUP(TRIM(MID(M21,FIND(",",M21,FIND(",",M21)+1)+1,999)),[1]AffectorValueTable!$A:$A,1,0))),"어펙터밸류없음",
  ""),
IF(ISERROR(FIND(",",M21,FIND(",",M21,FIND(",",M21,FIND(",",M21)+1)+1)+1)),
  IF(OR(ISERROR(VLOOKUP(LEFT(M21,FIND(",",M21)-1),[1]AffectorValueTable!$A:$A,1,0)),ISERROR(VLOOKUP(TRIM(MID(M21,FIND(",",M21)+1,FIND(",",M21,FIND(",",M21)+1)-FIND(",",M21)-1)),[1]AffectorValueTable!$A:$A,1,0)),ISERROR(VLOOKUP(TRIM(MID(M21,FIND(",",M21,FIND(",",M21)+1)+1,FIND(",",M21,FIND(",",M21,FIND(",",M21)+1)+1)-FIND(",",M21,FIND(",",M21)+1)-1)),[1]AffectorValueTable!$A:$A,1,0)),ISERROR(VLOOKUP(TRIM(MID(M21,FIND(",",M21,FIND(",",M21,FIND(",",M21)+1)+1)+1,999)),[1]AffectorValueTable!$A:$A,1,0))),"어펙터밸류없음",
  ""),
)))))</f>
        <v/>
      </c>
      <c r="O21" s="1" t="str">
        <f t="shared" ca="1" si="10"/>
        <v>LevelPackUIName_ReduceDmgClose</v>
      </c>
      <c r="P21" s="1" t="str">
        <f t="shared" ca="1" si="4"/>
        <v>LevelPackUIDesc_ReduceDmgClose</v>
      </c>
      <c r="Q21" s="1" t="str">
        <f ca="1">IF(ISBLANK(O21),"",
IFERROR(VLOOKUP(O21,[2]StringTable!$1:$1048576,MATCH([2]StringTable!$C$1,[2]StringTable!$1:$1,0),0),
IFERROR(VLOOKUP(O21,[2]InApkStringTable!$1:$1048576,MATCH([2]InApkStringTable!$C$1,[2]InApkStringTable!$1:$1,0),0),
"스트링없음")))</f>
        <v>충돌 대미지 감소</v>
      </c>
      <c r="R21" s="1" t="str">
        <f ca="1">IF(ISBLANK(P21),"",
IFERROR(VLOOKUP(P21,[2]StringTable!$1:$1048576,MATCH([2]StringTable!$C$1,[2]StringTable!$1:$1,0),0),
IFERROR(VLOOKUP(P21,[2]InApkStringTable!$1:$1048576,MATCH([2]InApkStringTable!$C$1,[2]InApkStringTable!$1:$1,0),0),
"스트링없음")))</f>
        <v>몬스터와 충돌 시 대미지가 감소합니다</v>
      </c>
      <c r="S21" s="1">
        <v>9</v>
      </c>
      <c r="T21" s="1" t="b">
        <v>0</v>
      </c>
      <c r="V21" s="1">
        <v>10</v>
      </c>
    </row>
    <row r="22" spans="1:22" x14ac:dyDescent="0.3">
      <c r="A22" s="1" t="s">
        <v>150</v>
      </c>
      <c r="B22" s="1">
        <v>0</v>
      </c>
      <c r="C22" s="1">
        <v>0</v>
      </c>
      <c r="D22" s="1">
        <v>1</v>
      </c>
      <c r="E22" s="1" t="s">
        <v>53</v>
      </c>
      <c r="F22" s="1" t="b">
        <f t="shared" ref="F22:F23" si="15">IF(AND(B22=0,C22=0),FALSE,TRUE)</f>
        <v>0</v>
      </c>
      <c r="G22" s="1" t="b">
        <f t="shared" si="12"/>
        <v>1</v>
      </c>
      <c r="H22" s="1" t="b">
        <f t="shared" si="13"/>
        <v>1</v>
      </c>
      <c r="I22" s="1" t="s">
        <v>190</v>
      </c>
      <c r="J22" s="1">
        <f t="shared" si="0"/>
        <v>2</v>
      </c>
      <c r="K22" s="1">
        <f t="shared" si="1"/>
        <v>9.0826521344232513E-4</v>
      </c>
      <c r="L22" s="1">
        <f t="shared" si="2"/>
        <v>1.9607843137254902E-2</v>
      </c>
      <c r="M22" s="1" t="str">
        <f t="shared" ca="1" si="3"/>
        <v>LP_ReduceDmgCloseBetter</v>
      </c>
      <c r="N22" s="1" t="str">
        <f ca="1">IF(ISBLANK(M22),"",
IF(ISERROR(FIND(",",M22)),
  IF(ISERROR(VLOOKUP(M22,[1]AffectorValueTable!$A:$A,1,0)),"어펙터밸류없음",
  ""),
IF(ISERROR(FIND(",",M22,FIND(",",M22)+1)),
  IF(OR(ISERROR(VLOOKUP(LEFT(M22,FIND(",",M22)-1),[1]AffectorValueTable!$A:$A,1,0)),ISERROR(VLOOKUP(TRIM(MID(M22,FIND(",",M22)+1,999)),[1]AffectorValueTable!$A:$A,1,0))),"어펙터밸류없음",
  ""),
IF(ISERROR(FIND(",",M22,FIND(",",M22,FIND(",",M22)+1)+1)),
  IF(OR(ISERROR(VLOOKUP(LEFT(M22,FIND(",",M22)-1),[1]AffectorValueTable!$A:$A,1,0)),ISERROR(VLOOKUP(TRIM(MID(M22,FIND(",",M22)+1,FIND(",",M22,FIND(",",M22)+1)-FIND(",",M22)-1)),[1]AffectorValueTable!$A:$A,1,0)),ISERROR(VLOOKUP(TRIM(MID(M22,FIND(",",M22,FIND(",",M22)+1)+1,999)),[1]AffectorValueTable!$A:$A,1,0))),"어펙터밸류없음",
  ""),
IF(ISERROR(FIND(",",M22,FIND(",",M22,FIND(",",M22,FIND(",",M22)+1)+1)+1)),
  IF(OR(ISERROR(VLOOKUP(LEFT(M22,FIND(",",M22)-1),[1]AffectorValueTable!$A:$A,1,0)),ISERROR(VLOOKUP(TRIM(MID(M22,FIND(",",M22)+1,FIND(",",M22,FIND(",",M22)+1)-FIND(",",M22)-1)),[1]AffectorValueTable!$A:$A,1,0)),ISERROR(VLOOKUP(TRIM(MID(M22,FIND(",",M22,FIND(",",M22)+1)+1,FIND(",",M22,FIND(",",M22,FIND(",",M22)+1)+1)-FIND(",",M22,FIND(",",M22)+1)-1)),[1]AffectorValueTable!$A:$A,1,0)),ISERROR(VLOOKUP(TRIM(MID(M22,FIND(",",M22,FIND(",",M22,FIND(",",M22)+1)+1)+1,999)),[1]AffectorValueTable!$A:$A,1,0))),"어펙터밸류없음",
  ""),
)))))</f>
        <v/>
      </c>
      <c r="O22" s="1" t="str">
        <f t="shared" ca="1" si="10"/>
        <v>LevelPackUIName_ReduceDmgCloseBetter</v>
      </c>
      <c r="P22" s="1" t="str">
        <f t="shared" ca="1" si="4"/>
        <v>LevelPackUIDesc_ReduceDmgCloseBetter</v>
      </c>
      <c r="Q22" s="1" t="str">
        <f ca="1">IF(ISBLANK(O22),"",
IFERROR(VLOOKUP(O22,[2]StringTable!$1:$1048576,MATCH([2]StringTable!$C$1,[2]StringTable!$1:$1,0),0),
IFERROR(VLOOKUP(O22,[2]InApkStringTable!$1:$1048576,MATCH([2]InApkStringTable!$C$1,[2]InApkStringTable!$1:$1,0),0),
"스트링없음")))</f>
        <v>&lt;color=#FFC080&gt;상급&lt;/color&gt; 충돌 대미지 감소</v>
      </c>
      <c r="R22" s="1" t="str">
        <f ca="1">IF(ISBLANK(P22),"",
IFERROR(VLOOKUP(P22,[2]StringTable!$1:$1048576,MATCH([2]StringTable!$C$1,[2]StringTable!$1:$1,0),0),
IFERROR(VLOOKUP(P22,[2]InApkStringTable!$1:$1048576,MATCH([2]InApkStringTable!$C$1,[2]InApkStringTable!$1:$1,0),0),
"스트링없음")))</f>
        <v>몬스터와 충돌 시 대미지가 더 많이 감소합니다</v>
      </c>
      <c r="S22" s="1">
        <v>9</v>
      </c>
      <c r="T22" s="1" t="b">
        <v>0</v>
      </c>
      <c r="V22" s="1">
        <v>10</v>
      </c>
    </row>
    <row r="23" spans="1:22" x14ac:dyDescent="0.3">
      <c r="A23" s="1" t="s">
        <v>154</v>
      </c>
      <c r="B23" s="1">
        <v>0</v>
      </c>
      <c r="C23" s="1">
        <v>0</v>
      </c>
      <c r="D23" s="1">
        <v>0</v>
      </c>
      <c r="E23" s="1" t="s">
        <v>156</v>
      </c>
      <c r="F23" s="1" t="b">
        <f t="shared" si="15"/>
        <v>0</v>
      </c>
      <c r="G23" s="1" t="b">
        <f t="shared" si="12"/>
        <v>0</v>
      </c>
      <c r="H23" s="1" t="b">
        <f t="shared" si="13"/>
        <v>0</v>
      </c>
      <c r="I23" s="1" t="s">
        <v>191</v>
      </c>
      <c r="J23" s="1">
        <f t="shared" si="0"/>
        <v>70</v>
      </c>
      <c r="K23" s="1">
        <f t="shared" si="1"/>
        <v>3.1789282470481378E-2</v>
      </c>
      <c r="L23" s="1" t="str">
        <f t="shared" si="2"/>
        <v/>
      </c>
      <c r="M23" s="1" t="str">
        <f t="shared" ca="1" si="3"/>
        <v>LP_ReduceDmgTrap</v>
      </c>
      <c r="N23" s="1" t="str">
        <f ca="1">IF(ISBLANK(M23),"",
IF(ISERROR(FIND(",",M23)),
  IF(ISERROR(VLOOKUP(M23,[1]AffectorValueTable!$A:$A,1,0)),"어펙터밸류없음",
  ""),
IF(ISERROR(FIND(",",M23,FIND(",",M23)+1)),
  IF(OR(ISERROR(VLOOKUP(LEFT(M23,FIND(",",M23)-1),[1]AffectorValueTable!$A:$A,1,0)),ISERROR(VLOOKUP(TRIM(MID(M23,FIND(",",M23)+1,999)),[1]AffectorValueTable!$A:$A,1,0))),"어펙터밸류없음",
  ""),
IF(ISERROR(FIND(",",M23,FIND(",",M23,FIND(",",M23)+1)+1)),
  IF(OR(ISERROR(VLOOKUP(LEFT(M23,FIND(",",M23)-1),[1]AffectorValueTable!$A:$A,1,0)),ISERROR(VLOOKUP(TRIM(MID(M23,FIND(",",M23)+1,FIND(",",M23,FIND(",",M23)+1)-FIND(",",M23)-1)),[1]AffectorValueTable!$A:$A,1,0)),ISERROR(VLOOKUP(TRIM(MID(M23,FIND(",",M23,FIND(",",M23)+1)+1,999)),[1]AffectorValueTable!$A:$A,1,0))),"어펙터밸류없음",
  ""),
IF(ISERROR(FIND(",",M23,FIND(",",M23,FIND(",",M23,FIND(",",M23)+1)+1)+1)),
  IF(OR(ISERROR(VLOOKUP(LEFT(M23,FIND(",",M23)-1),[1]AffectorValueTable!$A:$A,1,0)),ISERROR(VLOOKUP(TRIM(MID(M23,FIND(",",M23)+1,FIND(",",M23,FIND(",",M23)+1)-FIND(",",M23)-1)),[1]AffectorValueTable!$A:$A,1,0)),ISERROR(VLOOKUP(TRIM(MID(M23,FIND(",",M23,FIND(",",M23)+1)+1,FIND(",",M23,FIND(",",M23,FIND(",",M23)+1)+1)-FIND(",",M23,FIND(",",M23)+1)-1)),[1]AffectorValueTable!$A:$A,1,0)),ISERROR(VLOOKUP(TRIM(MID(M23,FIND(",",M23,FIND(",",M23,FIND(",",M23)+1)+1)+1,999)),[1]AffectorValueTable!$A:$A,1,0))),"어펙터밸류없음",
  ""),
)))))</f>
        <v/>
      </c>
      <c r="O23" s="1" t="str">
        <f t="shared" ca="1" si="10"/>
        <v>LevelPackUIName_ReduceDmgTrap</v>
      </c>
      <c r="P23" s="1" t="str">
        <f t="shared" ca="1" si="4"/>
        <v>LevelPackUIDesc_ReduceDmgTrap</v>
      </c>
      <c r="Q23" s="1" t="str">
        <f ca="1">IF(ISBLANK(O23),"",
IFERROR(VLOOKUP(O23,[2]StringTable!$1:$1048576,MATCH([2]StringTable!$C$1,[2]StringTable!$1:$1,0),0),
IFERROR(VLOOKUP(O23,[2]InApkStringTable!$1:$1048576,MATCH([2]InApkStringTable!$C$1,[2]InApkStringTable!$1:$1,0),0),
"스트링없음")))</f>
        <v>트랩 대미지 감소</v>
      </c>
      <c r="R23" s="1" t="str">
        <f ca="1">IF(ISBLANK(P23),"",
IFERROR(VLOOKUP(P23,[2]StringTable!$1:$1048576,MATCH([2]StringTable!$C$1,[2]StringTable!$1:$1,0),0),
IFERROR(VLOOKUP(P23,[2]InApkStringTable!$1:$1048576,MATCH([2]InApkStringTable!$C$1,[2]InApkStringTable!$1:$1,0),0),
"스트링없음")))</f>
        <v>트랩의 대미지가 감소합니다</v>
      </c>
      <c r="S23" s="1">
        <v>9</v>
      </c>
      <c r="T23" s="1" t="b">
        <v>0</v>
      </c>
      <c r="V23" s="1">
        <v>3</v>
      </c>
    </row>
    <row r="24" spans="1:22" x14ac:dyDescent="0.3">
      <c r="A24" s="1" t="s">
        <v>155</v>
      </c>
      <c r="B24" s="1">
        <v>0</v>
      </c>
      <c r="C24" s="1">
        <v>0</v>
      </c>
      <c r="D24" s="1">
        <v>1</v>
      </c>
      <c r="E24" s="1" t="s">
        <v>156</v>
      </c>
      <c r="F24" s="1" t="b">
        <f>IF(AND(B24=0,C24=0),FALSE,TRUE)</f>
        <v>0</v>
      </c>
      <c r="G24" s="1" t="b">
        <f t="shared" si="12"/>
        <v>1</v>
      </c>
      <c r="H24" s="1" t="b">
        <f t="shared" si="13"/>
        <v>1</v>
      </c>
      <c r="I24" s="1" t="s">
        <v>190</v>
      </c>
      <c r="J24" s="1">
        <f t="shared" si="0"/>
        <v>2</v>
      </c>
      <c r="K24" s="1">
        <f t="shared" si="1"/>
        <v>9.0826521344232513E-4</v>
      </c>
      <c r="L24" s="1">
        <f t="shared" si="2"/>
        <v>1.9607843137254902E-2</v>
      </c>
      <c r="M24" s="1" t="str">
        <f t="shared" ca="1" si="3"/>
        <v>LP_ReduceDmgTrapBetter</v>
      </c>
      <c r="N24" s="1" t="str">
        <f ca="1">IF(ISBLANK(M24),"",
IF(ISERROR(FIND(",",M24)),
  IF(ISERROR(VLOOKUP(M24,[1]AffectorValueTable!$A:$A,1,0)),"어펙터밸류없음",
  ""),
IF(ISERROR(FIND(",",M24,FIND(",",M24)+1)),
  IF(OR(ISERROR(VLOOKUP(LEFT(M24,FIND(",",M24)-1),[1]AffectorValueTable!$A:$A,1,0)),ISERROR(VLOOKUP(TRIM(MID(M24,FIND(",",M24)+1,999)),[1]AffectorValueTable!$A:$A,1,0))),"어펙터밸류없음",
  ""),
IF(ISERROR(FIND(",",M24,FIND(",",M24,FIND(",",M24)+1)+1)),
  IF(OR(ISERROR(VLOOKUP(LEFT(M24,FIND(",",M24)-1),[1]AffectorValueTable!$A:$A,1,0)),ISERROR(VLOOKUP(TRIM(MID(M24,FIND(",",M24)+1,FIND(",",M24,FIND(",",M24)+1)-FIND(",",M24)-1)),[1]AffectorValueTable!$A:$A,1,0)),ISERROR(VLOOKUP(TRIM(MID(M24,FIND(",",M24,FIND(",",M24)+1)+1,999)),[1]AffectorValueTable!$A:$A,1,0))),"어펙터밸류없음",
  ""),
IF(ISERROR(FIND(",",M24,FIND(",",M24,FIND(",",M24,FIND(",",M24)+1)+1)+1)),
  IF(OR(ISERROR(VLOOKUP(LEFT(M24,FIND(",",M24)-1),[1]AffectorValueTable!$A:$A,1,0)),ISERROR(VLOOKUP(TRIM(MID(M24,FIND(",",M24)+1,FIND(",",M24,FIND(",",M24)+1)-FIND(",",M24)-1)),[1]AffectorValueTable!$A:$A,1,0)),ISERROR(VLOOKUP(TRIM(MID(M24,FIND(",",M24,FIND(",",M24)+1)+1,FIND(",",M24,FIND(",",M24,FIND(",",M24)+1)+1)-FIND(",",M24,FIND(",",M24)+1)-1)),[1]AffectorValueTable!$A:$A,1,0)),ISERROR(VLOOKUP(TRIM(MID(M24,FIND(",",M24,FIND(",",M24,FIND(",",M24)+1)+1)+1,999)),[1]AffectorValueTable!$A:$A,1,0))),"어펙터밸류없음",
  ""),
)))))</f>
        <v/>
      </c>
      <c r="O24" s="1" t="str">
        <f t="shared" ca="1" si="10"/>
        <v>LevelPackUIName_ReduceDmgTrapBetter</v>
      </c>
      <c r="P24" s="1" t="str">
        <f t="shared" ca="1" si="4"/>
        <v>LevelPackUIDesc_ReduceDmgTrapBetter</v>
      </c>
      <c r="Q24" s="1" t="str">
        <f ca="1">IF(ISBLANK(O24),"",
IFERROR(VLOOKUP(O24,[2]StringTable!$1:$1048576,MATCH([2]StringTable!$C$1,[2]StringTable!$1:$1,0),0),
IFERROR(VLOOKUP(O24,[2]InApkStringTable!$1:$1048576,MATCH([2]InApkStringTable!$C$1,[2]InApkStringTable!$1:$1,0),0),
"스트링없음")))</f>
        <v>&lt;color=#FFC080&gt;상급&lt;/color&gt; 트랩 대미지 감소</v>
      </c>
      <c r="R24" s="1" t="str">
        <f ca="1">IF(ISBLANK(P24),"",
IFERROR(VLOOKUP(P24,[2]StringTable!$1:$1048576,MATCH([2]StringTable!$C$1,[2]StringTable!$1:$1,0),0),
IFERROR(VLOOKUP(P24,[2]InApkStringTable!$1:$1048576,MATCH([2]InApkStringTable!$C$1,[2]InApkStringTable!$1:$1,0),0),
"스트링없음")))</f>
        <v>트랩의 대미지가 더 많이 감소합니다</v>
      </c>
      <c r="S24" s="1">
        <v>9</v>
      </c>
      <c r="T24" s="1" t="b">
        <v>0</v>
      </c>
      <c r="V24" s="1">
        <v>3</v>
      </c>
    </row>
    <row r="25" spans="1:22" x14ac:dyDescent="0.3">
      <c r="A25" s="1" t="s">
        <v>164</v>
      </c>
      <c r="B25" s="1">
        <v>0</v>
      </c>
      <c r="C25" s="1">
        <v>0</v>
      </c>
      <c r="D25" s="1">
        <v>1</v>
      </c>
      <c r="E25" s="1" t="s">
        <v>158</v>
      </c>
      <c r="F25" s="1" t="b">
        <f t="shared" ref="F25:F26" si="16">IF(AND(B25=0,C25=0),FALSE,TRUE)</f>
        <v>0</v>
      </c>
      <c r="G25" s="1" t="b">
        <f t="shared" si="12"/>
        <v>1</v>
      </c>
      <c r="H25" s="1" t="b">
        <f t="shared" si="13"/>
        <v>1</v>
      </c>
      <c r="I25" s="1" t="s">
        <v>189</v>
      </c>
      <c r="J25" s="1">
        <f t="shared" si="0"/>
        <v>4</v>
      </c>
      <c r="K25" s="1">
        <f t="shared" si="1"/>
        <v>1.8165304268846503E-3</v>
      </c>
      <c r="L25" s="1">
        <f t="shared" si="2"/>
        <v>3.9215686274509803E-2</v>
      </c>
      <c r="M25" s="1" t="str">
        <f t="shared" ca="1" si="3"/>
        <v>LP_ReduceContinuousDmg</v>
      </c>
      <c r="N25" s="1" t="str">
        <f ca="1">IF(ISBLANK(M25),"",
IF(ISERROR(FIND(",",M25)),
  IF(ISERROR(VLOOKUP(M25,[1]AffectorValueTable!$A:$A,1,0)),"어펙터밸류없음",
  ""),
IF(ISERROR(FIND(",",M25,FIND(",",M25)+1)),
  IF(OR(ISERROR(VLOOKUP(LEFT(M25,FIND(",",M25)-1),[1]AffectorValueTable!$A:$A,1,0)),ISERROR(VLOOKUP(TRIM(MID(M25,FIND(",",M25)+1,999)),[1]AffectorValueTable!$A:$A,1,0))),"어펙터밸류없음",
  ""),
IF(ISERROR(FIND(",",M25,FIND(",",M25,FIND(",",M25)+1)+1)),
  IF(OR(ISERROR(VLOOKUP(LEFT(M25,FIND(",",M25)-1),[1]AffectorValueTable!$A:$A,1,0)),ISERROR(VLOOKUP(TRIM(MID(M25,FIND(",",M25)+1,FIND(",",M25,FIND(",",M25)+1)-FIND(",",M25)-1)),[1]AffectorValueTable!$A:$A,1,0)),ISERROR(VLOOKUP(TRIM(MID(M25,FIND(",",M25,FIND(",",M25)+1)+1,999)),[1]AffectorValueTable!$A:$A,1,0))),"어펙터밸류없음",
  ""),
IF(ISERROR(FIND(",",M25,FIND(",",M25,FIND(",",M25,FIND(",",M25)+1)+1)+1)),
  IF(OR(ISERROR(VLOOKUP(LEFT(M25,FIND(",",M25)-1),[1]AffectorValueTable!$A:$A,1,0)),ISERROR(VLOOKUP(TRIM(MID(M25,FIND(",",M25)+1,FIND(",",M25,FIND(",",M25)+1)-FIND(",",M25)-1)),[1]AffectorValueTable!$A:$A,1,0)),ISERROR(VLOOKUP(TRIM(MID(M25,FIND(",",M25,FIND(",",M25)+1)+1,FIND(",",M25,FIND(",",M25,FIND(",",M25)+1)+1)-FIND(",",M25,FIND(",",M25)+1)-1)),[1]AffectorValueTable!$A:$A,1,0)),ISERROR(VLOOKUP(TRIM(MID(M25,FIND(",",M25,FIND(",",M25,FIND(",",M25)+1)+1)+1,999)),[1]AffectorValueTable!$A:$A,1,0))),"어펙터밸류없음",
  ""),
)))))</f>
        <v/>
      </c>
      <c r="O25" s="1" t="str">
        <f t="shared" ca="1" si="10"/>
        <v>LevelPackUIName_ReduceContinuousDmg</v>
      </c>
      <c r="P25" s="1" t="str">
        <f t="shared" ca="1" si="4"/>
        <v>LevelPackUIDesc_ReduceContinuousDmg</v>
      </c>
      <c r="Q25" s="1" t="str">
        <f ca="1">IF(ISBLANK(O25),"",
IFERROR(VLOOKUP(O25,[2]StringTable!$1:$1048576,MATCH([2]StringTable!$C$1,[2]StringTable!$1:$1,0),0),
IFERROR(VLOOKUP(O25,[2]InApkStringTable!$1:$1048576,MATCH([2]InApkStringTable!$C$1,[2]InApkStringTable!$1:$1,0),0),
"스트링없음")))</f>
        <v>&lt;color=#FFC080&gt;연타 저항&lt;/color&gt;</v>
      </c>
      <c r="R25" s="1" t="str">
        <f ca="1">IF(ISBLANK(P25),"",
IFERROR(VLOOKUP(P25,[2]StringTable!$1:$1048576,MATCH([2]StringTable!$C$1,[2]StringTable!$1:$1,0),0),
IFERROR(VLOOKUP(P25,[2]InApkStringTable!$1:$1048576,MATCH([2]InApkStringTable!$C$1,[2]InApkStringTable!$1:$1,0),0),
"스트링없음")))</f>
        <v>몬스터에게 피격 시 짧은 시간 동안 대미지가 감소합니다</v>
      </c>
      <c r="S25" s="1">
        <v>3</v>
      </c>
      <c r="T25" s="1" t="b">
        <v>0</v>
      </c>
    </row>
    <row r="26" spans="1:22" x14ac:dyDescent="0.3">
      <c r="A26" s="1" t="s">
        <v>157</v>
      </c>
      <c r="B26" s="1">
        <v>0</v>
      </c>
      <c r="C26" s="1">
        <v>0</v>
      </c>
      <c r="D26" s="1">
        <v>1</v>
      </c>
      <c r="E26" s="1" t="s">
        <v>174</v>
      </c>
      <c r="F26" s="1" t="b">
        <f t="shared" si="16"/>
        <v>0</v>
      </c>
      <c r="G26" s="1" t="b">
        <f t="shared" si="12"/>
        <v>1</v>
      </c>
      <c r="H26" s="1" t="b">
        <f t="shared" si="13"/>
        <v>1</v>
      </c>
      <c r="I26" s="1" t="s">
        <v>189</v>
      </c>
      <c r="J26" s="1">
        <f t="shared" si="0"/>
        <v>4</v>
      </c>
      <c r="K26" s="1">
        <f t="shared" si="1"/>
        <v>1.8165304268846503E-3</v>
      </c>
      <c r="L26" s="1">
        <f t="shared" si="2"/>
        <v>3.9215686274509803E-2</v>
      </c>
      <c r="M26" s="1" t="str">
        <f t="shared" ca="1" si="3"/>
        <v>LP_DefenseStrongDmg</v>
      </c>
      <c r="N26" s="1" t="str">
        <f ca="1">IF(ISBLANK(M26),"",
IF(ISERROR(FIND(",",M26)),
  IF(ISERROR(VLOOKUP(M26,[1]AffectorValueTable!$A:$A,1,0)),"어펙터밸류없음",
  ""),
IF(ISERROR(FIND(",",M26,FIND(",",M26)+1)),
  IF(OR(ISERROR(VLOOKUP(LEFT(M26,FIND(",",M26)-1),[1]AffectorValueTable!$A:$A,1,0)),ISERROR(VLOOKUP(TRIM(MID(M26,FIND(",",M26)+1,999)),[1]AffectorValueTable!$A:$A,1,0))),"어펙터밸류없음",
  ""),
IF(ISERROR(FIND(",",M26,FIND(",",M26,FIND(",",M26)+1)+1)),
  IF(OR(ISERROR(VLOOKUP(LEFT(M26,FIND(",",M26)-1),[1]AffectorValueTable!$A:$A,1,0)),ISERROR(VLOOKUP(TRIM(MID(M26,FIND(",",M26)+1,FIND(",",M26,FIND(",",M26)+1)-FIND(",",M26)-1)),[1]AffectorValueTable!$A:$A,1,0)),ISERROR(VLOOKUP(TRIM(MID(M26,FIND(",",M26,FIND(",",M26)+1)+1,999)),[1]AffectorValueTable!$A:$A,1,0))),"어펙터밸류없음",
  ""),
IF(ISERROR(FIND(",",M26,FIND(",",M26,FIND(",",M26,FIND(",",M26)+1)+1)+1)),
  IF(OR(ISERROR(VLOOKUP(LEFT(M26,FIND(",",M26)-1),[1]AffectorValueTable!$A:$A,1,0)),ISERROR(VLOOKUP(TRIM(MID(M26,FIND(",",M26)+1,FIND(",",M26,FIND(",",M26)+1)-FIND(",",M26)-1)),[1]AffectorValueTable!$A:$A,1,0)),ISERROR(VLOOKUP(TRIM(MID(M26,FIND(",",M26,FIND(",",M26)+1)+1,FIND(",",M26,FIND(",",M26,FIND(",",M26)+1)+1)-FIND(",",M26,FIND(",",M26)+1)-1)),[1]AffectorValueTable!$A:$A,1,0)),ISERROR(VLOOKUP(TRIM(MID(M26,FIND(",",M26,FIND(",",M26,FIND(",",M26)+1)+1)+1,999)),[1]AffectorValueTable!$A:$A,1,0))),"어펙터밸류없음",
  ""),
)))))</f>
        <v/>
      </c>
      <c r="O26" s="1" t="str">
        <f t="shared" ca="1" si="10"/>
        <v>LevelPackUIName_DefenseStrongDmg</v>
      </c>
      <c r="P26" s="1" t="str">
        <f t="shared" ca="1" si="4"/>
        <v>LevelPackUIDesc_DefenseStrongDmg</v>
      </c>
      <c r="Q26" s="1" t="str">
        <f ca="1">IF(ISBLANK(O26),"",
IFERROR(VLOOKUP(O26,[2]StringTable!$1:$1048576,MATCH([2]StringTable!$C$1,[2]StringTable!$1:$1,0),0),
IFERROR(VLOOKUP(O26,[2]InApkStringTable!$1:$1048576,MATCH([2]InApkStringTable!$C$1,[2]InApkStringTable!$1:$1,0),0),
"스트링없음")))</f>
        <v>&lt;color=#FFC080&gt;강공격 방어&lt;/color&gt;</v>
      </c>
      <c r="R26" s="1" t="str">
        <f ca="1">IF(ISBLANK(P26),"",
IFERROR(VLOOKUP(P26,[2]StringTable!$1:$1048576,MATCH([2]StringTable!$C$1,[2]StringTable!$1:$1,0),0),
IFERROR(VLOOKUP(P26,[2]InApkStringTable!$1:$1048576,MATCH([2]InApkStringTable!$C$1,[2]InApkStringTable!$1:$1,0),0),
"스트링없음")))</f>
        <v>대미지가 최대 체력의 일정량을 넘지 않습니다</v>
      </c>
      <c r="S26" s="1">
        <v>3</v>
      </c>
      <c r="T26" s="1" t="b">
        <v>0</v>
      </c>
    </row>
    <row r="27" spans="1:22" x14ac:dyDescent="0.3">
      <c r="A27" s="1" t="s">
        <v>54</v>
      </c>
      <c r="B27" s="1">
        <v>0</v>
      </c>
      <c r="C27" s="1">
        <v>0</v>
      </c>
      <c r="D27" s="1">
        <v>0</v>
      </c>
      <c r="E27" s="1" t="s">
        <v>55</v>
      </c>
      <c r="F27" s="1" t="b">
        <f t="shared" si="7"/>
        <v>0</v>
      </c>
      <c r="G27" s="1" t="b">
        <f t="shared" si="12"/>
        <v>0</v>
      </c>
      <c r="H27" s="1" t="b">
        <f t="shared" si="13"/>
        <v>0</v>
      </c>
      <c r="I27" s="1" t="s">
        <v>192</v>
      </c>
      <c r="J27" s="1">
        <f t="shared" si="0"/>
        <v>100</v>
      </c>
      <c r="K27" s="1">
        <f t="shared" si="1"/>
        <v>4.5413260672116255E-2</v>
      </c>
      <c r="L27" s="1" t="str">
        <f t="shared" si="2"/>
        <v/>
      </c>
      <c r="M27" s="1" t="str">
        <f t="shared" ca="1" si="3"/>
        <v>LP_ExtraGold</v>
      </c>
      <c r="N27" s="1" t="str">
        <f ca="1">IF(ISBLANK(M27),"",
IF(ISERROR(FIND(",",M27)),
  IF(ISERROR(VLOOKUP(M27,[1]AffectorValueTable!$A:$A,1,0)),"어펙터밸류없음",
  ""),
IF(ISERROR(FIND(",",M27,FIND(",",M27)+1)),
  IF(OR(ISERROR(VLOOKUP(LEFT(M27,FIND(",",M27)-1),[1]AffectorValueTable!$A:$A,1,0)),ISERROR(VLOOKUP(TRIM(MID(M27,FIND(",",M27)+1,999)),[1]AffectorValueTable!$A:$A,1,0))),"어펙터밸류없음",
  ""),
IF(ISERROR(FIND(",",M27,FIND(",",M27,FIND(",",M27)+1)+1)),
  IF(OR(ISERROR(VLOOKUP(LEFT(M27,FIND(",",M27)-1),[1]AffectorValueTable!$A:$A,1,0)),ISERROR(VLOOKUP(TRIM(MID(M27,FIND(",",M27)+1,FIND(",",M27,FIND(",",M27)+1)-FIND(",",M27)-1)),[1]AffectorValueTable!$A:$A,1,0)),ISERROR(VLOOKUP(TRIM(MID(M27,FIND(",",M27,FIND(",",M27)+1)+1,999)),[1]AffectorValueTable!$A:$A,1,0))),"어펙터밸류없음",
  ""),
IF(ISERROR(FIND(",",M27,FIND(",",M27,FIND(",",M27,FIND(",",M27)+1)+1)+1)),
  IF(OR(ISERROR(VLOOKUP(LEFT(M27,FIND(",",M27)-1),[1]AffectorValueTable!$A:$A,1,0)),ISERROR(VLOOKUP(TRIM(MID(M27,FIND(",",M27)+1,FIND(",",M27,FIND(",",M27)+1)-FIND(",",M27)-1)),[1]AffectorValueTable!$A:$A,1,0)),ISERROR(VLOOKUP(TRIM(MID(M27,FIND(",",M27,FIND(",",M27)+1)+1,FIND(",",M27,FIND(",",M27,FIND(",",M27)+1)+1)-FIND(",",M27,FIND(",",M27)+1)-1)),[1]AffectorValueTable!$A:$A,1,0)),ISERROR(VLOOKUP(TRIM(MID(M27,FIND(",",M27,FIND(",",M27,FIND(",",M27)+1)+1)+1,999)),[1]AffectorValueTable!$A:$A,1,0))),"어펙터밸류없음",
  ""),
)))))</f>
        <v/>
      </c>
      <c r="O27" s="1" t="str">
        <f t="shared" ca="1" si="10"/>
        <v>LevelPackUIName_ExtraGold</v>
      </c>
      <c r="P27" s="1" t="str">
        <f t="shared" ca="1" si="4"/>
        <v>LevelPackUIDesc_ExtraGold</v>
      </c>
      <c r="Q27" s="1" t="str">
        <f ca="1">IF(ISBLANK(O27),"",
IFERROR(VLOOKUP(O27,[2]StringTable!$1:$1048576,MATCH([2]StringTable!$C$1,[2]StringTable!$1:$1,0),0),
IFERROR(VLOOKUP(O27,[2]InApkStringTable!$1:$1048576,MATCH([2]InApkStringTable!$C$1,[2]InApkStringTable!$1:$1,0),0),
"스트링없음")))</f>
        <v>골드 획득량 증가</v>
      </c>
      <c r="R27" s="1" t="str">
        <f ca="1">IF(ISBLANK(P27),"",
IFERROR(VLOOKUP(P27,[2]StringTable!$1:$1048576,MATCH([2]StringTable!$C$1,[2]StringTable!$1:$1,0),0),
IFERROR(VLOOKUP(P27,[2]InApkStringTable!$1:$1048576,MATCH([2]InApkStringTable!$C$1,[2]InApkStringTable!$1:$1,0),0),
"스트링없음")))</f>
        <v>골드 획득량이 증가합니다</v>
      </c>
      <c r="S27" s="1">
        <v>3</v>
      </c>
      <c r="T27" s="1" t="b">
        <v>0</v>
      </c>
      <c r="V27" s="1">
        <v>4</v>
      </c>
    </row>
    <row r="28" spans="1:22" x14ac:dyDescent="0.3">
      <c r="A28" s="1" t="s">
        <v>159</v>
      </c>
      <c r="B28" s="1">
        <v>0</v>
      </c>
      <c r="C28" s="1">
        <v>0</v>
      </c>
      <c r="D28" s="1">
        <v>1</v>
      </c>
      <c r="E28" s="1" t="s">
        <v>55</v>
      </c>
      <c r="F28" s="1" t="b">
        <f t="shared" ref="F28" si="17">IF(AND(B28=0,C28=0),FALSE,TRUE)</f>
        <v>0</v>
      </c>
      <c r="G28" s="1" t="b">
        <f t="shared" si="12"/>
        <v>1</v>
      </c>
      <c r="H28" s="1" t="b">
        <f t="shared" si="13"/>
        <v>1</v>
      </c>
      <c r="I28" s="1" t="s">
        <v>190</v>
      </c>
      <c r="J28" s="1">
        <f t="shared" si="0"/>
        <v>2</v>
      </c>
      <c r="K28" s="1">
        <f t="shared" si="1"/>
        <v>9.0826521344232513E-4</v>
      </c>
      <c r="L28" s="1">
        <f t="shared" si="2"/>
        <v>1.9607843137254902E-2</v>
      </c>
      <c r="M28" s="1" t="str">
        <f t="shared" ca="1" si="3"/>
        <v>LP_ExtraGoldBetter</v>
      </c>
      <c r="N28" s="1" t="str">
        <f ca="1">IF(ISBLANK(M28),"",
IF(ISERROR(FIND(",",M28)),
  IF(ISERROR(VLOOKUP(M28,[1]AffectorValueTable!$A:$A,1,0)),"어펙터밸류없음",
  ""),
IF(ISERROR(FIND(",",M28,FIND(",",M28)+1)),
  IF(OR(ISERROR(VLOOKUP(LEFT(M28,FIND(",",M28)-1),[1]AffectorValueTable!$A:$A,1,0)),ISERROR(VLOOKUP(TRIM(MID(M28,FIND(",",M28)+1,999)),[1]AffectorValueTable!$A:$A,1,0))),"어펙터밸류없음",
  ""),
IF(ISERROR(FIND(",",M28,FIND(",",M28,FIND(",",M28)+1)+1)),
  IF(OR(ISERROR(VLOOKUP(LEFT(M28,FIND(",",M28)-1),[1]AffectorValueTable!$A:$A,1,0)),ISERROR(VLOOKUP(TRIM(MID(M28,FIND(",",M28)+1,FIND(",",M28,FIND(",",M28)+1)-FIND(",",M28)-1)),[1]AffectorValueTable!$A:$A,1,0)),ISERROR(VLOOKUP(TRIM(MID(M28,FIND(",",M28,FIND(",",M28)+1)+1,999)),[1]AffectorValueTable!$A:$A,1,0))),"어펙터밸류없음",
  ""),
IF(ISERROR(FIND(",",M28,FIND(",",M28,FIND(",",M28,FIND(",",M28)+1)+1)+1)),
  IF(OR(ISERROR(VLOOKUP(LEFT(M28,FIND(",",M28)-1),[1]AffectorValueTable!$A:$A,1,0)),ISERROR(VLOOKUP(TRIM(MID(M28,FIND(",",M28)+1,FIND(",",M28,FIND(",",M28)+1)-FIND(",",M28)-1)),[1]AffectorValueTable!$A:$A,1,0)),ISERROR(VLOOKUP(TRIM(MID(M28,FIND(",",M28,FIND(",",M28)+1)+1,FIND(",",M28,FIND(",",M28,FIND(",",M28)+1)+1)-FIND(",",M28,FIND(",",M28)+1)-1)),[1]AffectorValueTable!$A:$A,1,0)),ISERROR(VLOOKUP(TRIM(MID(M28,FIND(",",M28,FIND(",",M28,FIND(",",M28)+1)+1)+1,999)),[1]AffectorValueTable!$A:$A,1,0))),"어펙터밸류없음",
  ""),
)))))</f>
        <v/>
      </c>
      <c r="O28" s="1" t="str">
        <f t="shared" ca="1" si="10"/>
        <v>LevelPackUIName_ExtraGoldBetter</v>
      </c>
      <c r="P28" s="1" t="str">
        <f t="shared" ca="1" si="4"/>
        <v>LevelPackUIDesc_ExtraGoldBetter</v>
      </c>
      <c r="Q28" s="1" t="str">
        <f ca="1">IF(ISBLANK(O28),"",
IFERROR(VLOOKUP(O28,[2]StringTable!$1:$1048576,MATCH([2]StringTable!$C$1,[2]StringTable!$1:$1,0),0),
IFERROR(VLOOKUP(O28,[2]InApkStringTable!$1:$1048576,MATCH([2]InApkStringTable!$C$1,[2]InApkStringTable!$1:$1,0),0),
"스트링없음")))</f>
        <v>&lt;color=#FFC080&gt;상급&lt;/color&gt; 골드 획득량 증가</v>
      </c>
      <c r="R28" s="1" t="str">
        <f ca="1">IF(ISBLANK(P28),"",
IFERROR(VLOOKUP(P28,[2]StringTable!$1:$1048576,MATCH([2]StringTable!$C$1,[2]StringTable!$1:$1,0),0),
IFERROR(VLOOKUP(P28,[2]InApkStringTable!$1:$1048576,MATCH([2]InApkStringTable!$C$1,[2]InApkStringTable!$1:$1,0),0),
"스트링없음")))</f>
        <v>골드 획득량이 더 많이 증가합니다</v>
      </c>
      <c r="S28" s="1">
        <v>3</v>
      </c>
      <c r="T28" s="1" t="b">
        <v>0</v>
      </c>
      <c r="V28" s="1">
        <v>4</v>
      </c>
    </row>
    <row r="29" spans="1:22" x14ac:dyDescent="0.3">
      <c r="A29" s="1" t="s">
        <v>56</v>
      </c>
      <c r="B29" s="1">
        <v>0</v>
      </c>
      <c r="C29" s="1">
        <v>0</v>
      </c>
      <c r="D29" s="1">
        <v>0</v>
      </c>
      <c r="E29" s="1" t="s">
        <v>57</v>
      </c>
      <c r="F29" s="1" t="b">
        <f t="shared" si="7"/>
        <v>0</v>
      </c>
      <c r="G29" s="1" t="b">
        <f t="shared" si="12"/>
        <v>0</v>
      </c>
      <c r="H29" s="1" t="b">
        <f t="shared" si="13"/>
        <v>0</v>
      </c>
      <c r="I29" s="1" t="s">
        <v>192</v>
      </c>
      <c r="J29" s="1">
        <f t="shared" si="0"/>
        <v>100</v>
      </c>
      <c r="K29" s="1">
        <f t="shared" si="1"/>
        <v>4.5413260672116255E-2</v>
      </c>
      <c r="L29" s="1" t="str">
        <f t="shared" si="2"/>
        <v/>
      </c>
      <c r="M29" s="1" t="str">
        <f t="shared" ca="1" si="3"/>
        <v>LP_ItemChanceBoost</v>
      </c>
      <c r="N29" s="1" t="str">
        <f ca="1">IF(ISBLANK(M29),"",
IF(ISERROR(FIND(",",M29)),
  IF(ISERROR(VLOOKUP(M29,[1]AffectorValueTable!$A:$A,1,0)),"어펙터밸류없음",
  ""),
IF(ISERROR(FIND(",",M29,FIND(",",M29)+1)),
  IF(OR(ISERROR(VLOOKUP(LEFT(M29,FIND(",",M29)-1),[1]AffectorValueTable!$A:$A,1,0)),ISERROR(VLOOKUP(TRIM(MID(M29,FIND(",",M29)+1,999)),[1]AffectorValueTable!$A:$A,1,0))),"어펙터밸류없음",
  ""),
IF(ISERROR(FIND(",",M29,FIND(",",M29,FIND(",",M29)+1)+1)),
  IF(OR(ISERROR(VLOOKUP(LEFT(M29,FIND(",",M29)-1),[1]AffectorValueTable!$A:$A,1,0)),ISERROR(VLOOKUP(TRIM(MID(M29,FIND(",",M29)+1,FIND(",",M29,FIND(",",M29)+1)-FIND(",",M29)-1)),[1]AffectorValueTable!$A:$A,1,0)),ISERROR(VLOOKUP(TRIM(MID(M29,FIND(",",M29,FIND(",",M29)+1)+1,999)),[1]AffectorValueTable!$A:$A,1,0))),"어펙터밸류없음",
  ""),
IF(ISERROR(FIND(",",M29,FIND(",",M29,FIND(",",M29,FIND(",",M29)+1)+1)+1)),
  IF(OR(ISERROR(VLOOKUP(LEFT(M29,FIND(",",M29)-1),[1]AffectorValueTable!$A:$A,1,0)),ISERROR(VLOOKUP(TRIM(MID(M29,FIND(",",M29)+1,FIND(",",M29,FIND(",",M29)+1)-FIND(",",M29)-1)),[1]AffectorValueTable!$A:$A,1,0)),ISERROR(VLOOKUP(TRIM(MID(M29,FIND(",",M29,FIND(",",M29)+1)+1,FIND(",",M29,FIND(",",M29,FIND(",",M29)+1)+1)-FIND(",",M29,FIND(",",M29)+1)-1)),[1]AffectorValueTable!$A:$A,1,0)),ISERROR(VLOOKUP(TRIM(MID(M29,FIND(",",M29,FIND(",",M29,FIND(",",M29)+1)+1)+1,999)),[1]AffectorValueTable!$A:$A,1,0))),"어펙터밸류없음",
  ""),
)))))</f>
        <v/>
      </c>
      <c r="O29" s="1" t="str">
        <f t="shared" ca="1" si="10"/>
        <v>LevelPackUIName_ItemChanceBoost</v>
      </c>
      <c r="P29" s="1" t="str">
        <f t="shared" ca="1" si="4"/>
        <v>LevelPackUIDesc_ItemChanceBoost</v>
      </c>
      <c r="Q29" s="1" t="str">
        <f ca="1">IF(ISBLANK(O29),"",
IFERROR(VLOOKUP(O29,[2]StringTable!$1:$1048576,MATCH([2]StringTable!$C$1,[2]StringTable!$1:$1,0),0),
IFERROR(VLOOKUP(O29,[2]InApkStringTable!$1:$1048576,MATCH([2]InApkStringTable!$C$1,[2]InApkStringTable!$1:$1,0),0),
"스트링없음")))</f>
        <v>아이템 확률 증가</v>
      </c>
      <c r="R29" s="1" t="str">
        <f ca="1">IF(ISBLANK(P29),"",
IFERROR(VLOOKUP(P29,[2]StringTable!$1:$1048576,MATCH([2]StringTable!$C$1,[2]StringTable!$1:$1,0),0),
IFERROR(VLOOKUP(P29,[2]InApkStringTable!$1:$1048576,MATCH([2]InApkStringTable!$C$1,[2]InApkStringTable!$1:$1,0),0),
"스트링없음")))</f>
        <v>아이템 획득 확률이 증가합니다</v>
      </c>
      <c r="S29" s="1">
        <v>3</v>
      </c>
      <c r="T29" s="1" t="b">
        <v>0</v>
      </c>
      <c r="V29" s="1">
        <v>8</v>
      </c>
    </row>
    <row r="30" spans="1:22" x14ac:dyDescent="0.3">
      <c r="A30" s="1" t="s">
        <v>160</v>
      </c>
      <c r="B30" s="1">
        <v>0</v>
      </c>
      <c r="C30" s="1">
        <v>0</v>
      </c>
      <c r="D30" s="1">
        <v>1</v>
      </c>
      <c r="E30" s="1" t="s">
        <v>57</v>
      </c>
      <c r="F30" s="1" t="b">
        <f t="shared" ref="F30" si="18">IF(AND(B30=0,C30=0),FALSE,TRUE)</f>
        <v>0</v>
      </c>
      <c r="G30" s="1" t="b">
        <f t="shared" si="12"/>
        <v>1</v>
      </c>
      <c r="H30" s="1" t="b">
        <f t="shared" si="13"/>
        <v>1</v>
      </c>
      <c r="I30" s="1" t="s">
        <v>190</v>
      </c>
      <c r="J30" s="1">
        <f t="shared" si="0"/>
        <v>2</v>
      </c>
      <c r="K30" s="1">
        <f t="shared" si="1"/>
        <v>9.0826521344232513E-4</v>
      </c>
      <c r="L30" s="1">
        <f t="shared" si="2"/>
        <v>1.9607843137254902E-2</v>
      </c>
      <c r="M30" s="1" t="str">
        <f t="shared" ca="1" si="3"/>
        <v>LP_ItemChanceBoostBetter</v>
      </c>
      <c r="N30" s="1" t="str">
        <f ca="1">IF(ISBLANK(M30),"",
IF(ISERROR(FIND(",",M30)),
  IF(ISERROR(VLOOKUP(M30,[1]AffectorValueTable!$A:$A,1,0)),"어펙터밸류없음",
  ""),
IF(ISERROR(FIND(",",M30,FIND(",",M30)+1)),
  IF(OR(ISERROR(VLOOKUP(LEFT(M30,FIND(",",M30)-1),[1]AffectorValueTable!$A:$A,1,0)),ISERROR(VLOOKUP(TRIM(MID(M30,FIND(",",M30)+1,999)),[1]AffectorValueTable!$A:$A,1,0))),"어펙터밸류없음",
  ""),
IF(ISERROR(FIND(",",M30,FIND(",",M30,FIND(",",M30)+1)+1)),
  IF(OR(ISERROR(VLOOKUP(LEFT(M30,FIND(",",M30)-1),[1]AffectorValueTable!$A:$A,1,0)),ISERROR(VLOOKUP(TRIM(MID(M30,FIND(",",M30)+1,FIND(",",M30,FIND(",",M30)+1)-FIND(",",M30)-1)),[1]AffectorValueTable!$A:$A,1,0)),ISERROR(VLOOKUP(TRIM(MID(M30,FIND(",",M30,FIND(",",M30)+1)+1,999)),[1]AffectorValueTable!$A:$A,1,0))),"어펙터밸류없음",
  ""),
IF(ISERROR(FIND(",",M30,FIND(",",M30,FIND(",",M30,FIND(",",M30)+1)+1)+1)),
  IF(OR(ISERROR(VLOOKUP(LEFT(M30,FIND(",",M30)-1),[1]AffectorValueTable!$A:$A,1,0)),ISERROR(VLOOKUP(TRIM(MID(M30,FIND(",",M30)+1,FIND(",",M30,FIND(",",M30)+1)-FIND(",",M30)-1)),[1]AffectorValueTable!$A:$A,1,0)),ISERROR(VLOOKUP(TRIM(MID(M30,FIND(",",M30,FIND(",",M30)+1)+1,FIND(",",M30,FIND(",",M30,FIND(",",M30)+1)+1)-FIND(",",M30,FIND(",",M30)+1)-1)),[1]AffectorValueTable!$A:$A,1,0)),ISERROR(VLOOKUP(TRIM(MID(M30,FIND(",",M30,FIND(",",M30,FIND(",",M30)+1)+1)+1,999)),[1]AffectorValueTable!$A:$A,1,0))),"어펙터밸류없음",
  ""),
)))))</f>
        <v/>
      </c>
      <c r="O30" s="1" t="str">
        <f t="shared" ca="1" si="10"/>
        <v>LevelPackUIName_ItemChanceBoostBetter</v>
      </c>
      <c r="P30" s="1" t="str">
        <f t="shared" ca="1" si="4"/>
        <v>LevelPackUIDesc_ItemChanceBoostBetter</v>
      </c>
      <c r="Q30" s="1" t="str">
        <f ca="1">IF(ISBLANK(O30),"",
IFERROR(VLOOKUP(O30,[2]StringTable!$1:$1048576,MATCH([2]StringTable!$C$1,[2]StringTable!$1:$1,0),0),
IFERROR(VLOOKUP(O30,[2]InApkStringTable!$1:$1048576,MATCH([2]InApkStringTable!$C$1,[2]InApkStringTable!$1:$1,0),0),
"스트링없음")))</f>
        <v>&lt;color=#FFC080&gt;상급&lt;/color&gt; 아이템 확률 증가</v>
      </c>
      <c r="R30" s="1" t="str">
        <f ca="1">IF(ISBLANK(P30),"",
IFERROR(VLOOKUP(P30,[2]StringTable!$1:$1048576,MATCH([2]StringTable!$C$1,[2]StringTable!$1:$1,0),0),
IFERROR(VLOOKUP(P30,[2]InApkStringTable!$1:$1048576,MATCH([2]InApkStringTable!$C$1,[2]InApkStringTable!$1:$1,0),0),
"스트링없음")))</f>
        <v>아이템 획득 확률이 더 많이 증가합니다</v>
      </c>
      <c r="S30" s="1">
        <v>3</v>
      </c>
      <c r="T30" s="1" t="b">
        <v>0</v>
      </c>
      <c r="V30" s="1">
        <v>8</v>
      </c>
    </row>
    <row r="31" spans="1:22" x14ac:dyDescent="0.3">
      <c r="A31" s="1" t="s">
        <v>58</v>
      </c>
      <c r="B31" s="1">
        <v>0</v>
      </c>
      <c r="C31" s="1">
        <v>0</v>
      </c>
      <c r="D31" s="1">
        <v>0</v>
      </c>
      <c r="E31" s="1" t="s">
        <v>59</v>
      </c>
      <c r="F31" s="1" t="b">
        <f t="shared" si="7"/>
        <v>0</v>
      </c>
      <c r="G31" s="1" t="b">
        <f t="shared" si="12"/>
        <v>0</v>
      </c>
      <c r="H31" s="1" t="b">
        <f t="shared" si="13"/>
        <v>0</v>
      </c>
      <c r="I31" s="1" t="s">
        <v>192</v>
      </c>
      <c r="J31" s="1">
        <f t="shared" si="0"/>
        <v>100</v>
      </c>
      <c r="K31" s="1">
        <f t="shared" si="1"/>
        <v>4.5413260672116255E-2</v>
      </c>
      <c r="L31" s="1" t="str">
        <f t="shared" si="2"/>
        <v/>
      </c>
      <c r="M31" s="1" t="str">
        <f t="shared" ca="1" si="3"/>
        <v>LP_HealChanceBoost</v>
      </c>
      <c r="N31" s="1" t="str">
        <f ca="1">IF(ISBLANK(M31),"",
IF(ISERROR(FIND(",",M31)),
  IF(ISERROR(VLOOKUP(M31,[1]AffectorValueTable!$A:$A,1,0)),"어펙터밸류없음",
  ""),
IF(ISERROR(FIND(",",M31,FIND(",",M31)+1)),
  IF(OR(ISERROR(VLOOKUP(LEFT(M31,FIND(",",M31)-1),[1]AffectorValueTable!$A:$A,1,0)),ISERROR(VLOOKUP(TRIM(MID(M31,FIND(",",M31)+1,999)),[1]AffectorValueTable!$A:$A,1,0))),"어펙터밸류없음",
  ""),
IF(ISERROR(FIND(",",M31,FIND(",",M31,FIND(",",M31)+1)+1)),
  IF(OR(ISERROR(VLOOKUP(LEFT(M31,FIND(",",M31)-1),[1]AffectorValueTable!$A:$A,1,0)),ISERROR(VLOOKUP(TRIM(MID(M31,FIND(",",M31)+1,FIND(",",M31,FIND(",",M31)+1)-FIND(",",M31)-1)),[1]AffectorValueTable!$A:$A,1,0)),ISERROR(VLOOKUP(TRIM(MID(M31,FIND(",",M31,FIND(",",M31)+1)+1,999)),[1]AffectorValueTable!$A:$A,1,0))),"어펙터밸류없음",
  ""),
IF(ISERROR(FIND(",",M31,FIND(",",M31,FIND(",",M31,FIND(",",M31)+1)+1)+1)),
  IF(OR(ISERROR(VLOOKUP(LEFT(M31,FIND(",",M31)-1),[1]AffectorValueTable!$A:$A,1,0)),ISERROR(VLOOKUP(TRIM(MID(M31,FIND(",",M31)+1,FIND(",",M31,FIND(",",M31)+1)-FIND(",",M31)-1)),[1]AffectorValueTable!$A:$A,1,0)),ISERROR(VLOOKUP(TRIM(MID(M31,FIND(",",M31,FIND(",",M31)+1)+1,FIND(",",M31,FIND(",",M31,FIND(",",M31)+1)+1)-FIND(",",M31,FIND(",",M31)+1)-1)),[1]AffectorValueTable!$A:$A,1,0)),ISERROR(VLOOKUP(TRIM(MID(M31,FIND(",",M31,FIND(",",M31,FIND(",",M31)+1)+1)+1,999)),[1]AffectorValueTable!$A:$A,1,0))),"어펙터밸류없음",
  ""),
)))))</f>
        <v/>
      </c>
      <c r="O31" s="1" t="str">
        <f t="shared" ca="1" si="10"/>
        <v>LevelPackUIName_HealChanceBoost</v>
      </c>
      <c r="P31" s="1" t="str">
        <f t="shared" ca="1" si="4"/>
        <v>LevelPackUIDesc_HealChanceBoost</v>
      </c>
      <c r="Q31" s="1" t="str">
        <f ca="1">IF(ISBLANK(O31),"",
IFERROR(VLOOKUP(O31,[2]StringTable!$1:$1048576,MATCH([2]StringTable!$C$1,[2]StringTable!$1:$1,0),0),
IFERROR(VLOOKUP(O31,[2]InApkStringTable!$1:$1048576,MATCH([2]InApkStringTable!$C$1,[2]InApkStringTable!$1:$1,0),0),
"스트링없음")))</f>
        <v>회복구슬 확률 증가</v>
      </c>
      <c r="R31" s="1" t="str">
        <f ca="1">IF(ISBLANK(P31),"",
IFERROR(VLOOKUP(P31,[2]StringTable!$1:$1048576,MATCH([2]StringTable!$C$1,[2]StringTable!$1:$1,0),0),
IFERROR(VLOOKUP(P31,[2]InApkStringTable!$1:$1048576,MATCH([2]InApkStringTable!$C$1,[2]InApkStringTable!$1:$1,0),0),
"스트링없음")))</f>
        <v>회복구슬 획득 확률이 증가합니다</v>
      </c>
      <c r="S31" s="1">
        <v>3</v>
      </c>
      <c r="T31" s="1" t="b">
        <v>0</v>
      </c>
    </row>
    <row r="32" spans="1:22" x14ac:dyDescent="0.3">
      <c r="A32" s="1" t="s">
        <v>161</v>
      </c>
      <c r="B32" s="1">
        <v>0</v>
      </c>
      <c r="C32" s="1">
        <v>0</v>
      </c>
      <c r="D32" s="1">
        <v>1</v>
      </c>
      <c r="E32" s="1" t="s">
        <v>59</v>
      </c>
      <c r="F32" s="1" t="b">
        <f t="shared" ref="F32" si="19">IF(AND(B32=0,C32=0),FALSE,TRUE)</f>
        <v>0</v>
      </c>
      <c r="G32" s="1" t="b">
        <f t="shared" si="12"/>
        <v>1</v>
      </c>
      <c r="H32" s="1" t="b">
        <f t="shared" si="13"/>
        <v>1</v>
      </c>
      <c r="I32" s="1" t="s">
        <v>190</v>
      </c>
      <c r="J32" s="1">
        <f t="shared" si="0"/>
        <v>2</v>
      </c>
      <c r="K32" s="1">
        <f t="shared" si="1"/>
        <v>9.0826521344232513E-4</v>
      </c>
      <c r="L32" s="1">
        <f t="shared" si="2"/>
        <v>1.9607843137254902E-2</v>
      </c>
      <c r="M32" s="1" t="str">
        <f t="shared" ca="1" si="3"/>
        <v>LP_HealChanceBoostBetter</v>
      </c>
      <c r="N32" s="1" t="str">
        <f ca="1">IF(ISBLANK(M32),"",
IF(ISERROR(FIND(",",M32)),
  IF(ISERROR(VLOOKUP(M32,[1]AffectorValueTable!$A:$A,1,0)),"어펙터밸류없음",
  ""),
IF(ISERROR(FIND(",",M32,FIND(",",M32)+1)),
  IF(OR(ISERROR(VLOOKUP(LEFT(M32,FIND(",",M32)-1),[1]AffectorValueTable!$A:$A,1,0)),ISERROR(VLOOKUP(TRIM(MID(M32,FIND(",",M32)+1,999)),[1]AffectorValueTable!$A:$A,1,0))),"어펙터밸류없음",
  ""),
IF(ISERROR(FIND(",",M32,FIND(",",M32,FIND(",",M32)+1)+1)),
  IF(OR(ISERROR(VLOOKUP(LEFT(M32,FIND(",",M32)-1),[1]AffectorValueTable!$A:$A,1,0)),ISERROR(VLOOKUP(TRIM(MID(M32,FIND(",",M32)+1,FIND(",",M32,FIND(",",M32)+1)-FIND(",",M32)-1)),[1]AffectorValueTable!$A:$A,1,0)),ISERROR(VLOOKUP(TRIM(MID(M32,FIND(",",M32,FIND(",",M32)+1)+1,999)),[1]AffectorValueTable!$A:$A,1,0))),"어펙터밸류없음",
  ""),
IF(ISERROR(FIND(",",M32,FIND(",",M32,FIND(",",M32,FIND(",",M32)+1)+1)+1)),
  IF(OR(ISERROR(VLOOKUP(LEFT(M32,FIND(",",M32)-1),[1]AffectorValueTable!$A:$A,1,0)),ISERROR(VLOOKUP(TRIM(MID(M32,FIND(",",M32)+1,FIND(",",M32,FIND(",",M32)+1)-FIND(",",M32)-1)),[1]AffectorValueTable!$A:$A,1,0)),ISERROR(VLOOKUP(TRIM(MID(M32,FIND(",",M32,FIND(",",M32)+1)+1,FIND(",",M32,FIND(",",M32,FIND(",",M32)+1)+1)-FIND(",",M32,FIND(",",M32)+1)-1)),[1]AffectorValueTable!$A:$A,1,0)),ISERROR(VLOOKUP(TRIM(MID(M32,FIND(",",M32,FIND(",",M32,FIND(",",M32)+1)+1)+1,999)),[1]AffectorValueTable!$A:$A,1,0))),"어펙터밸류없음",
  ""),
)))))</f>
        <v/>
      </c>
      <c r="O32" s="1" t="str">
        <f t="shared" ca="1" si="10"/>
        <v>LevelPackUIName_HealChanceBoostBetter</v>
      </c>
      <c r="P32" s="1" t="str">
        <f t="shared" ca="1" si="4"/>
        <v>LevelPackUIDesc_HealChanceBoostBetter</v>
      </c>
      <c r="Q32" s="1" t="str">
        <f ca="1">IF(ISBLANK(O32),"",
IFERROR(VLOOKUP(O32,[2]StringTable!$1:$1048576,MATCH([2]StringTable!$C$1,[2]StringTable!$1:$1,0),0),
IFERROR(VLOOKUP(O32,[2]InApkStringTable!$1:$1048576,MATCH([2]InApkStringTable!$C$1,[2]InApkStringTable!$1:$1,0),0),
"스트링없음")))</f>
        <v>&lt;color=#FFC080&gt;상급&lt;/color&gt; 회복구슬 확률 증가</v>
      </c>
      <c r="R32" s="1" t="str">
        <f ca="1">IF(ISBLANK(P32),"",
IFERROR(VLOOKUP(P32,[2]StringTable!$1:$1048576,MATCH([2]StringTable!$C$1,[2]StringTable!$1:$1,0),0),
IFERROR(VLOOKUP(P32,[2]InApkStringTable!$1:$1048576,MATCH([2]InApkStringTable!$C$1,[2]InApkStringTable!$1:$1,0),0),
"스트링없음")))</f>
        <v>회복구슬 획득 확률이 더 많이 증가합니다</v>
      </c>
      <c r="S32" s="1">
        <v>3</v>
      </c>
      <c r="T32" s="1" t="b">
        <v>0</v>
      </c>
    </row>
    <row r="33" spans="1:21" x14ac:dyDescent="0.3">
      <c r="A33" s="1" t="s">
        <v>60</v>
      </c>
      <c r="B33" s="1">
        <v>1</v>
      </c>
      <c r="C33" s="1">
        <v>0</v>
      </c>
      <c r="D33" s="1">
        <v>0</v>
      </c>
      <c r="E33" s="1" t="s">
        <v>61</v>
      </c>
      <c r="F33" s="1" t="b">
        <f t="shared" si="7"/>
        <v>1</v>
      </c>
      <c r="G33" s="1" t="b">
        <f t="shared" si="12"/>
        <v>0</v>
      </c>
      <c r="H33" s="1" t="b">
        <f t="shared" si="13"/>
        <v>1</v>
      </c>
      <c r="J33" s="1" t="str">
        <f t="shared" si="0"/>
        <v/>
      </c>
      <c r="K33" s="1" t="str">
        <f t="shared" si="1"/>
        <v/>
      </c>
      <c r="L33" s="1" t="str">
        <f t="shared" si="2"/>
        <v/>
      </c>
      <c r="M33" s="1" t="str">
        <f t="shared" ca="1" si="3"/>
        <v>LP_MonsterThrough</v>
      </c>
      <c r="N33" s="1" t="str">
        <f ca="1">IF(ISBLANK(M33),"",
IF(ISERROR(FIND(",",M33)),
  IF(ISERROR(VLOOKUP(M33,[1]AffectorValueTable!$A:$A,1,0)),"어펙터밸류없음",
  ""),
IF(ISERROR(FIND(",",M33,FIND(",",M33)+1)),
  IF(OR(ISERROR(VLOOKUP(LEFT(M33,FIND(",",M33)-1),[1]AffectorValueTable!$A:$A,1,0)),ISERROR(VLOOKUP(TRIM(MID(M33,FIND(",",M33)+1,999)),[1]AffectorValueTable!$A:$A,1,0))),"어펙터밸류없음",
  ""),
IF(ISERROR(FIND(",",M33,FIND(",",M33,FIND(",",M33)+1)+1)),
  IF(OR(ISERROR(VLOOKUP(LEFT(M33,FIND(",",M33)-1),[1]AffectorValueTable!$A:$A,1,0)),ISERROR(VLOOKUP(TRIM(MID(M33,FIND(",",M33)+1,FIND(",",M33,FIND(",",M33)+1)-FIND(",",M33)-1)),[1]AffectorValueTable!$A:$A,1,0)),ISERROR(VLOOKUP(TRIM(MID(M33,FIND(",",M33,FIND(",",M33)+1)+1,999)),[1]AffectorValueTable!$A:$A,1,0))),"어펙터밸류없음",
  ""),
IF(ISERROR(FIND(",",M33,FIND(",",M33,FIND(",",M33,FIND(",",M33)+1)+1)+1)),
  IF(OR(ISERROR(VLOOKUP(LEFT(M33,FIND(",",M33)-1),[1]AffectorValueTable!$A:$A,1,0)),ISERROR(VLOOKUP(TRIM(MID(M33,FIND(",",M33)+1,FIND(",",M33,FIND(",",M33)+1)-FIND(",",M33)-1)),[1]AffectorValueTable!$A:$A,1,0)),ISERROR(VLOOKUP(TRIM(MID(M33,FIND(",",M33,FIND(",",M33)+1)+1,FIND(",",M33,FIND(",",M33,FIND(",",M33)+1)+1)-FIND(",",M33,FIND(",",M33)+1)-1)),[1]AffectorValueTable!$A:$A,1,0)),ISERROR(VLOOKUP(TRIM(MID(M33,FIND(",",M33,FIND(",",M33,FIND(",",M33)+1)+1)+1,999)),[1]AffectorValueTable!$A:$A,1,0))),"어펙터밸류없음",
  ""),
)))))</f>
        <v/>
      </c>
      <c r="O33" s="1" t="str">
        <f t="shared" ca="1" si="10"/>
        <v>LevelPackUIName_MonsterThrough</v>
      </c>
      <c r="P33" s="1" t="str">
        <f t="shared" ca="1" si="4"/>
        <v>LevelPackUIDesc_MonsterThrough</v>
      </c>
      <c r="Q33" s="1" t="str">
        <f ca="1">IF(ISBLANK(O33),"",
IFERROR(VLOOKUP(O33,[2]StringTable!$1:$1048576,MATCH([2]StringTable!$C$1,[2]StringTable!$1:$1,0),0),
IFERROR(VLOOKUP(O33,[2]InApkStringTable!$1:$1048576,MATCH([2]InApkStringTable!$C$1,[2]InApkStringTable!$1:$1,0),0),
"스트링없음")))</f>
        <v>&lt;color=#FFC080&gt;몬스터 관통샷&lt;/color&gt;</v>
      </c>
      <c r="R33" s="1" t="str">
        <f ca="1">IF(ISBLANK(P33),"",
IFERROR(VLOOKUP(P33,[2]StringTable!$1:$1048576,MATCH([2]StringTable!$C$1,[2]StringTable!$1:$1,0),0),
IFERROR(VLOOKUP(P33,[2]InApkStringTable!$1:$1048576,MATCH([2]InApkStringTable!$C$1,[2]InApkStringTable!$1:$1,0),0),
"스트링없음")))</f>
        <v>평타 공격이 몬스터를 관통합니다</v>
      </c>
      <c r="S33" s="1">
        <v>2</v>
      </c>
      <c r="T33" s="1" t="b">
        <v>0</v>
      </c>
    </row>
    <row r="34" spans="1:21" x14ac:dyDescent="0.3">
      <c r="A34" s="1" t="s">
        <v>131</v>
      </c>
      <c r="B34" s="1">
        <v>1</v>
      </c>
      <c r="C34" s="1">
        <v>1</v>
      </c>
      <c r="D34" s="1">
        <v>0</v>
      </c>
      <c r="E34" s="1" t="s">
        <v>61</v>
      </c>
      <c r="F34" s="1" t="b">
        <f t="shared" si="7"/>
        <v>1</v>
      </c>
      <c r="G34" s="1" t="b">
        <f t="shared" si="12"/>
        <v>0</v>
      </c>
      <c r="H34" s="1" t="b">
        <f t="shared" si="13"/>
        <v>1</v>
      </c>
      <c r="J34" s="1" t="str">
        <f t="shared" ref="J34:J65" si="20">IFERROR(VLOOKUP(I34,X:Y,2,0),"")</f>
        <v/>
      </c>
      <c r="K34" s="1" t="str">
        <f t="shared" ref="K34:K65" si="21">IF(F34,"",J34/SUMIF(F:F,F34,J:J))</f>
        <v/>
      </c>
      <c r="L34" s="1" t="str">
        <f t="shared" ref="L34:L65" si="22">IF(NOT(G34),"",J34/SUMIF(G:G,G34,J:J))</f>
        <v/>
      </c>
      <c r="M34" s="1" t="str">
        <f t="shared" ca="1" si="3"/>
        <v>LP_MonsterThrough</v>
      </c>
      <c r="N34" s="1" t="str">
        <f ca="1">IF(ISBLANK(M34),"",
IF(ISERROR(FIND(",",M34)),
  IF(ISERROR(VLOOKUP(M34,[1]AffectorValueTable!$A:$A,1,0)),"어펙터밸류없음",
  ""),
IF(ISERROR(FIND(",",M34,FIND(",",M34)+1)),
  IF(OR(ISERROR(VLOOKUP(LEFT(M34,FIND(",",M34)-1),[1]AffectorValueTable!$A:$A,1,0)),ISERROR(VLOOKUP(TRIM(MID(M34,FIND(",",M34)+1,999)),[1]AffectorValueTable!$A:$A,1,0))),"어펙터밸류없음",
  ""),
IF(ISERROR(FIND(",",M34,FIND(",",M34,FIND(",",M34)+1)+1)),
  IF(OR(ISERROR(VLOOKUP(LEFT(M34,FIND(",",M34)-1),[1]AffectorValueTable!$A:$A,1,0)),ISERROR(VLOOKUP(TRIM(MID(M34,FIND(",",M34)+1,FIND(",",M34,FIND(",",M34)+1)-FIND(",",M34)-1)),[1]AffectorValueTable!$A:$A,1,0)),ISERROR(VLOOKUP(TRIM(MID(M34,FIND(",",M34,FIND(",",M34)+1)+1,999)),[1]AffectorValueTable!$A:$A,1,0))),"어펙터밸류없음",
  ""),
IF(ISERROR(FIND(",",M34,FIND(",",M34,FIND(",",M34,FIND(",",M34)+1)+1)+1)),
  IF(OR(ISERROR(VLOOKUP(LEFT(M34,FIND(",",M34)-1),[1]AffectorValueTable!$A:$A,1,0)),ISERROR(VLOOKUP(TRIM(MID(M34,FIND(",",M34)+1,FIND(",",M34,FIND(",",M34)+1)-FIND(",",M34)-1)),[1]AffectorValueTable!$A:$A,1,0)),ISERROR(VLOOKUP(TRIM(MID(M34,FIND(",",M34,FIND(",",M34)+1)+1,FIND(",",M34,FIND(",",M34,FIND(",",M34)+1)+1)-FIND(",",M34,FIND(",",M34)+1)-1)),[1]AffectorValueTable!$A:$A,1,0)),ISERROR(VLOOKUP(TRIM(MID(M34,FIND(",",M34,FIND(",",M34,FIND(",",M34)+1)+1)+1,999)),[1]AffectorValueTable!$A:$A,1,0))),"어펙터밸류없음",
  ""),
)))))</f>
        <v/>
      </c>
      <c r="O34" s="1" t="str">
        <f t="shared" ca="1" si="10"/>
        <v>LevelPackUIName_MonsterThrough</v>
      </c>
      <c r="P34" s="1" t="str">
        <f t="shared" ca="1" si="4"/>
        <v>LevelPackUIDesc_MonsterThrough</v>
      </c>
      <c r="Q34" s="1" t="str">
        <f ca="1">IF(ISBLANK(O34),"",
IFERROR(VLOOKUP(O34,[2]StringTable!$1:$1048576,MATCH([2]StringTable!$C$1,[2]StringTable!$1:$1,0),0),
IFERROR(VLOOKUP(O34,[2]InApkStringTable!$1:$1048576,MATCH([2]InApkStringTable!$C$1,[2]InApkStringTable!$1:$1,0),0),
"스트링없음")))</f>
        <v>&lt;color=#FFC080&gt;몬스터 관통샷&lt;/color&gt;</v>
      </c>
      <c r="R34" s="1" t="str">
        <f ca="1">IF(ISBLANK(P34),"",
IFERROR(VLOOKUP(P34,[2]StringTable!$1:$1048576,MATCH([2]StringTable!$C$1,[2]StringTable!$1:$1,0),0),
IFERROR(VLOOKUP(P34,[2]InApkStringTable!$1:$1048576,MATCH([2]InApkStringTable!$C$1,[2]InApkStringTable!$1:$1,0),0),
"스트링없음")))</f>
        <v>평타 공격이 몬스터를 관통합니다</v>
      </c>
      <c r="S34" s="1">
        <v>2</v>
      </c>
      <c r="T34" s="1" t="b">
        <v>0</v>
      </c>
    </row>
    <row r="35" spans="1:21" x14ac:dyDescent="0.3">
      <c r="A35" s="1" t="s">
        <v>62</v>
      </c>
      <c r="B35" s="1">
        <v>1</v>
      </c>
      <c r="C35" s="1">
        <v>0</v>
      </c>
      <c r="D35" s="1">
        <v>0</v>
      </c>
      <c r="E35" s="1" t="s">
        <v>63</v>
      </c>
      <c r="F35" s="1" t="b">
        <f t="shared" si="7"/>
        <v>1</v>
      </c>
      <c r="G35" s="1" t="b">
        <f t="shared" si="12"/>
        <v>0</v>
      </c>
      <c r="H35" s="1" t="b">
        <f t="shared" si="13"/>
        <v>1</v>
      </c>
      <c r="J35" s="1" t="str">
        <f t="shared" si="20"/>
        <v/>
      </c>
      <c r="K35" s="1" t="str">
        <f t="shared" si="21"/>
        <v/>
      </c>
      <c r="L35" s="1" t="str">
        <f t="shared" si="22"/>
        <v/>
      </c>
      <c r="M35" s="1" t="str">
        <f t="shared" ca="1" si="3"/>
        <v>LP_Ricochet</v>
      </c>
      <c r="N35" s="1" t="str">
        <f ca="1">IF(ISBLANK(M35),"",
IF(ISERROR(FIND(",",M35)),
  IF(ISERROR(VLOOKUP(M35,[1]AffectorValueTable!$A:$A,1,0)),"어펙터밸류없음",
  ""),
IF(ISERROR(FIND(",",M35,FIND(",",M35)+1)),
  IF(OR(ISERROR(VLOOKUP(LEFT(M35,FIND(",",M35)-1),[1]AffectorValueTable!$A:$A,1,0)),ISERROR(VLOOKUP(TRIM(MID(M35,FIND(",",M35)+1,999)),[1]AffectorValueTable!$A:$A,1,0))),"어펙터밸류없음",
  ""),
IF(ISERROR(FIND(",",M35,FIND(",",M35,FIND(",",M35)+1)+1)),
  IF(OR(ISERROR(VLOOKUP(LEFT(M35,FIND(",",M35)-1),[1]AffectorValueTable!$A:$A,1,0)),ISERROR(VLOOKUP(TRIM(MID(M35,FIND(",",M35)+1,FIND(",",M35,FIND(",",M35)+1)-FIND(",",M35)-1)),[1]AffectorValueTable!$A:$A,1,0)),ISERROR(VLOOKUP(TRIM(MID(M35,FIND(",",M35,FIND(",",M35)+1)+1,999)),[1]AffectorValueTable!$A:$A,1,0))),"어펙터밸류없음",
  ""),
IF(ISERROR(FIND(",",M35,FIND(",",M35,FIND(",",M35,FIND(",",M35)+1)+1)+1)),
  IF(OR(ISERROR(VLOOKUP(LEFT(M35,FIND(",",M35)-1),[1]AffectorValueTable!$A:$A,1,0)),ISERROR(VLOOKUP(TRIM(MID(M35,FIND(",",M35)+1,FIND(",",M35,FIND(",",M35)+1)-FIND(",",M35)-1)),[1]AffectorValueTable!$A:$A,1,0)),ISERROR(VLOOKUP(TRIM(MID(M35,FIND(",",M35,FIND(",",M35)+1)+1,FIND(",",M35,FIND(",",M35,FIND(",",M35)+1)+1)-FIND(",",M35,FIND(",",M35)+1)-1)),[1]AffectorValueTable!$A:$A,1,0)),ISERROR(VLOOKUP(TRIM(MID(M35,FIND(",",M35,FIND(",",M35,FIND(",",M35)+1)+1)+1,999)),[1]AffectorValueTable!$A:$A,1,0))),"어펙터밸류없음",
  ""),
)))))</f>
        <v/>
      </c>
      <c r="O35" s="1" t="str">
        <f t="shared" ca="1" si="10"/>
        <v>LevelPackUIName_Ricochet</v>
      </c>
      <c r="P35" s="1" t="str">
        <f t="shared" ca="1" si="4"/>
        <v>LevelPackUIDesc_Ricochet</v>
      </c>
      <c r="Q35" s="1" t="str">
        <f ca="1">IF(ISBLANK(O35),"",
IFERROR(VLOOKUP(O35,[2]StringTable!$1:$1048576,MATCH([2]StringTable!$C$1,[2]StringTable!$1:$1,0),0),
IFERROR(VLOOKUP(O35,[2]InApkStringTable!$1:$1048576,MATCH([2]InApkStringTable!$C$1,[2]InApkStringTable!$1:$1,0),0),
"스트링없음")))</f>
        <v>&lt;color=#FFC080&gt;체인샷&lt;/color&gt;</v>
      </c>
      <c r="R35" s="1" t="str">
        <f ca="1">IF(ISBLANK(P35),"",
IFERROR(VLOOKUP(P35,[2]StringTable!$1:$1048576,MATCH([2]StringTable!$C$1,[2]StringTable!$1:$1,0),0),
IFERROR(VLOOKUP(P35,[2]InApkStringTable!$1:$1048576,MATCH([2]InApkStringTable!$C$1,[2]InApkStringTable!$1:$1,0),0),
"스트링없음")))</f>
        <v>평타 공격이 몬스터 명중 후 다른 몬스터로 향해갑니다</v>
      </c>
      <c r="S35" s="1">
        <v>2</v>
      </c>
      <c r="T35" s="1" t="b">
        <v>0</v>
      </c>
    </row>
    <row r="36" spans="1:21" x14ac:dyDescent="0.3">
      <c r="A36" s="1" t="s">
        <v>64</v>
      </c>
      <c r="B36" s="1">
        <v>1</v>
      </c>
      <c r="C36" s="1">
        <v>0</v>
      </c>
      <c r="D36" s="1">
        <v>0</v>
      </c>
      <c r="E36" s="1" t="s">
        <v>65</v>
      </c>
      <c r="F36" s="1" t="b">
        <f t="shared" si="7"/>
        <v>1</v>
      </c>
      <c r="G36" s="1" t="b">
        <f t="shared" si="12"/>
        <v>0</v>
      </c>
      <c r="H36" s="1" t="b">
        <f t="shared" si="13"/>
        <v>1</v>
      </c>
      <c r="J36" s="1" t="str">
        <f t="shared" si="20"/>
        <v/>
      </c>
      <c r="K36" s="1" t="str">
        <f t="shared" si="21"/>
        <v/>
      </c>
      <c r="L36" s="1" t="str">
        <f t="shared" si="22"/>
        <v/>
      </c>
      <c r="M36" s="1" t="str">
        <f t="shared" ca="1" si="3"/>
        <v>LP_BounceWallQuad</v>
      </c>
      <c r="N36" s="1" t="str">
        <f ca="1">IF(ISBLANK(M36),"",
IF(ISERROR(FIND(",",M36)),
  IF(ISERROR(VLOOKUP(M36,[1]AffectorValueTable!$A:$A,1,0)),"어펙터밸류없음",
  ""),
IF(ISERROR(FIND(",",M36,FIND(",",M36)+1)),
  IF(OR(ISERROR(VLOOKUP(LEFT(M36,FIND(",",M36)-1),[1]AffectorValueTable!$A:$A,1,0)),ISERROR(VLOOKUP(TRIM(MID(M36,FIND(",",M36)+1,999)),[1]AffectorValueTable!$A:$A,1,0))),"어펙터밸류없음",
  ""),
IF(ISERROR(FIND(",",M36,FIND(",",M36,FIND(",",M36)+1)+1)),
  IF(OR(ISERROR(VLOOKUP(LEFT(M36,FIND(",",M36)-1),[1]AffectorValueTable!$A:$A,1,0)),ISERROR(VLOOKUP(TRIM(MID(M36,FIND(",",M36)+1,FIND(",",M36,FIND(",",M36)+1)-FIND(",",M36)-1)),[1]AffectorValueTable!$A:$A,1,0)),ISERROR(VLOOKUP(TRIM(MID(M36,FIND(",",M36,FIND(",",M36)+1)+1,999)),[1]AffectorValueTable!$A:$A,1,0))),"어펙터밸류없음",
  ""),
IF(ISERROR(FIND(",",M36,FIND(",",M36,FIND(",",M36,FIND(",",M36)+1)+1)+1)),
  IF(OR(ISERROR(VLOOKUP(LEFT(M36,FIND(",",M36)-1),[1]AffectorValueTable!$A:$A,1,0)),ISERROR(VLOOKUP(TRIM(MID(M36,FIND(",",M36)+1,FIND(",",M36,FIND(",",M36)+1)-FIND(",",M36)-1)),[1]AffectorValueTable!$A:$A,1,0)),ISERROR(VLOOKUP(TRIM(MID(M36,FIND(",",M36,FIND(",",M36)+1)+1,FIND(",",M36,FIND(",",M36,FIND(",",M36)+1)+1)-FIND(",",M36,FIND(",",M36)+1)-1)),[1]AffectorValueTable!$A:$A,1,0)),ISERROR(VLOOKUP(TRIM(MID(M36,FIND(",",M36,FIND(",",M36,FIND(",",M36)+1)+1)+1,999)),[1]AffectorValueTable!$A:$A,1,0))),"어펙터밸류없음",
  ""),
)))))</f>
        <v/>
      </c>
      <c r="O36" s="1" t="str">
        <f t="shared" ca="1" si="10"/>
        <v>LevelPackUIName_BounceWallQuad</v>
      </c>
      <c r="P36" s="1" t="str">
        <f t="shared" ca="1" si="4"/>
        <v>LevelPackUIDesc_BounceWallQuad</v>
      </c>
      <c r="Q36" s="1" t="str">
        <f ca="1">IF(ISBLANK(O36),"",
IFERROR(VLOOKUP(O36,[2]StringTable!$1:$1048576,MATCH([2]StringTable!$C$1,[2]StringTable!$1:$1,0),0),
IFERROR(VLOOKUP(O36,[2]InApkStringTable!$1:$1048576,MATCH([2]InApkStringTable!$C$1,[2]InApkStringTable!$1:$1,0),0),
"스트링없음")))</f>
        <v>&lt;color=#FFC080&gt;벽 반사샷&lt;/color&gt;</v>
      </c>
      <c r="R36" s="1" t="str">
        <f ca="1">IF(ISBLANK(P36),"",
IFERROR(VLOOKUP(P36,[2]StringTable!$1:$1048576,MATCH([2]StringTable!$C$1,[2]StringTable!$1:$1,0),0),
IFERROR(VLOOKUP(P36,[2]InApkStringTable!$1:$1048576,MATCH([2]InApkStringTable!$C$1,[2]InApkStringTable!$1:$1,0),0),
"스트링없음")))</f>
        <v>평타 공격이 벽에 튕겨 날아갑니다</v>
      </c>
      <c r="S36" s="1">
        <v>2</v>
      </c>
      <c r="T36" s="1" t="b">
        <v>0</v>
      </c>
    </row>
    <row r="37" spans="1:21" x14ac:dyDescent="0.3">
      <c r="A37" s="1" t="s">
        <v>66</v>
      </c>
      <c r="B37" s="1">
        <v>1</v>
      </c>
      <c r="C37" s="1">
        <v>0</v>
      </c>
      <c r="D37" s="1">
        <v>0</v>
      </c>
      <c r="E37" s="1" t="s">
        <v>67</v>
      </c>
      <c r="F37" s="1" t="b">
        <f t="shared" si="7"/>
        <v>1</v>
      </c>
      <c r="G37" s="1" t="b">
        <f t="shared" si="12"/>
        <v>0</v>
      </c>
      <c r="H37" s="1" t="b">
        <f t="shared" si="13"/>
        <v>1</v>
      </c>
      <c r="J37" s="1" t="str">
        <f t="shared" si="20"/>
        <v/>
      </c>
      <c r="K37" s="1" t="str">
        <f t="shared" si="21"/>
        <v/>
      </c>
      <c r="L37" s="1" t="str">
        <f t="shared" si="22"/>
        <v/>
      </c>
      <c r="M37" s="1" t="str">
        <f t="shared" ca="1" si="3"/>
        <v>LP_Parallel</v>
      </c>
      <c r="N37" s="1" t="str">
        <f ca="1">IF(ISBLANK(M37),"",
IF(ISERROR(FIND(",",M37)),
  IF(ISERROR(VLOOKUP(M37,[1]AffectorValueTable!$A:$A,1,0)),"어펙터밸류없음",
  ""),
IF(ISERROR(FIND(",",M37,FIND(",",M37)+1)),
  IF(OR(ISERROR(VLOOKUP(LEFT(M37,FIND(",",M37)-1),[1]AffectorValueTable!$A:$A,1,0)),ISERROR(VLOOKUP(TRIM(MID(M37,FIND(",",M37)+1,999)),[1]AffectorValueTable!$A:$A,1,0))),"어펙터밸류없음",
  ""),
IF(ISERROR(FIND(",",M37,FIND(",",M37,FIND(",",M37)+1)+1)),
  IF(OR(ISERROR(VLOOKUP(LEFT(M37,FIND(",",M37)-1),[1]AffectorValueTable!$A:$A,1,0)),ISERROR(VLOOKUP(TRIM(MID(M37,FIND(",",M37)+1,FIND(",",M37,FIND(",",M37)+1)-FIND(",",M37)-1)),[1]AffectorValueTable!$A:$A,1,0)),ISERROR(VLOOKUP(TRIM(MID(M37,FIND(",",M37,FIND(",",M37)+1)+1,999)),[1]AffectorValueTable!$A:$A,1,0))),"어펙터밸류없음",
  ""),
IF(ISERROR(FIND(",",M37,FIND(",",M37,FIND(",",M37,FIND(",",M37)+1)+1)+1)),
  IF(OR(ISERROR(VLOOKUP(LEFT(M37,FIND(",",M37)-1),[1]AffectorValueTable!$A:$A,1,0)),ISERROR(VLOOKUP(TRIM(MID(M37,FIND(",",M37)+1,FIND(",",M37,FIND(",",M37)+1)-FIND(",",M37)-1)),[1]AffectorValueTable!$A:$A,1,0)),ISERROR(VLOOKUP(TRIM(MID(M37,FIND(",",M37,FIND(",",M37)+1)+1,FIND(",",M37,FIND(",",M37,FIND(",",M37)+1)+1)-FIND(",",M37,FIND(",",M37)+1)-1)),[1]AffectorValueTable!$A:$A,1,0)),ISERROR(VLOOKUP(TRIM(MID(M37,FIND(",",M37,FIND(",",M37,FIND(",",M37)+1)+1)+1,999)),[1]AffectorValueTable!$A:$A,1,0))),"어펙터밸류없음",
  ""),
)))))</f>
        <v/>
      </c>
      <c r="O37" s="1" t="str">
        <f t="shared" ca="1" si="10"/>
        <v>LevelPackUIName_Parallel</v>
      </c>
      <c r="P37" s="1" t="str">
        <f t="shared" ca="1" si="4"/>
        <v>LevelPackUIDesc_Parallel</v>
      </c>
      <c r="Q37" s="1" t="str">
        <f ca="1">IF(ISBLANK(O37),"",
IFERROR(VLOOKUP(O37,[2]StringTable!$1:$1048576,MATCH([2]StringTable!$C$1,[2]StringTable!$1:$1,0),0),
IFERROR(VLOOKUP(O37,[2]InApkStringTable!$1:$1048576,MATCH([2]InApkStringTable!$C$1,[2]InApkStringTable!$1:$1,0),0),
"스트링없음")))</f>
        <v>&lt;color=#FFC080&gt;전방샷&lt;/color&gt;</v>
      </c>
      <c r="R37" s="1" t="str">
        <f ca="1">IF(ISBLANK(P37),"",
IFERROR(VLOOKUP(P37,[2]StringTable!$1:$1048576,MATCH([2]StringTable!$C$1,[2]StringTable!$1:$1,0),0),
IFERROR(VLOOKUP(P37,[2]InApkStringTable!$1:$1048576,MATCH([2]InApkStringTable!$C$1,[2]InApkStringTable!$1:$1,0),0),
"스트링없음")))</f>
        <v>평타 공격이 전방으로 더 발사됩니다</v>
      </c>
      <c r="S37" s="1">
        <v>2</v>
      </c>
      <c r="T37" s="1" t="b">
        <v>0</v>
      </c>
    </row>
    <row r="38" spans="1:21" x14ac:dyDescent="0.3">
      <c r="A38" s="1" t="s">
        <v>68</v>
      </c>
      <c r="B38" s="1">
        <v>1</v>
      </c>
      <c r="C38" s="1">
        <v>0</v>
      </c>
      <c r="D38" s="1">
        <v>0</v>
      </c>
      <c r="E38" s="1" t="s">
        <v>69</v>
      </c>
      <c r="F38" s="1" t="b">
        <f t="shared" si="7"/>
        <v>1</v>
      </c>
      <c r="G38" s="1" t="b">
        <f t="shared" si="12"/>
        <v>0</v>
      </c>
      <c r="H38" s="1" t="b">
        <f t="shared" si="13"/>
        <v>1</v>
      </c>
      <c r="J38" s="1" t="str">
        <f t="shared" si="20"/>
        <v/>
      </c>
      <c r="K38" s="1" t="str">
        <f t="shared" si="21"/>
        <v/>
      </c>
      <c r="L38" s="1" t="str">
        <f t="shared" si="22"/>
        <v/>
      </c>
      <c r="M38" s="1" t="str">
        <f t="shared" ca="1" si="3"/>
        <v>LP_DiagonalNwayGenerator</v>
      </c>
      <c r="N38" s="1" t="str">
        <f ca="1">IF(ISBLANK(M38),"",
IF(ISERROR(FIND(",",M38)),
  IF(ISERROR(VLOOKUP(M38,[1]AffectorValueTable!$A:$A,1,0)),"어펙터밸류없음",
  ""),
IF(ISERROR(FIND(",",M38,FIND(",",M38)+1)),
  IF(OR(ISERROR(VLOOKUP(LEFT(M38,FIND(",",M38)-1),[1]AffectorValueTable!$A:$A,1,0)),ISERROR(VLOOKUP(TRIM(MID(M38,FIND(",",M38)+1,999)),[1]AffectorValueTable!$A:$A,1,0))),"어펙터밸류없음",
  ""),
IF(ISERROR(FIND(",",M38,FIND(",",M38,FIND(",",M38)+1)+1)),
  IF(OR(ISERROR(VLOOKUP(LEFT(M38,FIND(",",M38)-1),[1]AffectorValueTable!$A:$A,1,0)),ISERROR(VLOOKUP(TRIM(MID(M38,FIND(",",M38)+1,FIND(",",M38,FIND(",",M38)+1)-FIND(",",M38)-1)),[1]AffectorValueTable!$A:$A,1,0)),ISERROR(VLOOKUP(TRIM(MID(M38,FIND(",",M38,FIND(",",M38)+1)+1,999)),[1]AffectorValueTable!$A:$A,1,0))),"어펙터밸류없음",
  ""),
IF(ISERROR(FIND(",",M38,FIND(",",M38,FIND(",",M38,FIND(",",M38)+1)+1)+1)),
  IF(OR(ISERROR(VLOOKUP(LEFT(M38,FIND(",",M38)-1),[1]AffectorValueTable!$A:$A,1,0)),ISERROR(VLOOKUP(TRIM(MID(M38,FIND(",",M38)+1,FIND(",",M38,FIND(",",M38)+1)-FIND(",",M38)-1)),[1]AffectorValueTable!$A:$A,1,0)),ISERROR(VLOOKUP(TRIM(MID(M38,FIND(",",M38,FIND(",",M38)+1)+1,FIND(",",M38,FIND(",",M38,FIND(",",M38)+1)+1)-FIND(",",M38,FIND(",",M38)+1)-1)),[1]AffectorValueTable!$A:$A,1,0)),ISERROR(VLOOKUP(TRIM(MID(M38,FIND(",",M38,FIND(",",M38,FIND(",",M38)+1)+1)+1,999)),[1]AffectorValueTable!$A:$A,1,0))),"어펙터밸류없음",
  ""),
)))))</f>
        <v/>
      </c>
      <c r="O38" s="1" t="str">
        <f t="shared" ca="1" si="10"/>
        <v>LevelPackUIName_DiagonalNwayGenerator</v>
      </c>
      <c r="P38" s="1" t="str">
        <f t="shared" ca="1" si="4"/>
        <v>LevelPackUIDesc_DiagonalNwayGenerator</v>
      </c>
      <c r="Q38" s="1" t="str">
        <f ca="1">IF(ISBLANK(O38),"",
IFERROR(VLOOKUP(O38,[2]StringTable!$1:$1048576,MATCH([2]StringTable!$C$1,[2]StringTable!$1:$1,0),0),
IFERROR(VLOOKUP(O38,[2]InApkStringTable!$1:$1048576,MATCH([2]InApkStringTable!$C$1,[2]InApkStringTable!$1:$1,0),0),
"스트링없음")))</f>
        <v>&lt;color=#FFC080&gt;대각샷&lt;/color&gt;</v>
      </c>
      <c r="R38" s="1" t="str">
        <f ca="1">IF(ISBLANK(P38),"",
IFERROR(VLOOKUP(P38,[2]StringTable!$1:$1048576,MATCH([2]StringTable!$C$1,[2]StringTable!$1:$1,0),0),
IFERROR(VLOOKUP(P38,[2]InApkStringTable!$1:$1048576,MATCH([2]InApkStringTable!$C$1,[2]InApkStringTable!$1:$1,0),0),
"스트링없음")))</f>
        <v>평타 공격이 대각으로 더 발사됩니다</v>
      </c>
      <c r="S38" s="1">
        <v>2</v>
      </c>
      <c r="T38" s="1" t="b">
        <v>0</v>
      </c>
    </row>
    <row r="39" spans="1:21" x14ac:dyDescent="0.3">
      <c r="A39" s="1" t="s">
        <v>70</v>
      </c>
      <c r="B39" s="1">
        <v>1</v>
      </c>
      <c r="C39" s="1">
        <v>0</v>
      </c>
      <c r="D39" s="1">
        <v>0</v>
      </c>
      <c r="E39" s="1" t="s">
        <v>71</v>
      </c>
      <c r="F39" s="1" t="b">
        <f t="shared" si="7"/>
        <v>1</v>
      </c>
      <c r="G39" s="1" t="b">
        <f t="shared" si="12"/>
        <v>0</v>
      </c>
      <c r="H39" s="1" t="b">
        <f t="shared" si="13"/>
        <v>1</v>
      </c>
      <c r="J39" s="1" t="str">
        <f t="shared" si="20"/>
        <v/>
      </c>
      <c r="K39" s="1" t="str">
        <f t="shared" si="21"/>
        <v/>
      </c>
      <c r="L39" s="1" t="str">
        <f t="shared" si="22"/>
        <v/>
      </c>
      <c r="M39" s="1" t="str">
        <f t="shared" ca="1" si="3"/>
        <v>LP_LeftRightNwayGenerator</v>
      </c>
      <c r="N39" s="1" t="str">
        <f ca="1">IF(ISBLANK(M39),"",
IF(ISERROR(FIND(",",M39)),
  IF(ISERROR(VLOOKUP(M39,[1]AffectorValueTable!$A:$A,1,0)),"어펙터밸류없음",
  ""),
IF(ISERROR(FIND(",",M39,FIND(",",M39)+1)),
  IF(OR(ISERROR(VLOOKUP(LEFT(M39,FIND(",",M39)-1),[1]AffectorValueTable!$A:$A,1,0)),ISERROR(VLOOKUP(TRIM(MID(M39,FIND(",",M39)+1,999)),[1]AffectorValueTable!$A:$A,1,0))),"어펙터밸류없음",
  ""),
IF(ISERROR(FIND(",",M39,FIND(",",M39,FIND(",",M39)+1)+1)),
  IF(OR(ISERROR(VLOOKUP(LEFT(M39,FIND(",",M39)-1),[1]AffectorValueTable!$A:$A,1,0)),ISERROR(VLOOKUP(TRIM(MID(M39,FIND(",",M39)+1,FIND(",",M39,FIND(",",M39)+1)-FIND(",",M39)-1)),[1]AffectorValueTable!$A:$A,1,0)),ISERROR(VLOOKUP(TRIM(MID(M39,FIND(",",M39,FIND(",",M39)+1)+1,999)),[1]AffectorValueTable!$A:$A,1,0))),"어펙터밸류없음",
  ""),
IF(ISERROR(FIND(",",M39,FIND(",",M39,FIND(",",M39,FIND(",",M39)+1)+1)+1)),
  IF(OR(ISERROR(VLOOKUP(LEFT(M39,FIND(",",M39)-1),[1]AffectorValueTable!$A:$A,1,0)),ISERROR(VLOOKUP(TRIM(MID(M39,FIND(",",M39)+1,FIND(",",M39,FIND(",",M39)+1)-FIND(",",M39)-1)),[1]AffectorValueTable!$A:$A,1,0)),ISERROR(VLOOKUP(TRIM(MID(M39,FIND(",",M39,FIND(",",M39)+1)+1,FIND(",",M39,FIND(",",M39,FIND(",",M39)+1)+1)-FIND(",",M39,FIND(",",M39)+1)-1)),[1]AffectorValueTable!$A:$A,1,0)),ISERROR(VLOOKUP(TRIM(MID(M39,FIND(",",M39,FIND(",",M39,FIND(",",M39)+1)+1)+1,999)),[1]AffectorValueTable!$A:$A,1,0))),"어펙터밸류없음",
  ""),
)))))</f>
        <v/>
      </c>
      <c r="O39" s="1" t="str">
        <f t="shared" ca="1" si="10"/>
        <v>LevelPackUIName_LeftRightNwayGenerator</v>
      </c>
      <c r="P39" s="1" t="str">
        <f t="shared" ca="1" si="4"/>
        <v>LevelPackUIDesc_LeftRightNwayGenerator</v>
      </c>
      <c r="Q39" s="1" t="str">
        <f ca="1">IF(ISBLANK(O39),"",
IFERROR(VLOOKUP(O39,[2]StringTable!$1:$1048576,MATCH([2]StringTable!$C$1,[2]StringTable!$1:$1,0),0),
IFERROR(VLOOKUP(O39,[2]InApkStringTable!$1:$1048576,MATCH([2]InApkStringTable!$C$1,[2]InApkStringTable!$1:$1,0),0),
"스트링없음")))</f>
        <v>&lt;color=#FFC080&gt;좌우샷&lt;/color&gt;</v>
      </c>
      <c r="R39" s="1" t="str">
        <f ca="1">IF(ISBLANK(P39),"",
IFERROR(VLOOKUP(P39,[2]StringTable!$1:$1048576,MATCH([2]StringTable!$C$1,[2]StringTable!$1:$1,0),0),
IFERROR(VLOOKUP(P39,[2]InApkStringTable!$1:$1048576,MATCH([2]InApkStringTable!$C$1,[2]InApkStringTable!$1:$1,0),0),
"스트링없음")))</f>
        <v>평타 공격이 좌우로 더 발사됩니다</v>
      </c>
      <c r="S39" s="1">
        <v>2</v>
      </c>
      <c r="T39" s="1" t="b">
        <v>0</v>
      </c>
    </row>
    <row r="40" spans="1:21" x14ac:dyDescent="0.3">
      <c r="A40" s="1" t="s">
        <v>72</v>
      </c>
      <c r="B40" s="1">
        <v>1</v>
      </c>
      <c r="C40" s="1">
        <v>0</v>
      </c>
      <c r="D40" s="1">
        <v>0</v>
      </c>
      <c r="E40" s="1" t="s">
        <v>73</v>
      </c>
      <c r="F40" s="1" t="b">
        <f t="shared" si="7"/>
        <v>1</v>
      </c>
      <c r="G40" s="1" t="b">
        <f t="shared" si="12"/>
        <v>0</v>
      </c>
      <c r="H40" s="1" t="b">
        <f t="shared" si="13"/>
        <v>1</v>
      </c>
      <c r="J40" s="1" t="str">
        <f t="shared" si="20"/>
        <v/>
      </c>
      <c r="K40" s="1" t="str">
        <f t="shared" si="21"/>
        <v/>
      </c>
      <c r="L40" s="1" t="str">
        <f t="shared" si="22"/>
        <v/>
      </c>
      <c r="M40" s="1" t="str">
        <f t="shared" ca="1" si="3"/>
        <v>LP_BackNwayGenerator</v>
      </c>
      <c r="N40" s="1" t="str">
        <f ca="1">IF(ISBLANK(M40),"",
IF(ISERROR(FIND(",",M40)),
  IF(ISERROR(VLOOKUP(M40,[1]AffectorValueTable!$A:$A,1,0)),"어펙터밸류없음",
  ""),
IF(ISERROR(FIND(",",M40,FIND(",",M40)+1)),
  IF(OR(ISERROR(VLOOKUP(LEFT(M40,FIND(",",M40)-1),[1]AffectorValueTable!$A:$A,1,0)),ISERROR(VLOOKUP(TRIM(MID(M40,FIND(",",M40)+1,999)),[1]AffectorValueTable!$A:$A,1,0))),"어펙터밸류없음",
  ""),
IF(ISERROR(FIND(",",M40,FIND(",",M40,FIND(",",M40)+1)+1)),
  IF(OR(ISERROR(VLOOKUP(LEFT(M40,FIND(",",M40)-1),[1]AffectorValueTable!$A:$A,1,0)),ISERROR(VLOOKUP(TRIM(MID(M40,FIND(",",M40)+1,FIND(",",M40,FIND(",",M40)+1)-FIND(",",M40)-1)),[1]AffectorValueTable!$A:$A,1,0)),ISERROR(VLOOKUP(TRIM(MID(M40,FIND(",",M40,FIND(",",M40)+1)+1,999)),[1]AffectorValueTable!$A:$A,1,0))),"어펙터밸류없음",
  ""),
IF(ISERROR(FIND(",",M40,FIND(",",M40,FIND(",",M40,FIND(",",M40)+1)+1)+1)),
  IF(OR(ISERROR(VLOOKUP(LEFT(M40,FIND(",",M40)-1),[1]AffectorValueTable!$A:$A,1,0)),ISERROR(VLOOKUP(TRIM(MID(M40,FIND(",",M40)+1,FIND(",",M40,FIND(",",M40)+1)-FIND(",",M40)-1)),[1]AffectorValueTable!$A:$A,1,0)),ISERROR(VLOOKUP(TRIM(MID(M40,FIND(",",M40,FIND(",",M40)+1)+1,FIND(",",M40,FIND(",",M40,FIND(",",M40)+1)+1)-FIND(",",M40,FIND(",",M40)+1)-1)),[1]AffectorValueTable!$A:$A,1,0)),ISERROR(VLOOKUP(TRIM(MID(M40,FIND(",",M40,FIND(",",M40,FIND(",",M40)+1)+1)+1,999)),[1]AffectorValueTable!$A:$A,1,0))),"어펙터밸류없음",
  ""),
)))))</f>
        <v/>
      </c>
      <c r="O40" s="1" t="str">
        <f t="shared" ca="1" si="10"/>
        <v>LevelPackUIName_BackNwayGenerator</v>
      </c>
      <c r="P40" s="1" t="str">
        <f t="shared" ca="1" si="4"/>
        <v>LevelPackUIDesc_BackNwayGenerator</v>
      </c>
      <c r="Q40" s="1" t="str">
        <f ca="1">IF(ISBLANK(O40),"",
IFERROR(VLOOKUP(O40,[2]StringTable!$1:$1048576,MATCH([2]StringTable!$C$1,[2]StringTable!$1:$1,0),0),
IFERROR(VLOOKUP(O40,[2]InApkStringTable!$1:$1048576,MATCH([2]InApkStringTable!$C$1,[2]InApkStringTable!$1:$1,0),0),
"스트링없음")))</f>
        <v>&lt;color=#FFC080&gt;후방샷&lt;/color&gt;</v>
      </c>
      <c r="R40" s="1" t="str">
        <f ca="1">IF(ISBLANK(P40),"",
IFERROR(VLOOKUP(P40,[2]StringTable!$1:$1048576,MATCH([2]StringTable!$C$1,[2]StringTable!$1:$1,0),0),
IFERROR(VLOOKUP(P40,[2]InApkStringTable!$1:$1048576,MATCH([2]InApkStringTable!$C$1,[2]InApkStringTable!$1:$1,0),0),
"스트링없음")))</f>
        <v>평타 공격이 후방으로 더 발사됩니다</v>
      </c>
      <c r="S40" s="1">
        <v>2</v>
      </c>
      <c r="T40" s="1" t="b">
        <v>0</v>
      </c>
    </row>
    <row r="41" spans="1:21" x14ac:dyDescent="0.3">
      <c r="A41" s="1" t="s">
        <v>74</v>
      </c>
      <c r="B41" s="1">
        <v>1</v>
      </c>
      <c r="C41" s="1">
        <v>0</v>
      </c>
      <c r="D41" s="1">
        <v>0</v>
      </c>
      <c r="E41" s="1" t="s">
        <v>108</v>
      </c>
      <c r="F41" s="1" t="b">
        <f t="shared" si="7"/>
        <v>1</v>
      </c>
      <c r="G41" s="1" t="b">
        <f t="shared" si="12"/>
        <v>0</v>
      </c>
      <c r="H41" s="1" t="b">
        <f t="shared" si="13"/>
        <v>1</v>
      </c>
      <c r="J41" s="1" t="str">
        <f t="shared" si="20"/>
        <v/>
      </c>
      <c r="K41" s="1" t="str">
        <f t="shared" si="21"/>
        <v/>
      </c>
      <c r="L41" s="1" t="str">
        <f t="shared" si="22"/>
        <v/>
      </c>
      <c r="M41" s="1" t="str">
        <f t="shared" ca="1" si="3"/>
        <v>LP_Repeat</v>
      </c>
      <c r="N41" s="1" t="str">
        <f ca="1">IF(ISBLANK(M41),"",
IF(ISERROR(FIND(",",M41)),
  IF(ISERROR(VLOOKUP(M41,[1]AffectorValueTable!$A:$A,1,0)),"어펙터밸류없음",
  ""),
IF(ISERROR(FIND(",",M41,FIND(",",M41)+1)),
  IF(OR(ISERROR(VLOOKUP(LEFT(M41,FIND(",",M41)-1),[1]AffectorValueTable!$A:$A,1,0)),ISERROR(VLOOKUP(TRIM(MID(M41,FIND(",",M41)+1,999)),[1]AffectorValueTable!$A:$A,1,0))),"어펙터밸류없음",
  ""),
IF(ISERROR(FIND(",",M41,FIND(",",M41,FIND(",",M41)+1)+1)),
  IF(OR(ISERROR(VLOOKUP(LEFT(M41,FIND(",",M41)-1),[1]AffectorValueTable!$A:$A,1,0)),ISERROR(VLOOKUP(TRIM(MID(M41,FIND(",",M41)+1,FIND(",",M41,FIND(",",M41)+1)-FIND(",",M41)-1)),[1]AffectorValueTable!$A:$A,1,0)),ISERROR(VLOOKUP(TRIM(MID(M41,FIND(",",M41,FIND(",",M41)+1)+1,999)),[1]AffectorValueTable!$A:$A,1,0))),"어펙터밸류없음",
  ""),
IF(ISERROR(FIND(",",M41,FIND(",",M41,FIND(",",M41,FIND(",",M41)+1)+1)+1)),
  IF(OR(ISERROR(VLOOKUP(LEFT(M41,FIND(",",M41)-1),[1]AffectorValueTable!$A:$A,1,0)),ISERROR(VLOOKUP(TRIM(MID(M41,FIND(",",M41)+1,FIND(",",M41,FIND(",",M41)+1)-FIND(",",M41)-1)),[1]AffectorValueTable!$A:$A,1,0)),ISERROR(VLOOKUP(TRIM(MID(M41,FIND(",",M41,FIND(",",M41)+1)+1,FIND(",",M41,FIND(",",M41,FIND(",",M41)+1)+1)-FIND(",",M41,FIND(",",M41)+1)-1)),[1]AffectorValueTable!$A:$A,1,0)),ISERROR(VLOOKUP(TRIM(MID(M41,FIND(",",M41,FIND(",",M41,FIND(",",M41)+1)+1)+1,999)),[1]AffectorValueTable!$A:$A,1,0))),"어펙터밸류없음",
  ""),
)))))</f>
        <v/>
      </c>
      <c r="O41" s="1" t="str">
        <f t="shared" ca="1" si="10"/>
        <v>LevelPackUIName_Repeat</v>
      </c>
      <c r="P41" s="1" t="str">
        <f t="shared" ca="1" si="4"/>
        <v>LevelPackUIDesc_Repeat</v>
      </c>
      <c r="Q41" s="1" t="str">
        <f ca="1">IF(ISBLANK(O41),"",
IFERROR(VLOOKUP(O41,[2]StringTable!$1:$1048576,MATCH([2]StringTable!$C$1,[2]StringTable!$1:$1,0),0),
IFERROR(VLOOKUP(O41,[2]InApkStringTable!$1:$1048576,MATCH([2]InApkStringTable!$C$1,[2]InApkStringTable!$1:$1,0),0),
"스트링없음")))</f>
        <v>&lt;color=#FFC080&gt;반복 공격&lt;/color&gt;</v>
      </c>
      <c r="R41" s="1" t="str">
        <f ca="1">IF(ISBLANK(P41),"",
IFERROR(VLOOKUP(P41,[2]StringTable!$1:$1048576,MATCH([2]StringTable!$C$1,[2]StringTable!$1:$1,0),0),
IFERROR(VLOOKUP(P41,[2]InApkStringTable!$1:$1048576,MATCH([2]InApkStringTable!$C$1,[2]InApkStringTable!$1:$1,0),0),
"스트링없음")))</f>
        <v>평타 공격이 한 번 더 반복됩니다</v>
      </c>
      <c r="S41" s="1">
        <v>2</v>
      </c>
      <c r="T41" s="1" t="b">
        <v>0</v>
      </c>
    </row>
    <row r="42" spans="1:21" x14ac:dyDescent="0.3">
      <c r="A42" s="1" t="s">
        <v>75</v>
      </c>
      <c r="B42" s="1">
        <v>0</v>
      </c>
      <c r="C42" s="1">
        <v>0</v>
      </c>
      <c r="D42" s="1">
        <v>0</v>
      </c>
      <c r="E42" s="1" t="s">
        <v>76</v>
      </c>
      <c r="F42" s="1" t="b">
        <f t="shared" si="7"/>
        <v>0</v>
      </c>
      <c r="G42" s="1" t="b">
        <f t="shared" si="12"/>
        <v>0</v>
      </c>
      <c r="H42" s="1" t="b">
        <f t="shared" si="13"/>
        <v>0</v>
      </c>
      <c r="I42" s="1" t="s">
        <v>192</v>
      </c>
      <c r="J42" s="1">
        <f t="shared" si="20"/>
        <v>100</v>
      </c>
      <c r="K42" s="1">
        <f t="shared" si="21"/>
        <v>4.5413260672116255E-2</v>
      </c>
      <c r="L42" s="1" t="str">
        <f t="shared" si="22"/>
        <v/>
      </c>
      <c r="M42" s="1" t="str">
        <f t="shared" ca="1" si="3"/>
        <v>LP_HealOnKill</v>
      </c>
      <c r="N42" s="1" t="str">
        <f ca="1">IF(ISBLANK(M42),"",
IF(ISERROR(FIND(",",M42)),
  IF(ISERROR(VLOOKUP(M42,[1]AffectorValueTable!$A:$A,1,0)),"어펙터밸류없음",
  ""),
IF(ISERROR(FIND(",",M42,FIND(",",M42)+1)),
  IF(OR(ISERROR(VLOOKUP(LEFT(M42,FIND(",",M42)-1),[1]AffectorValueTable!$A:$A,1,0)),ISERROR(VLOOKUP(TRIM(MID(M42,FIND(",",M42)+1,999)),[1]AffectorValueTable!$A:$A,1,0))),"어펙터밸류없음",
  ""),
IF(ISERROR(FIND(",",M42,FIND(",",M42,FIND(",",M42)+1)+1)),
  IF(OR(ISERROR(VLOOKUP(LEFT(M42,FIND(",",M42)-1),[1]AffectorValueTable!$A:$A,1,0)),ISERROR(VLOOKUP(TRIM(MID(M42,FIND(",",M42)+1,FIND(",",M42,FIND(",",M42)+1)-FIND(",",M42)-1)),[1]AffectorValueTable!$A:$A,1,0)),ISERROR(VLOOKUP(TRIM(MID(M42,FIND(",",M42,FIND(",",M42)+1)+1,999)),[1]AffectorValueTable!$A:$A,1,0))),"어펙터밸류없음",
  ""),
IF(ISERROR(FIND(",",M42,FIND(",",M42,FIND(",",M42,FIND(",",M42)+1)+1)+1)),
  IF(OR(ISERROR(VLOOKUP(LEFT(M42,FIND(",",M42)-1),[1]AffectorValueTable!$A:$A,1,0)),ISERROR(VLOOKUP(TRIM(MID(M42,FIND(",",M42)+1,FIND(",",M42,FIND(",",M42)+1)-FIND(",",M42)-1)),[1]AffectorValueTable!$A:$A,1,0)),ISERROR(VLOOKUP(TRIM(MID(M42,FIND(",",M42,FIND(",",M42)+1)+1,FIND(",",M42,FIND(",",M42,FIND(",",M42)+1)+1)-FIND(",",M42,FIND(",",M42)+1)-1)),[1]AffectorValueTable!$A:$A,1,0)),ISERROR(VLOOKUP(TRIM(MID(M42,FIND(",",M42,FIND(",",M42,FIND(",",M42)+1)+1)+1,999)),[1]AffectorValueTable!$A:$A,1,0))),"어펙터밸류없음",
  ""),
)))))</f>
        <v/>
      </c>
      <c r="O42" s="1" t="str">
        <f t="shared" ca="1" si="10"/>
        <v>LevelPackUIName_HealOnKill</v>
      </c>
      <c r="P42" s="1" t="str">
        <f t="shared" ca="1" si="4"/>
        <v>LevelPackUIDesc_HealOnKill</v>
      </c>
      <c r="Q42" s="1" t="str">
        <f ca="1">IF(ISBLANK(O42),"",
IFERROR(VLOOKUP(O42,[2]StringTable!$1:$1048576,MATCH([2]StringTable!$C$1,[2]StringTable!$1:$1,0),0),
IFERROR(VLOOKUP(O42,[2]InApkStringTable!$1:$1048576,MATCH([2]InApkStringTable!$C$1,[2]InApkStringTable!$1:$1,0),0),
"스트링없음")))</f>
        <v>몬스터 킬 시 회복</v>
      </c>
      <c r="R42" s="1" t="str">
        <f ca="1">IF(ISBLANK(P42),"",
IFERROR(VLOOKUP(P42,[2]StringTable!$1:$1048576,MATCH([2]StringTable!$C$1,[2]StringTable!$1:$1,0),0),
IFERROR(VLOOKUP(P42,[2]InApkStringTable!$1:$1048576,MATCH([2]InApkStringTable!$C$1,[2]InApkStringTable!$1:$1,0),0),
"스트링없음")))</f>
        <v>몬스터를 죽일 때 회복합니다</v>
      </c>
      <c r="S42" s="1">
        <v>9</v>
      </c>
      <c r="T42" s="1" t="b">
        <v>0</v>
      </c>
    </row>
    <row r="43" spans="1:21" x14ac:dyDescent="0.3">
      <c r="A43" s="1" t="s">
        <v>77</v>
      </c>
      <c r="B43" s="1">
        <v>0</v>
      </c>
      <c r="C43" s="1">
        <v>0</v>
      </c>
      <c r="D43" s="1">
        <v>1</v>
      </c>
      <c r="E43" s="1" t="s">
        <v>76</v>
      </c>
      <c r="F43" s="1" t="b">
        <f t="shared" si="7"/>
        <v>0</v>
      </c>
      <c r="G43" s="1" t="b">
        <f t="shared" si="12"/>
        <v>1</v>
      </c>
      <c r="H43" s="1" t="b">
        <f t="shared" si="13"/>
        <v>1</v>
      </c>
      <c r="I43" s="1" t="s">
        <v>190</v>
      </c>
      <c r="J43" s="1">
        <f t="shared" si="20"/>
        <v>2</v>
      </c>
      <c r="K43" s="1">
        <f t="shared" si="21"/>
        <v>9.0826521344232513E-4</v>
      </c>
      <c r="L43" s="1">
        <f t="shared" si="22"/>
        <v>1.9607843137254902E-2</v>
      </c>
      <c r="M43" s="1" t="str">
        <f t="shared" ca="1" si="3"/>
        <v>LP_HealOnKillBetter</v>
      </c>
      <c r="N43" s="1" t="str">
        <f ca="1">IF(ISBLANK(M43),"",
IF(ISERROR(FIND(",",M43)),
  IF(ISERROR(VLOOKUP(M43,[1]AffectorValueTable!$A:$A,1,0)),"어펙터밸류없음",
  ""),
IF(ISERROR(FIND(",",M43,FIND(",",M43)+1)),
  IF(OR(ISERROR(VLOOKUP(LEFT(M43,FIND(",",M43)-1),[1]AffectorValueTable!$A:$A,1,0)),ISERROR(VLOOKUP(TRIM(MID(M43,FIND(",",M43)+1,999)),[1]AffectorValueTable!$A:$A,1,0))),"어펙터밸류없음",
  ""),
IF(ISERROR(FIND(",",M43,FIND(",",M43,FIND(",",M43)+1)+1)),
  IF(OR(ISERROR(VLOOKUP(LEFT(M43,FIND(",",M43)-1),[1]AffectorValueTable!$A:$A,1,0)),ISERROR(VLOOKUP(TRIM(MID(M43,FIND(",",M43)+1,FIND(",",M43,FIND(",",M43)+1)-FIND(",",M43)-1)),[1]AffectorValueTable!$A:$A,1,0)),ISERROR(VLOOKUP(TRIM(MID(M43,FIND(",",M43,FIND(",",M43)+1)+1,999)),[1]AffectorValueTable!$A:$A,1,0))),"어펙터밸류없음",
  ""),
IF(ISERROR(FIND(",",M43,FIND(",",M43,FIND(",",M43,FIND(",",M43)+1)+1)+1)),
  IF(OR(ISERROR(VLOOKUP(LEFT(M43,FIND(",",M43)-1),[1]AffectorValueTable!$A:$A,1,0)),ISERROR(VLOOKUP(TRIM(MID(M43,FIND(",",M43)+1,FIND(",",M43,FIND(",",M43)+1)-FIND(",",M43)-1)),[1]AffectorValueTable!$A:$A,1,0)),ISERROR(VLOOKUP(TRIM(MID(M43,FIND(",",M43,FIND(",",M43)+1)+1,FIND(",",M43,FIND(",",M43,FIND(",",M43)+1)+1)-FIND(",",M43,FIND(",",M43)+1)-1)),[1]AffectorValueTable!$A:$A,1,0)),ISERROR(VLOOKUP(TRIM(MID(M43,FIND(",",M43,FIND(",",M43,FIND(",",M43)+1)+1)+1,999)),[1]AffectorValueTable!$A:$A,1,0))),"어펙터밸류없음",
  ""),
)))))</f>
        <v/>
      </c>
      <c r="O43" s="1" t="str">
        <f t="shared" ca="1" si="10"/>
        <v>LevelPackUIName_HealOnKillBetter</v>
      </c>
      <c r="P43" s="1" t="str">
        <f t="shared" ca="1" si="4"/>
        <v>LevelPackUIDesc_HealOnKillBetter</v>
      </c>
      <c r="Q43" s="1" t="str">
        <f ca="1">IF(ISBLANK(O43),"",
IFERROR(VLOOKUP(O43,[2]StringTable!$1:$1048576,MATCH([2]StringTable!$C$1,[2]StringTable!$1:$1,0),0),
IFERROR(VLOOKUP(O43,[2]InApkStringTable!$1:$1048576,MATCH([2]InApkStringTable!$C$1,[2]InApkStringTable!$1:$1,0),0),
"스트링없음")))</f>
        <v>&lt;color=#FFC080&gt;상급&lt;/color&gt; 몬스터 킬 시 회복</v>
      </c>
      <c r="R43" s="1" t="str">
        <f ca="1">IF(ISBLANK(P43),"",
IFERROR(VLOOKUP(P43,[2]StringTable!$1:$1048576,MATCH([2]StringTable!$C$1,[2]StringTable!$1:$1,0),0),
IFERROR(VLOOKUP(P43,[2]InApkStringTable!$1:$1048576,MATCH([2]InApkStringTable!$C$1,[2]InApkStringTable!$1:$1,0),0),
"스트링없음")))</f>
        <v>몬스터를 죽일 때 더 많이 회복합니다</v>
      </c>
      <c r="S43" s="1">
        <v>5</v>
      </c>
      <c r="T43" s="1" t="b">
        <v>0</v>
      </c>
    </row>
    <row r="44" spans="1:21" x14ac:dyDescent="0.3">
      <c r="A44" s="1" t="s">
        <v>79</v>
      </c>
      <c r="B44" s="1">
        <v>0</v>
      </c>
      <c r="C44" s="1">
        <v>0</v>
      </c>
      <c r="D44" s="1">
        <v>0</v>
      </c>
      <c r="E44" s="1" t="s">
        <v>80</v>
      </c>
      <c r="F44" s="1" t="b">
        <f t="shared" si="7"/>
        <v>0</v>
      </c>
      <c r="G44" s="1" t="b">
        <f t="shared" si="12"/>
        <v>0</v>
      </c>
      <c r="H44" s="1" t="b">
        <f t="shared" si="13"/>
        <v>0</v>
      </c>
      <c r="I44" s="1" t="s">
        <v>192</v>
      </c>
      <c r="J44" s="1">
        <f t="shared" si="20"/>
        <v>100</v>
      </c>
      <c r="K44" s="1">
        <f t="shared" si="21"/>
        <v>4.5413260672116255E-2</v>
      </c>
      <c r="L44" s="1" t="str">
        <f t="shared" si="22"/>
        <v/>
      </c>
      <c r="M44" s="1" t="str">
        <f t="shared" ca="1" si="3"/>
        <v>LP_AtkSpeedUpOnEncounter</v>
      </c>
      <c r="N44" s="1" t="str">
        <f ca="1">IF(ISBLANK(M44),"",
IF(ISERROR(FIND(",",M44)),
  IF(ISERROR(VLOOKUP(M44,[1]AffectorValueTable!$A:$A,1,0)),"어펙터밸류없음",
  ""),
IF(ISERROR(FIND(",",M44,FIND(",",M44)+1)),
  IF(OR(ISERROR(VLOOKUP(LEFT(M44,FIND(",",M44)-1),[1]AffectorValueTable!$A:$A,1,0)),ISERROR(VLOOKUP(TRIM(MID(M44,FIND(",",M44)+1,999)),[1]AffectorValueTable!$A:$A,1,0))),"어펙터밸류없음",
  ""),
IF(ISERROR(FIND(",",M44,FIND(",",M44,FIND(",",M44)+1)+1)),
  IF(OR(ISERROR(VLOOKUP(LEFT(M44,FIND(",",M44)-1),[1]AffectorValueTable!$A:$A,1,0)),ISERROR(VLOOKUP(TRIM(MID(M44,FIND(",",M44)+1,FIND(",",M44,FIND(",",M44)+1)-FIND(",",M44)-1)),[1]AffectorValueTable!$A:$A,1,0)),ISERROR(VLOOKUP(TRIM(MID(M44,FIND(",",M44,FIND(",",M44)+1)+1,999)),[1]AffectorValueTable!$A:$A,1,0))),"어펙터밸류없음",
  ""),
IF(ISERROR(FIND(",",M44,FIND(",",M44,FIND(",",M44,FIND(",",M44)+1)+1)+1)),
  IF(OR(ISERROR(VLOOKUP(LEFT(M44,FIND(",",M44)-1),[1]AffectorValueTable!$A:$A,1,0)),ISERROR(VLOOKUP(TRIM(MID(M44,FIND(",",M44)+1,FIND(",",M44,FIND(",",M44)+1)-FIND(",",M44)-1)),[1]AffectorValueTable!$A:$A,1,0)),ISERROR(VLOOKUP(TRIM(MID(M44,FIND(",",M44,FIND(",",M44)+1)+1,FIND(",",M44,FIND(",",M44,FIND(",",M44)+1)+1)-FIND(",",M44,FIND(",",M44)+1)-1)),[1]AffectorValueTable!$A:$A,1,0)),ISERROR(VLOOKUP(TRIM(MID(M44,FIND(",",M44,FIND(",",M44,FIND(",",M44)+1)+1)+1,999)),[1]AffectorValueTable!$A:$A,1,0))),"어펙터밸류없음",
  ""),
)))))</f>
        <v/>
      </c>
      <c r="O44" s="1" t="str">
        <f t="shared" ca="1" si="10"/>
        <v>LevelPackUIName_AtkSpeedUpOnEncounter</v>
      </c>
      <c r="P44" s="1" t="str">
        <f t="shared" ca="1" si="4"/>
        <v>LevelPackUIDesc_AtkSpeedUpOnEncounter</v>
      </c>
      <c r="Q44" s="1" t="str">
        <f ca="1">IF(ISBLANK(O44),"",
IFERROR(VLOOKUP(O44,[2]StringTable!$1:$1048576,MATCH([2]StringTable!$C$1,[2]StringTable!$1:$1,0),0),
IFERROR(VLOOKUP(O44,[2]InApkStringTable!$1:$1048576,MATCH([2]InApkStringTable!$C$1,[2]InApkStringTable!$1:$1,0),0),
"스트링없음")))</f>
        <v>적 조우 시
공격 속도 증가</v>
      </c>
      <c r="R44" s="1" t="str">
        <f ca="1">IF(ISBLANK(P44),"",
IFERROR(VLOOKUP(P44,[2]StringTable!$1:$1048576,MATCH([2]StringTable!$C$1,[2]StringTable!$1:$1,0),0),
IFERROR(VLOOKUP(P44,[2]InApkStringTable!$1:$1048576,MATCH([2]InApkStringTable!$C$1,[2]InApkStringTable!$1:$1,0),0),
"스트링없음")))</f>
        <v>몬스터 조우 시 공격 속도가 증가합니다</v>
      </c>
      <c r="S44" s="1">
        <v>9</v>
      </c>
      <c r="T44" s="1" t="b">
        <v>0</v>
      </c>
      <c r="U44" s="1" t="s">
        <v>110</v>
      </c>
    </row>
    <row r="45" spans="1:21" x14ac:dyDescent="0.3">
      <c r="A45" s="1" t="s">
        <v>81</v>
      </c>
      <c r="B45" s="1">
        <v>0</v>
      </c>
      <c r="C45" s="1">
        <v>0</v>
      </c>
      <c r="D45" s="1">
        <v>1</v>
      </c>
      <c r="E45" s="1" t="s">
        <v>80</v>
      </c>
      <c r="F45" s="1" t="b">
        <f t="shared" si="7"/>
        <v>0</v>
      </c>
      <c r="G45" s="1" t="b">
        <f t="shared" si="12"/>
        <v>1</v>
      </c>
      <c r="H45" s="1" t="b">
        <f t="shared" si="13"/>
        <v>1</v>
      </c>
      <c r="I45" s="1" t="s">
        <v>190</v>
      </c>
      <c r="J45" s="1">
        <f t="shared" si="20"/>
        <v>2</v>
      </c>
      <c r="K45" s="1">
        <f t="shared" si="21"/>
        <v>9.0826521344232513E-4</v>
      </c>
      <c r="L45" s="1">
        <f t="shared" si="22"/>
        <v>1.9607843137254902E-2</v>
      </c>
      <c r="M45" s="1" t="str">
        <f t="shared" ref="M45:M71" ca="1" si="23">IF($C45=0,"LP_"&amp;$A45,OFFSET(M45,-1,0))</f>
        <v>LP_AtkSpeedUpOnEncounterBetter</v>
      </c>
      <c r="N45" s="1" t="str">
        <f ca="1">IF(ISBLANK(M45),"",
IF(ISERROR(FIND(",",M45)),
  IF(ISERROR(VLOOKUP(M45,[1]AffectorValueTable!$A:$A,1,0)),"어펙터밸류없음",
  ""),
IF(ISERROR(FIND(",",M45,FIND(",",M45)+1)),
  IF(OR(ISERROR(VLOOKUP(LEFT(M45,FIND(",",M45)-1),[1]AffectorValueTable!$A:$A,1,0)),ISERROR(VLOOKUP(TRIM(MID(M45,FIND(",",M45)+1,999)),[1]AffectorValueTable!$A:$A,1,0))),"어펙터밸류없음",
  ""),
IF(ISERROR(FIND(",",M45,FIND(",",M45,FIND(",",M45)+1)+1)),
  IF(OR(ISERROR(VLOOKUP(LEFT(M45,FIND(",",M45)-1),[1]AffectorValueTable!$A:$A,1,0)),ISERROR(VLOOKUP(TRIM(MID(M45,FIND(",",M45)+1,FIND(",",M45,FIND(",",M45)+1)-FIND(",",M45)-1)),[1]AffectorValueTable!$A:$A,1,0)),ISERROR(VLOOKUP(TRIM(MID(M45,FIND(",",M45,FIND(",",M45)+1)+1,999)),[1]AffectorValueTable!$A:$A,1,0))),"어펙터밸류없음",
  ""),
IF(ISERROR(FIND(",",M45,FIND(",",M45,FIND(",",M45,FIND(",",M45)+1)+1)+1)),
  IF(OR(ISERROR(VLOOKUP(LEFT(M45,FIND(",",M45)-1),[1]AffectorValueTable!$A:$A,1,0)),ISERROR(VLOOKUP(TRIM(MID(M45,FIND(",",M45)+1,FIND(",",M45,FIND(",",M45)+1)-FIND(",",M45)-1)),[1]AffectorValueTable!$A:$A,1,0)),ISERROR(VLOOKUP(TRIM(MID(M45,FIND(",",M45,FIND(",",M45)+1)+1,FIND(",",M45,FIND(",",M45,FIND(",",M45)+1)+1)-FIND(",",M45,FIND(",",M45)+1)-1)),[1]AffectorValueTable!$A:$A,1,0)),ISERROR(VLOOKUP(TRIM(MID(M45,FIND(",",M45,FIND(",",M45,FIND(",",M45)+1)+1)+1,999)),[1]AffectorValueTable!$A:$A,1,0))),"어펙터밸류없음",
  ""),
)))))</f>
        <v/>
      </c>
      <c r="O45" s="1" t="str">
        <f t="shared" ca="1" si="10"/>
        <v>LevelPackUIName_AtkSpeedUpOnEncounterBetter</v>
      </c>
      <c r="P45" s="1" t="str">
        <f t="shared" ref="P45:P71" ca="1" si="24">IF($C45=0,"LevelPackUIDesc_"&amp;$A45,OFFSET(P45,-1,0))</f>
        <v>LevelPackUIDesc_AtkSpeedUpOnEncounterBetter</v>
      </c>
      <c r="Q45" s="1" t="str">
        <f ca="1">IF(ISBLANK(O45),"",
IFERROR(VLOOKUP(O45,[2]StringTable!$1:$1048576,MATCH([2]StringTable!$C$1,[2]StringTable!$1:$1,0),0),
IFERROR(VLOOKUP(O45,[2]InApkStringTable!$1:$1048576,MATCH([2]InApkStringTable!$C$1,[2]InApkStringTable!$1:$1,0),0),
"스트링없음")))</f>
        <v>&lt;color=#FFC080&gt;상급&lt;/color&gt; 적 조우 시
공격 속도 증가</v>
      </c>
      <c r="R45" s="1" t="str">
        <f ca="1">IF(ISBLANK(P45),"",
IFERROR(VLOOKUP(P45,[2]StringTable!$1:$1048576,MATCH([2]StringTable!$C$1,[2]StringTable!$1:$1,0),0),
IFERROR(VLOOKUP(P45,[2]InApkStringTable!$1:$1048576,MATCH([2]InApkStringTable!$C$1,[2]InApkStringTable!$1:$1,0),0),
"스트링없음")))</f>
        <v>몬스터 조우 시 공격 속도가 더 많이 증가합니다</v>
      </c>
      <c r="S45" s="1">
        <v>5</v>
      </c>
      <c r="T45" s="1" t="b">
        <v>0</v>
      </c>
      <c r="U45" s="1" t="s">
        <v>110</v>
      </c>
    </row>
    <row r="46" spans="1:21" x14ac:dyDescent="0.3">
      <c r="A46" s="1" t="s">
        <v>82</v>
      </c>
      <c r="B46" s="1">
        <v>0</v>
      </c>
      <c r="C46" s="1">
        <v>0</v>
      </c>
      <c r="D46" s="1">
        <v>0</v>
      </c>
      <c r="E46" s="1" t="s">
        <v>83</v>
      </c>
      <c r="F46" s="1" t="b">
        <f t="shared" si="7"/>
        <v>0</v>
      </c>
      <c r="G46" s="1" t="b">
        <f t="shared" si="12"/>
        <v>0</v>
      </c>
      <c r="H46" s="1" t="b">
        <f t="shared" si="13"/>
        <v>0</v>
      </c>
      <c r="I46" s="1" t="s">
        <v>192</v>
      </c>
      <c r="J46" s="1">
        <f t="shared" si="20"/>
        <v>100</v>
      </c>
      <c r="K46" s="1">
        <f t="shared" si="21"/>
        <v>4.5413260672116255E-2</v>
      </c>
      <c r="L46" s="1" t="str">
        <f t="shared" si="22"/>
        <v/>
      </c>
      <c r="M46" s="1" t="str">
        <f t="shared" ca="1" si="23"/>
        <v>LP_VampireOnAttack</v>
      </c>
      <c r="N46" s="1" t="str">
        <f ca="1">IF(ISBLANK(M46),"",
IF(ISERROR(FIND(",",M46)),
  IF(ISERROR(VLOOKUP(M46,[1]AffectorValueTable!$A:$A,1,0)),"어펙터밸류없음",
  ""),
IF(ISERROR(FIND(",",M46,FIND(",",M46)+1)),
  IF(OR(ISERROR(VLOOKUP(LEFT(M46,FIND(",",M46)-1),[1]AffectorValueTable!$A:$A,1,0)),ISERROR(VLOOKUP(TRIM(MID(M46,FIND(",",M46)+1,999)),[1]AffectorValueTable!$A:$A,1,0))),"어펙터밸류없음",
  ""),
IF(ISERROR(FIND(",",M46,FIND(",",M46,FIND(",",M46)+1)+1)),
  IF(OR(ISERROR(VLOOKUP(LEFT(M46,FIND(",",M46)-1),[1]AffectorValueTable!$A:$A,1,0)),ISERROR(VLOOKUP(TRIM(MID(M46,FIND(",",M46)+1,FIND(",",M46,FIND(",",M46)+1)-FIND(",",M46)-1)),[1]AffectorValueTable!$A:$A,1,0)),ISERROR(VLOOKUP(TRIM(MID(M46,FIND(",",M46,FIND(",",M46)+1)+1,999)),[1]AffectorValueTable!$A:$A,1,0))),"어펙터밸류없음",
  ""),
IF(ISERROR(FIND(",",M46,FIND(",",M46,FIND(",",M46,FIND(",",M46)+1)+1)+1)),
  IF(OR(ISERROR(VLOOKUP(LEFT(M46,FIND(",",M46)-1),[1]AffectorValueTable!$A:$A,1,0)),ISERROR(VLOOKUP(TRIM(MID(M46,FIND(",",M46)+1,FIND(",",M46,FIND(",",M46)+1)-FIND(",",M46)-1)),[1]AffectorValueTable!$A:$A,1,0)),ISERROR(VLOOKUP(TRIM(MID(M46,FIND(",",M46,FIND(",",M46)+1)+1,FIND(",",M46,FIND(",",M46,FIND(",",M46)+1)+1)-FIND(",",M46,FIND(",",M46)+1)-1)),[1]AffectorValueTable!$A:$A,1,0)),ISERROR(VLOOKUP(TRIM(MID(M46,FIND(",",M46,FIND(",",M46,FIND(",",M46)+1)+1)+1,999)),[1]AffectorValueTable!$A:$A,1,0))),"어펙터밸류없음",
  ""),
)))))</f>
        <v/>
      </c>
      <c r="O46" s="1" t="str">
        <f t="shared" ca="1" si="10"/>
        <v>LevelPackUIName_VampireOnAttack</v>
      </c>
      <c r="P46" s="1" t="str">
        <f t="shared" ca="1" si="24"/>
        <v>LevelPackUIDesc_VampireOnAttack</v>
      </c>
      <c r="Q46" s="1" t="str">
        <f ca="1">IF(ISBLANK(O46),"",
IFERROR(VLOOKUP(O46,[2]StringTable!$1:$1048576,MATCH([2]StringTable!$C$1,[2]StringTable!$1:$1,0),0),
IFERROR(VLOOKUP(O46,[2]InApkStringTable!$1:$1048576,MATCH([2]InApkStringTable!$C$1,[2]InApkStringTable!$1:$1,0),0),
"스트링없음")))</f>
        <v>공격 시 흡혈</v>
      </c>
      <c r="R46" s="1" t="str">
        <f ca="1">IF(ISBLANK(P46),"",
IFERROR(VLOOKUP(P46,[2]StringTable!$1:$1048576,MATCH([2]StringTable!$C$1,[2]StringTable!$1:$1,0),0),
IFERROR(VLOOKUP(P46,[2]InApkStringTable!$1:$1048576,MATCH([2]InApkStringTable!$C$1,[2]InApkStringTable!$1:$1,0),0),
"스트링없음")))</f>
        <v>몬스터 공격 시 대미지의 일부를 흡수합니다</v>
      </c>
      <c r="S46" s="1">
        <v>9</v>
      </c>
      <c r="T46" s="1" t="b">
        <v>0</v>
      </c>
    </row>
    <row r="47" spans="1:21" x14ac:dyDescent="0.3">
      <c r="A47" s="1" t="s">
        <v>84</v>
      </c>
      <c r="B47" s="1">
        <v>0</v>
      </c>
      <c r="C47" s="1">
        <v>0</v>
      </c>
      <c r="D47" s="1">
        <v>1</v>
      </c>
      <c r="E47" s="1" t="s">
        <v>83</v>
      </c>
      <c r="F47" s="1" t="b">
        <f t="shared" si="7"/>
        <v>0</v>
      </c>
      <c r="G47" s="1" t="b">
        <f t="shared" si="12"/>
        <v>1</v>
      </c>
      <c r="H47" s="1" t="b">
        <f t="shared" si="13"/>
        <v>1</v>
      </c>
      <c r="I47" s="1" t="s">
        <v>190</v>
      </c>
      <c r="J47" s="1">
        <f t="shared" si="20"/>
        <v>2</v>
      </c>
      <c r="K47" s="1">
        <f t="shared" si="21"/>
        <v>9.0826521344232513E-4</v>
      </c>
      <c r="L47" s="1">
        <f t="shared" si="22"/>
        <v>1.9607843137254902E-2</v>
      </c>
      <c r="M47" s="1" t="str">
        <f t="shared" ca="1" si="23"/>
        <v>LP_VampireOnAttackBetter</v>
      </c>
      <c r="N47" s="1" t="str">
        <f ca="1">IF(ISBLANK(M47),"",
IF(ISERROR(FIND(",",M47)),
  IF(ISERROR(VLOOKUP(M47,[1]AffectorValueTable!$A:$A,1,0)),"어펙터밸류없음",
  ""),
IF(ISERROR(FIND(",",M47,FIND(",",M47)+1)),
  IF(OR(ISERROR(VLOOKUP(LEFT(M47,FIND(",",M47)-1),[1]AffectorValueTable!$A:$A,1,0)),ISERROR(VLOOKUP(TRIM(MID(M47,FIND(",",M47)+1,999)),[1]AffectorValueTable!$A:$A,1,0))),"어펙터밸류없음",
  ""),
IF(ISERROR(FIND(",",M47,FIND(",",M47,FIND(",",M47)+1)+1)),
  IF(OR(ISERROR(VLOOKUP(LEFT(M47,FIND(",",M47)-1),[1]AffectorValueTable!$A:$A,1,0)),ISERROR(VLOOKUP(TRIM(MID(M47,FIND(",",M47)+1,FIND(",",M47,FIND(",",M47)+1)-FIND(",",M47)-1)),[1]AffectorValueTable!$A:$A,1,0)),ISERROR(VLOOKUP(TRIM(MID(M47,FIND(",",M47,FIND(",",M47)+1)+1,999)),[1]AffectorValueTable!$A:$A,1,0))),"어펙터밸류없음",
  ""),
IF(ISERROR(FIND(",",M47,FIND(",",M47,FIND(",",M47,FIND(",",M47)+1)+1)+1)),
  IF(OR(ISERROR(VLOOKUP(LEFT(M47,FIND(",",M47)-1),[1]AffectorValueTable!$A:$A,1,0)),ISERROR(VLOOKUP(TRIM(MID(M47,FIND(",",M47)+1,FIND(",",M47,FIND(",",M47)+1)-FIND(",",M47)-1)),[1]AffectorValueTable!$A:$A,1,0)),ISERROR(VLOOKUP(TRIM(MID(M47,FIND(",",M47,FIND(",",M47)+1)+1,FIND(",",M47,FIND(",",M47,FIND(",",M47)+1)+1)-FIND(",",M47,FIND(",",M47)+1)-1)),[1]AffectorValueTable!$A:$A,1,0)),ISERROR(VLOOKUP(TRIM(MID(M47,FIND(",",M47,FIND(",",M47,FIND(",",M47)+1)+1)+1,999)),[1]AffectorValueTable!$A:$A,1,0))),"어펙터밸류없음",
  ""),
)))))</f>
        <v/>
      </c>
      <c r="O47" s="1" t="str">
        <f t="shared" ca="1" si="10"/>
        <v>LevelPackUIName_VampireOnAttackBetter</v>
      </c>
      <c r="P47" s="1" t="str">
        <f t="shared" ca="1" si="24"/>
        <v>LevelPackUIDesc_VampireOnAttackBetter</v>
      </c>
      <c r="Q47" s="1" t="str">
        <f ca="1">IF(ISBLANK(O47),"",
IFERROR(VLOOKUP(O47,[2]StringTable!$1:$1048576,MATCH([2]StringTable!$C$1,[2]StringTable!$1:$1,0),0),
IFERROR(VLOOKUP(O47,[2]InApkStringTable!$1:$1048576,MATCH([2]InApkStringTable!$C$1,[2]InApkStringTable!$1:$1,0),0),
"스트링없음")))</f>
        <v>&lt;color=#FFC080&gt;상급&lt;/color&gt; 공격 시 흡혈</v>
      </c>
      <c r="R47" s="1" t="str">
        <f ca="1">IF(ISBLANK(P47),"",
IFERROR(VLOOKUP(P47,[2]StringTable!$1:$1048576,MATCH([2]StringTable!$C$1,[2]StringTable!$1:$1,0),0),
IFERROR(VLOOKUP(P47,[2]InApkStringTable!$1:$1048576,MATCH([2]InApkStringTable!$C$1,[2]InApkStringTable!$1:$1,0),0),
"스트링없음")))</f>
        <v>몬스터 공격 시 대미지의 일부를 더 많이 흡수합니다</v>
      </c>
      <c r="S47" s="1">
        <v>5</v>
      </c>
      <c r="T47" s="1" t="b">
        <v>0</v>
      </c>
    </row>
    <row r="48" spans="1:21" x14ac:dyDescent="0.3">
      <c r="A48" s="1" t="s">
        <v>168</v>
      </c>
      <c r="B48" s="1">
        <v>0</v>
      </c>
      <c r="C48" s="1">
        <v>0</v>
      </c>
      <c r="D48" s="1">
        <v>1</v>
      </c>
      <c r="E48" s="1" t="s">
        <v>85</v>
      </c>
      <c r="F48" s="1" t="b">
        <f t="shared" si="7"/>
        <v>0</v>
      </c>
      <c r="G48" s="1" t="b">
        <f t="shared" si="12"/>
        <v>1</v>
      </c>
      <c r="H48" s="1" t="b">
        <f t="shared" si="13"/>
        <v>1</v>
      </c>
      <c r="I48" s="1" t="s">
        <v>189</v>
      </c>
      <c r="J48" s="1">
        <f t="shared" si="20"/>
        <v>4</v>
      </c>
      <c r="K48" s="1">
        <f t="shared" si="21"/>
        <v>1.8165304268846503E-3</v>
      </c>
      <c r="L48" s="1">
        <f t="shared" si="22"/>
        <v>3.9215686274509803E-2</v>
      </c>
      <c r="M48" s="1" t="str">
        <f t="shared" ca="1" si="23"/>
        <v>LP_RecoverOnAttacked</v>
      </c>
      <c r="N48" s="1" t="str">
        <f ca="1">IF(ISBLANK(M48),"",
IF(ISERROR(FIND(",",M48)),
  IF(ISERROR(VLOOKUP(M48,[1]AffectorValueTable!$A:$A,1,0)),"어펙터밸류없음",
  ""),
IF(ISERROR(FIND(",",M48,FIND(",",M48)+1)),
  IF(OR(ISERROR(VLOOKUP(LEFT(M48,FIND(",",M48)-1),[1]AffectorValueTable!$A:$A,1,0)),ISERROR(VLOOKUP(TRIM(MID(M48,FIND(",",M48)+1,999)),[1]AffectorValueTable!$A:$A,1,0))),"어펙터밸류없음",
  ""),
IF(ISERROR(FIND(",",M48,FIND(",",M48,FIND(",",M48)+1)+1)),
  IF(OR(ISERROR(VLOOKUP(LEFT(M48,FIND(",",M48)-1),[1]AffectorValueTable!$A:$A,1,0)),ISERROR(VLOOKUP(TRIM(MID(M48,FIND(",",M48)+1,FIND(",",M48,FIND(",",M48)+1)-FIND(",",M48)-1)),[1]AffectorValueTable!$A:$A,1,0)),ISERROR(VLOOKUP(TRIM(MID(M48,FIND(",",M48,FIND(",",M48)+1)+1,999)),[1]AffectorValueTable!$A:$A,1,0))),"어펙터밸류없음",
  ""),
IF(ISERROR(FIND(",",M48,FIND(",",M48,FIND(",",M48,FIND(",",M48)+1)+1)+1)),
  IF(OR(ISERROR(VLOOKUP(LEFT(M48,FIND(",",M48)-1),[1]AffectorValueTable!$A:$A,1,0)),ISERROR(VLOOKUP(TRIM(MID(M48,FIND(",",M48)+1,FIND(",",M48,FIND(",",M48)+1)-FIND(",",M48)-1)),[1]AffectorValueTable!$A:$A,1,0)),ISERROR(VLOOKUP(TRIM(MID(M48,FIND(",",M48,FIND(",",M48)+1)+1,FIND(",",M48,FIND(",",M48,FIND(",",M48)+1)+1)-FIND(",",M48,FIND(",",M48)+1)-1)),[1]AffectorValueTable!$A:$A,1,0)),ISERROR(VLOOKUP(TRIM(MID(M48,FIND(",",M48,FIND(",",M48,FIND(",",M48)+1)+1)+1,999)),[1]AffectorValueTable!$A:$A,1,0))),"어펙터밸류없음",
  ""),
)))))</f>
        <v/>
      </c>
      <c r="O48" s="1" t="str">
        <f t="shared" ca="1" si="10"/>
        <v>LevelPackUIName_RecoverOnAttacked</v>
      </c>
      <c r="P48" s="1" t="str">
        <f t="shared" ca="1" si="24"/>
        <v>LevelPackUIDesc_RecoverOnAttacked</v>
      </c>
      <c r="Q48" s="1" t="str">
        <f ca="1">IF(ISBLANK(O48),"",
IFERROR(VLOOKUP(O48,[2]StringTable!$1:$1048576,MATCH([2]StringTable!$C$1,[2]StringTable!$1:$1,0),0),
IFERROR(VLOOKUP(O48,[2]InApkStringTable!$1:$1048576,MATCH([2]InApkStringTable!$C$1,[2]InApkStringTable!$1:$1,0),0),
"스트링없음")))</f>
        <v>&lt;color=#FFC080&gt;피격 시 HP 리젠&lt;/color&gt;</v>
      </c>
      <c r="R48" s="1" t="str">
        <f ca="1">IF(ISBLANK(P48),"",
IFERROR(VLOOKUP(P48,[2]StringTable!$1:$1048576,MATCH([2]StringTable!$C$1,[2]StringTable!$1:$1,0),0),
IFERROR(VLOOKUP(P48,[2]InApkStringTable!$1:$1048576,MATCH([2]InApkStringTable!$C$1,[2]InApkStringTable!$1:$1,0),0),
"스트링없음")))</f>
        <v>HP를 잃을 때 대미지의 일부를 서서히 회복합니다</v>
      </c>
      <c r="S48" s="1">
        <v>5</v>
      </c>
      <c r="T48" s="1" t="b">
        <v>0</v>
      </c>
    </row>
    <row r="49" spans="1:21" x14ac:dyDescent="0.3">
      <c r="A49" s="1" t="s">
        <v>86</v>
      </c>
      <c r="B49" s="1">
        <v>0</v>
      </c>
      <c r="C49" s="1">
        <v>0</v>
      </c>
      <c r="D49" s="1">
        <v>0</v>
      </c>
      <c r="E49" s="1" t="s">
        <v>87</v>
      </c>
      <c r="F49" s="1" t="b">
        <f t="shared" si="7"/>
        <v>0</v>
      </c>
      <c r="G49" s="1" t="b">
        <f t="shared" si="12"/>
        <v>0</v>
      </c>
      <c r="H49" s="1" t="b">
        <f t="shared" si="13"/>
        <v>0</v>
      </c>
      <c r="I49" s="1" t="s">
        <v>192</v>
      </c>
      <c r="J49" s="1">
        <f t="shared" si="20"/>
        <v>100</v>
      </c>
      <c r="K49" s="1">
        <f t="shared" si="21"/>
        <v>4.5413260672116255E-2</v>
      </c>
      <c r="L49" s="1" t="str">
        <f t="shared" si="22"/>
        <v/>
      </c>
      <c r="M49" s="1" t="str">
        <f t="shared" ca="1" si="23"/>
        <v>LP_ReflectOnAttacked</v>
      </c>
      <c r="N49" s="1" t="str">
        <f ca="1">IF(ISBLANK(M49),"",
IF(ISERROR(FIND(",",M49)),
  IF(ISERROR(VLOOKUP(M49,[1]AffectorValueTable!$A:$A,1,0)),"어펙터밸류없음",
  ""),
IF(ISERROR(FIND(",",M49,FIND(",",M49)+1)),
  IF(OR(ISERROR(VLOOKUP(LEFT(M49,FIND(",",M49)-1),[1]AffectorValueTable!$A:$A,1,0)),ISERROR(VLOOKUP(TRIM(MID(M49,FIND(",",M49)+1,999)),[1]AffectorValueTable!$A:$A,1,0))),"어펙터밸류없음",
  ""),
IF(ISERROR(FIND(",",M49,FIND(",",M49,FIND(",",M49)+1)+1)),
  IF(OR(ISERROR(VLOOKUP(LEFT(M49,FIND(",",M49)-1),[1]AffectorValueTable!$A:$A,1,0)),ISERROR(VLOOKUP(TRIM(MID(M49,FIND(",",M49)+1,FIND(",",M49,FIND(",",M49)+1)-FIND(",",M49)-1)),[1]AffectorValueTable!$A:$A,1,0)),ISERROR(VLOOKUP(TRIM(MID(M49,FIND(",",M49,FIND(",",M49)+1)+1,999)),[1]AffectorValueTable!$A:$A,1,0))),"어펙터밸류없음",
  ""),
IF(ISERROR(FIND(",",M49,FIND(",",M49,FIND(",",M49,FIND(",",M49)+1)+1)+1)),
  IF(OR(ISERROR(VLOOKUP(LEFT(M49,FIND(",",M49)-1),[1]AffectorValueTable!$A:$A,1,0)),ISERROR(VLOOKUP(TRIM(MID(M49,FIND(",",M49)+1,FIND(",",M49,FIND(",",M49)+1)-FIND(",",M49)-1)),[1]AffectorValueTable!$A:$A,1,0)),ISERROR(VLOOKUP(TRIM(MID(M49,FIND(",",M49,FIND(",",M49)+1)+1,FIND(",",M49,FIND(",",M49,FIND(",",M49)+1)+1)-FIND(",",M49,FIND(",",M49)+1)-1)),[1]AffectorValueTable!$A:$A,1,0)),ISERROR(VLOOKUP(TRIM(MID(M49,FIND(",",M49,FIND(",",M49,FIND(",",M49)+1)+1)+1,999)),[1]AffectorValueTable!$A:$A,1,0))),"어펙터밸류없음",
  ""),
)))))</f>
        <v/>
      </c>
      <c r="O49" s="1" t="str">
        <f t="shared" ca="1" si="10"/>
        <v>LevelPackUIName_ReflectOnAttacked</v>
      </c>
      <c r="P49" s="1" t="str">
        <f t="shared" ca="1" si="24"/>
        <v>LevelPackUIDesc_ReflectOnAttacked</v>
      </c>
      <c r="Q49" s="1" t="str">
        <f ca="1">IF(ISBLANK(O49),"",
IFERROR(VLOOKUP(O49,[2]StringTable!$1:$1048576,MATCH([2]StringTable!$C$1,[2]StringTable!$1:$1,0),0),
IFERROR(VLOOKUP(O49,[2]InApkStringTable!$1:$1048576,MATCH([2]InApkStringTable!$C$1,[2]InApkStringTable!$1:$1,0),0),
"스트링없음")))</f>
        <v>피격 시 반사</v>
      </c>
      <c r="R49" s="1" t="str">
        <f ca="1">IF(ISBLANK(P49),"",
IFERROR(VLOOKUP(P49,[2]StringTable!$1:$1048576,MATCH([2]StringTable!$C$1,[2]StringTable!$1:$1,0),0),
IFERROR(VLOOKUP(P49,[2]InApkStringTable!$1:$1048576,MATCH([2]InApkStringTable!$C$1,[2]InApkStringTable!$1:$1,0),0),
"스트링없음")))</f>
        <v>몬스터에게 피격 시 대미지의 일부를 반사합니다</v>
      </c>
      <c r="S49" s="1">
        <v>5</v>
      </c>
      <c r="T49" s="1" t="b">
        <v>0</v>
      </c>
    </row>
    <row r="50" spans="1:21" x14ac:dyDescent="0.3">
      <c r="A50" s="1" t="s">
        <v>88</v>
      </c>
      <c r="B50" s="1">
        <v>0</v>
      </c>
      <c r="C50" s="1">
        <v>0</v>
      </c>
      <c r="D50" s="1">
        <v>1</v>
      </c>
      <c r="E50" s="1" t="s">
        <v>87</v>
      </c>
      <c r="F50" s="1" t="b">
        <f t="shared" si="7"/>
        <v>0</v>
      </c>
      <c r="G50" s="1" t="b">
        <f t="shared" si="12"/>
        <v>1</v>
      </c>
      <c r="H50" s="1" t="b">
        <f t="shared" si="13"/>
        <v>1</v>
      </c>
      <c r="I50" s="1" t="s">
        <v>190</v>
      </c>
      <c r="J50" s="1">
        <f t="shared" si="20"/>
        <v>2</v>
      </c>
      <c r="K50" s="1">
        <f t="shared" si="21"/>
        <v>9.0826521344232513E-4</v>
      </c>
      <c r="L50" s="1">
        <f t="shared" si="22"/>
        <v>1.9607843137254902E-2</v>
      </c>
      <c r="M50" s="1" t="str">
        <f t="shared" ca="1" si="23"/>
        <v>LP_ReflectOnAttackedBetter</v>
      </c>
      <c r="N50" s="1" t="str">
        <f ca="1">IF(ISBLANK(M50),"",
IF(ISERROR(FIND(",",M50)),
  IF(ISERROR(VLOOKUP(M50,[1]AffectorValueTable!$A:$A,1,0)),"어펙터밸류없음",
  ""),
IF(ISERROR(FIND(",",M50,FIND(",",M50)+1)),
  IF(OR(ISERROR(VLOOKUP(LEFT(M50,FIND(",",M50)-1),[1]AffectorValueTable!$A:$A,1,0)),ISERROR(VLOOKUP(TRIM(MID(M50,FIND(",",M50)+1,999)),[1]AffectorValueTable!$A:$A,1,0))),"어펙터밸류없음",
  ""),
IF(ISERROR(FIND(",",M50,FIND(",",M50,FIND(",",M50)+1)+1)),
  IF(OR(ISERROR(VLOOKUP(LEFT(M50,FIND(",",M50)-1),[1]AffectorValueTable!$A:$A,1,0)),ISERROR(VLOOKUP(TRIM(MID(M50,FIND(",",M50)+1,FIND(",",M50,FIND(",",M50)+1)-FIND(",",M50)-1)),[1]AffectorValueTable!$A:$A,1,0)),ISERROR(VLOOKUP(TRIM(MID(M50,FIND(",",M50,FIND(",",M50)+1)+1,999)),[1]AffectorValueTable!$A:$A,1,0))),"어펙터밸류없음",
  ""),
IF(ISERROR(FIND(",",M50,FIND(",",M50,FIND(",",M50,FIND(",",M50)+1)+1)+1)),
  IF(OR(ISERROR(VLOOKUP(LEFT(M50,FIND(",",M50)-1),[1]AffectorValueTable!$A:$A,1,0)),ISERROR(VLOOKUP(TRIM(MID(M50,FIND(",",M50)+1,FIND(",",M50,FIND(",",M50)+1)-FIND(",",M50)-1)),[1]AffectorValueTable!$A:$A,1,0)),ISERROR(VLOOKUP(TRIM(MID(M50,FIND(",",M50,FIND(",",M50)+1)+1,FIND(",",M50,FIND(",",M50,FIND(",",M50)+1)+1)-FIND(",",M50,FIND(",",M50)+1)-1)),[1]AffectorValueTable!$A:$A,1,0)),ISERROR(VLOOKUP(TRIM(MID(M50,FIND(",",M50,FIND(",",M50,FIND(",",M50)+1)+1)+1,999)),[1]AffectorValueTable!$A:$A,1,0))),"어펙터밸류없음",
  ""),
)))))</f>
        <v/>
      </c>
      <c r="O50" s="1" t="str">
        <f t="shared" ca="1" si="10"/>
        <v>LevelPackUIName_ReflectOnAttackedBetter</v>
      </c>
      <c r="P50" s="1" t="str">
        <f t="shared" ca="1" si="24"/>
        <v>LevelPackUIDesc_ReflectOnAttackedBetter</v>
      </c>
      <c r="Q50" s="1" t="str">
        <f ca="1">IF(ISBLANK(O50),"",
IFERROR(VLOOKUP(O50,[2]StringTable!$1:$1048576,MATCH([2]StringTable!$C$1,[2]StringTable!$1:$1,0),0),
IFERROR(VLOOKUP(O50,[2]InApkStringTable!$1:$1048576,MATCH([2]InApkStringTable!$C$1,[2]InApkStringTable!$1:$1,0),0),
"스트링없음")))</f>
        <v>&lt;color=#FFC080&gt;상급&lt;/color&gt; 피격 시 반사</v>
      </c>
      <c r="R50" s="1" t="str">
        <f ca="1">IF(ISBLANK(P50),"",
IFERROR(VLOOKUP(P50,[2]StringTable!$1:$1048576,MATCH([2]StringTable!$C$1,[2]StringTable!$1:$1,0),0),
IFERROR(VLOOKUP(P50,[2]InApkStringTable!$1:$1048576,MATCH([2]InApkStringTable!$C$1,[2]InApkStringTable!$1:$1,0),0),
"스트링없음")))</f>
        <v>몬스터에게 피격 시 대미지의 일부를 더 많이 반사합니다</v>
      </c>
      <c r="S50" s="1">
        <v>3</v>
      </c>
      <c r="T50" s="1" t="b">
        <v>0</v>
      </c>
    </row>
    <row r="51" spans="1:21" x14ac:dyDescent="0.3">
      <c r="A51" s="1" t="s">
        <v>89</v>
      </c>
      <c r="B51" s="1">
        <v>0</v>
      </c>
      <c r="C51" s="1">
        <v>0</v>
      </c>
      <c r="D51" s="1">
        <v>0</v>
      </c>
      <c r="E51" s="1" t="s">
        <v>175</v>
      </c>
      <c r="F51" s="1" t="b">
        <f t="shared" si="7"/>
        <v>0</v>
      </c>
      <c r="G51" s="1" t="b">
        <f t="shared" si="12"/>
        <v>0</v>
      </c>
      <c r="H51" s="1" t="b">
        <f t="shared" si="13"/>
        <v>0</v>
      </c>
      <c r="I51" s="1" t="s">
        <v>192</v>
      </c>
      <c r="J51" s="1">
        <f t="shared" si="20"/>
        <v>100</v>
      </c>
      <c r="K51" s="1">
        <f t="shared" si="21"/>
        <v>4.5413260672116255E-2</v>
      </c>
      <c r="L51" s="1" t="str">
        <f t="shared" si="22"/>
        <v/>
      </c>
      <c r="M51" s="1" t="str">
        <f t="shared" ca="1" si="23"/>
        <v>LP_AtkUpOnLowerHp</v>
      </c>
      <c r="N51" s="1" t="str">
        <f ca="1">IF(ISBLANK(M51),"",
IF(ISERROR(FIND(",",M51)),
  IF(ISERROR(VLOOKUP(M51,[1]AffectorValueTable!$A:$A,1,0)),"어펙터밸류없음",
  ""),
IF(ISERROR(FIND(",",M51,FIND(",",M51)+1)),
  IF(OR(ISERROR(VLOOKUP(LEFT(M51,FIND(",",M51)-1),[1]AffectorValueTable!$A:$A,1,0)),ISERROR(VLOOKUP(TRIM(MID(M51,FIND(",",M51)+1,999)),[1]AffectorValueTable!$A:$A,1,0))),"어펙터밸류없음",
  ""),
IF(ISERROR(FIND(",",M51,FIND(",",M51,FIND(",",M51)+1)+1)),
  IF(OR(ISERROR(VLOOKUP(LEFT(M51,FIND(",",M51)-1),[1]AffectorValueTable!$A:$A,1,0)),ISERROR(VLOOKUP(TRIM(MID(M51,FIND(",",M51)+1,FIND(",",M51,FIND(",",M51)+1)-FIND(",",M51)-1)),[1]AffectorValueTable!$A:$A,1,0)),ISERROR(VLOOKUP(TRIM(MID(M51,FIND(",",M51,FIND(",",M51)+1)+1,999)),[1]AffectorValueTable!$A:$A,1,0))),"어펙터밸류없음",
  ""),
IF(ISERROR(FIND(",",M51,FIND(",",M51,FIND(",",M51,FIND(",",M51)+1)+1)+1)),
  IF(OR(ISERROR(VLOOKUP(LEFT(M51,FIND(",",M51)-1),[1]AffectorValueTable!$A:$A,1,0)),ISERROR(VLOOKUP(TRIM(MID(M51,FIND(",",M51)+1,FIND(",",M51,FIND(",",M51)+1)-FIND(",",M51)-1)),[1]AffectorValueTable!$A:$A,1,0)),ISERROR(VLOOKUP(TRIM(MID(M51,FIND(",",M51,FIND(",",M51)+1)+1,FIND(",",M51,FIND(",",M51,FIND(",",M51)+1)+1)-FIND(",",M51,FIND(",",M51)+1)-1)),[1]AffectorValueTable!$A:$A,1,0)),ISERROR(VLOOKUP(TRIM(MID(M51,FIND(",",M51,FIND(",",M51,FIND(",",M51)+1)+1)+1,999)),[1]AffectorValueTable!$A:$A,1,0))),"어펙터밸류없음",
  ""),
)))))</f>
        <v/>
      </c>
      <c r="O51" s="1" t="str">
        <f t="shared" ca="1" si="10"/>
        <v>LevelPackUIName_AtkUpOnLowerHp</v>
      </c>
      <c r="P51" s="1" t="str">
        <f t="shared" ca="1" si="24"/>
        <v>LevelPackUIDesc_AtkUpOnLowerHp</v>
      </c>
      <c r="Q51" s="1" t="str">
        <f ca="1">IF(ISBLANK(O51),"",
IFERROR(VLOOKUP(O51,[2]StringTable!$1:$1048576,MATCH([2]StringTable!$C$1,[2]StringTable!$1:$1,0),0),
IFERROR(VLOOKUP(O51,[2]InApkStringTable!$1:$1048576,MATCH([2]InApkStringTable!$C$1,[2]InApkStringTable!$1:$1,0),0),
"스트링없음")))</f>
        <v>HP 낮을수록
공격력 증가</v>
      </c>
      <c r="R51" s="1" t="str">
        <f ca="1">IF(ISBLANK(P51),"",
IFERROR(VLOOKUP(P51,[2]StringTable!$1:$1048576,MATCH([2]StringTable!$C$1,[2]StringTable!$1:$1,0),0),
IFERROR(VLOOKUP(P51,[2]InApkStringTable!$1:$1048576,MATCH([2]InApkStringTable!$C$1,[2]InApkStringTable!$1:$1,0),0),
"스트링없음")))</f>
        <v>HP가 낮을수록 공격력이 증가합니다</v>
      </c>
      <c r="S51" s="1">
        <v>9</v>
      </c>
      <c r="T51" s="1" t="b">
        <v>0</v>
      </c>
    </row>
    <row r="52" spans="1:21" x14ac:dyDescent="0.3">
      <c r="A52" s="1" t="s">
        <v>90</v>
      </c>
      <c r="B52" s="1">
        <v>0</v>
      </c>
      <c r="C52" s="1">
        <v>0</v>
      </c>
      <c r="D52" s="1">
        <v>1</v>
      </c>
      <c r="E52" s="1" t="s">
        <v>175</v>
      </c>
      <c r="F52" s="1" t="b">
        <f t="shared" si="7"/>
        <v>0</v>
      </c>
      <c r="G52" s="1" t="b">
        <f t="shared" si="12"/>
        <v>1</v>
      </c>
      <c r="H52" s="1" t="b">
        <f t="shared" si="13"/>
        <v>1</v>
      </c>
      <c r="I52" s="1" t="s">
        <v>190</v>
      </c>
      <c r="J52" s="1">
        <f t="shared" si="20"/>
        <v>2</v>
      </c>
      <c r="K52" s="1">
        <f t="shared" si="21"/>
        <v>9.0826521344232513E-4</v>
      </c>
      <c r="L52" s="1">
        <f t="shared" si="22"/>
        <v>1.9607843137254902E-2</v>
      </c>
      <c r="M52" s="1" t="str">
        <f t="shared" ca="1" si="23"/>
        <v>LP_AtkUpOnLowerHpBetter</v>
      </c>
      <c r="N52" s="1" t="str">
        <f ca="1">IF(ISBLANK(M52),"",
IF(ISERROR(FIND(",",M52)),
  IF(ISERROR(VLOOKUP(M52,[1]AffectorValueTable!$A:$A,1,0)),"어펙터밸류없음",
  ""),
IF(ISERROR(FIND(",",M52,FIND(",",M52)+1)),
  IF(OR(ISERROR(VLOOKUP(LEFT(M52,FIND(",",M52)-1),[1]AffectorValueTable!$A:$A,1,0)),ISERROR(VLOOKUP(TRIM(MID(M52,FIND(",",M52)+1,999)),[1]AffectorValueTable!$A:$A,1,0))),"어펙터밸류없음",
  ""),
IF(ISERROR(FIND(",",M52,FIND(",",M52,FIND(",",M52)+1)+1)),
  IF(OR(ISERROR(VLOOKUP(LEFT(M52,FIND(",",M52)-1),[1]AffectorValueTable!$A:$A,1,0)),ISERROR(VLOOKUP(TRIM(MID(M52,FIND(",",M52)+1,FIND(",",M52,FIND(",",M52)+1)-FIND(",",M52)-1)),[1]AffectorValueTable!$A:$A,1,0)),ISERROR(VLOOKUP(TRIM(MID(M52,FIND(",",M52,FIND(",",M52)+1)+1,999)),[1]AffectorValueTable!$A:$A,1,0))),"어펙터밸류없음",
  ""),
IF(ISERROR(FIND(",",M52,FIND(",",M52,FIND(",",M52,FIND(",",M52)+1)+1)+1)),
  IF(OR(ISERROR(VLOOKUP(LEFT(M52,FIND(",",M52)-1),[1]AffectorValueTable!$A:$A,1,0)),ISERROR(VLOOKUP(TRIM(MID(M52,FIND(",",M52)+1,FIND(",",M52,FIND(",",M52)+1)-FIND(",",M52)-1)),[1]AffectorValueTable!$A:$A,1,0)),ISERROR(VLOOKUP(TRIM(MID(M52,FIND(",",M52,FIND(",",M52)+1)+1,FIND(",",M52,FIND(",",M52,FIND(",",M52)+1)+1)-FIND(",",M52,FIND(",",M52)+1)-1)),[1]AffectorValueTable!$A:$A,1,0)),ISERROR(VLOOKUP(TRIM(MID(M52,FIND(",",M52,FIND(",",M52,FIND(",",M52)+1)+1)+1,999)),[1]AffectorValueTable!$A:$A,1,0))),"어펙터밸류없음",
  ""),
)))))</f>
        <v/>
      </c>
      <c r="O52" s="1" t="str">
        <f t="shared" ca="1" si="10"/>
        <v>LevelPackUIName_AtkUpOnLowerHpBetter</v>
      </c>
      <c r="P52" s="1" t="str">
        <f t="shared" ca="1" si="24"/>
        <v>LevelPackUIDesc_AtkUpOnLowerHpBetter</v>
      </c>
      <c r="Q52" s="1" t="str">
        <f ca="1">IF(ISBLANK(O52),"",
IFERROR(VLOOKUP(O52,[2]StringTable!$1:$1048576,MATCH([2]StringTable!$C$1,[2]StringTable!$1:$1,0),0),
IFERROR(VLOOKUP(O52,[2]InApkStringTable!$1:$1048576,MATCH([2]InApkStringTable!$C$1,[2]InApkStringTable!$1:$1,0),0),
"스트링없음")))</f>
        <v>&lt;color=#FFC080&gt;상급&lt;/color&gt; HP 낮을수록
공격력 증가</v>
      </c>
      <c r="R52" s="1" t="str">
        <f ca="1">IF(ISBLANK(P52),"",
IFERROR(VLOOKUP(P52,[2]StringTable!$1:$1048576,MATCH([2]StringTable!$C$1,[2]StringTable!$1:$1,0),0),
IFERROR(VLOOKUP(P52,[2]InApkStringTable!$1:$1048576,MATCH([2]InApkStringTable!$C$1,[2]InApkStringTable!$1:$1,0),0),
"스트링없음")))</f>
        <v>HP가 낮을수록 공격력이 더 많이 증가합니다</v>
      </c>
      <c r="S52" s="1">
        <v>5</v>
      </c>
      <c r="T52" s="1" t="b">
        <v>0</v>
      </c>
    </row>
    <row r="53" spans="1:21" x14ac:dyDescent="0.3">
      <c r="A53" s="1" t="s">
        <v>91</v>
      </c>
      <c r="B53" s="1">
        <v>0</v>
      </c>
      <c r="C53" s="1">
        <v>0</v>
      </c>
      <c r="D53" s="1">
        <v>0</v>
      </c>
      <c r="E53" s="1" t="s">
        <v>92</v>
      </c>
      <c r="F53" s="1" t="b">
        <f t="shared" si="7"/>
        <v>0</v>
      </c>
      <c r="G53" s="1" t="b">
        <f t="shared" si="12"/>
        <v>0</v>
      </c>
      <c r="H53" s="1" t="b">
        <f t="shared" si="13"/>
        <v>0</v>
      </c>
      <c r="I53" s="1" t="s">
        <v>192</v>
      </c>
      <c r="J53" s="1">
        <f t="shared" si="20"/>
        <v>100</v>
      </c>
      <c r="K53" s="1">
        <f t="shared" si="21"/>
        <v>4.5413260672116255E-2</v>
      </c>
      <c r="L53" s="1" t="str">
        <f t="shared" si="22"/>
        <v/>
      </c>
      <c r="M53" s="1" t="str">
        <f t="shared" ca="1" si="23"/>
        <v>LP_CritDmgUpOnLowerHp</v>
      </c>
      <c r="N53" s="1" t="str">
        <f ca="1">IF(ISBLANK(M53),"",
IF(ISERROR(FIND(",",M53)),
  IF(ISERROR(VLOOKUP(M53,[1]AffectorValueTable!$A:$A,1,0)),"어펙터밸류없음",
  ""),
IF(ISERROR(FIND(",",M53,FIND(",",M53)+1)),
  IF(OR(ISERROR(VLOOKUP(LEFT(M53,FIND(",",M53)-1),[1]AffectorValueTable!$A:$A,1,0)),ISERROR(VLOOKUP(TRIM(MID(M53,FIND(",",M53)+1,999)),[1]AffectorValueTable!$A:$A,1,0))),"어펙터밸류없음",
  ""),
IF(ISERROR(FIND(",",M53,FIND(",",M53,FIND(",",M53)+1)+1)),
  IF(OR(ISERROR(VLOOKUP(LEFT(M53,FIND(",",M53)-1),[1]AffectorValueTable!$A:$A,1,0)),ISERROR(VLOOKUP(TRIM(MID(M53,FIND(",",M53)+1,FIND(",",M53,FIND(",",M53)+1)-FIND(",",M53)-1)),[1]AffectorValueTable!$A:$A,1,0)),ISERROR(VLOOKUP(TRIM(MID(M53,FIND(",",M53,FIND(",",M53)+1)+1,999)),[1]AffectorValueTable!$A:$A,1,0))),"어펙터밸류없음",
  ""),
IF(ISERROR(FIND(",",M53,FIND(",",M53,FIND(",",M53,FIND(",",M53)+1)+1)+1)),
  IF(OR(ISERROR(VLOOKUP(LEFT(M53,FIND(",",M53)-1),[1]AffectorValueTable!$A:$A,1,0)),ISERROR(VLOOKUP(TRIM(MID(M53,FIND(",",M53)+1,FIND(",",M53,FIND(",",M53)+1)-FIND(",",M53)-1)),[1]AffectorValueTable!$A:$A,1,0)),ISERROR(VLOOKUP(TRIM(MID(M53,FIND(",",M53,FIND(",",M53)+1)+1,FIND(",",M53,FIND(",",M53,FIND(",",M53)+1)+1)-FIND(",",M53,FIND(",",M53)+1)-1)),[1]AffectorValueTable!$A:$A,1,0)),ISERROR(VLOOKUP(TRIM(MID(M53,FIND(",",M53,FIND(",",M53,FIND(",",M53)+1)+1)+1,999)),[1]AffectorValueTable!$A:$A,1,0))),"어펙터밸류없음",
  ""),
)))))</f>
        <v/>
      </c>
      <c r="O53" s="1" t="str">
        <f t="shared" ca="1" si="10"/>
        <v>LevelPackUIName_CritDmgUpOnLowerHp</v>
      </c>
      <c r="P53" s="1" t="str">
        <f t="shared" ca="1" si="24"/>
        <v>LevelPackUIDesc_CritDmgUpOnLowerHp</v>
      </c>
      <c r="Q53" s="1" t="str">
        <f ca="1">IF(ISBLANK(O53),"",
IFERROR(VLOOKUP(O53,[2]StringTable!$1:$1048576,MATCH([2]StringTable!$C$1,[2]StringTable!$1:$1,0),0),
IFERROR(VLOOKUP(O53,[2]InApkStringTable!$1:$1048576,MATCH([2]InApkStringTable!$C$1,[2]InApkStringTable!$1:$1,0),0),
"스트링없음")))</f>
        <v>적 HP 낮을수록
치명타 대미지 증가</v>
      </c>
      <c r="R53" s="1" t="str">
        <f ca="1">IF(ISBLANK(P53),"",
IFERROR(VLOOKUP(P53,[2]StringTable!$1:$1048576,MATCH([2]StringTable!$C$1,[2]StringTable!$1:$1,0),0),
IFERROR(VLOOKUP(P53,[2]InApkStringTable!$1:$1048576,MATCH([2]InApkStringTable!$C$1,[2]InApkStringTable!$1:$1,0),0),
"스트링없음")))</f>
        <v>상대의 HP가 낮을수록 치명타 대미지가 증가합니다</v>
      </c>
      <c r="S53" s="1">
        <v>5</v>
      </c>
      <c r="T53" s="1" t="b">
        <v>0</v>
      </c>
    </row>
    <row r="54" spans="1:21" x14ac:dyDescent="0.3">
      <c r="A54" s="1" t="s">
        <v>93</v>
      </c>
      <c r="B54" s="1">
        <v>0</v>
      </c>
      <c r="C54" s="1">
        <v>0</v>
      </c>
      <c r="D54" s="1">
        <v>1</v>
      </c>
      <c r="E54" s="1" t="s">
        <v>92</v>
      </c>
      <c r="F54" s="1" t="b">
        <f t="shared" si="7"/>
        <v>0</v>
      </c>
      <c r="G54" s="1" t="b">
        <f t="shared" si="12"/>
        <v>1</v>
      </c>
      <c r="H54" s="1" t="b">
        <f t="shared" si="13"/>
        <v>1</v>
      </c>
      <c r="I54" s="1" t="s">
        <v>190</v>
      </c>
      <c r="J54" s="1">
        <f t="shared" si="20"/>
        <v>2</v>
      </c>
      <c r="K54" s="1">
        <f t="shared" si="21"/>
        <v>9.0826521344232513E-4</v>
      </c>
      <c r="L54" s="1">
        <f t="shared" si="22"/>
        <v>1.9607843137254902E-2</v>
      </c>
      <c r="M54" s="1" t="str">
        <f t="shared" ca="1" si="23"/>
        <v>LP_CritDmgUpOnLowerHpBetter</v>
      </c>
      <c r="N54" s="1" t="str">
        <f ca="1">IF(ISBLANK(M54),"",
IF(ISERROR(FIND(",",M54)),
  IF(ISERROR(VLOOKUP(M54,[1]AffectorValueTable!$A:$A,1,0)),"어펙터밸류없음",
  ""),
IF(ISERROR(FIND(",",M54,FIND(",",M54)+1)),
  IF(OR(ISERROR(VLOOKUP(LEFT(M54,FIND(",",M54)-1),[1]AffectorValueTable!$A:$A,1,0)),ISERROR(VLOOKUP(TRIM(MID(M54,FIND(",",M54)+1,999)),[1]AffectorValueTable!$A:$A,1,0))),"어펙터밸류없음",
  ""),
IF(ISERROR(FIND(",",M54,FIND(",",M54,FIND(",",M54)+1)+1)),
  IF(OR(ISERROR(VLOOKUP(LEFT(M54,FIND(",",M54)-1),[1]AffectorValueTable!$A:$A,1,0)),ISERROR(VLOOKUP(TRIM(MID(M54,FIND(",",M54)+1,FIND(",",M54,FIND(",",M54)+1)-FIND(",",M54)-1)),[1]AffectorValueTable!$A:$A,1,0)),ISERROR(VLOOKUP(TRIM(MID(M54,FIND(",",M54,FIND(",",M54)+1)+1,999)),[1]AffectorValueTable!$A:$A,1,0))),"어펙터밸류없음",
  ""),
IF(ISERROR(FIND(",",M54,FIND(",",M54,FIND(",",M54,FIND(",",M54)+1)+1)+1)),
  IF(OR(ISERROR(VLOOKUP(LEFT(M54,FIND(",",M54)-1),[1]AffectorValueTable!$A:$A,1,0)),ISERROR(VLOOKUP(TRIM(MID(M54,FIND(",",M54)+1,FIND(",",M54,FIND(",",M54)+1)-FIND(",",M54)-1)),[1]AffectorValueTable!$A:$A,1,0)),ISERROR(VLOOKUP(TRIM(MID(M54,FIND(",",M54,FIND(",",M54)+1)+1,FIND(",",M54,FIND(",",M54,FIND(",",M54)+1)+1)-FIND(",",M54,FIND(",",M54)+1)-1)),[1]AffectorValueTable!$A:$A,1,0)),ISERROR(VLOOKUP(TRIM(MID(M54,FIND(",",M54,FIND(",",M54,FIND(",",M54)+1)+1)+1,999)),[1]AffectorValueTable!$A:$A,1,0))),"어펙터밸류없음",
  ""),
)))))</f>
        <v/>
      </c>
      <c r="O54" s="1" t="str">
        <f t="shared" ca="1" si="10"/>
        <v>LevelPackUIName_CritDmgUpOnLowerHpBetter</v>
      </c>
      <c r="P54" s="1" t="str">
        <f t="shared" ca="1" si="24"/>
        <v>LevelPackUIDesc_CritDmgUpOnLowerHpBetter</v>
      </c>
      <c r="Q54" s="1" t="str">
        <f ca="1">IF(ISBLANK(O54),"",
IFERROR(VLOOKUP(O54,[2]StringTable!$1:$1048576,MATCH([2]StringTable!$C$1,[2]StringTable!$1:$1,0),0),
IFERROR(VLOOKUP(O54,[2]InApkStringTable!$1:$1048576,MATCH([2]InApkStringTable!$C$1,[2]InApkStringTable!$1:$1,0),0),
"스트링없음")))</f>
        <v>&lt;color=#FFC080&gt;상급&lt;/color&gt; 적 HP 낮을수록
치명타 대미지 증가</v>
      </c>
      <c r="R54" s="1" t="str">
        <f ca="1">IF(ISBLANK(P54),"",
IFERROR(VLOOKUP(P54,[2]StringTable!$1:$1048576,MATCH([2]StringTable!$C$1,[2]StringTable!$1:$1,0),0),
IFERROR(VLOOKUP(P54,[2]InApkStringTable!$1:$1048576,MATCH([2]InApkStringTable!$C$1,[2]InApkStringTable!$1:$1,0),0),
"스트링없음")))</f>
        <v>상대의 HP가 낮을수록 치명타 대미지가 더 많이 증가합니다</v>
      </c>
      <c r="S54" s="1">
        <v>3</v>
      </c>
      <c r="T54" s="1" t="b">
        <v>0</v>
      </c>
    </row>
    <row r="55" spans="1:21" x14ac:dyDescent="0.3">
      <c r="A55" s="1" t="s">
        <v>94</v>
      </c>
      <c r="B55" s="1">
        <v>0</v>
      </c>
      <c r="C55" s="1">
        <v>0</v>
      </c>
      <c r="D55" s="1">
        <v>0</v>
      </c>
      <c r="E55" s="1" t="s">
        <v>95</v>
      </c>
      <c r="F55" s="1" t="b">
        <f t="shared" si="7"/>
        <v>0</v>
      </c>
      <c r="G55" s="1" t="b">
        <f t="shared" si="12"/>
        <v>0</v>
      </c>
      <c r="H55" s="1" t="b">
        <f t="shared" si="13"/>
        <v>0</v>
      </c>
      <c r="I55" s="1" t="s">
        <v>192</v>
      </c>
      <c r="J55" s="1">
        <f t="shared" si="20"/>
        <v>100</v>
      </c>
      <c r="K55" s="1">
        <f t="shared" si="21"/>
        <v>4.5413260672116255E-2</v>
      </c>
      <c r="L55" s="1" t="str">
        <f t="shared" si="22"/>
        <v/>
      </c>
      <c r="M55" s="1" t="str">
        <f t="shared" ca="1" si="23"/>
        <v>LP_InstantKill</v>
      </c>
      <c r="N55" s="1" t="str">
        <f ca="1">IF(ISBLANK(M55),"",
IF(ISERROR(FIND(",",M55)),
  IF(ISERROR(VLOOKUP(M55,[1]AffectorValueTable!$A:$A,1,0)),"어펙터밸류없음",
  ""),
IF(ISERROR(FIND(",",M55,FIND(",",M55)+1)),
  IF(OR(ISERROR(VLOOKUP(LEFT(M55,FIND(",",M55)-1),[1]AffectorValueTable!$A:$A,1,0)),ISERROR(VLOOKUP(TRIM(MID(M55,FIND(",",M55)+1,999)),[1]AffectorValueTable!$A:$A,1,0))),"어펙터밸류없음",
  ""),
IF(ISERROR(FIND(",",M55,FIND(",",M55,FIND(",",M55)+1)+1)),
  IF(OR(ISERROR(VLOOKUP(LEFT(M55,FIND(",",M55)-1),[1]AffectorValueTable!$A:$A,1,0)),ISERROR(VLOOKUP(TRIM(MID(M55,FIND(",",M55)+1,FIND(",",M55,FIND(",",M55)+1)-FIND(",",M55)-1)),[1]AffectorValueTable!$A:$A,1,0)),ISERROR(VLOOKUP(TRIM(MID(M55,FIND(",",M55,FIND(",",M55)+1)+1,999)),[1]AffectorValueTable!$A:$A,1,0))),"어펙터밸류없음",
  ""),
IF(ISERROR(FIND(",",M55,FIND(",",M55,FIND(",",M55,FIND(",",M55)+1)+1)+1)),
  IF(OR(ISERROR(VLOOKUP(LEFT(M55,FIND(",",M55)-1),[1]AffectorValueTable!$A:$A,1,0)),ISERROR(VLOOKUP(TRIM(MID(M55,FIND(",",M55)+1,FIND(",",M55,FIND(",",M55)+1)-FIND(",",M55)-1)),[1]AffectorValueTable!$A:$A,1,0)),ISERROR(VLOOKUP(TRIM(MID(M55,FIND(",",M55,FIND(",",M55)+1)+1,FIND(",",M55,FIND(",",M55,FIND(",",M55)+1)+1)-FIND(",",M55,FIND(",",M55)+1)-1)),[1]AffectorValueTable!$A:$A,1,0)),ISERROR(VLOOKUP(TRIM(MID(M55,FIND(",",M55,FIND(",",M55,FIND(",",M55)+1)+1)+1,999)),[1]AffectorValueTable!$A:$A,1,0))),"어펙터밸류없음",
  ""),
)))))</f>
        <v/>
      </c>
      <c r="O55" s="1" t="str">
        <f t="shared" ca="1" si="10"/>
        <v>LevelPackUIName_InstantKill</v>
      </c>
      <c r="P55" s="1" t="str">
        <f t="shared" ca="1" si="24"/>
        <v>LevelPackUIDesc_InstantKill</v>
      </c>
      <c r="Q55" s="1" t="str">
        <f ca="1">IF(ISBLANK(O55),"",
IFERROR(VLOOKUP(O55,[2]StringTable!$1:$1048576,MATCH([2]StringTable!$C$1,[2]StringTable!$1:$1,0),0),
IFERROR(VLOOKUP(O55,[2]InApkStringTable!$1:$1048576,MATCH([2]InApkStringTable!$C$1,[2]InApkStringTable!$1:$1,0),0),
"스트링없음")))</f>
        <v>일정확률로 즉사</v>
      </c>
      <c r="R55" s="1" t="str">
        <f ca="1">IF(ISBLANK(P55),"",
IFERROR(VLOOKUP(P55,[2]StringTable!$1:$1048576,MATCH([2]StringTable!$C$1,[2]StringTable!$1:$1,0),0),
IFERROR(VLOOKUP(P55,[2]InApkStringTable!$1:$1048576,MATCH([2]InApkStringTable!$C$1,[2]InApkStringTable!$1:$1,0),0),
"스트링없음")))</f>
        <v>몬스터를 확률로 한 방에 죽입니다</v>
      </c>
      <c r="S55" s="1">
        <v>9</v>
      </c>
      <c r="T55" s="1" t="b">
        <v>0</v>
      </c>
    </row>
    <row r="56" spans="1:21" x14ac:dyDescent="0.3">
      <c r="A56" s="1" t="s">
        <v>96</v>
      </c>
      <c r="B56" s="1">
        <v>0</v>
      </c>
      <c r="C56" s="1">
        <v>0</v>
      </c>
      <c r="D56" s="1">
        <v>1</v>
      </c>
      <c r="E56" s="1" t="s">
        <v>95</v>
      </c>
      <c r="F56" s="1" t="b">
        <f t="shared" si="7"/>
        <v>0</v>
      </c>
      <c r="G56" s="1" t="b">
        <f t="shared" si="12"/>
        <v>1</v>
      </c>
      <c r="H56" s="1" t="b">
        <f t="shared" si="13"/>
        <v>1</v>
      </c>
      <c r="I56" s="1" t="s">
        <v>190</v>
      </c>
      <c r="J56" s="1">
        <f t="shared" si="20"/>
        <v>2</v>
      </c>
      <c r="K56" s="1">
        <f t="shared" si="21"/>
        <v>9.0826521344232513E-4</v>
      </c>
      <c r="L56" s="1">
        <f t="shared" si="22"/>
        <v>1.9607843137254902E-2</v>
      </c>
      <c r="M56" s="1" t="str">
        <f t="shared" ca="1" si="23"/>
        <v>LP_InstantKillBetter</v>
      </c>
      <c r="N56" s="1" t="str">
        <f ca="1">IF(ISBLANK(M56),"",
IF(ISERROR(FIND(",",M56)),
  IF(ISERROR(VLOOKUP(M56,[1]AffectorValueTable!$A:$A,1,0)),"어펙터밸류없음",
  ""),
IF(ISERROR(FIND(",",M56,FIND(",",M56)+1)),
  IF(OR(ISERROR(VLOOKUP(LEFT(M56,FIND(",",M56)-1),[1]AffectorValueTable!$A:$A,1,0)),ISERROR(VLOOKUP(TRIM(MID(M56,FIND(",",M56)+1,999)),[1]AffectorValueTable!$A:$A,1,0))),"어펙터밸류없음",
  ""),
IF(ISERROR(FIND(",",M56,FIND(",",M56,FIND(",",M56)+1)+1)),
  IF(OR(ISERROR(VLOOKUP(LEFT(M56,FIND(",",M56)-1),[1]AffectorValueTable!$A:$A,1,0)),ISERROR(VLOOKUP(TRIM(MID(M56,FIND(",",M56)+1,FIND(",",M56,FIND(",",M56)+1)-FIND(",",M56)-1)),[1]AffectorValueTable!$A:$A,1,0)),ISERROR(VLOOKUP(TRIM(MID(M56,FIND(",",M56,FIND(",",M56)+1)+1,999)),[1]AffectorValueTable!$A:$A,1,0))),"어펙터밸류없음",
  ""),
IF(ISERROR(FIND(",",M56,FIND(",",M56,FIND(",",M56,FIND(",",M56)+1)+1)+1)),
  IF(OR(ISERROR(VLOOKUP(LEFT(M56,FIND(",",M56)-1),[1]AffectorValueTable!$A:$A,1,0)),ISERROR(VLOOKUP(TRIM(MID(M56,FIND(",",M56)+1,FIND(",",M56,FIND(",",M56)+1)-FIND(",",M56)-1)),[1]AffectorValueTable!$A:$A,1,0)),ISERROR(VLOOKUP(TRIM(MID(M56,FIND(",",M56,FIND(",",M56)+1)+1,FIND(",",M56,FIND(",",M56,FIND(",",M56)+1)+1)-FIND(",",M56,FIND(",",M56)+1)-1)),[1]AffectorValueTable!$A:$A,1,0)),ISERROR(VLOOKUP(TRIM(MID(M56,FIND(",",M56,FIND(",",M56,FIND(",",M56)+1)+1)+1,999)),[1]AffectorValueTable!$A:$A,1,0))),"어펙터밸류없음",
  ""),
)))))</f>
        <v/>
      </c>
      <c r="O56" s="1" t="str">
        <f t="shared" ca="1" si="10"/>
        <v>LevelPackUIName_InstantKillBetter</v>
      </c>
      <c r="P56" s="1" t="str">
        <f t="shared" ca="1" si="24"/>
        <v>LevelPackUIDesc_InstantKillBetter</v>
      </c>
      <c r="Q56" s="1" t="str">
        <f ca="1">IF(ISBLANK(O56),"",
IFERROR(VLOOKUP(O56,[2]StringTable!$1:$1048576,MATCH([2]StringTable!$C$1,[2]StringTable!$1:$1,0),0),
IFERROR(VLOOKUP(O56,[2]InApkStringTable!$1:$1048576,MATCH([2]InApkStringTable!$C$1,[2]InApkStringTable!$1:$1,0),0),
"스트링없음")))</f>
        <v>&lt;color=#FFC080&gt;상급&lt;/color&gt; 일정확률로 즉사</v>
      </c>
      <c r="R56" s="1" t="str">
        <f ca="1">IF(ISBLANK(P56),"",
IFERROR(VLOOKUP(P56,[2]StringTable!$1:$1048576,MATCH([2]StringTable!$C$1,[2]StringTable!$1:$1,0),0),
IFERROR(VLOOKUP(P56,[2]InApkStringTable!$1:$1048576,MATCH([2]InApkStringTable!$C$1,[2]InApkStringTable!$1:$1,0),0),
"스트링없음")))</f>
        <v>몬스터를 더 높은 확률로 한 방에 죽입니다</v>
      </c>
      <c r="S56" s="1">
        <v>5</v>
      </c>
      <c r="T56" s="1" t="b">
        <v>0</v>
      </c>
    </row>
    <row r="57" spans="1:21" x14ac:dyDescent="0.3">
      <c r="A57" s="1" t="s">
        <v>97</v>
      </c>
      <c r="B57" s="1">
        <v>0</v>
      </c>
      <c r="C57" s="1">
        <v>0</v>
      </c>
      <c r="D57" s="1">
        <v>0</v>
      </c>
      <c r="E57" s="1" t="s">
        <v>176</v>
      </c>
      <c r="F57" s="1" t="b">
        <f t="shared" si="7"/>
        <v>0</v>
      </c>
      <c r="G57" s="1" t="b">
        <f t="shared" si="12"/>
        <v>0</v>
      </c>
      <c r="H57" s="1" t="b">
        <f t="shared" si="13"/>
        <v>0</v>
      </c>
      <c r="I57" s="1" t="s">
        <v>192</v>
      </c>
      <c r="J57" s="1">
        <f t="shared" si="20"/>
        <v>100</v>
      </c>
      <c r="K57" s="1">
        <f t="shared" si="21"/>
        <v>4.5413260672116255E-2</v>
      </c>
      <c r="L57" s="1" t="str">
        <f t="shared" si="22"/>
        <v/>
      </c>
      <c r="M57" s="1" t="str">
        <f t="shared" ca="1" si="23"/>
        <v>LP_ImmortalWill</v>
      </c>
      <c r="N57" s="1" t="str">
        <f ca="1">IF(ISBLANK(M57),"",
IF(ISERROR(FIND(",",M57)),
  IF(ISERROR(VLOOKUP(M57,[1]AffectorValueTable!$A:$A,1,0)),"어펙터밸류없음",
  ""),
IF(ISERROR(FIND(",",M57,FIND(",",M57)+1)),
  IF(OR(ISERROR(VLOOKUP(LEFT(M57,FIND(",",M57)-1),[1]AffectorValueTable!$A:$A,1,0)),ISERROR(VLOOKUP(TRIM(MID(M57,FIND(",",M57)+1,999)),[1]AffectorValueTable!$A:$A,1,0))),"어펙터밸류없음",
  ""),
IF(ISERROR(FIND(",",M57,FIND(",",M57,FIND(",",M57)+1)+1)),
  IF(OR(ISERROR(VLOOKUP(LEFT(M57,FIND(",",M57)-1),[1]AffectorValueTable!$A:$A,1,0)),ISERROR(VLOOKUP(TRIM(MID(M57,FIND(",",M57)+1,FIND(",",M57,FIND(",",M57)+1)-FIND(",",M57)-1)),[1]AffectorValueTable!$A:$A,1,0)),ISERROR(VLOOKUP(TRIM(MID(M57,FIND(",",M57,FIND(",",M57)+1)+1,999)),[1]AffectorValueTable!$A:$A,1,0))),"어펙터밸류없음",
  ""),
IF(ISERROR(FIND(",",M57,FIND(",",M57,FIND(",",M57,FIND(",",M57)+1)+1)+1)),
  IF(OR(ISERROR(VLOOKUP(LEFT(M57,FIND(",",M57)-1),[1]AffectorValueTable!$A:$A,1,0)),ISERROR(VLOOKUP(TRIM(MID(M57,FIND(",",M57)+1,FIND(",",M57,FIND(",",M57)+1)-FIND(",",M57)-1)),[1]AffectorValueTable!$A:$A,1,0)),ISERROR(VLOOKUP(TRIM(MID(M57,FIND(",",M57,FIND(",",M57)+1)+1,FIND(",",M57,FIND(",",M57,FIND(",",M57)+1)+1)-FIND(",",M57,FIND(",",M57)+1)-1)),[1]AffectorValueTable!$A:$A,1,0)),ISERROR(VLOOKUP(TRIM(MID(M57,FIND(",",M57,FIND(",",M57,FIND(",",M57)+1)+1)+1,999)),[1]AffectorValueTable!$A:$A,1,0))),"어펙터밸류없음",
  ""),
)))))</f>
        <v/>
      </c>
      <c r="O57" s="1" t="str">
        <f t="shared" ca="1" si="10"/>
        <v>LevelPackUIName_ImmortalWill</v>
      </c>
      <c r="P57" s="1" t="str">
        <f t="shared" ca="1" si="24"/>
        <v>LevelPackUIDesc_ImmortalWill</v>
      </c>
      <c r="Q57" s="1" t="str">
        <f ca="1">IF(ISBLANK(O57),"",
IFERROR(VLOOKUP(O57,[2]StringTable!$1:$1048576,MATCH([2]StringTable!$C$1,[2]StringTable!$1:$1,0),0),
IFERROR(VLOOKUP(O57,[2]InApkStringTable!$1:$1048576,MATCH([2]InApkStringTable!$C$1,[2]InApkStringTable!$1:$1,0),0),
"스트링없음")))</f>
        <v>불사의 의지</v>
      </c>
      <c r="R57" s="1" t="str">
        <f ca="1">IF(ISBLANK(P57),"",
IFERROR(VLOOKUP(P57,[2]StringTable!$1:$1048576,MATCH([2]StringTable!$C$1,[2]StringTable!$1:$1,0),0),
IFERROR(VLOOKUP(P57,[2]InApkStringTable!$1:$1048576,MATCH([2]InApkStringTable!$C$1,[2]InApkStringTable!$1:$1,0),0),
"스트링없음")))</f>
        <v>HP가 0 이 될 때 확률로 살아납니다</v>
      </c>
      <c r="S57" s="1">
        <v>9</v>
      </c>
      <c r="T57" s="1" t="b">
        <v>0</v>
      </c>
    </row>
    <row r="58" spans="1:21" x14ac:dyDescent="0.3">
      <c r="A58" s="1" t="s">
        <v>98</v>
      </c>
      <c r="B58" s="1">
        <v>0</v>
      </c>
      <c r="C58" s="1">
        <v>0</v>
      </c>
      <c r="D58" s="1">
        <v>1</v>
      </c>
      <c r="E58" s="1" t="s">
        <v>176</v>
      </c>
      <c r="F58" s="1" t="b">
        <f t="shared" si="7"/>
        <v>0</v>
      </c>
      <c r="G58" s="1" t="b">
        <f t="shared" si="12"/>
        <v>1</v>
      </c>
      <c r="H58" s="1" t="b">
        <f t="shared" si="13"/>
        <v>1</v>
      </c>
      <c r="I58" s="1" t="s">
        <v>190</v>
      </c>
      <c r="J58" s="1">
        <f t="shared" si="20"/>
        <v>2</v>
      </c>
      <c r="K58" s="1">
        <f t="shared" si="21"/>
        <v>9.0826521344232513E-4</v>
      </c>
      <c r="L58" s="1">
        <f t="shared" si="22"/>
        <v>1.9607843137254902E-2</v>
      </c>
      <c r="M58" s="1" t="str">
        <f t="shared" ca="1" si="23"/>
        <v>LP_ImmortalWillBetter</v>
      </c>
      <c r="N58" s="1" t="str">
        <f ca="1">IF(ISBLANK(M58),"",
IF(ISERROR(FIND(",",M58)),
  IF(ISERROR(VLOOKUP(M58,[1]AffectorValueTable!$A:$A,1,0)),"어펙터밸류없음",
  ""),
IF(ISERROR(FIND(",",M58,FIND(",",M58)+1)),
  IF(OR(ISERROR(VLOOKUP(LEFT(M58,FIND(",",M58)-1),[1]AffectorValueTable!$A:$A,1,0)),ISERROR(VLOOKUP(TRIM(MID(M58,FIND(",",M58)+1,999)),[1]AffectorValueTable!$A:$A,1,0))),"어펙터밸류없음",
  ""),
IF(ISERROR(FIND(",",M58,FIND(",",M58,FIND(",",M58)+1)+1)),
  IF(OR(ISERROR(VLOOKUP(LEFT(M58,FIND(",",M58)-1),[1]AffectorValueTable!$A:$A,1,0)),ISERROR(VLOOKUP(TRIM(MID(M58,FIND(",",M58)+1,FIND(",",M58,FIND(",",M58)+1)-FIND(",",M58)-1)),[1]AffectorValueTable!$A:$A,1,0)),ISERROR(VLOOKUP(TRIM(MID(M58,FIND(",",M58,FIND(",",M58)+1)+1,999)),[1]AffectorValueTable!$A:$A,1,0))),"어펙터밸류없음",
  ""),
IF(ISERROR(FIND(",",M58,FIND(",",M58,FIND(",",M58,FIND(",",M58)+1)+1)+1)),
  IF(OR(ISERROR(VLOOKUP(LEFT(M58,FIND(",",M58)-1),[1]AffectorValueTable!$A:$A,1,0)),ISERROR(VLOOKUP(TRIM(MID(M58,FIND(",",M58)+1,FIND(",",M58,FIND(",",M58)+1)-FIND(",",M58)-1)),[1]AffectorValueTable!$A:$A,1,0)),ISERROR(VLOOKUP(TRIM(MID(M58,FIND(",",M58,FIND(",",M58)+1)+1,FIND(",",M58,FIND(",",M58,FIND(",",M58)+1)+1)-FIND(",",M58,FIND(",",M58)+1)-1)),[1]AffectorValueTable!$A:$A,1,0)),ISERROR(VLOOKUP(TRIM(MID(M58,FIND(",",M58,FIND(",",M58,FIND(",",M58)+1)+1)+1,999)),[1]AffectorValueTable!$A:$A,1,0))),"어펙터밸류없음",
  ""),
)))))</f>
        <v/>
      </c>
      <c r="O58" s="1" t="str">
        <f t="shared" ca="1" si="10"/>
        <v>LevelPackUIName_ImmortalWillBetter</v>
      </c>
      <c r="P58" s="1" t="str">
        <f t="shared" ca="1" si="24"/>
        <v>LevelPackUIDesc_ImmortalWillBetter</v>
      </c>
      <c r="Q58" s="1" t="str">
        <f ca="1">IF(ISBLANK(O58),"",
IFERROR(VLOOKUP(O58,[2]StringTable!$1:$1048576,MATCH([2]StringTable!$C$1,[2]StringTable!$1:$1,0),0),
IFERROR(VLOOKUP(O58,[2]InApkStringTable!$1:$1048576,MATCH([2]InApkStringTable!$C$1,[2]InApkStringTable!$1:$1,0),0),
"스트링없음")))</f>
        <v>&lt;color=#FFC080&gt;상급&lt;/color&gt; 불사의 의지</v>
      </c>
      <c r="R58" s="1" t="str">
        <f ca="1">IF(ISBLANK(P58),"",
IFERROR(VLOOKUP(P58,[2]StringTable!$1:$1048576,MATCH([2]StringTable!$C$1,[2]StringTable!$1:$1,0),0),
IFERROR(VLOOKUP(P58,[2]InApkStringTable!$1:$1048576,MATCH([2]InApkStringTable!$C$1,[2]InApkStringTable!$1:$1,0),0),
"스트링없음")))</f>
        <v>HP가 0 이 될 때 더 높은 확률로 살아납니다</v>
      </c>
      <c r="S58" s="1">
        <v>5</v>
      </c>
      <c r="T58" s="1" t="b">
        <v>0</v>
      </c>
    </row>
    <row r="59" spans="1:21" x14ac:dyDescent="0.3">
      <c r="A59" s="1" t="s">
        <v>165</v>
      </c>
      <c r="B59" s="1">
        <v>0</v>
      </c>
      <c r="C59" s="1">
        <v>0</v>
      </c>
      <c r="D59" s="1">
        <v>1</v>
      </c>
      <c r="E59" s="1" t="s">
        <v>78</v>
      </c>
      <c r="F59" s="1" t="b">
        <f t="shared" si="7"/>
        <v>0</v>
      </c>
      <c r="G59" s="1" t="b">
        <f t="shared" si="12"/>
        <v>1</v>
      </c>
      <c r="H59" s="1" t="b">
        <f t="shared" si="13"/>
        <v>1</v>
      </c>
      <c r="I59" s="1" t="s">
        <v>189</v>
      </c>
      <c r="J59" s="1">
        <f t="shared" si="20"/>
        <v>4</v>
      </c>
      <c r="K59" s="1">
        <f t="shared" si="21"/>
        <v>1.8165304268846503E-3</v>
      </c>
      <c r="L59" s="1">
        <f t="shared" si="22"/>
        <v>3.9215686274509803E-2</v>
      </c>
      <c r="M59" s="1" t="str">
        <f t="shared" ca="1" si="23"/>
        <v>LP_HealAreaOnEncounter</v>
      </c>
      <c r="N59" s="1" t="str">
        <f ca="1">IF(ISBLANK(M59),"",
IF(ISERROR(FIND(",",M59)),
  IF(ISERROR(VLOOKUP(M59,[1]AffectorValueTable!$A:$A,1,0)),"어펙터밸류없음",
  ""),
IF(ISERROR(FIND(",",M59,FIND(",",M59)+1)),
  IF(OR(ISERROR(VLOOKUP(LEFT(M59,FIND(",",M59)-1),[1]AffectorValueTable!$A:$A,1,0)),ISERROR(VLOOKUP(TRIM(MID(M59,FIND(",",M59)+1,999)),[1]AffectorValueTable!$A:$A,1,0))),"어펙터밸류없음",
  ""),
IF(ISERROR(FIND(",",M59,FIND(",",M59,FIND(",",M59)+1)+1)),
  IF(OR(ISERROR(VLOOKUP(LEFT(M59,FIND(",",M59)-1),[1]AffectorValueTable!$A:$A,1,0)),ISERROR(VLOOKUP(TRIM(MID(M59,FIND(",",M59)+1,FIND(",",M59,FIND(",",M59)+1)-FIND(",",M59)-1)),[1]AffectorValueTable!$A:$A,1,0)),ISERROR(VLOOKUP(TRIM(MID(M59,FIND(",",M59,FIND(",",M59)+1)+1,999)),[1]AffectorValueTable!$A:$A,1,0))),"어펙터밸류없음",
  ""),
IF(ISERROR(FIND(",",M59,FIND(",",M59,FIND(",",M59,FIND(",",M59)+1)+1)+1)),
  IF(OR(ISERROR(VLOOKUP(LEFT(M59,FIND(",",M59)-1),[1]AffectorValueTable!$A:$A,1,0)),ISERROR(VLOOKUP(TRIM(MID(M59,FIND(",",M59)+1,FIND(",",M59,FIND(",",M59)+1)-FIND(",",M59)-1)),[1]AffectorValueTable!$A:$A,1,0)),ISERROR(VLOOKUP(TRIM(MID(M59,FIND(",",M59,FIND(",",M59)+1)+1,FIND(",",M59,FIND(",",M59,FIND(",",M59)+1)+1)-FIND(",",M59,FIND(",",M59)+1)-1)),[1]AffectorValueTable!$A:$A,1,0)),ISERROR(VLOOKUP(TRIM(MID(M59,FIND(",",M59,FIND(",",M59,FIND(",",M59)+1)+1)+1,999)),[1]AffectorValueTable!$A:$A,1,0))),"어펙터밸류없음",
  ""),
)))))</f>
        <v/>
      </c>
      <c r="O59" s="1" t="str">
        <f t="shared" ca="1" si="10"/>
        <v>LevelPackUIName_HealAreaOnEncounter</v>
      </c>
      <c r="P59" s="1" t="str">
        <f t="shared" ca="1" si="24"/>
        <v>LevelPackUIDesc_HealAreaOnEncounter</v>
      </c>
      <c r="Q59" s="1" t="str">
        <f ca="1">IF(ISBLANK(O59),"",
IFERROR(VLOOKUP(O59,[2]StringTable!$1:$1048576,MATCH([2]StringTable!$C$1,[2]StringTable!$1:$1,0),0),
IFERROR(VLOOKUP(O59,[2]InApkStringTable!$1:$1048576,MATCH([2]InApkStringTable!$C$1,[2]InApkStringTable!$1:$1,0),0),
"스트링없음")))</f>
        <v>&lt;color=#FFC080&gt;적 조우 시 회복지대&lt;/color&gt;</v>
      </c>
      <c r="R59" s="1" t="str">
        <f ca="1">IF(ISBLANK(P59),"",
IFERROR(VLOOKUP(P59,[2]StringTable!$1:$1048576,MATCH([2]StringTable!$C$1,[2]StringTable!$1:$1,0),0),
IFERROR(VLOOKUP(P59,[2]InApkStringTable!$1:$1048576,MATCH([2]InApkStringTable!$C$1,[2]InApkStringTable!$1:$1,0),0),
"스트링없음")))</f>
        <v>몬스터 조우 시 회복지대가 생성됩니다</v>
      </c>
      <c r="S59" s="1">
        <v>5</v>
      </c>
      <c r="T59" s="1" t="b">
        <v>0</v>
      </c>
      <c r="U59" s="1" t="s">
        <v>112</v>
      </c>
    </row>
    <row r="60" spans="1:21" x14ac:dyDescent="0.3">
      <c r="A60" s="1" t="s">
        <v>166</v>
      </c>
      <c r="B60" s="1">
        <v>0</v>
      </c>
      <c r="C60" s="1">
        <v>0</v>
      </c>
      <c r="D60" s="1">
        <v>1</v>
      </c>
      <c r="E60" s="1" t="s">
        <v>172</v>
      </c>
      <c r="F60" s="1" t="b">
        <f t="shared" si="7"/>
        <v>0</v>
      </c>
      <c r="G60" s="1" t="b">
        <f t="shared" si="12"/>
        <v>1</v>
      </c>
      <c r="H60" s="1" t="b">
        <f t="shared" si="13"/>
        <v>1</v>
      </c>
      <c r="I60" s="1" t="s">
        <v>189</v>
      </c>
      <c r="J60" s="1">
        <f t="shared" si="20"/>
        <v>4</v>
      </c>
      <c r="K60" s="1">
        <f t="shared" si="21"/>
        <v>1.8165304268846503E-3</v>
      </c>
      <c r="L60" s="1">
        <f t="shared" si="22"/>
        <v>3.9215686274509803E-2</v>
      </c>
      <c r="M60" s="1" t="str">
        <f t="shared" ca="1" si="23"/>
        <v>LP_MoveSpeedUpOnAttacked</v>
      </c>
      <c r="N60" s="1" t="str">
        <f ca="1">IF(ISBLANK(M60),"",
IF(ISERROR(FIND(",",M60)),
  IF(ISERROR(VLOOKUP(M60,[1]AffectorValueTable!$A:$A,1,0)),"어펙터밸류없음",
  ""),
IF(ISERROR(FIND(",",M60,FIND(",",M60)+1)),
  IF(OR(ISERROR(VLOOKUP(LEFT(M60,FIND(",",M60)-1),[1]AffectorValueTable!$A:$A,1,0)),ISERROR(VLOOKUP(TRIM(MID(M60,FIND(",",M60)+1,999)),[1]AffectorValueTable!$A:$A,1,0))),"어펙터밸류없음",
  ""),
IF(ISERROR(FIND(",",M60,FIND(",",M60,FIND(",",M60)+1)+1)),
  IF(OR(ISERROR(VLOOKUP(LEFT(M60,FIND(",",M60)-1),[1]AffectorValueTable!$A:$A,1,0)),ISERROR(VLOOKUP(TRIM(MID(M60,FIND(",",M60)+1,FIND(",",M60,FIND(",",M60)+1)-FIND(",",M60)-1)),[1]AffectorValueTable!$A:$A,1,0)),ISERROR(VLOOKUP(TRIM(MID(M60,FIND(",",M60,FIND(",",M60)+1)+1,999)),[1]AffectorValueTable!$A:$A,1,0))),"어펙터밸류없음",
  ""),
IF(ISERROR(FIND(",",M60,FIND(",",M60,FIND(",",M60,FIND(",",M60)+1)+1)+1)),
  IF(OR(ISERROR(VLOOKUP(LEFT(M60,FIND(",",M60)-1),[1]AffectorValueTable!$A:$A,1,0)),ISERROR(VLOOKUP(TRIM(MID(M60,FIND(",",M60)+1,FIND(",",M60,FIND(",",M60)+1)-FIND(",",M60)-1)),[1]AffectorValueTable!$A:$A,1,0)),ISERROR(VLOOKUP(TRIM(MID(M60,FIND(",",M60,FIND(",",M60)+1)+1,FIND(",",M60,FIND(",",M60,FIND(",",M60)+1)+1)-FIND(",",M60,FIND(",",M60)+1)-1)),[1]AffectorValueTable!$A:$A,1,0)),ISERROR(VLOOKUP(TRIM(MID(M60,FIND(",",M60,FIND(",",M60,FIND(",",M60)+1)+1)+1,999)),[1]AffectorValueTable!$A:$A,1,0))),"어펙터밸류없음",
  ""),
)))))</f>
        <v/>
      </c>
      <c r="O60" s="1" t="str">
        <f t="shared" ca="1" si="10"/>
        <v>LevelPackUIName_MoveSpeedUpOnAttacked</v>
      </c>
      <c r="P60" s="1" t="str">
        <f t="shared" ca="1" si="24"/>
        <v>LevelPackUIDesc_MoveSpeedUpOnAttacked</v>
      </c>
      <c r="Q60" s="1" t="str">
        <f ca="1">IF(ISBLANK(O60),"",
IFERROR(VLOOKUP(O60,[2]StringTable!$1:$1048576,MATCH([2]StringTable!$C$1,[2]StringTable!$1:$1,0),0),
IFERROR(VLOOKUP(O60,[2]InApkStringTable!$1:$1048576,MATCH([2]InApkStringTable!$C$1,[2]InApkStringTable!$1:$1,0),0),
"스트링없음")))</f>
        <v>&lt;color=#FFC080&gt;피격 시
이동 속도 증가&lt;/color&gt;</v>
      </c>
      <c r="R60" s="1" t="str">
        <f ca="1">IF(ISBLANK(P60),"",
IFERROR(VLOOKUP(P60,[2]StringTable!$1:$1048576,MATCH([2]StringTable!$C$1,[2]StringTable!$1:$1,0),0),
IFERROR(VLOOKUP(P60,[2]InApkStringTable!$1:$1048576,MATCH([2]InApkStringTable!$C$1,[2]InApkStringTable!$1:$1,0),0),
"스트링없음")))</f>
        <v>HP를 잃을 때 이동 속도가 증가합니다</v>
      </c>
      <c r="S60" s="1">
        <v>3</v>
      </c>
      <c r="T60" s="1" t="b">
        <v>0</v>
      </c>
      <c r="U60" s="1" t="s">
        <v>113</v>
      </c>
    </row>
    <row r="61" spans="1:21" x14ac:dyDescent="0.3">
      <c r="A61" s="1" t="s">
        <v>170</v>
      </c>
      <c r="B61" s="1">
        <v>0</v>
      </c>
      <c r="C61" s="1">
        <v>0</v>
      </c>
      <c r="D61" s="1">
        <v>1</v>
      </c>
      <c r="E61" s="1" t="s">
        <v>173</v>
      </c>
      <c r="F61" s="1" t="b">
        <f t="shared" ref="F61" si="25">IF(AND(B61=0,C61=0),FALSE,TRUE)</f>
        <v>0</v>
      </c>
      <c r="G61" s="1" t="b">
        <f t="shared" ref="G61" si="26">IF(F61,FALSE,
  IF(D61,TRUE,FALSE))</f>
        <v>1</v>
      </c>
      <c r="H61" s="1" t="b">
        <f t="shared" ref="H61" si="27">IF(B61,TRUE,
  IF(D61,TRUE,FALSE))</f>
        <v>1</v>
      </c>
      <c r="I61" s="1" t="s">
        <v>189</v>
      </c>
      <c r="J61" s="1">
        <f t="shared" si="20"/>
        <v>4</v>
      </c>
      <c r="K61" s="1">
        <f t="shared" si="21"/>
        <v>1.8165304268846503E-3</v>
      </c>
      <c r="L61" s="1">
        <f t="shared" si="22"/>
        <v>3.9215686274509803E-2</v>
      </c>
      <c r="M61" s="1" t="str">
        <f t="shared" ca="1" si="23"/>
        <v>LP_MoveSpeedUpOnKill</v>
      </c>
      <c r="N61" s="1" t="str">
        <f ca="1">IF(ISBLANK(M61),"",
IF(ISERROR(FIND(",",M61)),
  IF(ISERROR(VLOOKUP(M61,[1]AffectorValueTable!$A:$A,1,0)),"어펙터밸류없음",
  ""),
IF(ISERROR(FIND(",",M61,FIND(",",M61)+1)),
  IF(OR(ISERROR(VLOOKUP(LEFT(M61,FIND(",",M61)-1),[1]AffectorValueTable!$A:$A,1,0)),ISERROR(VLOOKUP(TRIM(MID(M61,FIND(",",M61)+1,999)),[1]AffectorValueTable!$A:$A,1,0))),"어펙터밸류없음",
  ""),
IF(ISERROR(FIND(",",M61,FIND(",",M61,FIND(",",M61)+1)+1)),
  IF(OR(ISERROR(VLOOKUP(LEFT(M61,FIND(",",M61)-1),[1]AffectorValueTable!$A:$A,1,0)),ISERROR(VLOOKUP(TRIM(MID(M61,FIND(",",M61)+1,FIND(",",M61,FIND(",",M61)+1)-FIND(",",M61)-1)),[1]AffectorValueTable!$A:$A,1,0)),ISERROR(VLOOKUP(TRIM(MID(M61,FIND(",",M61,FIND(",",M61)+1)+1,999)),[1]AffectorValueTable!$A:$A,1,0))),"어펙터밸류없음",
  ""),
IF(ISERROR(FIND(",",M61,FIND(",",M61,FIND(",",M61,FIND(",",M61)+1)+1)+1)),
  IF(OR(ISERROR(VLOOKUP(LEFT(M61,FIND(",",M61)-1),[1]AffectorValueTable!$A:$A,1,0)),ISERROR(VLOOKUP(TRIM(MID(M61,FIND(",",M61)+1,FIND(",",M61,FIND(",",M61)+1)-FIND(",",M61)-1)),[1]AffectorValueTable!$A:$A,1,0)),ISERROR(VLOOKUP(TRIM(MID(M61,FIND(",",M61,FIND(",",M61)+1)+1,FIND(",",M61,FIND(",",M61,FIND(",",M61)+1)+1)-FIND(",",M61,FIND(",",M61)+1)-1)),[1]AffectorValueTable!$A:$A,1,0)),ISERROR(VLOOKUP(TRIM(MID(M61,FIND(",",M61,FIND(",",M61,FIND(",",M61)+1)+1)+1,999)),[1]AffectorValueTable!$A:$A,1,0))),"어펙터밸류없음",
  ""),
)))))</f>
        <v/>
      </c>
      <c r="O61" s="1" t="str">
        <f t="shared" ca="1" si="10"/>
        <v>LevelPackUIName_MoveSpeedUpOnKill</v>
      </c>
      <c r="P61" s="1" t="str">
        <f t="shared" ca="1" si="24"/>
        <v>LevelPackUIDesc_MoveSpeedUpOnKill</v>
      </c>
      <c r="Q61" s="1" t="str">
        <f ca="1">IF(ISBLANK(O61),"",
IFERROR(VLOOKUP(O61,[2]StringTable!$1:$1048576,MATCH([2]StringTable!$C$1,[2]StringTable!$1:$1,0),0),
IFERROR(VLOOKUP(O61,[2]InApkStringTable!$1:$1048576,MATCH([2]InApkStringTable!$C$1,[2]InApkStringTable!$1:$1,0),0),
"스트링없음")))</f>
        <v>&lt;color=#FFC080&gt;킬 시
이동 속도 증가&lt;/color&gt;</v>
      </c>
      <c r="R61" s="1" t="str">
        <f ca="1">IF(ISBLANK(P61),"",
IFERROR(VLOOKUP(P61,[2]StringTable!$1:$1048576,MATCH([2]StringTable!$C$1,[2]StringTable!$1:$1,0),0),
IFERROR(VLOOKUP(P61,[2]InApkStringTable!$1:$1048576,MATCH([2]InApkStringTable!$C$1,[2]InApkStringTable!$1:$1,0),0),
"스트링없음")))</f>
        <v>몬스터를 죽일 때 이동 속도가 증가합니다</v>
      </c>
      <c r="S61" s="1">
        <v>3</v>
      </c>
      <c r="T61" s="1" t="b">
        <v>0</v>
      </c>
      <c r="U61" s="1" t="s">
        <v>113</v>
      </c>
    </row>
    <row r="62" spans="1:21" x14ac:dyDescent="0.3">
      <c r="A62" s="1" t="s">
        <v>115</v>
      </c>
      <c r="B62" s="1">
        <v>0</v>
      </c>
      <c r="C62" s="1">
        <v>0</v>
      </c>
      <c r="D62" s="1">
        <v>1</v>
      </c>
      <c r="E62" s="1" t="s">
        <v>106</v>
      </c>
      <c r="F62" s="1" t="b">
        <f t="shared" si="7"/>
        <v>0</v>
      </c>
      <c r="G62" s="1" t="b">
        <f t="shared" si="12"/>
        <v>1</v>
      </c>
      <c r="H62" s="1" t="b">
        <f t="shared" si="13"/>
        <v>1</v>
      </c>
      <c r="I62" s="1" t="s">
        <v>189</v>
      </c>
      <c r="J62" s="1">
        <f t="shared" si="20"/>
        <v>4</v>
      </c>
      <c r="K62" s="1">
        <f t="shared" si="21"/>
        <v>1.8165304268846503E-3</v>
      </c>
      <c r="L62" s="1">
        <f t="shared" si="22"/>
        <v>3.9215686274509803E-2</v>
      </c>
      <c r="M62" s="1" t="str">
        <f t="shared" ca="1" si="23"/>
        <v>LP_MineOnMove</v>
      </c>
      <c r="N62" s="1" t="str">
        <f ca="1">IF(ISBLANK(M62),"",
IF(ISERROR(FIND(",",M62)),
  IF(ISERROR(VLOOKUP(M62,[1]AffectorValueTable!$A:$A,1,0)),"어펙터밸류없음",
  ""),
IF(ISERROR(FIND(",",M62,FIND(",",M62)+1)),
  IF(OR(ISERROR(VLOOKUP(LEFT(M62,FIND(",",M62)-1),[1]AffectorValueTable!$A:$A,1,0)),ISERROR(VLOOKUP(TRIM(MID(M62,FIND(",",M62)+1,999)),[1]AffectorValueTable!$A:$A,1,0))),"어펙터밸류없음",
  ""),
IF(ISERROR(FIND(",",M62,FIND(",",M62,FIND(",",M62)+1)+1)),
  IF(OR(ISERROR(VLOOKUP(LEFT(M62,FIND(",",M62)-1),[1]AffectorValueTable!$A:$A,1,0)),ISERROR(VLOOKUP(TRIM(MID(M62,FIND(",",M62)+1,FIND(",",M62,FIND(",",M62)+1)-FIND(",",M62)-1)),[1]AffectorValueTable!$A:$A,1,0)),ISERROR(VLOOKUP(TRIM(MID(M62,FIND(",",M62,FIND(",",M62)+1)+1,999)),[1]AffectorValueTable!$A:$A,1,0))),"어펙터밸류없음",
  ""),
IF(ISERROR(FIND(",",M62,FIND(",",M62,FIND(",",M62,FIND(",",M62)+1)+1)+1)),
  IF(OR(ISERROR(VLOOKUP(LEFT(M62,FIND(",",M62)-1),[1]AffectorValueTable!$A:$A,1,0)),ISERROR(VLOOKUP(TRIM(MID(M62,FIND(",",M62)+1,FIND(",",M62,FIND(",",M62)+1)-FIND(",",M62)-1)),[1]AffectorValueTable!$A:$A,1,0)),ISERROR(VLOOKUP(TRIM(MID(M62,FIND(",",M62,FIND(",",M62)+1)+1,FIND(",",M62,FIND(",",M62,FIND(",",M62)+1)+1)-FIND(",",M62,FIND(",",M62)+1)-1)),[1]AffectorValueTable!$A:$A,1,0)),ISERROR(VLOOKUP(TRIM(MID(M62,FIND(",",M62,FIND(",",M62,FIND(",",M62)+1)+1)+1,999)),[1]AffectorValueTable!$A:$A,1,0))),"어펙터밸류없음",
  ""),
)))))</f>
        <v/>
      </c>
      <c r="O62" s="1" t="str">
        <f t="shared" ca="1" si="10"/>
        <v>LevelPackUIName_MineOnMove</v>
      </c>
      <c r="P62" s="1" t="str">
        <f t="shared" ca="1" si="24"/>
        <v>LevelPackUIDesc_MineOnMove</v>
      </c>
      <c r="Q62" s="1" t="str">
        <f ca="1">IF(ISBLANK(O62),"",
IFERROR(VLOOKUP(O62,[2]StringTable!$1:$1048576,MATCH([2]StringTable!$C$1,[2]StringTable!$1:$1,0),0),
IFERROR(VLOOKUP(O62,[2]InApkStringTable!$1:$1048576,MATCH([2]InApkStringTable!$C$1,[2]InApkStringTable!$1:$1,0),0),
"스트링없음")))</f>
        <v>&lt;color=#FFC080&gt;이동 중 오브 설치&lt;/color&gt;</v>
      </c>
      <c r="R62" s="1" t="str">
        <f ca="1">IF(ISBLANK(P62),"",
IFERROR(VLOOKUP(P62,[2]StringTable!$1:$1048576,MATCH([2]StringTable!$C$1,[2]StringTable!$1:$1,0),0),
IFERROR(VLOOKUP(P62,[2]InApkStringTable!$1:$1048576,MATCH([2]InApkStringTable!$C$1,[2]InApkStringTable!$1:$1,0),0),
"스트링없음")))</f>
        <v>이동 시 공격구체를 설치합니다</v>
      </c>
      <c r="S62" s="1">
        <v>3</v>
      </c>
      <c r="T62" s="1" t="b">
        <v>0</v>
      </c>
      <c r="U62" s="1" t="s">
        <v>114</v>
      </c>
    </row>
    <row r="63" spans="1:21" x14ac:dyDescent="0.3">
      <c r="A63" s="1" t="s">
        <v>167</v>
      </c>
      <c r="B63" s="1">
        <v>0</v>
      </c>
      <c r="C63" s="1">
        <v>0</v>
      </c>
      <c r="D63" s="1">
        <v>0</v>
      </c>
      <c r="E63" s="1" t="s">
        <v>105</v>
      </c>
      <c r="F63" s="1" t="b">
        <f t="shared" si="7"/>
        <v>0</v>
      </c>
      <c r="G63" s="1" t="b">
        <f t="shared" si="12"/>
        <v>0</v>
      </c>
      <c r="H63" s="1" t="b">
        <f t="shared" si="13"/>
        <v>0</v>
      </c>
      <c r="I63" s="1" t="s">
        <v>192</v>
      </c>
      <c r="J63" s="1">
        <f t="shared" si="20"/>
        <v>100</v>
      </c>
      <c r="K63" s="1">
        <f t="shared" si="21"/>
        <v>4.5413260672116255E-2</v>
      </c>
      <c r="L63" s="1" t="str">
        <f t="shared" si="22"/>
        <v/>
      </c>
      <c r="M63" s="1" t="str">
        <f t="shared" ca="1" si="23"/>
        <v>LP_SlowHitObject</v>
      </c>
      <c r="N63" s="1" t="str">
        <f ca="1">IF(ISBLANK(M63),"",
IF(ISERROR(FIND(",",M63)),
  IF(ISERROR(VLOOKUP(M63,[1]AffectorValueTable!$A:$A,1,0)),"어펙터밸류없음",
  ""),
IF(ISERROR(FIND(",",M63,FIND(",",M63)+1)),
  IF(OR(ISERROR(VLOOKUP(LEFT(M63,FIND(",",M63)-1),[1]AffectorValueTable!$A:$A,1,0)),ISERROR(VLOOKUP(TRIM(MID(M63,FIND(",",M63)+1,999)),[1]AffectorValueTable!$A:$A,1,0))),"어펙터밸류없음",
  ""),
IF(ISERROR(FIND(",",M63,FIND(",",M63,FIND(",",M63)+1)+1)),
  IF(OR(ISERROR(VLOOKUP(LEFT(M63,FIND(",",M63)-1),[1]AffectorValueTable!$A:$A,1,0)),ISERROR(VLOOKUP(TRIM(MID(M63,FIND(",",M63)+1,FIND(",",M63,FIND(",",M63)+1)-FIND(",",M63)-1)),[1]AffectorValueTable!$A:$A,1,0)),ISERROR(VLOOKUP(TRIM(MID(M63,FIND(",",M63,FIND(",",M63)+1)+1,999)),[1]AffectorValueTable!$A:$A,1,0))),"어펙터밸류없음",
  ""),
IF(ISERROR(FIND(",",M63,FIND(",",M63,FIND(",",M63,FIND(",",M63)+1)+1)+1)),
  IF(OR(ISERROR(VLOOKUP(LEFT(M63,FIND(",",M63)-1),[1]AffectorValueTable!$A:$A,1,0)),ISERROR(VLOOKUP(TRIM(MID(M63,FIND(",",M63)+1,FIND(",",M63,FIND(",",M63)+1)-FIND(",",M63)-1)),[1]AffectorValueTable!$A:$A,1,0)),ISERROR(VLOOKUP(TRIM(MID(M63,FIND(",",M63,FIND(",",M63)+1)+1,FIND(",",M63,FIND(",",M63,FIND(",",M63)+1)+1)-FIND(",",M63,FIND(",",M63)+1)-1)),[1]AffectorValueTable!$A:$A,1,0)),ISERROR(VLOOKUP(TRIM(MID(M63,FIND(",",M63,FIND(",",M63,FIND(",",M63)+1)+1)+1,999)),[1]AffectorValueTable!$A:$A,1,0))),"어펙터밸류없음",
  ""),
)))))</f>
        <v/>
      </c>
      <c r="O63" s="1" t="str">
        <f t="shared" ca="1" si="10"/>
        <v>LevelPackUIName_SlowHitObject</v>
      </c>
      <c r="P63" s="1" t="str">
        <f t="shared" ca="1" si="24"/>
        <v>LevelPackUIDesc_SlowHitObject</v>
      </c>
      <c r="Q63" s="1" t="str">
        <f ca="1">IF(ISBLANK(O63),"",
IFERROR(VLOOKUP(O63,[2]StringTable!$1:$1048576,MATCH([2]StringTable!$C$1,[2]StringTable!$1:$1,0),0),
IFERROR(VLOOKUP(O63,[2]InApkStringTable!$1:$1048576,MATCH([2]InApkStringTable!$C$1,[2]InApkStringTable!$1:$1,0),0),
"스트링없음")))</f>
        <v>발사체 속도 감소</v>
      </c>
      <c r="R63" s="1" t="str">
        <f ca="1">IF(ISBLANK(P63),"",
IFERROR(VLOOKUP(P63,[2]StringTable!$1:$1048576,MATCH([2]StringTable!$C$1,[2]StringTable!$1:$1,0),0),
IFERROR(VLOOKUP(P63,[2]InApkStringTable!$1:$1048576,MATCH([2]InApkStringTable!$C$1,[2]InApkStringTable!$1:$1,0),0),
"스트링없음")))</f>
        <v>몬스터의 발사체 속도가 줄어듭니다</v>
      </c>
      <c r="S63" s="1">
        <v>5</v>
      </c>
      <c r="T63" s="1" t="b">
        <v>0</v>
      </c>
    </row>
    <row r="64" spans="1:21" x14ac:dyDescent="0.3">
      <c r="A64" s="1" t="s">
        <v>162</v>
      </c>
      <c r="B64" s="1">
        <v>0</v>
      </c>
      <c r="C64" s="1">
        <v>0</v>
      </c>
      <c r="D64" s="1">
        <v>1</v>
      </c>
      <c r="E64" s="1" t="s">
        <v>105</v>
      </c>
      <c r="F64" s="1" t="b">
        <f t="shared" ref="F64" si="28">IF(AND(B64=0,C64=0),FALSE,TRUE)</f>
        <v>0</v>
      </c>
      <c r="G64" s="1" t="b">
        <f t="shared" ref="G64" si="29">IF(F64,FALSE,
  IF(D64,TRUE,FALSE))</f>
        <v>1</v>
      </c>
      <c r="H64" s="1" t="b">
        <f t="shared" ref="H64" si="30">IF(B64,TRUE,
  IF(D64,TRUE,FALSE))</f>
        <v>1</v>
      </c>
      <c r="I64" s="1" t="s">
        <v>190</v>
      </c>
      <c r="J64" s="1">
        <f t="shared" si="20"/>
        <v>2</v>
      </c>
      <c r="K64" s="1">
        <f t="shared" si="21"/>
        <v>9.0826521344232513E-4</v>
      </c>
      <c r="L64" s="1">
        <f t="shared" si="22"/>
        <v>1.9607843137254902E-2</v>
      </c>
      <c r="M64" s="1" t="str">
        <f t="shared" ca="1" si="23"/>
        <v>LP_SlowHitObjectBetter</v>
      </c>
      <c r="N64" s="1" t="str">
        <f ca="1">IF(ISBLANK(M64),"",
IF(ISERROR(FIND(",",M64)),
  IF(ISERROR(VLOOKUP(M64,[1]AffectorValueTable!$A:$A,1,0)),"어펙터밸류없음",
  ""),
IF(ISERROR(FIND(",",M64,FIND(",",M64)+1)),
  IF(OR(ISERROR(VLOOKUP(LEFT(M64,FIND(",",M64)-1),[1]AffectorValueTable!$A:$A,1,0)),ISERROR(VLOOKUP(TRIM(MID(M64,FIND(",",M64)+1,999)),[1]AffectorValueTable!$A:$A,1,0))),"어펙터밸류없음",
  ""),
IF(ISERROR(FIND(",",M64,FIND(",",M64,FIND(",",M64)+1)+1)),
  IF(OR(ISERROR(VLOOKUP(LEFT(M64,FIND(",",M64)-1),[1]AffectorValueTable!$A:$A,1,0)),ISERROR(VLOOKUP(TRIM(MID(M64,FIND(",",M64)+1,FIND(",",M64,FIND(",",M64)+1)-FIND(",",M64)-1)),[1]AffectorValueTable!$A:$A,1,0)),ISERROR(VLOOKUP(TRIM(MID(M64,FIND(",",M64,FIND(",",M64)+1)+1,999)),[1]AffectorValueTable!$A:$A,1,0))),"어펙터밸류없음",
  ""),
IF(ISERROR(FIND(",",M64,FIND(",",M64,FIND(",",M64,FIND(",",M64)+1)+1)+1)),
  IF(OR(ISERROR(VLOOKUP(LEFT(M64,FIND(",",M64)-1),[1]AffectorValueTable!$A:$A,1,0)),ISERROR(VLOOKUP(TRIM(MID(M64,FIND(",",M64)+1,FIND(",",M64,FIND(",",M64)+1)-FIND(",",M64)-1)),[1]AffectorValueTable!$A:$A,1,0)),ISERROR(VLOOKUP(TRIM(MID(M64,FIND(",",M64,FIND(",",M64)+1)+1,FIND(",",M64,FIND(",",M64,FIND(",",M64)+1)+1)-FIND(",",M64,FIND(",",M64)+1)-1)),[1]AffectorValueTable!$A:$A,1,0)),ISERROR(VLOOKUP(TRIM(MID(M64,FIND(",",M64,FIND(",",M64,FIND(",",M64)+1)+1)+1,999)),[1]AffectorValueTable!$A:$A,1,0))),"어펙터밸류없음",
  ""),
)))))</f>
        <v/>
      </c>
      <c r="O64" s="1" t="str">
        <f t="shared" ca="1" si="10"/>
        <v>LevelPackUIName_SlowHitObjectBetter</v>
      </c>
      <c r="P64" s="1" t="str">
        <f t="shared" ca="1" si="24"/>
        <v>LevelPackUIDesc_SlowHitObjectBetter</v>
      </c>
      <c r="Q64" s="1" t="str">
        <f ca="1">IF(ISBLANK(O64),"",
IFERROR(VLOOKUP(O64,[2]StringTable!$1:$1048576,MATCH([2]StringTable!$C$1,[2]StringTable!$1:$1,0),0),
IFERROR(VLOOKUP(O64,[2]InApkStringTable!$1:$1048576,MATCH([2]InApkStringTable!$C$1,[2]InApkStringTable!$1:$1,0),0),
"스트링없음")))</f>
        <v>&lt;color=#FFC080&gt;상급&lt;/color&gt; 발사체 속도 감소</v>
      </c>
      <c r="R64" s="1" t="str">
        <f ca="1">IF(ISBLANK(P64),"",
IFERROR(VLOOKUP(P64,[2]StringTable!$1:$1048576,MATCH([2]StringTable!$C$1,[2]StringTable!$1:$1,0),0),
IFERROR(VLOOKUP(P64,[2]InApkStringTable!$1:$1048576,MATCH([2]InApkStringTable!$C$1,[2]InApkStringTable!$1:$1,0),0),
"스트링없음")))</f>
        <v>몬스터의 발사체 속도가 더 많이 줄어듭니다</v>
      </c>
      <c r="S64" s="1">
        <v>5</v>
      </c>
      <c r="T64" s="1" t="b">
        <v>0</v>
      </c>
    </row>
    <row r="65" spans="1:21" x14ac:dyDescent="0.3">
      <c r="A65" s="1" t="s">
        <v>99</v>
      </c>
      <c r="B65" s="1">
        <v>0</v>
      </c>
      <c r="C65" s="1">
        <v>0</v>
      </c>
      <c r="D65" s="1">
        <v>1</v>
      </c>
      <c r="E65" s="1" t="s">
        <v>169</v>
      </c>
      <c r="F65" s="1" t="b">
        <f t="shared" si="7"/>
        <v>0</v>
      </c>
      <c r="G65" s="1" t="b">
        <f t="shared" si="12"/>
        <v>1</v>
      </c>
      <c r="H65" s="1" t="b">
        <f t="shared" si="13"/>
        <v>1</v>
      </c>
      <c r="I65" s="1" t="s">
        <v>189</v>
      </c>
      <c r="J65" s="1">
        <f t="shared" si="20"/>
        <v>4</v>
      </c>
      <c r="K65" s="1">
        <f t="shared" si="21"/>
        <v>1.8165304268846503E-3</v>
      </c>
      <c r="L65" s="1">
        <f t="shared" si="22"/>
        <v>3.9215686274509803E-2</v>
      </c>
      <c r="M65" s="1" t="str">
        <f t="shared" ca="1" si="23"/>
        <v>LP_Paralyze</v>
      </c>
      <c r="N65" s="1" t="str">
        <f ca="1">IF(ISBLANK(M65),"",
IF(ISERROR(FIND(",",M65)),
  IF(ISERROR(VLOOKUP(M65,[1]AffectorValueTable!$A:$A,1,0)),"어펙터밸류없음",
  ""),
IF(ISERROR(FIND(",",M65,FIND(",",M65)+1)),
  IF(OR(ISERROR(VLOOKUP(LEFT(M65,FIND(",",M65)-1),[1]AffectorValueTable!$A:$A,1,0)),ISERROR(VLOOKUP(TRIM(MID(M65,FIND(",",M65)+1,999)),[1]AffectorValueTable!$A:$A,1,0))),"어펙터밸류없음",
  ""),
IF(ISERROR(FIND(",",M65,FIND(",",M65,FIND(",",M65)+1)+1)),
  IF(OR(ISERROR(VLOOKUP(LEFT(M65,FIND(",",M65)-1),[1]AffectorValueTable!$A:$A,1,0)),ISERROR(VLOOKUP(TRIM(MID(M65,FIND(",",M65)+1,FIND(",",M65,FIND(",",M65)+1)-FIND(",",M65)-1)),[1]AffectorValueTable!$A:$A,1,0)),ISERROR(VLOOKUP(TRIM(MID(M65,FIND(",",M65,FIND(",",M65)+1)+1,999)),[1]AffectorValueTable!$A:$A,1,0))),"어펙터밸류없음",
  ""),
IF(ISERROR(FIND(",",M65,FIND(",",M65,FIND(",",M65,FIND(",",M65)+1)+1)+1)),
  IF(OR(ISERROR(VLOOKUP(LEFT(M65,FIND(",",M65)-1),[1]AffectorValueTable!$A:$A,1,0)),ISERROR(VLOOKUP(TRIM(MID(M65,FIND(",",M65)+1,FIND(",",M65,FIND(",",M65)+1)-FIND(",",M65)-1)),[1]AffectorValueTable!$A:$A,1,0)),ISERROR(VLOOKUP(TRIM(MID(M65,FIND(",",M65,FIND(",",M65)+1)+1,FIND(",",M65,FIND(",",M65,FIND(",",M65)+1)+1)-FIND(",",M65,FIND(",",M65)+1)-1)),[1]AffectorValueTable!$A:$A,1,0)),ISERROR(VLOOKUP(TRIM(MID(M65,FIND(",",M65,FIND(",",M65,FIND(",",M65)+1)+1)+1,999)),[1]AffectorValueTable!$A:$A,1,0))),"어펙터밸류없음",
  ""),
)))))</f>
        <v/>
      </c>
      <c r="O65" s="1" t="str">
        <f t="shared" ca="1" si="10"/>
        <v>LevelPackUIName_Paralyze</v>
      </c>
      <c r="P65" s="1" t="str">
        <f t="shared" ca="1" si="24"/>
        <v>LevelPackUIDesc_Paralyze</v>
      </c>
      <c r="Q65" s="1" t="str">
        <f ca="1">IF(ISBLANK(O65),"",
IFERROR(VLOOKUP(O65,[2]StringTable!$1:$1048576,MATCH([2]StringTable!$C$1,[2]StringTable!$1:$1,0),0),
IFERROR(VLOOKUP(O65,[2]InApkStringTable!$1:$1048576,MATCH([2]InApkStringTable!$C$1,[2]InApkStringTable!$1:$1,0),0),
"스트링없음")))</f>
        <v>&lt;color=#FFC080&gt;마비 효과&lt;/color&gt;</v>
      </c>
      <c r="R65" s="1" t="str">
        <f ca="1">IF(ISBLANK(P65),"",
IFERROR(VLOOKUP(P65,[2]StringTable!$1:$1048576,MATCH([2]StringTable!$C$1,[2]StringTable!$1:$1,0),0),
IFERROR(VLOOKUP(P65,[2]InApkStringTable!$1:$1048576,MATCH([2]InApkStringTable!$C$1,[2]InApkStringTable!$1:$1,0),0),
"스트링없음")))</f>
        <v>공격에 마비 효과를 부여합니다</v>
      </c>
      <c r="S65" s="1">
        <v>3</v>
      </c>
      <c r="T65" s="1" t="b">
        <v>0</v>
      </c>
    </row>
    <row r="66" spans="1:21" x14ac:dyDescent="0.3">
      <c r="A66" s="1" t="s">
        <v>100</v>
      </c>
      <c r="B66" s="1">
        <v>0</v>
      </c>
      <c r="C66" s="1">
        <v>0</v>
      </c>
      <c r="D66" s="1">
        <v>1</v>
      </c>
      <c r="E66" s="1" t="s">
        <v>107</v>
      </c>
      <c r="F66" s="1" t="b">
        <f t="shared" si="7"/>
        <v>0</v>
      </c>
      <c r="G66" s="1" t="b">
        <f t="shared" si="12"/>
        <v>1</v>
      </c>
      <c r="H66" s="1" t="b">
        <f t="shared" si="13"/>
        <v>1</v>
      </c>
      <c r="I66" s="1" t="s">
        <v>189</v>
      </c>
      <c r="J66" s="1">
        <f t="shared" ref="J66:J71" si="31">IFERROR(VLOOKUP(I66,X:Y,2,0),"")</f>
        <v>4</v>
      </c>
      <c r="K66" s="1">
        <f t="shared" ref="K66:K71" si="32">IF(F66,"",J66/SUMIF(F:F,F66,J:J))</f>
        <v>1.8165304268846503E-3</v>
      </c>
      <c r="L66" s="1">
        <f t="shared" ref="L66:L71" si="33">IF(NOT(G66),"",J66/SUMIF(G:G,G66,J:J))</f>
        <v>3.9215686274509803E-2</v>
      </c>
      <c r="M66" s="1" t="str">
        <f t="shared" ca="1" si="23"/>
        <v>LP_Hold</v>
      </c>
      <c r="N66" s="1" t="str">
        <f ca="1">IF(ISBLANK(M66),"",
IF(ISERROR(FIND(",",M66)),
  IF(ISERROR(VLOOKUP(M66,[1]AffectorValueTable!$A:$A,1,0)),"어펙터밸류없음",
  ""),
IF(ISERROR(FIND(",",M66,FIND(",",M66)+1)),
  IF(OR(ISERROR(VLOOKUP(LEFT(M66,FIND(",",M66)-1),[1]AffectorValueTable!$A:$A,1,0)),ISERROR(VLOOKUP(TRIM(MID(M66,FIND(",",M66)+1,999)),[1]AffectorValueTable!$A:$A,1,0))),"어펙터밸류없음",
  ""),
IF(ISERROR(FIND(",",M66,FIND(",",M66,FIND(",",M66)+1)+1)),
  IF(OR(ISERROR(VLOOKUP(LEFT(M66,FIND(",",M66)-1),[1]AffectorValueTable!$A:$A,1,0)),ISERROR(VLOOKUP(TRIM(MID(M66,FIND(",",M66)+1,FIND(",",M66,FIND(",",M66)+1)-FIND(",",M66)-1)),[1]AffectorValueTable!$A:$A,1,0)),ISERROR(VLOOKUP(TRIM(MID(M66,FIND(",",M66,FIND(",",M66)+1)+1,999)),[1]AffectorValueTable!$A:$A,1,0))),"어펙터밸류없음",
  ""),
IF(ISERROR(FIND(",",M66,FIND(",",M66,FIND(",",M66,FIND(",",M66)+1)+1)+1)),
  IF(OR(ISERROR(VLOOKUP(LEFT(M66,FIND(",",M66)-1),[1]AffectorValueTable!$A:$A,1,0)),ISERROR(VLOOKUP(TRIM(MID(M66,FIND(",",M66)+1,FIND(",",M66,FIND(",",M66)+1)-FIND(",",M66)-1)),[1]AffectorValueTable!$A:$A,1,0)),ISERROR(VLOOKUP(TRIM(MID(M66,FIND(",",M66,FIND(",",M66)+1)+1,FIND(",",M66,FIND(",",M66,FIND(",",M66)+1)+1)-FIND(",",M66,FIND(",",M66)+1)-1)),[1]AffectorValueTable!$A:$A,1,0)),ISERROR(VLOOKUP(TRIM(MID(M66,FIND(",",M66,FIND(",",M66,FIND(",",M66)+1)+1)+1,999)),[1]AffectorValueTable!$A:$A,1,0))),"어펙터밸류없음",
  ""),
)))))</f>
        <v/>
      </c>
      <c r="O66" s="1" t="str">
        <f t="shared" ca="1" si="10"/>
        <v>LevelPackUIName_Hold</v>
      </c>
      <c r="P66" s="1" t="str">
        <f t="shared" ca="1" si="24"/>
        <v>LevelPackUIDesc_Hold</v>
      </c>
      <c r="Q66" s="1" t="str">
        <f ca="1">IF(ISBLANK(O66),"",
IFERROR(VLOOKUP(O66,[2]StringTable!$1:$1048576,MATCH([2]StringTable!$C$1,[2]StringTable!$1:$1,0),0),
IFERROR(VLOOKUP(O66,[2]InApkStringTable!$1:$1048576,MATCH([2]InApkStringTable!$C$1,[2]InApkStringTable!$1:$1,0),0),
"스트링없음")))</f>
        <v>&lt;color=#FFC080&gt;이동 불가 효과&lt;/color&gt;</v>
      </c>
      <c r="R66" s="1" t="str">
        <f ca="1">IF(ISBLANK(P66),"",
IFERROR(VLOOKUP(P66,[2]StringTable!$1:$1048576,MATCH([2]StringTable!$C$1,[2]StringTable!$1:$1,0),0),
IFERROR(VLOOKUP(P66,[2]InApkStringTable!$1:$1048576,MATCH([2]InApkStringTable!$C$1,[2]InApkStringTable!$1:$1,0),0),
"스트링없음")))</f>
        <v>공격에 이동 불가 효과를 부여합니다</v>
      </c>
      <c r="S66" s="1">
        <v>3</v>
      </c>
      <c r="T66" s="1" t="b">
        <v>0</v>
      </c>
      <c r="U66" s="1" t="s">
        <v>109</v>
      </c>
    </row>
    <row r="67" spans="1:21" x14ac:dyDescent="0.3">
      <c r="A67" s="1" t="s">
        <v>101</v>
      </c>
      <c r="B67" s="1">
        <v>0</v>
      </c>
      <c r="C67" s="1">
        <v>0</v>
      </c>
      <c r="D67" s="1">
        <v>1</v>
      </c>
      <c r="E67" s="1" t="s">
        <v>102</v>
      </c>
      <c r="F67" s="1" t="b">
        <f t="shared" si="7"/>
        <v>0</v>
      </c>
      <c r="G67" s="1" t="b">
        <f t="shared" si="12"/>
        <v>1</v>
      </c>
      <c r="H67" s="1" t="b">
        <f t="shared" si="13"/>
        <v>1</v>
      </c>
      <c r="I67" s="1" t="s">
        <v>189</v>
      </c>
      <c r="J67" s="1">
        <f t="shared" si="31"/>
        <v>4</v>
      </c>
      <c r="K67" s="1">
        <f t="shared" si="32"/>
        <v>1.8165304268846503E-3</v>
      </c>
      <c r="L67" s="1">
        <f t="shared" si="33"/>
        <v>3.9215686274509803E-2</v>
      </c>
      <c r="M67" s="1" t="str">
        <f t="shared" ca="1" si="23"/>
        <v>LP_Transport</v>
      </c>
      <c r="N67" s="1" t="str">
        <f ca="1">IF(ISBLANK(M67),"",
IF(ISERROR(FIND(",",M67)),
  IF(ISERROR(VLOOKUP(M67,[1]AffectorValueTable!$A:$A,1,0)),"어펙터밸류없음",
  ""),
IF(ISERROR(FIND(",",M67,FIND(",",M67)+1)),
  IF(OR(ISERROR(VLOOKUP(LEFT(M67,FIND(",",M67)-1),[1]AffectorValueTable!$A:$A,1,0)),ISERROR(VLOOKUP(TRIM(MID(M67,FIND(",",M67)+1,999)),[1]AffectorValueTable!$A:$A,1,0))),"어펙터밸류없음",
  ""),
IF(ISERROR(FIND(",",M67,FIND(",",M67,FIND(",",M67)+1)+1)),
  IF(OR(ISERROR(VLOOKUP(LEFT(M67,FIND(",",M67)-1),[1]AffectorValueTable!$A:$A,1,0)),ISERROR(VLOOKUP(TRIM(MID(M67,FIND(",",M67)+1,FIND(",",M67,FIND(",",M67)+1)-FIND(",",M67)-1)),[1]AffectorValueTable!$A:$A,1,0)),ISERROR(VLOOKUP(TRIM(MID(M67,FIND(",",M67,FIND(",",M67)+1)+1,999)),[1]AffectorValueTable!$A:$A,1,0))),"어펙터밸류없음",
  ""),
IF(ISERROR(FIND(",",M67,FIND(",",M67,FIND(",",M67,FIND(",",M67)+1)+1)+1)),
  IF(OR(ISERROR(VLOOKUP(LEFT(M67,FIND(",",M67)-1),[1]AffectorValueTable!$A:$A,1,0)),ISERROR(VLOOKUP(TRIM(MID(M67,FIND(",",M67)+1,FIND(",",M67,FIND(",",M67)+1)-FIND(",",M67)-1)),[1]AffectorValueTable!$A:$A,1,0)),ISERROR(VLOOKUP(TRIM(MID(M67,FIND(",",M67,FIND(",",M67)+1)+1,FIND(",",M67,FIND(",",M67,FIND(",",M67)+1)+1)-FIND(",",M67,FIND(",",M67)+1)-1)),[1]AffectorValueTable!$A:$A,1,0)),ISERROR(VLOOKUP(TRIM(MID(M67,FIND(",",M67,FIND(",",M67,FIND(",",M67)+1)+1)+1,999)),[1]AffectorValueTable!$A:$A,1,0))),"어펙터밸류없음",
  ""),
)))))</f>
        <v/>
      </c>
      <c r="O67" s="1" t="str">
        <f t="shared" ca="1" si="10"/>
        <v>LevelPackUIName_Transport</v>
      </c>
      <c r="P67" s="1" t="str">
        <f t="shared" ca="1" si="24"/>
        <v>LevelPackUIDesc_Transport</v>
      </c>
      <c r="Q67" s="1" t="str">
        <f ca="1">IF(ISBLANK(O67),"",
IFERROR(VLOOKUP(O67,[2]StringTable!$1:$1048576,MATCH([2]StringTable!$C$1,[2]StringTable!$1:$1,0),0),
IFERROR(VLOOKUP(O67,[2]InApkStringTable!$1:$1048576,MATCH([2]InApkStringTable!$C$1,[2]InApkStringTable!$1:$1,0),0),
"스트링없음")))</f>
        <v>&lt;color=#FFC080&gt;몬스터 전이 효과&lt;/color&gt;</v>
      </c>
      <c r="R67" s="1" t="str">
        <f ca="1">IF(ISBLANK(P67),"",
IFERROR(VLOOKUP(P67,[2]StringTable!$1:$1048576,MATCH([2]StringTable!$C$1,[2]StringTable!$1:$1,0),0),
IFERROR(VLOOKUP(P67,[2]InApkStringTable!$1:$1048576,MATCH([2]InApkStringTable!$C$1,[2]InApkStringTable!$1:$1,0),0),
"스트링없음")))</f>
        <v>공격에 몬스터 전이 효과를 부여합니다</v>
      </c>
      <c r="S67" s="1">
        <v>3</v>
      </c>
      <c r="T67" s="1" t="b">
        <v>0</v>
      </c>
      <c r="U67" s="1" t="s">
        <v>128</v>
      </c>
    </row>
    <row r="68" spans="1:21" x14ac:dyDescent="0.3">
      <c r="A68" s="1" t="s">
        <v>103</v>
      </c>
      <c r="B68" s="1">
        <v>0</v>
      </c>
      <c r="C68" s="1">
        <v>0</v>
      </c>
      <c r="D68" s="1">
        <v>1</v>
      </c>
      <c r="E68" s="1" t="s">
        <v>104</v>
      </c>
      <c r="F68" s="1" t="b">
        <f t="shared" si="7"/>
        <v>0</v>
      </c>
      <c r="G68" s="1" t="b">
        <f t="shared" si="12"/>
        <v>1</v>
      </c>
      <c r="H68" s="1" t="b">
        <f t="shared" si="13"/>
        <v>1</v>
      </c>
      <c r="I68" s="1" t="s">
        <v>189</v>
      </c>
      <c r="J68" s="1">
        <f t="shared" si="31"/>
        <v>4</v>
      </c>
      <c r="K68" s="1">
        <f t="shared" si="32"/>
        <v>1.8165304268846503E-3</v>
      </c>
      <c r="L68" s="1">
        <f t="shared" si="33"/>
        <v>3.9215686274509803E-2</v>
      </c>
      <c r="M68" s="1" t="str">
        <f t="shared" ca="1" si="23"/>
        <v>LP_SummonShield</v>
      </c>
      <c r="N68" s="1" t="str">
        <f ca="1">IF(ISBLANK(M68),"",
IF(ISERROR(FIND(",",M68)),
  IF(ISERROR(VLOOKUP(M68,[1]AffectorValueTable!$A:$A,1,0)),"어펙터밸류없음",
  ""),
IF(ISERROR(FIND(",",M68,FIND(",",M68)+1)),
  IF(OR(ISERROR(VLOOKUP(LEFT(M68,FIND(",",M68)-1),[1]AffectorValueTable!$A:$A,1,0)),ISERROR(VLOOKUP(TRIM(MID(M68,FIND(",",M68)+1,999)),[1]AffectorValueTable!$A:$A,1,0))),"어펙터밸류없음",
  ""),
IF(ISERROR(FIND(",",M68,FIND(",",M68,FIND(",",M68)+1)+1)),
  IF(OR(ISERROR(VLOOKUP(LEFT(M68,FIND(",",M68)-1),[1]AffectorValueTable!$A:$A,1,0)),ISERROR(VLOOKUP(TRIM(MID(M68,FIND(",",M68)+1,FIND(",",M68,FIND(",",M68)+1)-FIND(",",M68)-1)),[1]AffectorValueTable!$A:$A,1,0)),ISERROR(VLOOKUP(TRIM(MID(M68,FIND(",",M68,FIND(",",M68)+1)+1,999)),[1]AffectorValueTable!$A:$A,1,0))),"어펙터밸류없음",
  ""),
IF(ISERROR(FIND(",",M68,FIND(",",M68,FIND(",",M68,FIND(",",M68)+1)+1)+1)),
  IF(OR(ISERROR(VLOOKUP(LEFT(M68,FIND(",",M68)-1),[1]AffectorValueTable!$A:$A,1,0)),ISERROR(VLOOKUP(TRIM(MID(M68,FIND(",",M68)+1,FIND(",",M68,FIND(",",M68)+1)-FIND(",",M68)-1)),[1]AffectorValueTable!$A:$A,1,0)),ISERROR(VLOOKUP(TRIM(MID(M68,FIND(",",M68,FIND(",",M68)+1)+1,FIND(",",M68,FIND(",",M68,FIND(",",M68)+1)+1)-FIND(",",M68,FIND(",",M68)+1)-1)),[1]AffectorValueTable!$A:$A,1,0)),ISERROR(VLOOKUP(TRIM(MID(M68,FIND(",",M68,FIND(",",M68,FIND(",",M68)+1)+1)+1,999)),[1]AffectorValueTable!$A:$A,1,0))),"어펙터밸류없음",
  ""),
)))))</f>
        <v/>
      </c>
      <c r="O68" s="1" t="str">
        <f t="shared" ca="1" si="10"/>
        <v>LevelPackUIName_SummonShield</v>
      </c>
      <c r="P68" s="1" t="str">
        <f t="shared" ca="1" si="24"/>
        <v>LevelPackUIDesc_SummonShield</v>
      </c>
      <c r="Q68" s="1" t="str">
        <f ca="1">IF(ISBLANK(O68),"",
IFERROR(VLOOKUP(O68,[2]StringTable!$1:$1048576,MATCH([2]StringTable!$C$1,[2]StringTable!$1:$1,0),0),
IFERROR(VLOOKUP(O68,[2]InApkStringTable!$1:$1048576,MATCH([2]InApkStringTable!$C$1,[2]InApkStringTable!$1:$1,0),0),
"스트링없음")))</f>
        <v>&lt;color=#FFC080&gt;쉴드 소환&lt;/color&gt;</v>
      </c>
      <c r="R68" s="1" t="str">
        <f ca="1">IF(ISBLANK(P68),"",
IFERROR(VLOOKUP(P68,[2]StringTable!$1:$1048576,MATCH([2]StringTable!$C$1,[2]StringTable!$1:$1,0),0),
IFERROR(VLOOKUP(P68,[2]InApkStringTable!$1:$1048576,MATCH([2]InApkStringTable!$C$1,[2]InApkStringTable!$1:$1,0),0),
"스트링없음")))</f>
        <v>주기적으로 발사체를 막는 쉴드를 소환합니다</v>
      </c>
      <c r="S68" s="1">
        <v>5</v>
      </c>
      <c r="T68" s="1" t="b">
        <v>0</v>
      </c>
      <c r="U68" s="1" t="s">
        <v>111</v>
      </c>
    </row>
    <row r="69" spans="1:21" x14ac:dyDescent="0.3">
      <c r="A69" s="1" t="s">
        <v>178</v>
      </c>
      <c r="B69" s="1">
        <v>0</v>
      </c>
      <c r="C69" s="1">
        <v>0</v>
      </c>
      <c r="D69" s="1">
        <v>0</v>
      </c>
      <c r="E69" s="1" t="s">
        <v>171</v>
      </c>
      <c r="F69" s="1" t="b">
        <f t="shared" ref="F69" si="34">IF(AND(B69=0,C69=0),FALSE,TRUE)</f>
        <v>0</v>
      </c>
      <c r="G69" s="1" t="b">
        <f t="shared" ref="G69" si="35">IF(F69,FALSE,
  IF(D69,TRUE,FALSE))</f>
        <v>0</v>
      </c>
      <c r="H69" s="1" t="b">
        <f t="shared" ref="H69" si="36">IF(B69,TRUE,
  IF(D69,TRUE,FALSE))</f>
        <v>0</v>
      </c>
      <c r="I69" s="1" t="s">
        <v>192</v>
      </c>
      <c r="J69" s="1">
        <f t="shared" si="31"/>
        <v>100</v>
      </c>
      <c r="K69" s="1">
        <f t="shared" si="32"/>
        <v>4.5413260672116255E-2</v>
      </c>
      <c r="L69" s="1" t="str">
        <f t="shared" si="33"/>
        <v/>
      </c>
      <c r="M69" s="1" t="str">
        <f t="shared" ca="1" si="23"/>
        <v>LP_HealSpOnAttack</v>
      </c>
      <c r="N69" s="1" t="str">
        <f ca="1">IF(ISBLANK(M69),"",
IF(ISERROR(FIND(",",M69)),
  IF(ISERROR(VLOOKUP(M69,[1]AffectorValueTable!$A:$A,1,0)),"어펙터밸류없음",
  ""),
IF(ISERROR(FIND(",",M69,FIND(",",M69)+1)),
  IF(OR(ISERROR(VLOOKUP(LEFT(M69,FIND(",",M69)-1),[1]AffectorValueTable!$A:$A,1,0)),ISERROR(VLOOKUP(TRIM(MID(M69,FIND(",",M69)+1,999)),[1]AffectorValueTable!$A:$A,1,0))),"어펙터밸류없음",
  ""),
IF(ISERROR(FIND(",",M69,FIND(",",M69,FIND(",",M69)+1)+1)),
  IF(OR(ISERROR(VLOOKUP(LEFT(M69,FIND(",",M69)-1),[1]AffectorValueTable!$A:$A,1,0)),ISERROR(VLOOKUP(TRIM(MID(M69,FIND(",",M69)+1,FIND(",",M69,FIND(",",M69)+1)-FIND(",",M69)-1)),[1]AffectorValueTable!$A:$A,1,0)),ISERROR(VLOOKUP(TRIM(MID(M69,FIND(",",M69,FIND(",",M69)+1)+1,999)),[1]AffectorValueTable!$A:$A,1,0))),"어펙터밸류없음",
  ""),
IF(ISERROR(FIND(",",M69,FIND(",",M69,FIND(",",M69,FIND(",",M69)+1)+1)+1)),
  IF(OR(ISERROR(VLOOKUP(LEFT(M69,FIND(",",M69)-1),[1]AffectorValueTable!$A:$A,1,0)),ISERROR(VLOOKUP(TRIM(MID(M69,FIND(",",M69)+1,FIND(",",M69,FIND(",",M69)+1)-FIND(",",M69)-1)),[1]AffectorValueTable!$A:$A,1,0)),ISERROR(VLOOKUP(TRIM(MID(M69,FIND(",",M69,FIND(",",M69)+1)+1,FIND(",",M69,FIND(",",M69,FIND(",",M69)+1)+1)-FIND(",",M69,FIND(",",M69)+1)-1)),[1]AffectorValueTable!$A:$A,1,0)),ISERROR(VLOOKUP(TRIM(MID(M69,FIND(",",M69,FIND(",",M69,FIND(",",M69)+1)+1)+1,999)),[1]AffectorValueTable!$A:$A,1,0))),"어펙터밸류없음",
  ""),
)))))</f>
        <v/>
      </c>
      <c r="O69" s="1" t="str">
        <f t="shared" ca="1" si="10"/>
        <v>LevelPackUIName_HealSpOnAttack</v>
      </c>
      <c r="P69" s="1" t="str">
        <f t="shared" ca="1" si="24"/>
        <v>LevelPackUIDesc_HealSpOnAttack</v>
      </c>
      <c r="Q69" s="1" t="str">
        <f ca="1">IF(ISBLANK(O69),"",
IFERROR(VLOOKUP(O69,[2]StringTable!$1:$1048576,MATCH([2]StringTable!$C$1,[2]StringTable!$1:$1,0),0),
IFERROR(VLOOKUP(O69,[2]InApkStringTable!$1:$1048576,MATCH([2]InApkStringTable!$C$1,[2]InApkStringTable!$1:$1,0),0),
"스트링없음")))</f>
        <v>공격 시 궁게이지 획득</v>
      </c>
      <c r="R69" s="1" t="str">
        <f ca="1">IF(ISBLANK(P69),"",
IFERROR(VLOOKUP(P69,[2]StringTable!$1:$1048576,MATCH([2]StringTable!$C$1,[2]StringTable!$1:$1,0),0),
IFERROR(VLOOKUP(P69,[2]InApkStringTable!$1:$1048576,MATCH([2]InApkStringTable!$C$1,[2]InApkStringTable!$1:$1,0),0),
"스트링없음")))</f>
        <v>몬스터 공격 시 확률로 궁극기 게이지를 획득합니다</v>
      </c>
      <c r="S69" s="1">
        <v>3</v>
      </c>
      <c r="T69" s="1" t="b">
        <v>0</v>
      </c>
    </row>
    <row r="70" spans="1:21" x14ac:dyDescent="0.3">
      <c r="A70" s="1" t="s">
        <v>179</v>
      </c>
      <c r="B70" s="1">
        <v>0</v>
      </c>
      <c r="C70" s="1">
        <v>0</v>
      </c>
      <c r="D70" s="1">
        <v>1</v>
      </c>
      <c r="E70" s="1" t="s">
        <v>171</v>
      </c>
      <c r="F70" s="1" t="b">
        <f t="shared" ref="F70" si="37">IF(AND(B70=0,C70=0),FALSE,TRUE)</f>
        <v>0</v>
      </c>
      <c r="G70" s="1" t="b">
        <f t="shared" ref="G70" si="38">IF(F70,FALSE,
  IF(D70,TRUE,FALSE))</f>
        <v>1</v>
      </c>
      <c r="H70" s="1" t="b">
        <f t="shared" ref="H70" si="39">IF(B70,TRUE,
  IF(D70,TRUE,FALSE))</f>
        <v>1</v>
      </c>
      <c r="I70" s="1" t="s">
        <v>190</v>
      </c>
      <c r="J70" s="1">
        <f t="shared" si="31"/>
        <v>2</v>
      </c>
      <c r="K70" s="1">
        <f t="shared" si="32"/>
        <v>9.0826521344232513E-4</v>
      </c>
      <c r="L70" s="1">
        <f t="shared" si="33"/>
        <v>1.9607843137254902E-2</v>
      </c>
      <c r="M70" s="1" t="str">
        <f t="shared" ca="1" si="23"/>
        <v>LP_HealSpOnAttackBetter</v>
      </c>
      <c r="N70" s="1" t="str">
        <f ca="1">IF(ISBLANK(M70),"",
IF(ISERROR(FIND(",",M70)),
  IF(ISERROR(VLOOKUP(M70,[1]AffectorValueTable!$A:$A,1,0)),"어펙터밸류없음",
  ""),
IF(ISERROR(FIND(",",M70,FIND(",",M70)+1)),
  IF(OR(ISERROR(VLOOKUP(LEFT(M70,FIND(",",M70)-1),[1]AffectorValueTable!$A:$A,1,0)),ISERROR(VLOOKUP(TRIM(MID(M70,FIND(",",M70)+1,999)),[1]AffectorValueTable!$A:$A,1,0))),"어펙터밸류없음",
  ""),
IF(ISERROR(FIND(",",M70,FIND(",",M70,FIND(",",M70)+1)+1)),
  IF(OR(ISERROR(VLOOKUP(LEFT(M70,FIND(",",M70)-1),[1]AffectorValueTable!$A:$A,1,0)),ISERROR(VLOOKUP(TRIM(MID(M70,FIND(",",M70)+1,FIND(",",M70,FIND(",",M70)+1)-FIND(",",M70)-1)),[1]AffectorValueTable!$A:$A,1,0)),ISERROR(VLOOKUP(TRIM(MID(M70,FIND(",",M70,FIND(",",M70)+1)+1,999)),[1]AffectorValueTable!$A:$A,1,0))),"어펙터밸류없음",
  ""),
IF(ISERROR(FIND(",",M70,FIND(",",M70,FIND(",",M70,FIND(",",M70)+1)+1)+1)),
  IF(OR(ISERROR(VLOOKUP(LEFT(M70,FIND(",",M70)-1),[1]AffectorValueTable!$A:$A,1,0)),ISERROR(VLOOKUP(TRIM(MID(M70,FIND(",",M70)+1,FIND(",",M70,FIND(",",M70)+1)-FIND(",",M70)-1)),[1]AffectorValueTable!$A:$A,1,0)),ISERROR(VLOOKUP(TRIM(MID(M70,FIND(",",M70,FIND(",",M70)+1)+1,FIND(",",M70,FIND(",",M70,FIND(",",M70)+1)+1)-FIND(",",M70,FIND(",",M70)+1)-1)),[1]AffectorValueTable!$A:$A,1,0)),ISERROR(VLOOKUP(TRIM(MID(M70,FIND(",",M70,FIND(",",M70,FIND(",",M70)+1)+1)+1,999)),[1]AffectorValueTable!$A:$A,1,0))),"어펙터밸류없음",
  ""),
)))))</f>
        <v/>
      </c>
      <c r="O70" s="1" t="str">
        <f t="shared" ca="1" si="10"/>
        <v>LevelPackUIName_HealSpOnAttackBetter</v>
      </c>
      <c r="P70" s="1" t="str">
        <f t="shared" ca="1" si="24"/>
        <v>LevelPackUIDesc_HealSpOnAttackBetter</v>
      </c>
      <c r="Q70" s="1" t="str">
        <f ca="1">IF(ISBLANK(O70),"",
IFERROR(VLOOKUP(O70,[2]StringTable!$1:$1048576,MATCH([2]StringTable!$C$1,[2]StringTable!$1:$1,0),0),
IFERROR(VLOOKUP(O70,[2]InApkStringTable!$1:$1048576,MATCH([2]InApkStringTable!$C$1,[2]InApkStringTable!$1:$1,0),0),
"스트링없음")))</f>
        <v>&lt;color=#FFC080&gt;상급&lt;/color&gt; 공격 시 궁게이지 획득</v>
      </c>
      <c r="R70" s="1" t="str">
        <f ca="1">IF(ISBLANK(P70),"",
IFERROR(VLOOKUP(P70,[2]StringTable!$1:$1048576,MATCH([2]StringTable!$C$1,[2]StringTable!$1:$1,0),0),
IFERROR(VLOOKUP(P70,[2]InApkStringTable!$1:$1048576,MATCH([2]InApkStringTable!$C$1,[2]InApkStringTable!$1:$1,0),0),
"스트링없음")))</f>
        <v>몬스터 공격 시 더 높은 확률로 궁극기 게이지를 획득합니다</v>
      </c>
      <c r="S70" s="1">
        <v>3</v>
      </c>
      <c r="T70" s="1" t="b">
        <v>0</v>
      </c>
    </row>
    <row r="71" spans="1:21" x14ac:dyDescent="0.3">
      <c r="A71" s="1" t="s">
        <v>180</v>
      </c>
      <c r="B71" s="1">
        <v>0</v>
      </c>
      <c r="C71" s="1">
        <v>0</v>
      </c>
      <c r="D71" s="1">
        <v>1</v>
      </c>
      <c r="E71" s="1" t="s">
        <v>181</v>
      </c>
      <c r="F71" s="1" t="b">
        <f t="shared" ref="F71" si="40">IF(AND(B71=0,C71=0),FALSE,TRUE)</f>
        <v>0</v>
      </c>
      <c r="G71" s="1" t="b">
        <f t="shared" ref="G71" si="41">IF(F71,FALSE,
  IF(D71,TRUE,FALSE))</f>
        <v>1</v>
      </c>
      <c r="H71" s="1" t="b">
        <f t="shared" ref="H71" si="42">IF(B71,TRUE,
  IF(D71,TRUE,FALSE))</f>
        <v>1</v>
      </c>
      <c r="I71" s="1" t="s">
        <v>189</v>
      </c>
      <c r="J71" s="1">
        <f t="shared" si="31"/>
        <v>4</v>
      </c>
      <c r="K71" s="1">
        <f t="shared" si="32"/>
        <v>1.8165304268846503E-3</v>
      </c>
      <c r="L71" s="1">
        <f t="shared" si="33"/>
        <v>3.9215686274509803E-2</v>
      </c>
      <c r="M71" s="1" t="str">
        <f t="shared" ca="1" si="23"/>
        <v>LP_PaybackSp</v>
      </c>
      <c r="N71" s="1" t="str">
        <f ca="1">IF(ISBLANK(M71),"",
IF(ISERROR(FIND(",",M71)),
  IF(ISERROR(VLOOKUP(M71,[1]AffectorValueTable!$A:$A,1,0)),"어펙터밸류없음",
  ""),
IF(ISERROR(FIND(",",M71,FIND(",",M71)+1)),
  IF(OR(ISERROR(VLOOKUP(LEFT(M71,FIND(",",M71)-1),[1]AffectorValueTable!$A:$A,1,0)),ISERROR(VLOOKUP(TRIM(MID(M71,FIND(",",M71)+1,999)),[1]AffectorValueTable!$A:$A,1,0))),"어펙터밸류없음",
  ""),
IF(ISERROR(FIND(",",M71,FIND(",",M71,FIND(",",M71)+1)+1)),
  IF(OR(ISERROR(VLOOKUP(LEFT(M71,FIND(",",M71)-1),[1]AffectorValueTable!$A:$A,1,0)),ISERROR(VLOOKUP(TRIM(MID(M71,FIND(",",M71)+1,FIND(",",M71,FIND(",",M71)+1)-FIND(",",M71)-1)),[1]AffectorValueTable!$A:$A,1,0)),ISERROR(VLOOKUP(TRIM(MID(M71,FIND(",",M71,FIND(",",M71)+1)+1,999)),[1]AffectorValueTable!$A:$A,1,0))),"어펙터밸류없음",
  ""),
IF(ISERROR(FIND(",",M71,FIND(",",M71,FIND(",",M71,FIND(",",M71)+1)+1)+1)),
  IF(OR(ISERROR(VLOOKUP(LEFT(M71,FIND(",",M71)-1),[1]AffectorValueTable!$A:$A,1,0)),ISERROR(VLOOKUP(TRIM(MID(M71,FIND(",",M71)+1,FIND(",",M71,FIND(",",M71)+1)-FIND(",",M71)-1)),[1]AffectorValueTable!$A:$A,1,0)),ISERROR(VLOOKUP(TRIM(MID(M71,FIND(",",M71,FIND(",",M71)+1)+1,FIND(",",M71,FIND(",",M71,FIND(",",M71)+1)+1)-FIND(",",M71,FIND(",",M71)+1)-1)),[1]AffectorValueTable!$A:$A,1,0)),ISERROR(VLOOKUP(TRIM(MID(M71,FIND(",",M71,FIND(",",M71,FIND(",",M71)+1)+1)+1,999)),[1]AffectorValueTable!$A:$A,1,0))),"어펙터밸류없음",
  ""),
)))))</f>
        <v/>
      </c>
      <c r="O71" s="1" t="str">
        <f t="shared" ca="1" si="10"/>
        <v>LevelPackUIName_PaybackSp</v>
      </c>
      <c r="P71" s="1" t="str">
        <f t="shared" ca="1" si="24"/>
        <v>LevelPackUIDesc_PaybackSp</v>
      </c>
      <c r="Q71" s="1" t="str">
        <f ca="1">IF(ISBLANK(O71),"",
IFERROR(VLOOKUP(O71,[2]StringTable!$1:$1048576,MATCH([2]StringTable!$C$1,[2]StringTable!$1:$1,0),0),
IFERROR(VLOOKUP(O71,[2]InApkStringTable!$1:$1048576,MATCH([2]InApkStringTable!$C$1,[2]InApkStringTable!$1:$1,0),0),
"스트링없음")))</f>
        <v>&lt;color=#FFC080&gt;궁게이지 페이백&lt;/color&gt;</v>
      </c>
      <c r="R71" s="1" t="str">
        <f ca="1">IF(ISBLANK(P71),"",
IFERROR(VLOOKUP(P71,[2]StringTable!$1:$1048576,MATCH([2]StringTable!$C$1,[2]StringTable!$1:$1,0),0),
IFERROR(VLOOKUP(P71,[2]InApkStringTable!$1:$1048576,MATCH([2]InApkStringTable!$C$1,[2]InApkStringTable!$1:$1,0),0),
"스트링없음")))</f>
        <v>궁극기 사용 시 일부 궁극기 게이지를 돌려받습니다</v>
      </c>
      <c r="S71" s="1">
        <v>5</v>
      </c>
      <c r="T71" s="1" t="b">
        <v>0</v>
      </c>
    </row>
  </sheetData>
  <phoneticPr fontId="1" type="noConversion"/>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40A4C-EDC3-4370-AD9F-F3B33A512AF9}">
  <dimension ref="A1:AC2"/>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RowHeight="16.5" outlineLevelCol="1" x14ac:dyDescent="0.3"/>
  <cols>
    <col min="1" max="1" width="16.25" customWidth="1"/>
    <col min="3" max="3" width="25.375" customWidth="1"/>
    <col min="4" max="4" width="15.5" customWidth="1" outlineLevel="1"/>
    <col min="5" max="5" width="25.375" customWidth="1" outlineLevel="1"/>
    <col min="6" max="6" width="22.875" customWidth="1" outlineLevel="1"/>
    <col min="7" max="7" width="24" customWidth="1" outlineLevel="1"/>
    <col min="8" max="8" width="19" customWidth="1"/>
    <col min="9" max="9" width="17.25" customWidth="1" outlineLevel="1"/>
    <col min="10" max="10" width="12.875" customWidth="1" outlineLevel="1"/>
    <col min="11" max="12" width="10.625" customWidth="1" outlineLevel="1"/>
    <col min="13" max="15" width="11.375" customWidth="1" outlineLevel="1"/>
    <col min="16" max="16" width="17.25" customWidth="1" outlineLevel="1"/>
    <col min="17" max="17" width="12.875" customWidth="1" outlineLevel="1"/>
    <col min="18" max="19" width="10.625" customWidth="1" outlineLevel="1"/>
    <col min="20" max="22" width="11.375" customWidth="1" outlineLevel="1"/>
    <col min="23" max="23" width="17.25" customWidth="1" outlineLevel="1"/>
    <col min="24" max="24" width="12.875" customWidth="1" outlineLevel="1"/>
    <col min="25" max="26" width="10.625" customWidth="1" outlineLevel="1"/>
    <col min="27" max="29" width="11.375" customWidth="1" outlineLevel="1"/>
  </cols>
  <sheetData>
    <row r="1" spans="1:29" ht="27" customHeight="1" x14ac:dyDescent="0.3">
      <c r="A1" t="s">
        <v>0</v>
      </c>
      <c r="B1" t="s">
        <v>1</v>
      </c>
      <c r="C1" t="s">
        <v>5</v>
      </c>
      <c r="D1" t="s">
        <v>15</v>
      </c>
      <c r="E1" t="s">
        <v>14</v>
      </c>
      <c r="F1" t="s">
        <v>6</v>
      </c>
      <c r="G1" t="s">
        <v>7</v>
      </c>
      <c r="H1" t="s">
        <v>4</v>
      </c>
      <c r="I1" t="s">
        <v>16</v>
      </c>
      <c r="J1" t="s">
        <v>8</v>
      </c>
      <c r="K1" t="s">
        <v>9</v>
      </c>
      <c r="L1" t="s">
        <v>10</v>
      </c>
      <c r="M1" t="s">
        <v>11</v>
      </c>
      <c r="N1" t="s">
        <v>12</v>
      </c>
      <c r="O1" t="s">
        <v>13</v>
      </c>
      <c r="P1" t="s">
        <v>17</v>
      </c>
      <c r="Q1" t="s">
        <v>8</v>
      </c>
      <c r="R1" t="s">
        <v>9</v>
      </c>
      <c r="S1" t="s">
        <v>10</v>
      </c>
      <c r="T1" t="s">
        <v>11</v>
      </c>
      <c r="U1" t="s">
        <v>12</v>
      </c>
      <c r="V1" t="s">
        <v>13</v>
      </c>
      <c r="W1" t="s">
        <v>18</v>
      </c>
      <c r="X1" t="s">
        <v>8</v>
      </c>
      <c r="Y1" t="s">
        <v>9</v>
      </c>
      <c r="Z1" t="s">
        <v>10</v>
      </c>
      <c r="AA1" t="s">
        <v>11</v>
      </c>
      <c r="AB1" t="s">
        <v>12</v>
      </c>
      <c r="AC1" t="s">
        <v>13</v>
      </c>
    </row>
    <row r="2" spans="1:29" x14ac:dyDescent="0.3">
      <c r="A2" t="s">
        <v>23</v>
      </c>
      <c r="B2">
        <v>1</v>
      </c>
      <c r="D2" t="str">
        <f>IF(ISBLANK(C2),"",
IF(ISERROR(FIND(",",C2)),
  IF(ISERROR(VLOOKUP(C2,[1]AffectorValueTable!$A:$A,1,0)),"어펙터밸류없음",
  ""),
IF(ISERROR(FIND(",",C2,FIND(",",C2)+1)),
  IF(OR(ISERROR(VLOOKUP(LEFT(C2,FIND(",",C2)-1),[1]AffectorValueTable!$A:$A,1,0)),ISERROR(VLOOKUP(TRIM(MID(C2,FIND(",",C2)+1,999)),[1]AffectorValueTable!$A:$A,1,0))),"어펙터밸류없음",
  ""),
IF(ISERROR(FIND(",",C2,FIND(",",C2,FIND(",",C2)+1)+1)),
  IF(OR(ISERROR(VLOOKUP(LEFT(C2,FIND(",",C2)-1),[1]AffectorValueTable!$A:$A,1,0)),ISERROR(VLOOKUP(TRIM(MID(C2,FIND(",",C2)+1,FIND(",",C2,FIND(",",C2)+1)-FIND(",",C2)-1)),[1]AffectorValueTable!$A:$A,1,0)),ISERROR(VLOOKUP(TRIM(MID(C2,FIND(",",C2,FIND(",",C2)+1)+1,999)),[1]AffectorValueTable!$A:$A,1,0))),"어펙터밸류없음",
  ""),
IF(ISERROR(FIND(",",C2,FIND(",",C2,FIND(",",C2,FIND(",",C2)+1)+1)+1)),
  IF(OR(ISERROR(VLOOKUP(LEFT(C2,FIND(",",C2)-1),[1]AffectorValueTable!$A:$A,1,0)),ISERROR(VLOOKUP(TRIM(MID(C2,FIND(",",C2)+1,FIND(",",C2,FIND(",",C2)+1)-FIND(",",C2)-1)),[1]AffectorValueTable!$A:$A,1,0)),ISERROR(VLOOKUP(TRIM(MID(C2,FIND(",",C2,FIND(",",C2)+1)+1,FIND(",",C2,FIND(",",C2,FIND(",",C2)+1)+1)-FIND(",",C2,FIND(",",C2)+1)-1)),[1]AffectorValueTable!$A:$A,1,0)),ISERROR(VLOOKUP(TRIM(MID(C2,FIND(",",C2,FIND(",",C2,FIND(",",C2)+1)+1)+1,999)),[1]AffectorValueTable!$A:$A,1,0))),"어펙터밸류없음",
  ""),
)))))</f>
        <v/>
      </c>
      <c r="E2" t="e">
        <f>IF(ISBLANK(VLOOKUP($A2,LevelPackTable!$1:$1048576,MATCH(LevelPackTable!$M$1,LevelPackTable!$1:$1,0),0)),"",VLOOKUP($A2,LevelPackTable!$1:$1048576,MATCH(LevelPackTable!$M$1,LevelPackTable!$1:$1,0),0))</f>
        <v>#N/A</v>
      </c>
      <c r="F2" t="e">
        <f>VLOOKUP($A2,LevelPackTable!$1:$1048576,MATCH(LevelPackTable!$Q$1,LevelPackTable!$1:$1,0),0)</f>
        <v>#N/A</v>
      </c>
      <c r="G2" t="e">
        <f>VLOOKUP($A2,LevelPackTable!$1:$1048576,MATCH(LevelPackTable!$R$1,LevelPackTable!$1:$1,0),0)</f>
        <v>#N/A</v>
      </c>
      <c r="I2" t="s">
        <v>27</v>
      </c>
      <c r="J2" t="str">
        <f>IFERROR(IF(ISBLANK($I2),"",VLOOKUP($I2&amp;"_"&amp;TEXT($B2,"00"),[1]AffectorValueLevelTable!$1:$1048576,MATCH(J$1,[1]AffectorValueLevelTable!$1:$1,0),0)),"어펙터밸류레벨없음")</f>
        <v>어펙터밸류레벨없음</v>
      </c>
      <c r="K2" t="str">
        <f>IFERROR(IF(ISBLANK($I2),"",VLOOKUP($I2&amp;"_"&amp;TEXT($B2,"00"),[1]AffectorValueLevelTable!$1:$1048576,MATCH(K$1,[1]AffectorValueLevelTable!$1:$1,0),0)),"어펙터밸류레벨없음")</f>
        <v>어펙터밸류레벨없음</v>
      </c>
      <c r="L2" t="str">
        <f>IFERROR(IF(ISBLANK($I2),"",VLOOKUP($I2&amp;"_"&amp;TEXT($B2,"00"),[1]AffectorValueLevelTable!$1:$1048576,MATCH(L$1,[1]AffectorValueLevelTable!$1:$1,0),0)),"어펙터밸류레벨없음")</f>
        <v>어펙터밸류레벨없음</v>
      </c>
      <c r="Q2" t="str">
        <f>IFERROR(IF(ISBLANK($T2),"",VLOOKUP($T2&amp;"_"&amp;TEXT($B2,"00"),[1]AffectorValueLevelTable!$1:$1048576,MATCH(Q$1,[1]AffectorValueLevelTable!$1:$1,0),0)),"어펙터밸류레벨없음")</f>
        <v/>
      </c>
      <c r="R2" t="str">
        <f>IFERROR(IF(ISBLANK($T2),"",VLOOKUP($T2&amp;"_"&amp;TEXT($B2,"00"),[1]AffectorValueLevelTable!$1:$1048576,MATCH(R$1,[1]AffectorValueLevelTable!$1:$1,0),0)),"어펙터밸류레벨없음")</f>
        <v/>
      </c>
      <c r="S2" t="str">
        <f>IFERROR(IF(ISBLANK($T2),"",VLOOKUP($T2&amp;"_"&amp;TEXT($B2,"00"),[1]AffectorValueLevelTable!$1:$1048576,MATCH(S$1,[1]AffectorValueLevelTable!$1:$1,0),0)),"어펙터밸류레벨없음")</f>
        <v/>
      </c>
      <c r="X2" t="str">
        <f>IFERROR(IF(ISBLANK($AA2),"",VLOOKUP($AA2&amp;"_"&amp;TEXT($B2,"00"),[1]AffectorValueLevelTable!$1:$1048576,MATCH(X$1,[1]AffectorValueLevelTable!$1:$1,0),0)),"어펙터밸류레벨없음")</f>
        <v/>
      </c>
      <c r="Y2" t="str">
        <f>IFERROR(IF(ISBLANK($AA2),"",VLOOKUP($AA2&amp;"_"&amp;TEXT($B2,"00"),[1]AffectorValueLevelTable!$1:$1048576,MATCH(Y$1,[1]AffectorValueLevelTable!$1:$1,0),0)),"어펙터밸류레벨없음")</f>
        <v/>
      </c>
      <c r="Z2" t="str">
        <f>IFERROR(IF(ISBLANK($AA2),"",VLOOKUP($AA2&amp;"_"&amp;TEXT($B2,"00"),[1]AffectorValueLevelTable!$1:$1048576,MATCH(Z$1,[1]AffectorValueLevelTable!$1:$1,0),0)),"어펙터밸류레벨없음")</f>
        <v/>
      </c>
    </row>
  </sheetData>
  <phoneticPr fontId="1" type="noConversion"/>
  <conditionalFormatting sqref="A1:AC1048576">
    <cfRule type="expression" dxfId="0" priority="1">
      <formula>AND(OFFSET($A1,-1,0)=$A1,OFFSET(A1,-1,0)=A1)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265D-A593-445C-B67E-90DECCEC57F8}">
  <dimension ref="A1:F5"/>
  <sheetViews>
    <sheetView workbookViewId="0">
      <selection activeCell="C2" sqref="C2"/>
    </sheetView>
  </sheetViews>
  <sheetFormatPr defaultRowHeight="16.5" outlineLevelCol="1" x14ac:dyDescent="0.3"/>
  <cols>
    <col min="2" max="2" width="10.75" customWidth="1"/>
    <col min="3" max="3" width="23.75" hidden="1" customWidth="1" outlineLevel="1"/>
    <col min="4" max="4" width="25.625" customWidth="1" collapsed="1"/>
    <col min="5" max="5" width="12.875" hidden="1" customWidth="1" outlineLevel="1"/>
    <col min="6" max="6" width="9" collapsed="1"/>
  </cols>
  <sheetData>
    <row r="1" spans="1:5" ht="27" customHeight="1" x14ac:dyDescent="0.3">
      <c r="A1" t="s">
        <v>135</v>
      </c>
      <c r="B1" t="s">
        <v>1</v>
      </c>
      <c r="C1" t="s">
        <v>148</v>
      </c>
      <c r="D1" t="s">
        <v>136</v>
      </c>
      <c r="E1" t="s">
        <v>137</v>
      </c>
    </row>
    <row r="2" spans="1:5" x14ac:dyDescent="0.3">
      <c r="A2" t="s">
        <v>24</v>
      </c>
      <c r="B2">
        <v>5</v>
      </c>
      <c r="C2" t="str">
        <f>IF(B2&lt;=1,"수치를 더 크게 적어야 함","")</f>
        <v/>
      </c>
      <c r="D2" t="s">
        <v>131</v>
      </c>
      <c r="E2" t="str">
        <f>IF(ISERROR(VLOOKUP(D2,LevelPackTable!A:A,1,0)),"레벨팩없음","")</f>
        <v/>
      </c>
    </row>
    <row r="3" spans="1:5" x14ac:dyDescent="0.3">
      <c r="A3" t="s">
        <v>24</v>
      </c>
      <c r="B3">
        <v>10</v>
      </c>
      <c r="C3" t="str">
        <f t="shared" ref="C3:C5" si="0">IF(B3&lt;=1,"수치를 더 크게 적어야 함","")</f>
        <v/>
      </c>
      <c r="D3" t="s">
        <v>145</v>
      </c>
      <c r="E3" t="str">
        <f>IF(ISERROR(VLOOKUP(D3,LevelPackTable!A:A,1,0)),"레벨팩없음","")</f>
        <v/>
      </c>
    </row>
    <row r="4" spans="1:5" x14ac:dyDescent="0.3">
      <c r="A4" t="s">
        <v>29</v>
      </c>
      <c r="B4">
        <v>5</v>
      </c>
      <c r="C4" t="str">
        <f t="shared" si="0"/>
        <v/>
      </c>
      <c r="D4" t="s">
        <v>146</v>
      </c>
      <c r="E4" t="str">
        <f>IF(ISERROR(VLOOKUP(D4,LevelPackTable!A:A,1,0)),"레벨팩없음","")</f>
        <v/>
      </c>
    </row>
    <row r="5" spans="1:5" x14ac:dyDescent="0.3">
      <c r="A5" t="s">
        <v>138</v>
      </c>
      <c r="B5">
        <v>5</v>
      </c>
      <c r="C5" t="str">
        <f t="shared" si="0"/>
        <v/>
      </c>
      <c r="D5" t="s">
        <v>142</v>
      </c>
      <c r="E5" t="str">
        <f>IF(ISERROR(VLOOKUP(D5,LevelPackTable!A:A,1,0)),"레벨팩없음","")</f>
        <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StageExpTable</vt:lpstr>
      <vt:lpstr>LevelPackTable</vt:lpstr>
      <vt:lpstr>LevelPackLevelTable</vt:lpstr>
      <vt:lpstr>ActorLevelPackTable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2019-07-15T09:14:10Z</dcterms:created>
  <dcterms:modified xsi:type="dcterms:W3CDTF">2020-02-06T12:18:37Z</dcterms:modified>
</cp:coreProperties>
</file>