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595185B-8585-49C3-A3D4-5E60452C2262}" xr6:coauthVersionLast="45" xr6:coauthVersionMax="45" xr10:uidLastSave="{00000000-0000-0000-0000-000000000000}"/>
  <bookViews>
    <workbookView xWindow="-28920" yWindow="-120" windowWidth="29040" windowHeight="15840" xr2:uid="{A097B07C-A7EB-47A4-9D6C-0246EAD30699}"/>
  </bookViews>
  <sheets>
    <sheet name="ResearchTable" sheetId="3" r:id="rId1"/>
  </sheets>
  <definedNames>
    <definedName name="_xlnm._FilterDatabase" localSheetId="0" hidden="1">ResearchTable!$O$1:$O$77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1" i="3" l="1"/>
  <c r="H77" i="3" l="1"/>
  <c r="H76" i="3"/>
  <c r="H75" i="3"/>
  <c r="H74" i="3"/>
  <c r="H73" i="3"/>
  <c r="H72" i="3"/>
  <c r="H71" i="3"/>
  <c r="H70" i="3"/>
  <c r="H69" i="3"/>
  <c r="H68" i="3"/>
  <c r="H67" i="3"/>
  <c r="H66" i="3"/>
  <c r="H65" i="3"/>
  <c r="H64" i="3" l="1"/>
  <c r="H63" i="3"/>
  <c r="H62" i="3" l="1"/>
  <c r="H61" i="3"/>
  <c r="H60" i="3"/>
  <c r="H59" i="3" l="1"/>
  <c r="H58" i="3"/>
  <c r="H57" i="3"/>
  <c r="H56" i="3"/>
  <c r="H55" i="3"/>
  <c r="H54" i="3"/>
  <c r="H53" i="3"/>
  <c r="H52" i="3" l="1"/>
  <c r="H51" i="3"/>
  <c r="H50" i="3"/>
  <c r="H49" i="3"/>
  <c r="H48" i="3"/>
  <c r="H47" i="3"/>
  <c r="H46" i="3"/>
  <c r="H45" i="3"/>
  <c r="H44" i="3" l="1"/>
  <c r="H43" i="3"/>
  <c r="H42" i="3"/>
  <c r="H41" i="3" l="1"/>
  <c r="H40" i="3"/>
  <c r="H39" i="3"/>
  <c r="H38" i="3"/>
  <c r="H37" i="3"/>
  <c r="H36" i="3"/>
  <c r="H35" i="3" l="1"/>
  <c r="H34" i="3" l="1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C2" i="3" l="1"/>
  <c r="B2" i="3" s="1"/>
  <c r="M2" i="3"/>
  <c r="M3" i="3" s="1"/>
  <c r="C3" i="3" l="1"/>
  <c r="B3" i="3" s="1"/>
  <c r="M4" i="3"/>
  <c r="C4" i="3" s="1"/>
  <c r="B4" i="3" s="1"/>
  <c r="M5" i="3" l="1"/>
  <c r="M6" i="3" l="1"/>
  <c r="C5" i="3"/>
  <c r="B5" i="3" s="1"/>
  <c r="M7" i="3" l="1"/>
  <c r="C7" i="3" s="1"/>
  <c r="B7" i="3" s="1"/>
  <c r="C6" i="3"/>
  <c r="B6" i="3" s="1"/>
  <c r="M8" i="3" l="1"/>
  <c r="AB18" i="3"/>
  <c r="AA18" i="3"/>
  <c r="AB17" i="3"/>
  <c r="AA17" i="3"/>
  <c r="AB16" i="3"/>
  <c r="AA16" i="3"/>
  <c r="AB15" i="3"/>
  <c r="AA15" i="3"/>
  <c r="AB14" i="3"/>
  <c r="AA14" i="3"/>
  <c r="AB13" i="3"/>
  <c r="AA13" i="3"/>
  <c r="AB12" i="3"/>
  <c r="AA12" i="3"/>
  <c r="AB11" i="3"/>
  <c r="AA11" i="3"/>
  <c r="AB10" i="3"/>
  <c r="AA10" i="3"/>
  <c r="AB9" i="3"/>
  <c r="AA9" i="3"/>
  <c r="AB8" i="3"/>
  <c r="AA8" i="3"/>
  <c r="AB7" i="3"/>
  <c r="AA7" i="3"/>
  <c r="AB6" i="3"/>
  <c r="AA6" i="3"/>
  <c r="AB5" i="3"/>
  <c r="AA5" i="3"/>
  <c r="M9" i="3" l="1"/>
  <c r="C8" i="3"/>
  <c r="B8" i="3" s="1"/>
  <c r="AB77" i="3"/>
  <c r="AB76" i="3"/>
  <c r="AB75" i="3"/>
  <c r="AB74" i="3"/>
  <c r="AB73" i="3"/>
  <c r="AB72" i="3"/>
  <c r="AB71" i="3"/>
  <c r="AB70" i="3"/>
  <c r="AB69" i="3"/>
  <c r="AB68" i="3"/>
  <c r="AB67" i="3"/>
  <c r="AB66" i="3"/>
  <c r="AB65" i="3"/>
  <c r="AB64" i="3"/>
  <c r="AB63" i="3"/>
  <c r="AB62" i="3"/>
  <c r="AB61" i="3"/>
  <c r="AB60" i="3"/>
  <c r="AB59" i="3"/>
  <c r="AB58" i="3"/>
  <c r="AB57" i="3"/>
  <c r="AB56" i="3"/>
  <c r="AB55" i="3"/>
  <c r="AB54" i="3"/>
  <c r="AB53" i="3"/>
  <c r="AB52" i="3"/>
  <c r="AB51" i="3"/>
  <c r="AB50" i="3"/>
  <c r="AB49" i="3"/>
  <c r="AB48" i="3"/>
  <c r="AB47" i="3"/>
  <c r="AB46" i="3"/>
  <c r="AB45" i="3"/>
  <c r="AB44" i="3"/>
  <c r="AB43" i="3"/>
  <c r="AB42" i="3"/>
  <c r="AB41" i="3"/>
  <c r="AB40" i="3"/>
  <c r="AB39" i="3"/>
  <c r="AB38" i="3"/>
  <c r="AB37" i="3"/>
  <c r="AB36" i="3"/>
  <c r="AB35" i="3"/>
  <c r="AB34" i="3"/>
  <c r="AB3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M10" i="3" l="1"/>
  <c r="C10" i="3" s="1"/>
  <c r="B10" i="3" s="1"/>
  <c r="C9" i="3"/>
  <c r="B9" i="3" s="1"/>
  <c r="AA3" i="3"/>
  <c r="AB20" i="3"/>
  <c r="AB19" i="3"/>
  <c r="AB4" i="3"/>
  <c r="AB3" i="3"/>
  <c r="AB2" i="3"/>
  <c r="Z2" i="3" s="1"/>
  <c r="M11" i="3" l="1"/>
  <c r="C11" i="3" s="1"/>
  <c r="B11" i="3" s="1"/>
  <c r="Z3" i="3"/>
  <c r="Z4" i="3" s="1"/>
  <c r="Z5" i="3" s="1"/>
  <c r="Z6" i="3" s="1"/>
  <c r="Z7" i="3" s="1"/>
  <c r="Z8" i="3" s="1"/>
  <c r="Z9" i="3" s="1"/>
  <c r="Z10" i="3" s="1"/>
  <c r="Z11" i="3" s="1"/>
  <c r="Z12" i="3" s="1"/>
  <c r="Z13" i="3" s="1"/>
  <c r="Z14" i="3" s="1"/>
  <c r="Z15" i="3" s="1"/>
  <c r="Z16" i="3" s="1"/>
  <c r="Z17" i="3" s="1"/>
  <c r="Z18" i="3" s="1"/>
  <c r="AA2" i="3"/>
  <c r="Y2" i="3" s="1"/>
  <c r="X2" i="3"/>
  <c r="X3" i="3" s="1"/>
  <c r="X4" i="3" s="1"/>
  <c r="W2" i="3"/>
  <c r="W3" i="3" s="1"/>
  <c r="W4" i="3" s="1"/>
  <c r="X5" i="3" l="1"/>
  <c r="M12" i="3"/>
  <c r="W5" i="3"/>
  <c r="W6" i="3" s="1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Y3" i="3"/>
  <c r="Z19" i="3"/>
  <c r="Z20" i="3" s="1"/>
  <c r="Z21" i="3" s="1"/>
  <c r="Z22" i="3" s="1"/>
  <c r="Z23" i="3" s="1"/>
  <c r="Z24" i="3" s="1"/>
  <c r="Z25" i="3" s="1"/>
  <c r="Z26" i="3" s="1"/>
  <c r="Z27" i="3" s="1"/>
  <c r="Z28" i="3" s="1"/>
  <c r="Z29" i="3" s="1"/>
  <c r="Z30" i="3" s="1"/>
  <c r="Z31" i="3" s="1"/>
  <c r="Z32" i="3" s="1"/>
  <c r="Z33" i="3" s="1"/>
  <c r="Z34" i="3" s="1"/>
  <c r="Z35" i="3" s="1"/>
  <c r="Z36" i="3" s="1"/>
  <c r="Z37" i="3" s="1"/>
  <c r="Z38" i="3" s="1"/>
  <c r="Z39" i="3" s="1"/>
  <c r="Z40" i="3" s="1"/>
  <c r="Z41" i="3" s="1"/>
  <c r="Z42" i="3" s="1"/>
  <c r="Z43" i="3" s="1"/>
  <c r="Z44" i="3" s="1"/>
  <c r="Z45" i="3" s="1"/>
  <c r="Z46" i="3" s="1"/>
  <c r="Z47" i="3" s="1"/>
  <c r="Z48" i="3" s="1"/>
  <c r="Z49" i="3" s="1"/>
  <c r="Z50" i="3" s="1"/>
  <c r="Z51" i="3" s="1"/>
  <c r="Z52" i="3" s="1"/>
  <c r="Z53" i="3" s="1"/>
  <c r="Z54" i="3" s="1"/>
  <c r="Z55" i="3" s="1"/>
  <c r="Z56" i="3" s="1"/>
  <c r="Z57" i="3" s="1"/>
  <c r="Z58" i="3" s="1"/>
  <c r="Z59" i="3" s="1"/>
  <c r="Z60" i="3" s="1"/>
  <c r="Z61" i="3" s="1"/>
  <c r="Z62" i="3" s="1"/>
  <c r="Z63" i="3" s="1"/>
  <c r="Z64" i="3" s="1"/>
  <c r="Z65" i="3" s="1"/>
  <c r="Z66" i="3" s="1"/>
  <c r="Z67" i="3" s="1"/>
  <c r="Z68" i="3" s="1"/>
  <c r="Z69" i="3" s="1"/>
  <c r="Z70" i="3" s="1"/>
  <c r="Z71" i="3" s="1"/>
  <c r="Z72" i="3" s="1"/>
  <c r="Z73" i="3" s="1"/>
  <c r="Z74" i="3" s="1"/>
  <c r="Z75" i="3" s="1"/>
  <c r="Z76" i="3" s="1"/>
  <c r="Z77" i="3" s="1"/>
  <c r="W31" i="3" l="1"/>
  <c r="W32" i="3" s="1"/>
  <c r="X6" i="3"/>
  <c r="M13" i="3"/>
  <c r="C13" i="3" s="1"/>
  <c r="B13" i="3" s="1"/>
  <c r="C12" i="3"/>
  <c r="B12" i="3" s="1"/>
  <c r="AD5" i="3"/>
  <c r="AA4" i="3"/>
  <c r="Y4" i="3" s="1"/>
  <c r="Y5" i="3" s="1"/>
  <c r="Y6" i="3" s="1"/>
  <c r="Y7" i="3" s="1"/>
  <c r="Y8" i="3" s="1"/>
  <c r="Y9" i="3" s="1"/>
  <c r="Y10" i="3" s="1"/>
  <c r="Y11" i="3" s="1"/>
  <c r="Y12" i="3" s="1"/>
  <c r="Y13" i="3" s="1"/>
  <c r="Y14" i="3" s="1"/>
  <c r="Y15" i="3" s="1"/>
  <c r="Y16" i="3" s="1"/>
  <c r="Y17" i="3" s="1"/>
  <c r="Y18" i="3" s="1"/>
  <c r="W33" i="3" l="1"/>
  <c r="X7" i="3"/>
  <c r="M14" i="3"/>
  <c r="AA19" i="3"/>
  <c r="Y19" i="3" s="1"/>
  <c r="W34" i="3" l="1"/>
  <c r="X8" i="3"/>
  <c r="M15" i="3"/>
  <c r="C14" i="3"/>
  <c r="B14" i="3" s="1"/>
  <c r="AA20" i="3"/>
  <c r="Y20" i="3" s="1"/>
  <c r="W35" i="3" l="1"/>
  <c r="X9" i="3"/>
  <c r="M16" i="3"/>
  <c r="C16" i="3" s="1"/>
  <c r="B16" i="3" s="1"/>
  <c r="C15" i="3"/>
  <c r="B15" i="3" s="1"/>
  <c r="AA21" i="3"/>
  <c r="Y21" i="3" s="1"/>
  <c r="W36" i="3" l="1"/>
  <c r="X10" i="3"/>
  <c r="M17" i="3"/>
  <c r="AA22" i="3"/>
  <c r="Y22" i="3" s="1"/>
  <c r="W37" i="3" l="1"/>
  <c r="X11" i="3"/>
  <c r="M18" i="3"/>
  <c r="C17" i="3"/>
  <c r="B17" i="3" s="1"/>
  <c r="AA23" i="3"/>
  <c r="Y23" i="3" s="1"/>
  <c r="W38" i="3" l="1"/>
  <c r="X12" i="3"/>
  <c r="M19" i="3"/>
  <c r="C19" i="3" s="1"/>
  <c r="B19" i="3" s="1"/>
  <c r="C18" i="3"/>
  <c r="B18" i="3" s="1"/>
  <c r="AA24" i="3"/>
  <c r="Y24" i="3" s="1"/>
  <c r="W39" i="3" l="1"/>
  <c r="X13" i="3"/>
  <c r="M20" i="3"/>
  <c r="AA25" i="3"/>
  <c r="Y25" i="3" s="1"/>
  <c r="W40" i="3" l="1"/>
  <c r="X14" i="3"/>
  <c r="M21" i="3"/>
  <c r="C20" i="3"/>
  <c r="B20" i="3" s="1"/>
  <c r="AA26" i="3"/>
  <c r="Y26" i="3" s="1"/>
  <c r="W41" i="3" l="1"/>
  <c r="X15" i="3"/>
  <c r="M22" i="3"/>
  <c r="C21" i="3"/>
  <c r="B21" i="3" s="1"/>
  <c r="AA27" i="3"/>
  <c r="Y27" i="3" s="1"/>
  <c r="W42" i="3" l="1"/>
  <c r="X16" i="3"/>
  <c r="M23" i="3"/>
  <c r="C22" i="3"/>
  <c r="B22" i="3" s="1"/>
  <c r="AA28" i="3"/>
  <c r="Y28" i="3" s="1"/>
  <c r="W43" i="3" l="1"/>
  <c r="X17" i="3"/>
  <c r="M24" i="3"/>
  <c r="C23" i="3"/>
  <c r="B23" i="3" s="1"/>
  <c r="AA29" i="3"/>
  <c r="Y29" i="3" s="1"/>
  <c r="W44" i="3" l="1"/>
  <c r="X18" i="3"/>
  <c r="M25" i="3"/>
  <c r="C24" i="3"/>
  <c r="B24" i="3" s="1"/>
  <c r="AA30" i="3"/>
  <c r="Y30" i="3" s="1"/>
  <c r="W45" i="3" l="1"/>
  <c r="X19" i="3"/>
  <c r="M26" i="3"/>
  <c r="C25" i="3"/>
  <c r="B25" i="3" s="1"/>
  <c r="AA31" i="3"/>
  <c r="Y31" i="3" s="1"/>
  <c r="W46" i="3" l="1"/>
  <c r="X20" i="3"/>
  <c r="M27" i="3"/>
  <c r="C26" i="3"/>
  <c r="B26" i="3" s="1"/>
  <c r="AA32" i="3"/>
  <c r="Y32" i="3" s="1"/>
  <c r="W47" i="3" l="1"/>
  <c r="X21" i="3"/>
  <c r="M28" i="3"/>
  <c r="C27" i="3"/>
  <c r="B27" i="3" s="1"/>
  <c r="AA33" i="3"/>
  <c r="Y33" i="3" s="1"/>
  <c r="W48" i="3" l="1"/>
  <c r="X22" i="3"/>
  <c r="M29" i="3"/>
  <c r="C28" i="3"/>
  <c r="B28" i="3" s="1"/>
  <c r="AA34" i="3"/>
  <c r="Y34" i="3" s="1"/>
  <c r="W49" i="3" l="1"/>
  <c r="X23" i="3"/>
  <c r="M30" i="3"/>
  <c r="C29" i="3"/>
  <c r="B29" i="3" s="1"/>
  <c r="AA35" i="3"/>
  <c r="Y35" i="3" s="1"/>
  <c r="W50" i="3" l="1"/>
  <c r="X24" i="3"/>
  <c r="M31" i="3"/>
  <c r="C30" i="3"/>
  <c r="B30" i="3" s="1"/>
  <c r="AA36" i="3"/>
  <c r="Y36" i="3" s="1"/>
  <c r="W51" i="3" l="1"/>
  <c r="X25" i="3"/>
  <c r="M32" i="3"/>
  <c r="C31" i="3"/>
  <c r="B31" i="3" s="1"/>
  <c r="AA37" i="3"/>
  <c r="Y37" i="3" s="1"/>
  <c r="W52" i="3" l="1"/>
  <c r="X26" i="3"/>
  <c r="M33" i="3"/>
  <c r="C32" i="3"/>
  <c r="B32" i="3" s="1"/>
  <c r="AA38" i="3"/>
  <c r="Y38" i="3" s="1"/>
  <c r="W53" i="3" l="1"/>
  <c r="X27" i="3"/>
  <c r="M34" i="3"/>
  <c r="C33" i="3"/>
  <c r="B33" i="3" s="1"/>
  <c r="AA39" i="3"/>
  <c r="Y39" i="3" s="1"/>
  <c r="W54" i="3" l="1"/>
  <c r="X28" i="3"/>
  <c r="M35" i="3"/>
  <c r="C34" i="3"/>
  <c r="B34" i="3" s="1"/>
  <c r="AA40" i="3"/>
  <c r="Y40" i="3" s="1"/>
  <c r="W55" i="3" l="1"/>
  <c r="X29" i="3"/>
  <c r="M36" i="3"/>
  <c r="C35" i="3"/>
  <c r="B35" i="3" s="1"/>
  <c r="AA41" i="3"/>
  <c r="Y41" i="3" s="1"/>
  <c r="W56" i="3" l="1"/>
  <c r="X30" i="3"/>
  <c r="M37" i="3"/>
  <c r="C36" i="3"/>
  <c r="B36" i="3" s="1"/>
  <c r="AA42" i="3"/>
  <c r="Y42" i="3" s="1"/>
  <c r="W57" i="3" l="1"/>
  <c r="X31" i="3"/>
  <c r="M38" i="3"/>
  <c r="C37" i="3"/>
  <c r="B37" i="3" s="1"/>
  <c r="AA43" i="3"/>
  <c r="Y43" i="3" s="1"/>
  <c r="W58" i="3" l="1"/>
  <c r="X32" i="3"/>
  <c r="M39" i="3"/>
  <c r="C38" i="3"/>
  <c r="B38" i="3" s="1"/>
  <c r="AA44" i="3"/>
  <c r="Y44" i="3" s="1"/>
  <c r="W59" i="3" l="1"/>
  <c r="X33" i="3"/>
  <c r="M40" i="3"/>
  <c r="C39" i="3"/>
  <c r="B39" i="3" s="1"/>
  <c r="AA45" i="3"/>
  <c r="Y45" i="3" s="1"/>
  <c r="W60" i="3" l="1"/>
  <c r="X34" i="3"/>
  <c r="M41" i="3"/>
  <c r="C40" i="3"/>
  <c r="B40" i="3" s="1"/>
  <c r="AA46" i="3"/>
  <c r="Y46" i="3" s="1"/>
  <c r="W61" i="3" l="1"/>
  <c r="X35" i="3"/>
  <c r="M42" i="3"/>
  <c r="C41" i="3"/>
  <c r="B41" i="3" s="1"/>
  <c r="AA47" i="3"/>
  <c r="Y47" i="3" s="1"/>
  <c r="W62" i="3" l="1"/>
  <c r="X36" i="3"/>
  <c r="M43" i="3"/>
  <c r="C42" i="3"/>
  <c r="B42" i="3" s="1"/>
  <c r="AA48" i="3"/>
  <c r="Y48" i="3" s="1"/>
  <c r="W63" i="3" l="1"/>
  <c r="X37" i="3"/>
  <c r="M44" i="3"/>
  <c r="C43" i="3"/>
  <c r="B43" i="3" s="1"/>
  <c r="AA49" i="3"/>
  <c r="Y49" i="3" s="1"/>
  <c r="W64" i="3" l="1"/>
  <c r="X38" i="3"/>
  <c r="M45" i="3"/>
  <c r="C44" i="3"/>
  <c r="B44" i="3" s="1"/>
  <c r="AA50" i="3"/>
  <c r="Y50" i="3" s="1"/>
  <c r="W65" i="3" l="1"/>
  <c r="X39" i="3"/>
  <c r="M46" i="3"/>
  <c r="C45" i="3"/>
  <c r="B45" i="3" s="1"/>
  <c r="AA51" i="3"/>
  <c r="Y51" i="3" s="1"/>
  <c r="W66" i="3" l="1"/>
  <c r="X40" i="3"/>
  <c r="M47" i="3"/>
  <c r="C46" i="3"/>
  <c r="B46" i="3" s="1"/>
  <c r="AA52" i="3"/>
  <c r="Y52" i="3" s="1"/>
  <c r="W67" i="3" l="1"/>
  <c r="X41" i="3"/>
  <c r="M48" i="3"/>
  <c r="C47" i="3"/>
  <c r="B47" i="3" s="1"/>
  <c r="AA53" i="3"/>
  <c r="Y53" i="3" s="1"/>
  <c r="W68" i="3" l="1"/>
  <c r="X42" i="3"/>
  <c r="M49" i="3"/>
  <c r="C48" i="3"/>
  <c r="B48" i="3" s="1"/>
  <c r="AA54" i="3"/>
  <c r="Y54" i="3" s="1"/>
  <c r="W69" i="3" l="1"/>
  <c r="X43" i="3"/>
  <c r="M50" i="3"/>
  <c r="C49" i="3"/>
  <c r="B49" i="3" s="1"/>
  <c r="AA55" i="3"/>
  <c r="Y55" i="3" s="1"/>
  <c r="W70" i="3" l="1"/>
  <c r="X44" i="3"/>
  <c r="M51" i="3"/>
  <c r="C50" i="3"/>
  <c r="B50" i="3" s="1"/>
  <c r="AA56" i="3"/>
  <c r="Y56" i="3" s="1"/>
  <c r="W71" i="3" l="1"/>
  <c r="X45" i="3"/>
  <c r="M52" i="3"/>
  <c r="C51" i="3"/>
  <c r="B51" i="3" s="1"/>
  <c r="AA57" i="3"/>
  <c r="Y57" i="3" s="1"/>
  <c r="W72" i="3" l="1"/>
  <c r="X46" i="3"/>
  <c r="M53" i="3"/>
  <c r="C52" i="3"/>
  <c r="B52" i="3" s="1"/>
  <c r="AA58" i="3"/>
  <c r="Y58" i="3" s="1"/>
  <c r="W73" i="3" l="1"/>
  <c r="X47" i="3"/>
  <c r="M54" i="3"/>
  <c r="C53" i="3"/>
  <c r="B53" i="3" s="1"/>
  <c r="AA59" i="3"/>
  <c r="Y59" i="3" s="1"/>
  <c r="W74" i="3" l="1"/>
  <c r="X48" i="3"/>
  <c r="M55" i="3"/>
  <c r="C54" i="3"/>
  <c r="B54" i="3" s="1"/>
  <c r="AA60" i="3"/>
  <c r="Y60" i="3" s="1"/>
  <c r="W75" i="3" l="1"/>
  <c r="X49" i="3"/>
  <c r="M56" i="3"/>
  <c r="C55" i="3"/>
  <c r="B55" i="3" s="1"/>
  <c r="AA61" i="3"/>
  <c r="Y61" i="3" s="1"/>
  <c r="W76" i="3" l="1"/>
  <c r="X50" i="3"/>
  <c r="M57" i="3"/>
  <c r="C56" i="3"/>
  <c r="B56" i="3" s="1"/>
  <c r="AA62" i="3"/>
  <c r="Y62" i="3" s="1"/>
  <c r="W77" i="3" l="1"/>
  <c r="X51" i="3"/>
  <c r="M58" i="3"/>
  <c r="C57" i="3"/>
  <c r="B57" i="3" s="1"/>
  <c r="AA63" i="3"/>
  <c r="Y63" i="3" s="1"/>
  <c r="X52" i="3" l="1"/>
  <c r="M59" i="3"/>
  <c r="C58" i="3"/>
  <c r="B58" i="3" s="1"/>
  <c r="AA64" i="3"/>
  <c r="Y64" i="3" s="1"/>
  <c r="X53" i="3" l="1"/>
  <c r="M60" i="3"/>
  <c r="C59" i="3"/>
  <c r="B59" i="3" s="1"/>
  <c r="AA65" i="3"/>
  <c r="Y65" i="3" s="1"/>
  <c r="X54" i="3" l="1"/>
  <c r="M61" i="3"/>
  <c r="C60" i="3"/>
  <c r="B60" i="3" s="1"/>
  <c r="AA66" i="3"/>
  <c r="Y66" i="3" s="1"/>
  <c r="X55" i="3" l="1"/>
  <c r="M62" i="3"/>
  <c r="C61" i="3"/>
  <c r="B61" i="3" s="1"/>
  <c r="AA67" i="3"/>
  <c r="Y67" i="3" s="1"/>
  <c r="X56" i="3" l="1"/>
  <c r="M63" i="3"/>
  <c r="C62" i="3"/>
  <c r="B62" i="3" s="1"/>
  <c r="AA68" i="3"/>
  <c r="Y68" i="3" s="1"/>
  <c r="X57" i="3" l="1"/>
  <c r="M64" i="3"/>
  <c r="C63" i="3"/>
  <c r="B63" i="3" s="1"/>
  <c r="AA69" i="3"/>
  <c r="Y69" i="3" s="1"/>
  <c r="X58" i="3" l="1"/>
  <c r="M65" i="3"/>
  <c r="C64" i="3"/>
  <c r="B64" i="3" s="1"/>
  <c r="AA70" i="3"/>
  <c r="Y70" i="3" s="1"/>
  <c r="X59" i="3" l="1"/>
  <c r="M66" i="3"/>
  <c r="C65" i="3"/>
  <c r="B65" i="3" s="1"/>
  <c r="AA71" i="3"/>
  <c r="Y71" i="3" s="1"/>
  <c r="X60" i="3" l="1"/>
  <c r="M67" i="3"/>
  <c r="C66" i="3"/>
  <c r="B66" i="3" s="1"/>
  <c r="AA72" i="3"/>
  <c r="Y72" i="3" s="1"/>
  <c r="X61" i="3" l="1"/>
  <c r="M68" i="3"/>
  <c r="C67" i="3"/>
  <c r="B67" i="3" s="1"/>
  <c r="AA73" i="3"/>
  <c r="Y73" i="3" s="1"/>
  <c r="X62" i="3" l="1"/>
  <c r="M69" i="3"/>
  <c r="C68" i="3"/>
  <c r="B68" i="3" s="1"/>
  <c r="AA74" i="3"/>
  <c r="Y74" i="3" s="1"/>
  <c r="X63" i="3" l="1"/>
  <c r="M70" i="3"/>
  <c r="C69" i="3"/>
  <c r="B69" i="3" s="1"/>
  <c r="AA75" i="3"/>
  <c r="Y75" i="3" s="1"/>
  <c r="X64" i="3" l="1"/>
  <c r="M71" i="3"/>
  <c r="C70" i="3"/>
  <c r="B70" i="3" s="1"/>
  <c r="AA77" i="3"/>
  <c r="AA76" i="3"/>
  <c r="Y76" i="3" s="1"/>
  <c r="X65" i="3" l="1"/>
  <c r="M72" i="3"/>
  <c r="C71" i="3"/>
  <c r="B71" i="3" s="1"/>
  <c r="Y77" i="3"/>
  <c r="AD2" i="3" s="1"/>
  <c r="X66" i="3" l="1"/>
  <c r="M73" i="3"/>
  <c r="C72" i="3"/>
  <c r="B72" i="3" s="1"/>
  <c r="X67" i="3" l="1"/>
  <c r="M74" i="3"/>
  <c r="C73" i="3"/>
  <c r="B73" i="3" s="1"/>
  <c r="X68" i="3" l="1"/>
  <c r="M75" i="3"/>
  <c r="C74" i="3"/>
  <c r="B74" i="3" s="1"/>
  <c r="X69" i="3" l="1"/>
  <c r="M76" i="3"/>
  <c r="C75" i="3"/>
  <c r="B75" i="3" s="1"/>
  <c r="X70" i="3" l="1"/>
  <c r="M77" i="3"/>
  <c r="C76" i="3"/>
  <c r="B76" i="3" s="1"/>
  <c r="X71" i="3" l="1"/>
  <c r="C77" i="3"/>
  <c r="B77" i="3" s="1"/>
  <c r="X72" i="3" l="1"/>
  <c r="X73" i="3" l="1"/>
  <c r="X74" i="3" l="1"/>
  <c r="X75" i="3" l="1"/>
  <c r="X76" i="3" l="1"/>
  <c r="X77" i="3" l="1"/>
</calcChain>
</file>

<file path=xl/sharedStrings.xml><?xml version="1.0" encoding="utf-8"?>
<sst xmlns="http://schemas.openxmlformats.org/spreadsheetml/2006/main" count="329" uniqueCount="241">
  <si>
    <t>requiredAccumulatedPowerLevel|Int</t>
    <phoneticPr fontId="1" type="noConversion"/>
  </si>
  <si>
    <t>level|Int</t>
    <phoneticPr fontId="1" type="noConversion"/>
  </si>
  <si>
    <t>보상참고</t>
    <phoneticPr fontId="1" type="noConversion"/>
  </si>
  <si>
    <t>다이아</t>
    <phoneticPr fontId="1" type="noConversion"/>
  </si>
  <si>
    <t>requiredGold|Int</t>
    <phoneticPr fontId="1" type="noConversion"/>
  </si>
  <si>
    <t>공</t>
    <phoneticPr fontId="1" type="noConversion"/>
  </si>
  <si>
    <t>rsrGo</t>
    <phoneticPr fontId="1" type="noConversion"/>
  </si>
  <si>
    <t>rsrDi</t>
    <phoneticPr fontId="1" type="noConversion"/>
  </si>
  <si>
    <t>체</t>
    <phoneticPr fontId="1" type="noConversion"/>
  </si>
  <si>
    <t>공체</t>
    <phoneticPr fontId="1" type="noConversion"/>
  </si>
  <si>
    <t>rewardDiamond|Int</t>
    <phoneticPr fontId="1" type="noConversion"/>
  </si>
  <si>
    <t>accumulatedAtk|Float</t>
    <phoneticPr fontId="1" type="noConversion"/>
  </si>
  <si>
    <t>accumulatedHp|Float</t>
    <phoneticPr fontId="1" type="noConversion"/>
  </si>
  <si>
    <t>실제Hp</t>
    <phoneticPr fontId="1" type="noConversion"/>
  </si>
  <si>
    <t>실제Atk</t>
    <phoneticPr fontId="1" type="noConversion"/>
  </si>
  <si>
    <t>requiredGold값연결</t>
    <phoneticPr fontId="1" type="noConversion"/>
  </si>
  <si>
    <t>rewardDiamond값연결</t>
    <phoneticPr fontId="1" type="noConversion"/>
  </si>
  <si>
    <t>Jason화</t>
    <phoneticPr fontId="1" type="noConversion"/>
  </si>
  <si>
    <t>requiredPowerLevel</t>
    <phoneticPr fontId="1" type="noConversion"/>
  </si>
  <si>
    <t>displayHp|Int</t>
    <phoneticPr fontId="1" type="noConversion"/>
  </si>
  <si>
    <t>displayAtk|Int</t>
    <phoneticPr fontId="1" type="noConversion"/>
  </si>
  <si>
    <t>체</t>
  </si>
  <si>
    <t>공체</t>
  </si>
  <si>
    <t>공</t>
  </si>
  <si>
    <t>다이아</t>
  </si>
  <si>
    <t>공</t>
    <phoneticPr fontId="1" type="noConversion"/>
  </si>
  <si>
    <t>체</t>
    <phoneticPr fontId="1" type="noConversion"/>
  </si>
  <si>
    <t>다이아</t>
    <phoneticPr fontId="1" type="noConversion"/>
  </si>
  <si>
    <t>공체</t>
    <phoneticPr fontId="1" type="noConversion"/>
  </si>
  <si>
    <t>공체</t>
    <phoneticPr fontId="1" type="noConversion"/>
  </si>
  <si>
    <t>requiredCharacterCount|Int</t>
  </si>
  <si>
    <t>requiredCharacterLevel|Int</t>
  </si>
  <si>
    <t>requiredType|Int</t>
    <phoneticPr fontId="1" type="noConversion"/>
  </si>
  <si>
    <t>requiredAccumulatedPowerLevel</t>
    <phoneticPr fontId="1" type="noConversion"/>
  </si>
  <si>
    <t>누적오버라이딩</t>
    <phoneticPr fontId="1" type="noConversion"/>
  </si>
  <si>
    <t>참고 오리진 개봉 카운트</t>
    <phoneticPr fontId="1" type="noConversion"/>
  </si>
  <si>
    <t>최고레벨</t>
    <phoneticPr fontId="1" type="noConversion"/>
  </si>
  <si>
    <t>최고레벨몇명</t>
    <phoneticPr fontId="1" type="noConversion"/>
  </si>
  <si>
    <t>공체</t>
    <phoneticPr fontId="1" type="noConversion"/>
  </si>
  <si>
    <t>공</t>
    <phoneticPr fontId="1" type="noConversion"/>
  </si>
  <si>
    <t>초월여부</t>
    <phoneticPr fontId="1" type="noConversion"/>
  </si>
  <si>
    <t>비고</t>
    <phoneticPr fontId="1" type="noConversion"/>
  </si>
  <si>
    <t>대략 130회 동안 7초월</t>
    <phoneticPr fontId="1" type="noConversion"/>
  </si>
  <si>
    <t>오리진 차이</t>
    <phoneticPr fontId="1" type="noConversion"/>
  </si>
  <si>
    <t>2,1</t>
    <phoneticPr fontId="1" type="noConversion"/>
  </si>
  <si>
    <t>3,1</t>
    <phoneticPr fontId="1" type="noConversion"/>
  </si>
  <si>
    <t>2,1</t>
    <phoneticPr fontId="1" type="noConversion"/>
  </si>
  <si>
    <t>4,1</t>
    <phoneticPr fontId="1" type="noConversion"/>
  </si>
  <si>
    <t>3,2,1</t>
    <phoneticPr fontId="1" type="noConversion"/>
  </si>
  <si>
    <t>1,3,1</t>
    <phoneticPr fontId="1" type="noConversion"/>
  </si>
  <si>
    <t>5,4</t>
    <phoneticPr fontId="1" type="noConversion"/>
  </si>
  <si>
    <t>2,3,2</t>
    <phoneticPr fontId="1" type="noConversion"/>
  </si>
  <si>
    <t>3,3,2</t>
    <phoneticPr fontId="1" type="noConversion"/>
  </si>
  <si>
    <t>4,3,2</t>
    <phoneticPr fontId="1" type="noConversion"/>
  </si>
  <si>
    <t>4,3,2,1</t>
    <phoneticPr fontId="1" type="noConversion"/>
  </si>
  <si>
    <t>5,4,3,2,1</t>
    <phoneticPr fontId="1" type="noConversion"/>
  </si>
  <si>
    <t>4,6,4,3</t>
    <phoneticPr fontId="1" type="noConversion"/>
  </si>
  <si>
    <t>5,4,3,2</t>
    <phoneticPr fontId="1" type="noConversion"/>
  </si>
  <si>
    <t>6,5,4,1</t>
    <phoneticPr fontId="1" type="noConversion"/>
  </si>
  <si>
    <t>40~41회에 5레벨이 6명</t>
    <phoneticPr fontId="1" type="noConversion"/>
  </si>
  <si>
    <t>6,5,4,3</t>
    <phoneticPr fontId="1" type="noConversion"/>
  </si>
  <si>
    <t>49까지도 6렙은 하나</t>
    <phoneticPr fontId="1" type="noConversion"/>
  </si>
  <si>
    <t>7,6,5,4,3,1</t>
    <phoneticPr fontId="1" type="noConversion"/>
  </si>
  <si>
    <t>7,6,5,4,3</t>
    <phoneticPr fontId="1" type="noConversion"/>
  </si>
  <si>
    <t>104차에 영웅 1 추가</t>
    <phoneticPr fontId="1" type="noConversion"/>
  </si>
  <si>
    <t>7,11,1,1,1</t>
    <phoneticPr fontId="1" type="noConversion"/>
  </si>
  <si>
    <t>25~32회에 최초 5렙</t>
    <phoneticPr fontId="1" type="noConversion"/>
  </si>
  <si>
    <t>43회에 6렙 1명인데 매우 우연. 46회</t>
    <phoneticPr fontId="1" type="noConversion"/>
  </si>
  <si>
    <t>47회에 초월 리얼 1회</t>
    <phoneticPr fontId="1" type="noConversion"/>
  </si>
  <si>
    <t>1초월 3명</t>
    <phoneticPr fontId="1" type="noConversion"/>
  </si>
  <si>
    <t>7,3,5,2</t>
    <phoneticPr fontId="1" type="noConversion"/>
  </si>
  <si>
    <t>8,4,5,1</t>
    <phoneticPr fontId="1" type="noConversion"/>
  </si>
  <si>
    <t>초월 하나 낮은 확률</t>
    <phoneticPr fontId="1" type="noConversion"/>
  </si>
  <si>
    <t>1,7,6,5</t>
    <phoneticPr fontId="1" type="noConversion"/>
  </si>
  <si>
    <t>6,5,4,3,2,1</t>
    <phoneticPr fontId="1" type="noConversion"/>
  </si>
  <si>
    <t>1,8,5,5,1,1</t>
    <phoneticPr fontId="1" type="noConversion"/>
  </si>
  <si>
    <t>6,5,4,3,2</t>
    <phoneticPr fontId="1" type="noConversion"/>
  </si>
  <si>
    <t>1,9,5,4,2</t>
    <phoneticPr fontId="1" type="noConversion"/>
  </si>
  <si>
    <t>59회차에서 영웅 4~6명 미획득</t>
    <phoneticPr fontId="1" type="noConversion"/>
  </si>
  <si>
    <t>1,11,5,3,1</t>
    <phoneticPr fontId="1" type="noConversion"/>
  </si>
  <si>
    <t>2,11,6,2,1</t>
    <phoneticPr fontId="1" type="noConversion"/>
  </si>
  <si>
    <t>72회차에 6레벨 11명, 103총합</t>
    <phoneticPr fontId="1" type="noConversion"/>
  </si>
  <si>
    <t>3,12,5,2</t>
    <phoneticPr fontId="1" type="noConversion"/>
  </si>
  <si>
    <t>영웅 3~4 남음</t>
    <phoneticPr fontId="1" type="noConversion"/>
  </si>
  <si>
    <t>4,18,2,1,1</t>
    <phoneticPr fontId="1" type="noConversion"/>
  </si>
  <si>
    <t>6,5,4,2,1</t>
    <phoneticPr fontId="1" type="noConversion"/>
  </si>
  <si>
    <t>8,11,3,1,1</t>
    <phoneticPr fontId="1" type="noConversion"/>
  </si>
  <si>
    <t>영웅 2~3 남음</t>
    <phoneticPr fontId="1" type="noConversion"/>
  </si>
  <si>
    <t>영웅 1 남음</t>
    <phoneticPr fontId="1" type="noConversion"/>
  </si>
  <si>
    <t>1,10,8,3,1,2</t>
    <phoneticPr fontId="1" type="noConversion"/>
  </si>
  <si>
    <t>7,6,5,4,3,2,1</t>
    <phoneticPr fontId="1" type="noConversion"/>
  </si>
  <si>
    <t>1,12,6,3,1,1,1</t>
    <phoneticPr fontId="1" type="noConversion"/>
  </si>
  <si>
    <t>1,15,6,1,2</t>
    <phoneticPr fontId="1" type="noConversion"/>
  </si>
  <si>
    <t>3,15,4,3,1</t>
    <phoneticPr fontId="1" type="noConversion"/>
  </si>
  <si>
    <t>영웅 0 남음</t>
    <phoneticPr fontId="1" type="noConversion"/>
  </si>
  <si>
    <t>7,6,5,3</t>
    <phoneticPr fontId="1" type="noConversion"/>
  </si>
  <si>
    <t>7,13,4,2</t>
    <phoneticPr fontId="1" type="noConversion"/>
  </si>
  <si>
    <t>10,10,4,1,1</t>
    <phoneticPr fontId="1" type="noConversion"/>
  </si>
  <si>
    <t>8,7,6,5,4,3</t>
    <phoneticPr fontId="1" type="noConversion"/>
  </si>
  <si>
    <t>1,13,8,2,1,1</t>
    <phoneticPr fontId="1" type="noConversion"/>
  </si>
  <si>
    <t>8,7,6,5,3,2</t>
    <phoneticPr fontId="1" type="noConversion"/>
  </si>
  <si>
    <t>3,13,7,2,1,1</t>
    <phoneticPr fontId="1" type="noConversion"/>
  </si>
  <si>
    <t>3초월1,2초월1,1초월4 전부 일반</t>
    <phoneticPr fontId="1" type="noConversion"/>
  </si>
  <si>
    <t>159회차에 전설 1구매. 60만골드 필요</t>
    <phoneticPr fontId="1" type="noConversion"/>
  </si>
  <si>
    <t>5,15,4,1,1,1</t>
    <phoneticPr fontId="1" type="noConversion"/>
  </si>
  <si>
    <t>189회차에 전설2번째 구매</t>
    <phoneticPr fontId="1" type="noConversion"/>
  </si>
  <si>
    <t>9,13,3,1,1,1</t>
    <phoneticPr fontId="1" type="noConversion"/>
  </si>
  <si>
    <t>8,7,6,5,3,1</t>
    <phoneticPr fontId="1" type="noConversion"/>
  </si>
  <si>
    <t>8,7,6,5,4,2</t>
    <phoneticPr fontId="1" type="noConversion"/>
  </si>
  <si>
    <t>12,11,2,1,1,1</t>
    <phoneticPr fontId="1" type="noConversion"/>
  </si>
  <si>
    <t>3초월1,2초월3,1초월4</t>
    <phoneticPr fontId="1" type="noConversion"/>
  </si>
  <si>
    <t>86만골드 사용</t>
    <phoneticPr fontId="1" type="noConversion"/>
  </si>
  <si>
    <t>8,7,6,5,3</t>
    <phoneticPr fontId="1" type="noConversion"/>
  </si>
  <si>
    <t>16,8,2,1,1</t>
    <phoneticPr fontId="1" type="noConversion"/>
  </si>
  <si>
    <t>8,7,6,5,3,1</t>
    <phoneticPr fontId="1" type="noConversion"/>
  </si>
  <si>
    <t>19,6,1,1,1,1</t>
    <phoneticPr fontId="1" type="noConversion"/>
  </si>
  <si>
    <t>9,8,7,6,5,4,2</t>
    <phoneticPr fontId="1" type="noConversion"/>
  </si>
  <si>
    <t>3,19,3,1,1,1</t>
    <phoneticPr fontId="1" type="noConversion"/>
  </si>
  <si>
    <t>9,8,7,5,4,3,1</t>
    <phoneticPr fontId="1" type="noConversion"/>
  </si>
  <si>
    <t>9,14,3,1,1,1,1</t>
    <phoneticPr fontId="1" type="noConversion"/>
  </si>
  <si>
    <t>3초월1,2초월4,1초월4. 영웅1초월1</t>
    <phoneticPr fontId="1" type="noConversion"/>
  </si>
  <si>
    <t>110만골드</t>
    <phoneticPr fontId="1" type="noConversion"/>
  </si>
  <si>
    <t>14,10,2,1,1,1,1</t>
    <phoneticPr fontId="1" type="noConversion"/>
  </si>
  <si>
    <t>9,8,7,6,5,3</t>
    <phoneticPr fontId="1" type="noConversion"/>
  </si>
  <si>
    <t>19,5,2,1,2,1</t>
    <phoneticPr fontId="1" type="noConversion"/>
  </si>
  <si>
    <t>3초월1,2초월4,1초월3, 영웅1초월1</t>
    <phoneticPr fontId="1" type="noConversion"/>
  </si>
  <si>
    <t>126만골드</t>
    <phoneticPr fontId="1" type="noConversion"/>
  </si>
  <si>
    <t>최초 한계돌파를 시작하기 전 135만 골드 사용</t>
    <phoneticPr fontId="1" type="noConversion"/>
  </si>
  <si>
    <t>10,9,8,7,6,5,4,3</t>
    <phoneticPr fontId="1" type="noConversion"/>
  </si>
  <si>
    <t>2,21,2,2,1,1,1,1</t>
    <phoneticPr fontId="1" type="noConversion"/>
  </si>
  <si>
    <t>10,9,8,7,6,5,3,1</t>
    <phoneticPr fontId="1" type="noConversion"/>
  </si>
  <si>
    <t>4,19,3,1,2,1,1,1</t>
    <phoneticPr fontId="1" type="noConversion"/>
  </si>
  <si>
    <t>141만골드</t>
    <phoneticPr fontId="1" type="noConversion"/>
  </si>
  <si>
    <t>10,9,8,6,5,4,2</t>
    <phoneticPr fontId="1" type="noConversion"/>
  </si>
  <si>
    <t>9,15,3,2,1,1,1</t>
    <phoneticPr fontId="1" type="noConversion"/>
  </si>
  <si>
    <t>155만골드</t>
    <phoneticPr fontId="1" type="noConversion"/>
  </si>
  <si>
    <t>3초월2,2초월4,1초월3, 영웅1초월1</t>
    <phoneticPr fontId="1" type="noConversion"/>
  </si>
  <si>
    <t>11,10,9,8,7,6,5,3,1</t>
    <phoneticPr fontId="1" type="noConversion"/>
  </si>
  <si>
    <t>2,13,10,2,1,2,1,1,1</t>
    <phoneticPr fontId="1" type="noConversion"/>
  </si>
  <si>
    <t>3초월3,2초월3,1초월3, 영웅1초월1</t>
    <phoneticPr fontId="1" type="noConversion"/>
  </si>
  <si>
    <t>180만골드</t>
    <phoneticPr fontId="1" type="noConversion"/>
  </si>
  <si>
    <t>2,18,5,2,2,1,1,1,1</t>
    <phoneticPr fontId="1" type="noConversion"/>
  </si>
  <si>
    <t>11,10,9,8,7,6,5,4,3</t>
    <phoneticPr fontId="1" type="noConversion"/>
  </si>
  <si>
    <t>3초월4,2초월4,1초월2, 영웅1초월1</t>
    <phoneticPr fontId="1" type="noConversion"/>
  </si>
  <si>
    <t>193만골드</t>
    <phoneticPr fontId="1" type="noConversion"/>
  </si>
  <si>
    <t>11,10,9,8,7,5,4,3,1</t>
    <phoneticPr fontId="1" type="noConversion"/>
  </si>
  <si>
    <t>3,19,4,1,3,1,1,1,1</t>
    <phoneticPr fontId="1" type="noConversion"/>
  </si>
  <si>
    <t>198만골드</t>
    <phoneticPr fontId="1" type="noConversion"/>
  </si>
  <si>
    <t>11,10,9,8,7,6,5,4,2</t>
    <phoneticPr fontId="1" type="noConversion"/>
  </si>
  <si>
    <t>6,19,1,1,3,1,1,1,1</t>
    <phoneticPr fontId="1" type="noConversion"/>
  </si>
  <si>
    <t>212만골드</t>
    <phoneticPr fontId="1" type="noConversion"/>
  </si>
  <si>
    <t>3초월5,2초월3,1초월4,영웅1초월1</t>
    <phoneticPr fontId="1" type="noConversion"/>
  </si>
  <si>
    <t>11,10,9,8,7,6,4,3,1</t>
    <phoneticPr fontId="1" type="noConversion"/>
  </si>
  <si>
    <t>11,14,2,1,2,2,1,1,1</t>
    <phoneticPr fontId="1" type="noConversion"/>
  </si>
  <si>
    <t>222만골드</t>
    <phoneticPr fontId="1" type="noConversion"/>
  </si>
  <si>
    <t>12,11,10,9,8,7,6,5,4,2</t>
    <phoneticPr fontId="1" type="noConversion"/>
  </si>
  <si>
    <t>1,12,12,2,2,2,1,1,1,1</t>
    <phoneticPr fontId="1" type="noConversion"/>
  </si>
  <si>
    <t>227만골드</t>
    <phoneticPr fontId="1" type="noConversion"/>
  </si>
  <si>
    <t>12,11,10,9,8,7,6,5,3,1</t>
    <phoneticPr fontId="1" type="noConversion"/>
  </si>
  <si>
    <t>2,15,8,2,3,1,2,1,1,1</t>
    <phoneticPr fontId="1" type="noConversion"/>
  </si>
  <si>
    <t>3초월5,2초월3,1초월4,영웅1초월2</t>
    <phoneticPr fontId="1" type="noConversion"/>
  </si>
  <si>
    <t>238만골드</t>
    <phoneticPr fontId="1" type="noConversion"/>
  </si>
  <si>
    <t>12,11,10,9,8,7,6,5,4,3</t>
    <phoneticPr fontId="1" type="noConversion"/>
  </si>
  <si>
    <t>3,16,7,2,2,2,1,1,1,1</t>
    <phoneticPr fontId="1" type="noConversion"/>
  </si>
  <si>
    <t>3초월5,2초월4,1초월3,영웅1초월2</t>
    <phoneticPr fontId="1" type="noConversion"/>
  </si>
  <si>
    <t>257만골드</t>
    <phoneticPr fontId="1" type="noConversion"/>
  </si>
  <si>
    <t>12,11,10,9,8,7,6,4,3</t>
    <phoneticPr fontId="1" type="noConversion"/>
  </si>
  <si>
    <t>3,21,3,1,3,2,1,1,1</t>
    <phoneticPr fontId="1" type="noConversion"/>
  </si>
  <si>
    <t>3초월6,2초월3,1초월3,영웅1초월2</t>
    <phoneticPr fontId="1" type="noConversion"/>
  </si>
  <si>
    <t>모든 캐릭 다 팔았음 273만골드</t>
    <phoneticPr fontId="1" type="noConversion"/>
  </si>
  <si>
    <t>4,21,2,3,1,3,1,1,1</t>
    <phoneticPr fontId="1" type="noConversion"/>
  </si>
  <si>
    <t>3초월6,2초월4,1초월2,영웅1초월2</t>
    <phoneticPr fontId="1" type="noConversion"/>
  </si>
  <si>
    <t>281만골드</t>
    <phoneticPr fontId="1" type="noConversion"/>
  </si>
  <si>
    <t>12,11,10,9,8,7,5,3</t>
    <phoneticPr fontId="1" type="noConversion"/>
  </si>
  <si>
    <t>9,16,2,4,2,2,1,1</t>
    <phoneticPr fontId="1" type="noConversion"/>
  </si>
  <si>
    <t>292만골드</t>
    <phoneticPr fontId="1" type="noConversion"/>
  </si>
  <si>
    <t>12,11,10,9,8,7,6,5</t>
    <phoneticPr fontId="1" type="noConversion"/>
  </si>
  <si>
    <t>15,11,2,3,2,2,1,1</t>
    <phoneticPr fontId="1" type="noConversion"/>
  </si>
  <si>
    <t>계속 같음</t>
    <phoneticPr fontId="1" type="noConversion"/>
  </si>
  <si>
    <t>308만골드</t>
    <phoneticPr fontId="1" type="noConversion"/>
  </si>
  <si>
    <t>12,11,10,9,8,7,5</t>
    <phoneticPr fontId="1" type="noConversion"/>
  </si>
  <si>
    <t>22,4,3,2,3,2,1</t>
    <phoneticPr fontId="1" type="noConversion"/>
  </si>
  <si>
    <t>3초월7,2초월3,1초월2,영웅1초월1</t>
    <phoneticPr fontId="1" type="noConversion"/>
  </si>
  <si>
    <t>325만골드</t>
    <phoneticPr fontId="1" type="noConversion"/>
  </si>
  <si>
    <t>13,12,11,10,9,8,7,6</t>
    <phoneticPr fontId="1" type="noConversion"/>
  </si>
  <si>
    <t>558회차에 13레벨</t>
    <phoneticPr fontId="1" type="noConversion"/>
  </si>
  <si>
    <t>2,23,1,5,2,1,2,1</t>
    <phoneticPr fontId="1" type="noConversion"/>
  </si>
  <si>
    <t>13,12,11,10,9,8,7</t>
    <phoneticPr fontId="1" type="noConversion"/>
  </si>
  <si>
    <t>8,17,4,2,3,2,1</t>
    <phoneticPr fontId="1" type="noConversion"/>
  </si>
  <si>
    <t>3초월8,2초월2,1초월3,영웅1초월2</t>
    <phoneticPr fontId="1" type="noConversion"/>
  </si>
  <si>
    <t>365만골드</t>
    <phoneticPr fontId="1" type="noConversion"/>
  </si>
  <si>
    <t>13,14,4,1,2,2,1</t>
    <phoneticPr fontId="1" type="noConversion"/>
  </si>
  <si>
    <t>3초월8,2초월3,1초월2,영웅1초월2</t>
    <phoneticPr fontId="1" type="noConversion"/>
  </si>
  <si>
    <t>384만골드</t>
    <phoneticPr fontId="1" type="noConversion"/>
  </si>
  <si>
    <t>13,12,11,10,9,8</t>
    <phoneticPr fontId="1" type="noConversion"/>
  </si>
  <si>
    <t>3초월8,2초월4,1초월1,영웅1초월2</t>
    <phoneticPr fontId="1" type="noConversion"/>
  </si>
  <si>
    <t>19,9,3,2,3,1</t>
    <phoneticPr fontId="1" type="noConversion"/>
  </si>
  <si>
    <t>14,13,12,11,10,9</t>
    <phoneticPr fontId="1" type="noConversion"/>
  </si>
  <si>
    <t>2,20,8,3,2,2</t>
    <phoneticPr fontId="1" type="noConversion"/>
  </si>
  <si>
    <t>같음</t>
    <phoneticPr fontId="1" type="noConversion"/>
  </si>
  <si>
    <t>433만골드</t>
    <phoneticPr fontId="1" type="noConversion"/>
  </si>
  <si>
    <t>14,13,12,11,10</t>
    <phoneticPr fontId="1" type="noConversion"/>
  </si>
  <si>
    <t>3,22,6,4,2</t>
    <phoneticPr fontId="1" type="noConversion"/>
  </si>
  <si>
    <t>441만골드</t>
    <phoneticPr fontId="1" type="noConversion"/>
  </si>
  <si>
    <t>13,12,9,1,2</t>
    <phoneticPr fontId="1" type="noConversion"/>
  </si>
  <si>
    <t>3초월8,2초월4,1초월1,영웅1초월3</t>
    <phoneticPr fontId="1" type="noConversion"/>
  </si>
  <si>
    <t>465만골드</t>
    <phoneticPr fontId="1" type="noConversion"/>
  </si>
  <si>
    <t>14,13,12,11</t>
    <phoneticPr fontId="1" type="noConversion"/>
  </si>
  <si>
    <t>19,9,6,3</t>
    <phoneticPr fontId="1" type="noConversion"/>
  </si>
  <si>
    <t>3초월9,2초월3,1초월1,영웅1초월3</t>
    <phoneticPr fontId="1" type="noConversion"/>
  </si>
  <si>
    <t>492만골드</t>
    <phoneticPr fontId="1" type="noConversion"/>
  </si>
  <si>
    <t>15,14,13,12,11</t>
    <phoneticPr fontId="1" type="noConversion"/>
  </si>
  <si>
    <t>3초월9,2초월3,1초월1,영웅2초월1,1초월1</t>
    <phoneticPr fontId="1" type="noConversion"/>
  </si>
  <si>
    <t>1,24,7,3,2</t>
    <phoneticPr fontId="1" type="noConversion"/>
  </si>
  <si>
    <t>514만골드</t>
    <phoneticPr fontId="1" type="noConversion"/>
  </si>
  <si>
    <t>15,14,13,12</t>
    <phoneticPr fontId="1" type="noConversion"/>
  </si>
  <si>
    <t>4,23,8,2</t>
    <phoneticPr fontId="1" type="noConversion"/>
  </si>
  <si>
    <t>3초월10,2초월2,1초월1,영웅2초월1,1초월2</t>
    <phoneticPr fontId="1" type="noConversion"/>
  </si>
  <si>
    <t>533만골드</t>
    <phoneticPr fontId="1" type="noConversion"/>
  </si>
  <si>
    <t>15,14,13</t>
    <phoneticPr fontId="1" type="noConversion"/>
  </si>
  <si>
    <t>12,18,7</t>
    <phoneticPr fontId="1" type="noConversion"/>
  </si>
  <si>
    <t>3초월11,2초월1,1초월1,영웅2초월1,1초월2</t>
    <phoneticPr fontId="1" type="noConversion"/>
  </si>
  <si>
    <t>568만골드</t>
    <phoneticPr fontId="1" type="noConversion"/>
  </si>
  <si>
    <t>20,13,4</t>
    <phoneticPr fontId="1" type="noConversion"/>
  </si>
  <si>
    <t>3초월12,1초월1,영웅2초월1,1초월2</t>
    <phoneticPr fontId="1" type="noConversion"/>
  </si>
  <si>
    <t>593만골드</t>
    <phoneticPr fontId="1" type="noConversion"/>
  </si>
  <si>
    <t>16,15,14,13</t>
    <phoneticPr fontId="1" type="noConversion"/>
  </si>
  <si>
    <t>3,25,6,3</t>
    <phoneticPr fontId="1" type="noConversion"/>
  </si>
  <si>
    <t>3초월12,2초월1,영웅2초월1,1초월2</t>
    <phoneticPr fontId="1" type="noConversion"/>
  </si>
  <si>
    <t>621만골드</t>
    <phoneticPr fontId="1" type="noConversion"/>
  </si>
  <si>
    <t>16,15,14</t>
    <phoneticPr fontId="1" type="noConversion"/>
  </si>
  <si>
    <t>6,26,5</t>
    <phoneticPr fontId="1" type="noConversion"/>
  </si>
  <si>
    <t>643만골드</t>
    <phoneticPr fontId="1" type="noConversion"/>
  </si>
  <si>
    <t>16,18,3</t>
    <phoneticPr fontId="1" type="noConversion"/>
  </si>
  <si>
    <t>670만골드</t>
    <phoneticPr fontId="1" type="noConversion"/>
  </si>
  <si>
    <t>16,15</t>
    <phoneticPr fontId="1" type="noConversion"/>
  </si>
  <si>
    <t>24,13</t>
    <phoneticPr fontId="1" type="noConversion"/>
  </si>
  <si>
    <t>693만골드</t>
    <phoneticPr fontId="1" type="noConversion"/>
  </si>
  <si>
    <t>727만골드</t>
    <phoneticPr fontId="1" type="noConversion"/>
  </si>
  <si>
    <t>업데이트순번</t>
    <phoneticPr fontId="1" type="noConversion"/>
  </si>
  <si>
    <t>2세트 12레벨 37명 444 가능 403만골드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</si>
</sst>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4627A-88CA-400D-B366-14507FB4AA24}">
  <dimension ref="A1:AE77"/>
  <sheetViews>
    <sheetView tabSelected="1" workbookViewId="0">
      <pane ySplit="1" topLeftCell="A49" activePane="bottomLeft" state="frozen"/>
      <selection pane="bottomLeft" activeCell="A64" sqref="A64"/>
    </sheetView>
  </sheetViews>
  <sheetFormatPr defaultRowHeight="16.5" outlineLevelCol="1" x14ac:dyDescent="0.3"/>
  <cols>
    <col min="3" max="3" width="12.625" customWidth="1"/>
    <col min="4" max="4" width="6.125" hidden="1" customWidth="1" outlineLevel="1"/>
    <col min="5" max="5" width="8" customWidth="1" collapsed="1"/>
    <col min="6" max="6" width="8" customWidth="1"/>
    <col min="7" max="8" width="8" hidden="1" customWidth="1" outlineLevel="1"/>
    <col min="9" max="12" width="12.625" hidden="1" customWidth="1" outlineLevel="1"/>
    <col min="13" max="14" width="8.125" hidden="1" customWidth="1" outlineLevel="1"/>
    <col min="15" max="15" width="9" hidden="1" customWidth="1" outlineLevel="1"/>
    <col min="16" max="16" width="12.625" customWidth="1" collapsed="1"/>
    <col min="17" max="17" width="9" hidden="1" customWidth="1" outlineLevel="1"/>
    <col min="18" max="18" width="12.625" customWidth="1" collapsed="1"/>
    <col min="19" max="19" width="8.25" customWidth="1"/>
    <col min="20" max="20" width="7.875" customWidth="1"/>
    <col min="21" max="22" width="7.875" hidden="1" customWidth="1" outlineLevel="1"/>
    <col min="23" max="23" width="7.875" customWidth="1" collapsed="1"/>
    <col min="24" max="24" width="8.25" customWidth="1"/>
    <col min="25" max="28" width="8.25" hidden="1" customWidth="1" outlineLevel="1"/>
    <col min="29" max="29" width="9" collapsed="1"/>
    <col min="30" max="30" width="9" hidden="1" customWidth="1" outlineLevel="1"/>
    <col min="31" max="31" width="9" collapsed="1"/>
  </cols>
  <sheetData>
    <row r="1" spans="1:30" ht="27" customHeight="1" x14ac:dyDescent="0.3">
      <c r="A1" t="s">
        <v>1</v>
      </c>
      <c r="B1" t="s">
        <v>32</v>
      </c>
      <c r="C1" t="s">
        <v>0</v>
      </c>
      <c r="D1" t="s">
        <v>34</v>
      </c>
      <c r="E1" t="s">
        <v>30</v>
      </c>
      <c r="F1" t="s">
        <v>31</v>
      </c>
      <c r="G1" t="s">
        <v>35</v>
      </c>
      <c r="H1" t="s">
        <v>43</v>
      </c>
      <c r="I1" t="s">
        <v>37</v>
      </c>
      <c r="J1" t="s">
        <v>36</v>
      </c>
      <c r="K1" t="s">
        <v>40</v>
      </c>
      <c r="L1" t="s">
        <v>41</v>
      </c>
      <c r="M1" t="s">
        <v>33</v>
      </c>
      <c r="N1" t="s">
        <v>18</v>
      </c>
      <c r="O1" t="s">
        <v>239</v>
      </c>
      <c r="P1" s="1" t="s">
        <v>4</v>
      </c>
      <c r="Q1" t="s">
        <v>2</v>
      </c>
      <c r="R1" s="2" t="s">
        <v>10</v>
      </c>
      <c r="S1" t="s">
        <v>19</v>
      </c>
      <c r="T1" t="s">
        <v>20</v>
      </c>
      <c r="U1" t="s">
        <v>13</v>
      </c>
      <c r="V1" t="s">
        <v>14</v>
      </c>
      <c r="W1" t="s">
        <v>12</v>
      </c>
      <c r="X1" t="s">
        <v>11</v>
      </c>
      <c r="Y1" t="s">
        <v>15</v>
      </c>
      <c r="Z1" t="s">
        <v>16</v>
      </c>
      <c r="AA1" t="s">
        <v>17</v>
      </c>
      <c r="AB1" t="s">
        <v>17</v>
      </c>
      <c r="AD1" t="s">
        <v>6</v>
      </c>
    </row>
    <row r="2" spans="1:30" x14ac:dyDescent="0.3">
      <c r="A2">
        <v>1</v>
      </c>
      <c r="B2">
        <f>IF(LEN(C2)=0,1,0)</f>
        <v>1</v>
      </c>
      <c r="C2" t="str">
        <f t="shared" ref="C2:C33" si="0">IF(NOT(ISBLANK(D2)),D2,
IF(ISBLANK(E2),M2,""))</f>
        <v/>
      </c>
      <c r="E2">
        <v>4</v>
      </c>
      <c r="F2">
        <v>1</v>
      </c>
      <c r="G2">
        <v>2</v>
      </c>
      <c r="I2" t="s">
        <v>45</v>
      </c>
      <c r="J2" t="s">
        <v>44</v>
      </c>
      <c r="M2">
        <f>N2</f>
        <v>6</v>
      </c>
      <c r="N2">
        <v>6</v>
      </c>
      <c r="O2">
        <v>0</v>
      </c>
      <c r="P2">
        <v>1500</v>
      </c>
      <c r="Q2" t="s">
        <v>8</v>
      </c>
      <c r="S2">
        <v>80</v>
      </c>
      <c r="U2">
        <v>250</v>
      </c>
      <c r="W2">
        <f>U2</f>
        <v>250</v>
      </c>
      <c r="X2">
        <f>V2</f>
        <v>0</v>
      </c>
      <c r="Y2" t="str">
        <f>AA2</f>
        <v>"1":1500</v>
      </c>
      <c r="Z2" t="str">
        <f>AB2</f>
        <v/>
      </c>
      <c r="AA2" t="str">
        <f>""""&amp;$A2&amp;""""&amp;""&amp;":"&amp;P2</f>
        <v>"1":1500</v>
      </c>
      <c r="AB2" t="str">
        <f t="shared" ref="AB2:AB20" si="1">IF(ISBLANK(R2),"",""""&amp;$A2&amp;""""&amp;""&amp;":"&amp;R2)</f>
        <v/>
      </c>
      <c r="AD2" t="str">
        <f ca="1">"{"&amp;
IF(LEFT(OFFSET(Y1,COUNTA(Y:Y)-1,0),1)=",",SUBSTITUTE(OFFSET(Y1,COUNTA(Y:Y)-1,0),",","",1),OFFSET(Y1,COUNTA(Y:Y)-1,0))
&amp;"}"</f>
        <v>{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,"74":34500,"75":34200,"76":35000}</v>
      </c>
    </row>
    <row r="3" spans="1:30" x14ac:dyDescent="0.3">
      <c r="A3">
        <v>2</v>
      </c>
      <c r="B3">
        <f t="shared" ref="B3:B66" si="2">IF(LEN(C3)=0,1,0)</f>
        <v>1</v>
      </c>
      <c r="C3" t="str">
        <f t="shared" si="0"/>
        <v/>
      </c>
      <c r="E3">
        <v>4</v>
      </c>
      <c r="F3">
        <v>2</v>
      </c>
      <c r="G3">
        <v>3</v>
      </c>
      <c r="H3">
        <f t="shared" ref="H3:H77" si="3">G3-G2</f>
        <v>1</v>
      </c>
      <c r="I3" t="s">
        <v>47</v>
      </c>
      <c r="J3" t="s">
        <v>46</v>
      </c>
      <c r="M3">
        <f>M2+N3</f>
        <v>9</v>
      </c>
      <c r="N3">
        <v>3</v>
      </c>
      <c r="O3">
        <v>0</v>
      </c>
      <c r="P3">
        <v>1700</v>
      </c>
      <c r="Q3" t="s">
        <v>3</v>
      </c>
      <c r="R3">
        <v>20</v>
      </c>
      <c r="W3">
        <f>W2+U3</f>
        <v>250</v>
      </c>
      <c r="X3">
        <f t="shared" ref="X3:X20" si="4">X2+V3</f>
        <v>0</v>
      </c>
      <c r="Y3" t="str">
        <f>Y2&amp;","&amp;AA3</f>
        <v>"1":1500,"2":1700</v>
      </c>
      <c r="Z3" t="str">
        <f>Z2&amp;IF(LEN(AB3)=0,"",","&amp;AB3)</f>
        <v>,"2":20</v>
      </c>
      <c r="AA3" t="str">
        <f>""""&amp;$A3&amp;""""&amp;""&amp;":"&amp;P3</f>
        <v>"2":1700</v>
      </c>
      <c r="AB3" t="str">
        <f t="shared" si="1"/>
        <v>"2":20</v>
      </c>
    </row>
    <row r="4" spans="1:30" x14ac:dyDescent="0.3">
      <c r="A4">
        <v>3</v>
      </c>
      <c r="B4">
        <f t="shared" si="2"/>
        <v>0</v>
      </c>
      <c r="C4">
        <f t="shared" si="0"/>
        <v>12</v>
      </c>
      <c r="G4">
        <v>4</v>
      </c>
      <c r="H4">
        <f t="shared" si="3"/>
        <v>1</v>
      </c>
      <c r="I4" t="s">
        <v>49</v>
      </c>
      <c r="J4" t="s">
        <v>48</v>
      </c>
      <c r="M4">
        <f t="shared" ref="M4:M67" si="5">M3+N4</f>
        <v>12</v>
      </c>
      <c r="N4">
        <v>3</v>
      </c>
      <c r="O4">
        <v>0</v>
      </c>
      <c r="P4">
        <v>1300</v>
      </c>
      <c r="Q4" t="s">
        <v>5</v>
      </c>
      <c r="T4">
        <v>20</v>
      </c>
      <c r="V4">
        <v>35</v>
      </c>
      <c r="W4">
        <f t="shared" ref="W4:W20" si="6">W3+U4</f>
        <v>250</v>
      </c>
      <c r="X4">
        <f t="shared" si="4"/>
        <v>35</v>
      </c>
      <c r="Y4" t="str">
        <f t="shared" ref="Y4:Y20" si="7">Y3&amp;","&amp;AA4</f>
        <v>"1":1500,"2":1700,"3":1300</v>
      </c>
      <c r="Z4" t="str">
        <f t="shared" ref="Z4:Z20" si="8">Z3&amp;IF(LEN(AB4)=0,"",","&amp;AB4)</f>
        <v>,"2":20</v>
      </c>
      <c r="AA4" t="str">
        <f>""""&amp;$A4&amp;""""&amp;""&amp;":"&amp;P4</f>
        <v>"3":1300</v>
      </c>
      <c r="AB4" t="str">
        <f t="shared" si="1"/>
        <v/>
      </c>
      <c r="AD4" t="s">
        <v>7</v>
      </c>
    </row>
    <row r="5" spans="1:30" x14ac:dyDescent="0.3">
      <c r="A5">
        <v>4</v>
      </c>
      <c r="B5">
        <f t="shared" si="2"/>
        <v>0</v>
      </c>
      <c r="C5">
        <f t="shared" si="0"/>
        <v>14</v>
      </c>
      <c r="G5">
        <v>5</v>
      </c>
      <c r="H5">
        <f t="shared" si="3"/>
        <v>1</v>
      </c>
      <c r="I5" t="s">
        <v>51</v>
      </c>
      <c r="J5" t="s">
        <v>48</v>
      </c>
      <c r="M5">
        <f t="shared" si="5"/>
        <v>14</v>
      </c>
      <c r="N5">
        <v>2</v>
      </c>
      <c r="O5">
        <v>0</v>
      </c>
      <c r="P5">
        <v>1800</v>
      </c>
      <c r="Q5" t="s">
        <v>8</v>
      </c>
      <c r="S5">
        <v>60</v>
      </c>
      <c r="U5">
        <v>200</v>
      </c>
      <c r="W5">
        <f t="shared" ref="W5:W18" si="9">W4+U5</f>
        <v>450</v>
      </c>
      <c r="X5">
        <f t="shared" ref="X5:X18" si="10">X4+V5</f>
        <v>35</v>
      </c>
      <c r="Y5" t="str">
        <f t="shared" ref="Y5:Y18" si="11">Y4&amp;","&amp;AA5</f>
        <v>"1":1500,"2":1700,"3":1300,"4":1800</v>
      </c>
      <c r="Z5" t="str">
        <f t="shared" ref="Z5:Z18" si="12">Z4&amp;IF(LEN(AB5)=0,"",","&amp;AB5)</f>
        <v>,"2":20</v>
      </c>
      <c r="AA5" t="str">
        <f t="shared" ref="AA5:AA18" si="13">""""&amp;$A5&amp;""""&amp;""&amp;":"&amp;P5</f>
        <v>"4":1800</v>
      </c>
      <c r="AB5" t="str">
        <f t="shared" ref="AB5:AB18" si="14">IF(ISBLANK(R5),"",""""&amp;$A5&amp;""""&amp;""&amp;":"&amp;R5)</f>
        <v/>
      </c>
      <c r="AD5" t="str">
        <f ca="1">"{"&amp;
IF(LEFT(OFFSET(Z1,COUNTA(Z:Z)-1,0),1)=",",SUBSTITUTE(OFFSET(Z1,COUNTA(Z:Z)-1,0),",","",1),OFFSET(Z1,COUNTA(Z:Z)-1,0))
&amp;"}"</f>
        <v>{"2":20,"6":35,"10":25,"15":40,"20":30,"25":35,"28":20,"34":40,"44":50,"51":55,"59":50,"70":60}</v>
      </c>
    </row>
    <row r="6" spans="1:30" x14ac:dyDescent="0.3">
      <c r="A6">
        <v>5</v>
      </c>
      <c r="B6">
        <f t="shared" si="2"/>
        <v>1</v>
      </c>
      <c r="C6" t="str">
        <f t="shared" si="0"/>
        <v/>
      </c>
      <c r="E6">
        <v>3</v>
      </c>
      <c r="F6">
        <v>3</v>
      </c>
      <c r="G6">
        <v>6</v>
      </c>
      <c r="H6">
        <f t="shared" si="3"/>
        <v>1</v>
      </c>
      <c r="I6" t="s">
        <v>52</v>
      </c>
      <c r="J6" t="s">
        <v>48</v>
      </c>
      <c r="M6">
        <f t="shared" si="5"/>
        <v>16</v>
      </c>
      <c r="N6">
        <v>2</v>
      </c>
      <c r="O6">
        <v>0</v>
      </c>
      <c r="P6">
        <v>1900</v>
      </c>
      <c r="Q6" t="s">
        <v>29</v>
      </c>
      <c r="S6">
        <v>50</v>
      </c>
      <c r="T6">
        <v>15</v>
      </c>
      <c r="U6">
        <v>170</v>
      </c>
      <c r="V6">
        <v>40</v>
      </c>
      <c r="W6">
        <f t="shared" si="9"/>
        <v>620</v>
      </c>
      <c r="X6">
        <f t="shared" si="10"/>
        <v>75</v>
      </c>
      <c r="Y6" t="str">
        <f t="shared" si="11"/>
        <v>"1":1500,"2":1700,"3":1300,"4":1800,"5":1900</v>
      </c>
      <c r="Z6" t="str">
        <f t="shared" si="12"/>
        <v>,"2":20</v>
      </c>
      <c r="AA6" t="str">
        <f t="shared" si="13"/>
        <v>"5":1900</v>
      </c>
      <c r="AB6" t="str">
        <f t="shared" si="14"/>
        <v/>
      </c>
    </row>
    <row r="7" spans="1:30" x14ac:dyDescent="0.3">
      <c r="A7">
        <v>6</v>
      </c>
      <c r="B7">
        <f t="shared" si="2"/>
        <v>0</v>
      </c>
      <c r="C7">
        <f t="shared" si="0"/>
        <v>19</v>
      </c>
      <c r="G7">
        <v>8</v>
      </c>
      <c r="H7">
        <f t="shared" si="3"/>
        <v>2</v>
      </c>
      <c r="I7" t="s">
        <v>53</v>
      </c>
      <c r="J7" t="s">
        <v>48</v>
      </c>
      <c r="M7">
        <f t="shared" si="5"/>
        <v>19</v>
      </c>
      <c r="N7">
        <v>3</v>
      </c>
      <c r="O7">
        <v>0</v>
      </c>
      <c r="P7">
        <v>3700</v>
      </c>
      <c r="Q7" t="s">
        <v>3</v>
      </c>
      <c r="R7">
        <v>35</v>
      </c>
      <c r="W7">
        <f t="shared" si="9"/>
        <v>620</v>
      </c>
      <c r="X7">
        <f t="shared" si="10"/>
        <v>75</v>
      </c>
      <c r="Y7" t="str">
        <f t="shared" si="11"/>
        <v>"1":1500,"2":1700,"3":1300,"4":1800,"5":1900,"6":3700</v>
      </c>
      <c r="Z7" t="str">
        <f t="shared" si="12"/>
        <v>,"2":20,"6":35</v>
      </c>
      <c r="AA7" t="str">
        <f t="shared" si="13"/>
        <v>"6":3700</v>
      </c>
      <c r="AB7" t="str">
        <f t="shared" si="14"/>
        <v>"6":35</v>
      </c>
    </row>
    <row r="8" spans="1:30" x14ac:dyDescent="0.3">
      <c r="A8">
        <v>7</v>
      </c>
      <c r="B8">
        <f t="shared" si="2"/>
        <v>1</v>
      </c>
      <c r="C8" t="str">
        <f t="shared" si="0"/>
        <v/>
      </c>
      <c r="E8">
        <v>5</v>
      </c>
      <c r="F8">
        <v>3</v>
      </c>
      <c r="G8">
        <v>10</v>
      </c>
      <c r="H8">
        <f t="shared" si="3"/>
        <v>2</v>
      </c>
      <c r="I8" t="s">
        <v>50</v>
      </c>
      <c r="J8" t="s">
        <v>48</v>
      </c>
      <c r="M8">
        <f t="shared" si="5"/>
        <v>22</v>
      </c>
      <c r="N8">
        <v>3</v>
      </c>
      <c r="O8">
        <v>0</v>
      </c>
      <c r="P8">
        <v>2200</v>
      </c>
      <c r="Q8" t="s">
        <v>8</v>
      </c>
      <c r="S8">
        <v>40</v>
      </c>
      <c r="U8">
        <v>200</v>
      </c>
      <c r="W8">
        <f t="shared" si="9"/>
        <v>820</v>
      </c>
      <c r="X8">
        <f t="shared" si="10"/>
        <v>75</v>
      </c>
      <c r="Y8" t="str">
        <f t="shared" si="11"/>
        <v>"1":1500,"2":1700,"3":1300,"4":1800,"5":1900,"6":3700,"7":2200</v>
      </c>
      <c r="Z8" t="str">
        <f t="shared" si="12"/>
        <v>,"2":20,"6":35</v>
      </c>
      <c r="AA8" t="str">
        <f t="shared" si="13"/>
        <v>"7":2200</v>
      </c>
      <c r="AB8" t="str">
        <f t="shared" si="14"/>
        <v/>
      </c>
    </row>
    <row r="9" spans="1:30" x14ac:dyDescent="0.3">
      <c r="A9">
        <v>8</v>
      </c>
      <c r="B9">
        <f t="shared" si="2"/>
        <v>0</v>
      </c>
      <c r="C9">
        <f t="shared" si="0"/>
        <v>26</v>
      </c>
      <c r="G9">
        <v>12</v>
      </c>
      <c r="H9">
        <f t="shared" si="3"/>
        <v>2</v>
      </c>
      <c r="M9">
        <f t="shared" si="5"/>
        <v>26</v>
      </c>
      <c r="N9">
        <v>4</v>
      </c>
      <c r="O9">
        <v>0</v>
      </c>
      <c r="P9">
        <v>2100</v>
      </c>
      <c r="Q9" t="s">
        <v>5</v>
      </c>
      <c r="T9">
        <v>15</v>
      </c>
      <c r="V9">
        <v>30</v>
      </c>
      <c r="W9">
        <f t="shared" si="9"/>
        <v>820</v>
      </c>
      <c r="X9">
        <f t="shared" si="10"/>
        <v>105</v>
      </c>
      <c r="Y9" t="str">
        <f t="shared" si="11"/>
        <v>"1":1500,"2":1700,"3":1300,"4":1800,"5":1900,"6":3700,"7":2200,"8":2100</v>
      </c>
      <c r="Z9" t="str">
        <f t="shared" si="12"/>
        <v>,"2":20,"6":35</v>
      </c>
      <c r="AA9" t="str">
        <f t="shared" si="13"/>
        <v>"8":2100</v>
      </c>
      <c r="AB9" t="str">
        <f t="shared" si="14"/>
        <v/>
      </c>
    </row>
    <row r="10" spans="1:30" x14ac:dyDescent="0.3">
      <c r="A10">
        <v>9</v>
      </c>
      <c r="B10">
        <f t="shared" si="2"/>
        <v>0</v>
      </c>
      <c r="C10">
        <f t="shared" si="0"/>
        <v>31</v>
      </c>
      <c r="G10">
        <v>15</v>
      </c>
      <c r="H10">
        <f t="shared" si="3"/>
        <v>3</v>
      </c>
      <c r="M10">
        <f t="shared" si="5"/>
        <v>31</v>
      </c>
      <c r="N10">
        <v>5</v>
      </c>
      <c r="O10">
        <v>0</v>
      </c>
      <c r="P10">
        <v>2400</v>
      </c>
      <c r="Q10" t="s">
        <v>9</v>
      </c>
      <c r="S10">
        <v>30</v>
      </c>
      <c r="T10">
        <v>20</v>
      </c>
      <c r="U10">
        <v>280</v>
      </c>
      <c r="V10">
        <v>35</v>
      </c>
      <c r="W10">
        <f t="shared" si="9"/>
        <v>1100</v>
      </c>
      <c r="X10">
        <f t="shared" si="10"/>
        <v>140</v>
      </c>
      <c r="Y10" t="str">
        <f t="shared" si="11"/>
        <v>"1":1500,"2":1700,"3":1300,"4":1800,"5":1900,"6":3700,"7":2200,"8":2100,"9":2400</v>
      </c>
      <c r="Z10" t="str">
        <f t="shared" si="12"/>
        <v>,"2":20,"6":35</v>
      </c>
      <c r="AA10" t="str">
        <f t="shared" si="13"/>
        <v>"9":2400</v>
      </c>
      <c r="AB10" t="str">
        <f t="shared" si="14"/>
        <v/>
      </c>
    </row>
    <row r="11" spans="1:30" x14ac:dyDescent="0.3">
      <c r="A11">
        <v>10</v>
      </c>
      <c r="B11">
        <f t="shared" si="2"/>
        <v>1</v>
      </c>
      <c r="C11" t="str">
        <f t="shared" si="0"/>
        <v/>
      </c>
      <c r="E11">
        <v>4</v>
      </c>
      <c r="F11">
        <v>4</v>
      </c>
      <c r="G11">
        <v>17</v>
      </c>
      <c r="H11">
        <f t="shared" si="3"/>
        <v>2</v>
      </c>
      <c r="M11">
        <f t="shared" si="5"/>
        <v>35</v>
      </c>
      <c r="N11">
        <v>4</v>
      </c>
      <c r="O11">
        <v>0</v>
      </c>
      <c r="P11">
        <v>5100</v>
      </c>
      <c r="Q11" t="s">
        <v>3</v>
      </c>
      <c r="R11">
        <v>25</v>
      </c>
      <c r="W11">
        <f t="shared" si="9"/>
        <v>1100</v>
      </c>
      <c r="X11">
        <f t="shared" si="10"/>
        <v>140</v>
      </c>
      <c r="Y11" t="str">
        <f t="shared" si="11"/>
        <v>"1":1500,"2":1700,"3":1300,"4":1800,"5":1900,"6":3700,"7":2200,"8":2100,"9":2400,"10":5100</v>
      </c>
      <c r="Z11" t="str">
        <f t="shared" si="12"/>
        <v>,"2":20,"6":35,"10":25</v>
      </c>
      <c r="AA11" t="str">
        <f t="shared" si="13"/>
        <v>"10":5100</v>
      </c>
      <c r="AB11" t="str">
        <f t="shared" si="14"/>
        <v>"10":25</v>
      </c>
    </row>
    <row r="12" spans="1:30" x14ac:dyDescent="0.3">
      <c r="A12">
        <v>11</v>
      </c>
      <c r="B12">
        <f t="shared" si="2"/>
        <v>0</v>
      </c>
      <c r="C12">
        <f t="shared" si="0"/>
        <v>39</v>
      </c>
      <c r="G12">
        <v>20</v>
      </c>
      <c r="H12">
        <f t="shared" si="3"/>
        <v>3</v>
      </c>
      <c r="M12">
        <f t="shared" si="5"/>
        <v>39</v>
      </c>
      <c r="N12">
        <v>4</v>
      </c>
      <c r="O12">
        <v>0</v>
      </c>
      <c r="P12">
        <v>2800</v>
      </c>
      <c r="Q12" t="s">
        <v>8</v>
      </c>
      <c r="S12">
        <v>20</v>
      </c>
      <c r="U12">
        <v>270</v>
      </c>
      <c r="W12">
        <f t="shared" si="9"/>
        <v>1370</v>
      </c>
      <c r="X12">
        <f t="shared" si="10"/>
        <v>140</v>
      </c>
      <c r="Y12" t="str">
        <f t="shared" si="11"/>
        <v>"1":1500,"2":1700,"3":1300,"4":1800,"5":1900,"6":3700,"7":2200,"8":2100,"9":2400,"10":5100,"11":2800</v>
      </c>
      <c r="Z12" t="str">
        <f t="shared" si="12"/>
        <v>,"2":20,"6":35,"10":25</v>
      </c>
      <c r="AA12" t="str">
        <f t="shared" si="13"/>
        <v>"11":2800</v>
      </c>
      <c r="AB12" t="str">
        <f t="shared" si="14"/>
        <v/>
      </c>
    </row>
    <row r="13" spans="1:30" x14ac:dyDescent="0.3">
      <c r="A13">
        <v>12</v>
      </c>
      <c r="B13">
        <f t="shared" si="2"/>
        <v>1</v>
      </c>
      <c r="C13" t="str">
        <f t="shared" si="0"/>
        <v/>
      </c>
      <c r="E13">
        <v>7</v>
      </c>
      <c r="F13">
        <v>4</v>
      </c>
      <c r="G13">
        <v>22</v>
      </c>
      <c r="H13">
        <f t="shared" si="3"/>
        <v>2</v>
      </c>
      <c r="M13">
        <f t="shared" si="5"/>
        <v>46</v>
      </c>
      <c r="N13">
        <v>7</v>
      </c>
      <c r="O13">
        <v>0</v>
      </c>
      <c r="P13">
        <v>3000</v>
      </c>
      <c r="Q13" t="s">
        <v>5</v>
      </c>
      <c r="T13">
        <v>15</v>
      </c>
      <c r="V13">
        <v>45</v>
      </c>
      <c r="W13">
        <f t="shared" si="9"/>
        <v>1370</v>
      </c>
      <c r="X13">
        <f t="shared" si="10"/>
        <v>185</v>
      </c>
      <c r="Y13" t="str">
        <f t="shared" si="11"/>
        <v>"1":1500,"2":1700,"3":1300,"4":1800,"5":1900,"6":3700,"7":2200,"8":2100,"9":2400,"10":5100,"11":2800,"12":3000</v>
      </c>
      <c r="Z13" t="str">
        <f t="shared" si="12"/>
        <v>,"2":20,"6":35,"10":25</v>
      </c>
      <c r="AA13" t="str">
        <f t="shared" si="13"/>
        <v>"12":3000</v>
      </c>
      <c r="AB13" t="str">
        <f t="shared" si="14"/>
        <v/>
      </c>
    </row>
    <row r="14" spans="1:30" x14ac:dyDescent="0.3">
      <c r="A14">
        <v>13</v>
      </c>
      <c r="B14">
        <f t="shared" si="2"/>
        <v>0</v>
      </c>
      <c r="C14">
        <f t="shared" si="0"/>
        <v>49</v>
      </c>
      <c r="G14">
        <v>26</v>
      </c>
      <c r="H14">
        <f t="shared" si="3"/>
        <v>4</v>
      </c>
      <c r="I14" t="s">
        <v>70</v>
      </c>
      <c r="J14" t="s">
        <v>54</v>
      </c>
      <c r="K14" t="s">
        <v>72</v>
      </c>
      <c r="L14" t="s">
        <v>66</v>
      </c>
      <c r="M14">
        <f t="shared" si="5"/>
        <v>49</v>
      </c>
      <c r="N14">
        <v>3</v>
      </c>
      <c r="O14">
        <v>0</v>
      </c>
      <c r="P14">
        <v>3200</v>
      </c>
      <c r="Q14" t="s">
        <v>8</v>
      </c>
      <c r="S14">
        <v>25</v>
      </c>
      <c r="U14">
        <v>310</v>
      </c>
      <c r="W14">
        <f t="shared" si="9"/>
        <v>1680</v>
      </c>
      <c r="X14">
        <f t="shared" si="10"/>
        <v>185</v>
      </c>
      <c r="Y14" t="str">
        <f t="shared" si="11"/>
        <v>"1":1500,"2":1700,"3":1300,"4":1800,"5":1900,"6":3700,"7":2200,"8":2100,"9":2400,"10":5100,"11":2800,"12":3000,"13":3200</v>
      </c>
      <c r="Z14" t="str">
        <f t="shared" si="12"/>
        <v>,"2":20,"6":35,"10":25</v>
      </c>
      <c r="AA14" t="str">
        <f t="shared" si="13"/>
        <v>"13":3200</v>
      </c>
      <c r="AB14" t="str">
        <f t="shared" si="14"/>
        <v/>
      </c>
    </row>
    <row r="15" spans="1:30" x14ac:dyDescent="0.3">
      <c r="A15">
        <v>14</v>
      </c>
      <c r="B15">
        <f t="shared" si="2"/>
        <v>0</v>
      </c>
      <c r="C15">
        <f t="shared" si="0"/>
        <v>55</v>
      </c>
      <c r="G15">
        <v>30</v>
      </c>
      <c r="H15">
        <f t="shared" si="3"/>
        <v>4</v>
      </c>
      <c r="I15" t="s">
        <v>71</v>
      </c>
      <c r="J15" t="s">
        <v>54</v>
      </c>
      <c r="M15">
        <f t="shared" si="5"/>
        <v>55</v>
      </c>
      <c r="N15">
        <v>6</v>
      </c>
      <c r="O15">
        <v>0</v>
      </c>
      <c r="P15">
        <v>3500</v>
      </c>
      <c r="Q15" t="s">
        <v>5</v>
      </c>
      <c r="T15">
        <v>20</v>
      </c>
      <c r="V15">
        <v>25</v>
      </c>
      <c r="W15">
        <f t="shared" si="9"/>
        <v>1680</v>
      </c>
      <c r="X15">
        <f t="shared" si="10"/>
        <v>210</v>
      </c>
      <c r="Y15" t="str">
        <f t="shared" si="11"/>
        <v>"1":1500,"2":1700,"3":1300,"4":1800,"5":1900,"6":3700,"7":2200,"8":2100,"9":2400,"10":5100,"11":2800,"12":3000,"13":3200,"14":3500</v>
      </c>
      <c r="Z15" t="str">
        <f t="shared" si="12"/>
        <v>,"2":20,"6":35,"10":25</v>
      </c>
      <c r="AA15" t="str">
        <f t="shared" si="13"/>
        <v>"14":3500</v>
      </c>
      <c r="AB15" t="str">
        <f t="shared" si="14"/>
        <v/>
      </c>
    </row>
    <row r="16" spans="1:30" x14ac:dyDescent="0.3">
      <c r="A16">
        <v>15</v>
      </c>
      <c r="B16">
        <f t="shared" si="2"/>
        <v>0</v>
      </c>
      <c r="C16">
        <f t="shared" si="0"/>
        <v>62</v>
      </c>
      <c r="G16">
        <v>36</v>
      </c>
      <c r="H16">
        <f t="shared" si="3"/>
        <v>6</v>
      </c>
      <c r="I16" t="s">
        <v>56</v>
      </c>
      <c r="J16" t="s">
        <v>57</v>
      </c>
      <c r="M16">
        <f t="shared" si="5"/>
        <v>62</v>
      </c>
      <c r="N16">
        <v>7</v>
      </c>
      <c r="O16">
        <v>0</v>
      </c>
      <c r="P16">
        <v>7900</v>
      </c>
      <c r="Q16" t="s">
        <v>3</v>
      </c>
      <c r="R16">
        <v>40</v>
      </c>
      <c r="W16">
        <f t="shared" si="9"/>
        <v>1680</v>
      </c>
      <c r="X16">
        <f t="shared" si="10"/>
        <v>210</v>
      </c>
      <c r="Y16" t="str">
        <f t="shared" si="11"/>
        <v>"1":1500,"2":1700,"3":1300,"4":1800,"5":1900,"6":3700,"7":2200,"8":2100,"9":2400,"10":5100,"11":2800,"12":3000,"13":3200,"14":3500,"15":7900</v>
      </c>
      <c r="Z16" t="str">
        <f t="shared" si="12"/>
        <v>,"2":20,"6":35,"10":25,"15":40</v>
      </c>
      <c r="AA16" t="str">
        <f t="shared" si="13"/>
        <v>"15":7900</v>
      </c>
      <c r="AB16" t="str">
        <f t="shared" si="14"/>
        <v>"15":40</v>
      </c>
    </row>
    <row r="17" spans="1:28" x14ac:dyDescent="0.3">
      <c r="A17">
        <v>16</v>
      </c>
      <c r="B17">
        <f t="shared" si="2"/>
        <v>0</v>
      </c>
      <c r="C17">
        <f t="shared" si="0"/>
        <v>66</v>
      </c>
      <c r="G17">
        <v>39</v>
      </c>
      <c r="H17">
        <f t="shared" si="3"/>
        <v>3</v>
      </c>
      <c r="I17" t="s">
        <v>58</v>
      </c>
      <c r="J17" t="s">
        <v>55</v>
      </c>
      <c r="L17" t="s">
        <v>59</v>
      </c>
      <c r="M17">
        <f t="shared" si="5"/>
        <v>66</v>
      </c>
      <c r="N17">
        <v>4</v>
      </c>
      <c r="O17">
        <v>0</v>
      </c>
      <c r="P17">
        <v>4600</v>
      </c>
      <c r="Q17" t="s">
        <v>5</v>
      </c>
      <c r="T17">
        <v>25</v>
      </c>
      <c r="V17">
        <v>25</v>
      </c>
      <c r="W17">
        <f t="shared" si="9"/>
        <v>1680</v>
      </c>
      <c r="X17">
        <f t="shared" si="10"/>
        <v>235</v>
      </c>
      <c r="Y17" t="str">
        <f t="shared" si="11"/>
        <v>"1":1500,"2":1700,"3":1300,"4":1800,"5":1900,"6":3700,"7":2200,"8":2100,"9":2400,"10":5100,"11":2800,"12":3000,"13":3200,"14":3500,"15":7900,"16":4600</v>
      </c>
      <c r="Z17" t="str">
        <f t="shared" si="12"/>
        <v>,"2":20,"6":35,"10":25,"15":40</v>
      </c>
      <c r="AA17" t="str">
        <f t="shared" si="13"/>
        <v>"16":4600</v>
      </c>
      <c r="AB17" t="str">
        <f t="shared" si="14"/>
        <v/>
      </c>
    </row>
    <row r="18" spans="1:28" x14ac:dyDescent="0.3">
      <c r="A18">
        <v>17</v>
      </c>
      <c r="B18">
        <f t="shared" si="2"/>
        <v>0</v>
      </c>
      <c r="C18">
        <f t="shared" si="0"/>
        <v>72</v>
      </c>
      <c r="G18">
        <v>48</v>
      </c>
      <c r="H18">
        <f t="shared" si="3"/>
        <v>9</v>
      </c>
      <c r="K18" t="s">
        <v>68</v>
      </c>
      <c r="L18" t="s">
        <v>67</v>
      </c>
      <c r="M18">
        <f t="shared" si="5"/>
        <v>72</v>
      </c>
      <c r="N18">
        <v>6</v>
      </c>
      <c r="O18">
        <v>0</v>
      </c>
      <c r="P18">
        <v>4900</v>
      </c>
      <c r="Q18" t="s">
        <v>8</v>
      </c>
      <c r="S18">
        <v>30</v>
      </c>
      <c r="U18">
        <v>340</v>
      </c>
      <c r="W18">
        <f t="shared" si="9"/>
        <v>2020</v>
      </c>
      <c r="X18">
        <f t="shared" si="10"/>
        <v>235</v>
      </c>
      <c r="Y18" t="str">
        <f t="shared" si="11"/>
        <v>"1":1500,"2":1700,"3":1300,"4":1800,"5":1900,"6":3700,"7":2200,"8":2100,"9":2400,"10":5100,"11":2800,"12":3000,"13":3200,"14":3500,"15":7900,"16":4600,"17":4900</v>
      </c>
      <c r="Z18" t="str">
        <f t="shared" si="12"/>
        <v>,"2":20,"6":35,"10":25,"15":40</v>
      </c>
      <c r="AA18" t="str">
        <f t="shared" si="13"/>
        <v>"17":4900</v>
      </c>
      <c r="AB18" t="str">
        <f t="shared" si="14"/>
        <v/>
      </c>
    </row>
    <row r="19" spans="1:28" x14ac:dyDescent="0.3">
      <c r="A19">
        <v>18</v>
      </c>
      <c r="B19">
        <f t="shared" si="2"/>
        <v>1</v>
      </c>
      <c r="C19" t="str">
        <f t="shared" si="0"/>
        <v/>
      </c>
      <c r="E19">
        <v>6</v>
      </c>
      <c r="F19">
        <v>5</v>
      </c>
      <c r="G19">
        <v>51</v>
      </c>
      <c r="H19">
        <f t="shared" si="3"/>
        <v>3</v>
      </c>
      <c r="I19" t="s">
        <v>73</v>
      </c>
      <c r="J19" t="s">
        <v>60</v>
      </c>
      <c r="L19" t="s">
        <v>61</v>
      </c>
      <c r="M19">
        <f t="shared" si="5"/>
        <v>77</v>
      </c>
      <c r="N19">
        <v>5</v>
      </c>
      <c r="O19">
        <v>0</v>
      </c>
      <c r="P19">
        <v>5400</v>
      </c>
      <c r="Q19" t="s">
        <v>5</v>
      </c>
      <c r="T19">
        <v>20</v>
      </c>
      <c r="V19">
        <v>25</v>
      </c>
      <c r="W19">
        <f t="shared" si="6"/>
        <v>2020</v>
      </c>
      <c r="X19">
        <f t="shared" si="4"/>
        <v>260</v>
      </c>
      <c r="Y19" t="str">
        <f t="shared" si="7"/>
        <v>"1":1500,"2":1700,"3":1300,"4":1800,"5":1900,"6":3700,"7":2200,"8":2100,"9":2400,"10":5100,"11":2800,"12":3000,"13":3200,"14":3500,"15":7900,"16":4600,"17":4900,"18":5400</v>
      </c>
      <c r="Z19" t="str">
        <f t="shared" si="8"/>
        <v>,"2":20,"6":35,"10":25,"15":40</v>
      </c>
      <c r="AA19" t="str">
        <f t="shared" ref="AA19:AA50" si="15">""""&amp;$A19&amp;""""&amp;""&amp;":"&amp;P19</f>
        <v>"18":5400</v>
      </c>
      <c r="AB19" t="str">
        <f t="shared" si="1"/>
        <v/>
      </c>
    </row>
    <row r="20" spans="1:28" x14ac:dyDescent="0.3">
      <c r="A20">
        <v>19</v>
      </c>
      <c r="B20">
        <f t="shared" si="2"/>
        <v>0</v>
      </c>
      <c r="C20">
        <f t="shared" si="0"/>
        <v>81</v>
      </c>
      <c r="G20">
        <v>54</v>
      </c>
      <c r="H20">
        <f t="shared" si="3"/>
        <v>3</v>
      </c>
      <c r="I20" t="s">
        <v>75</v>
      </c>
      <c r="J20" t="s">
        <v>74</v>
      </c>
      <c r="M20">
        <f t="shared" si="5"/>
        <v>81</v>
      </c>
      <c r="N20">
        <v>4</v>
      </c>
      <c r="O20">
        <v>0</v>
      </c>
      <c r="P20">
        <v>5800</v>
      </c>
      <c r="Q20" t="s">
        <v>9</v>
      </c>
      <c r="S20">
        <v>20</v>
      </c>
      <c r="T20">
        <v>15</v>
      </c>
      <c r="U20">
        <v>240</v>
      </c>
      <c r="V20">
        <v>35</v>
      </c>
      <c r="W20">
        <f t="shared" si="6"/>
        <v>2260</v>
      </c>
      <c r="X20">
        <f t="shared" si="4"/>
        <v>295</v>
      </c>
      <c r="Y20" t="str">
        <f t="shared" si="7"/>
        <v>"1":1500,"2":1700,"3":1300,"4":1800,"5":1900,"6":3700,"7":2200,"8":2100,"9":2400,"10":5100,"11":2800,"12":3000,"13":3200,"14":3500,"15":7900,"16":4600,"17":4900,"18":5400,"19":5800</v>
      </c>
      <c r="Z20" t="str">
        <f t="shared" si="8"/>
        <v>,"2":20,"6":35,"10":25,"15":40</v>
      </c>
      <c r="AA20" t="str">
        <f t="shared" si="15"/>
        <v>"19":5800</v>
      </c>
      <c r="AB20" t="str">
        <f t="shared" si="1"/>
        <v/>
      </c>
    </row>
    <row r="21" spans="1:28" x14ac:dyDescent="0.3">
      <c r="A21">
        <v>20</v>
      </c>
      <c r="B21">
        <f t="shared" si="2"/>
        <v>1</v>
      </c>
      <c r="C21" t="str">
        <f t="shared" si="0"/>
        <v/>
      </c>
      <c r="E21">
        <v>10</v>
      </c>
      <c r="F21">
        <v>5</v>
      </c>
      <c r="G21">
        <v>59</v>
      </c>
      <c r="H21">
        <f t="shared" si="3"/>
        <v>5</v>
      </c>
      <c r="I21" t="s">
        <v>77</v>
      </c>
      <c r="J21" t="s">
        <v>76</v>
      </c>
      <c r="L21" t="s">
        <v>78</v>
      </c>
      <c r="M21">
        <f t="shared" si="5"/>
        <v>87</v>
      </c>
      <c r="N21">
        <v>6</v>
      </c>
      <c r="O21">
        <v>0</v>
      </c>
      <c r="P21">
        <v>12500</v>
      </c>
      <c r="Q21" t="s">
        <v>3</v>
      </c>
      <c r="R21">
        <v>30</v>
      </c>
      <c r="W21">
        <f t="shared" ref="W21:W77" si="16">W20+U21</f>
        <v>2260</v>
      </c>
      <c r="X21">
        <f t="shared" ref="X21:X77" si="17">X20+V21</f>
        <v>295</v>
      </c>
      <c r="Y21" t="str">
        <f t="shared" ref="Y21:Y77" si="18">Y20&amp;","&amp;AA21</f>
        <v>"1":1500,"2":1700,"3":1300,"4":1800,"5":1900,"6":3700,"7":2200,"8":2100,"9":2400,"10":5100,"11":2800,"12":3000,"13":3200,"14":3500,"15":7900,"16":4600,"17":4900,"18":5400,"19":5800,"20":12500</v>
      </c>
      <c r="Z21" t="str">
        <f t="shared" ref="Z21:Z77" si="19">Z20&amp;IF(LEN(AB21)=0,"",","&amp;AB21)</f>
        <v>,"2":20,"6":35,"10":25,"15":40,"20":30</v>
      </c>
      <c r="AA21" t="str">
        <f t="shared" si="15"/>
        <v>"20":12500</v>
      </c>
      <c r="AB21" t="str">
        <f t="shared" ref="AB21:AB77" si="20">IF(ISBLANK(R21),"",""""&amp;$A21&amp;""""&amp;""&amp;":"&amp;R21)</f>
        <v>"20":30</v>
      </c>
    </row>
    <row r="22" spans="1:28" x14ac:dyDescent="0.3">
      <c r="A22">
        <v>21</v>
      </c>
      <c r="B22">
        <f t="shared" si="2"/>
        <v>0</v>
      </c>
      <c r="C22">
        <f t="shared" si="0"/>
        <v>92</v>
      </c>
      <c r="G22">
        <v>64</v>
      </c>
      <c r="H22">
        <f t="shared" si="3"/>
        <v>5</v>
      </c>
      <c r="I22" t="s">
        <v>79</v>
      </c>
      <c r="J22" t="s">
        <v>76</v>
      </c>
      <c r="M22">
        <f t="shared" si="5"/>
        <v>92</v>
      </c>
      <c r="N22">
        <v>5</v>
      </c>
      <c r="O22">
        <v>0</v>
      </c>
      <c r="P22">
        <v>6600</v>
      </c>
      <c r="Q22" t="s">
        <v>22</v>
      </c>
      <c r="S22">
        <v>25</v>
      </c>
      <c r="T22">
        <v>15</v>
      </c>
      <c r="U22">
        <v>250</v>
      </c>
      <c r="V22">
        <v>40</v>
      </c>
      <c r="W22">
        <f t="shared" si="16"/>
        <v>2510</v>
      </c>
      <c r="X22">
        <f t="shared" si="17"/>
        <v>335</v>
      </c>
      <c r="Y22" t="str">
        <f t="shared" si="18"/>
        <v>"1":1500,"2":1700,"3":1300,"4":1800,"5":1900,"6":3700,"7":2200,"8":2100,"9":2400,"10":5100,"11":2800,"12":3000,"13":3200,"14":3500,"15":7900,"16":4600,"17":4900,"18":5400,"19":5800,"20":12500,"21":6600</v>
      </c>
      <c r="Z22" t="str">
        <f t="shared" si="19"/>
        <v>,"2":20,"6":35,"10":25,"15":40,"20":30</v>
      </c>
      <c r="AA22" t="str">
        <f t="shared" si="15"/>
        <v>"21":6600</v>
      </c>
      <c r="AB22" t="str">
        <f t="shared" si="20"/>
        <v/>
      </c>
    </row>
    <row r="23" spans="1:28" x14ac:dyDescent="0.3">
      <c r="A23">
        <v>22</v>
      </c>
      <c r="B23">
        <f t="shared" si="2"/>
        <v>0</v>
      </c>
      <c r="C23">
        <f t="shared" si="0"/>
        <v>99</v>
      </c>
      <c r="G23">
        <v>73</v>
      </c>
      <c r="H23">
        <f t="shared" si="3"/>
        <v>9</v>
      </c>
      <c r="I23" t="s">
        <v>80</v>
      </c>
      <c r="J23" t="s">
        <v>76</v>
      </c>
      <c r="K23" t="s">
        <v>69</v>
      </c>
      <c r="L23" t="s">
        <v>81</v>
      </c>
      <c r="M23">
        <f t="shared" si="5"/>
        <v>99</v>
      </c>
      <c r="N23">
        <v>7</v>
      </c>
      <c r="O23">
        <v>0</v>
      </c>
      <c r="P23">
        <v>7000</v>
      </c>
      <c r="Q23" t="s">
        <v>21</v>
      </c>
      <c r="S23">
        <v>30</v>
      </c>
      <c r="U23">
        <v>240</v>
      </c>
      <c r="W23">
        <f t="shared" si="16"/>
        <v>2750</v>
      </c>
      <c r="X23">
        <f t="shared" si="17"/>
        <v>335</v>
      </c>
      <c r="Y23" t="str">
        <f t="shared" si="18"/>
        <v>"1":1500,"2":1700,"3":1300,"4":1800,"5":1900,"6":3700,"7":2200,"8":2100,"9":2400,"10":5100,"11":2800,"12":3000,"13":3200,"14":3500,"15":7900,"16":4600,"17":4900,"18":5400,"19":5800,"20":12500,"21":6600,"22":7000</v>
      </c>
      <c r="Z23" t="str">
        <f t="shared" si="19"/>
        <v>,"2":20,"6":35,"10":25,"15":40,"20":30</v>
      </c>
      <c r="AA23" t="str">
        <f t="shared" si="15"/>
        <v>"22":7000</v>
      </c>
      <c r="AB23" t="str">
        <f t="shared" si="20"/>
        <v/>
      </c>
    </row>
    <row r="24" spans="1:28" x14ac:dyDescent="0.3">
      <c r="A24">
        <v>23</v>
      </c>
      <c r="B24">
        <f t="shared" si="2"/>
        <v>0</v>
      </c>
      <c r="C24">
        <f t="shared" si="0"/>
        <v>104</v>
      </c>
      <c r="G24">
        <v>80</v>
      </c>
      <c r="H24">
        <f t="shared" si="3"/>
        <v>7</v>
      </c>
      <c r="I24" t="s">
        <v>82</v>
      </c>
      <c r="J24" t="s">
        <v>60</v>
      </c>
      <c r="L24" t="s">
        <v>83</v>
      </c>
      <c r="M24">
        <f t="shared" si="5"/>
        <v>104</v>
      </c>
      <c r="N24">
        <v>5</v>
      </c>
      <c r="O24">
        <v>0</v>
      </c>
      <c r="P24">
        <v>6800</v>
      </c>
      <c r="Q24" t="s">
        <v>23</v>
      </c>
      <c r="T24">
        <v>20</v>
      </c>
      <c r="V24">
        <v>45</v>
      </c>
      <c r="W24">
        <f t="shared" si="16"/>
        <v>2750</v>
      </c>
      <c r="X24">
        <f t="shared" si="17"/>
        <v>380</v>
      </c>
      <c r="Y24" t="str">
        <f t="shared" si="18"/>
        <v>"1":1500,"2":1700,"3":1300,"4":1800,"5":1900,"6":3700,"7":2200,"8":2100,"9":2400,"10":5100,"11":2800,"12":3000,"13":3200,"14":3500,"15":7900,"16":4600,"17":4900,"18":5400,"19":5800,"20":12500,"21":6600,"22":7000,"23":6800</v>
      </c>
      <c r="Z24" t="str">
        <f t="shared" si="19"/>
        <v>,"2":20,"6":35,"10":25,"15":40,"20":30</v>
      </c>
      <c r="AA24" t="str">
        <f t="shared" si="15"/>
        <v>"23":6800</v>
      </c>
      <c r="AB24" t="str">
        <f t="shared" si="20"/>
        <v/>
      </c>
    </row>
    <row r="25" spans="1:28" x14ac:dyDescent="0.3">
      <c r="A25">
        <v>24</v>
      </c>
      <c r="B25">
        <f t="shared" si="2"/>
        <v>0</v>
      </c>
      <c r="C25">
        <f t="shared" si="0"/>
        <v>112</v>
      </c>
      <c r="G25">
        <v>88</v>
      </c>
      <c r="H25">
        <f t="shared" si="3"/>
        <v>8</v>
      </c>
      <c r="I25" t="s">
        <v>84</v>
      </c>
      <c r="J25" t="s">
        <v>76</v>
      </c>
      <c r="M25">
        <f t="shared" si="5"/>
        <v>112</v>
      </c>
      <c r="N25">
        <v>8</v>
      </c>
      <c r="O25">
        <v>0</v>
      </c>
      <c r="P25">
        <v>7500</v>
      </c>
      <c r="Q25" t="s">
        <v>26</v>
      </c>
      <c r="S25">
        <v>35</v>
      </c>
      <c r="U25">
        <v>230</v>
      </c>
      <c r="W25">
        <f t="shared" si="16"/>
        <v>2980</v>
      </c>
      <c r="X25">
        <f t="shared" si="17"/>
        <v>380</v>
      </c>
      <c r="Y2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</v>
      </c>
      <c r="Z25" t="str">
        <f t="shared" si="19"/>
        <v>,"2":20,"6":35,"10":25,"15":40,"20":30</v>
      </c>
      <c r="AA25" t="str">
        <f t="shared" si="15"/>
        <v>"24":7500</v>
      </c>
      <c r="AB25" t="str">
        <f t="shared" si="20"/>
        <v/>
      </c>
    </row>
    <row r="26" spans="1:28" x14ac:dyDescent="0.3">
      <c r="A26">
        <v>25</v>
      </c>
      <c r="B26">
        <f t="shared" si="2"/>
        <v>1</v>
      </c>
      <c r="C26" t="str">
        <f t="shared" si="0"/>
        <v/>
      </c>
      <c r="E26">
        <v>8</v>
      </c>
      <c r="F26">
        <v>6</v>
      </c>
      <c r="G26">
        <v>94</v>
      </c>
      <c r="H26">
        <f t="shared" si="3"/>
        <v>6</v>
      </c>
      <c r="I26" t="s">
        <v>86</v>
      </c>
      <c r="J26" t="s">
        <v>85</v>
      </c>
      <c r="L26" t="s">
        <v>87</v>
      </c>
      <c r="M26">
        <f t="shared" si="5"/>
        <v>118</v>
      </c>
      <c r="N26">
        <v>6</v>
      </c>
      <c r="O26">
        <v>0</v>
      </c>
      <c r="P26">
        <v>19500</v>
      </c>
      <c r="Q26" t="s">
        <v>27</v>
      </c>
      <c r="R26">
        <v>35</v>
      </c>
      <c r="W26">
        <f t="shared" si="16"/>
        <v>2980</v>
      </c>
      <c r="X26">
        <f t="shared" si="17"/>
        <v>380</v>
      </c>
      <c r="Y2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</v>
      </c>
      <c r="Z26" t="str">
        <f t="shared" si="19"/>
        <v>,"2":20,"6":35,"10":25,"15":40,"20":30,"25":35</v>
      </c>
      <c r="AA26" t="str">
        <f t="shared" si="15"/>
        <v>"25":19500</v>
      </c>
      <c r="AB26" t="str">
        <f t="shared" si="20"/>
        <v>"25":35</v>
      </c>
    </row>
    <row r="27" spans="1:28" x14ac:dyDescent="0.3">
      <c r="A27">
        <v>26</v>
      </c>
      <c r="B27">
        <f t="shared" si="2"/>
        <v>0</v>
      </c>
      <c r="C27">
        <f t="shared" si="0"/>
        <v>122</v>
      </c>
      <c r="G27">
        <v>102</v>
      </c>
      <c r="H27">
        <f t="shared" si="3"/>
        <v>8</v>
      </c>
      <c r="I27" t="s">
        <v>89</v>
      </c>
      <c r="J27" t="s">
        <v>62</v>
      </c>
      <c r="L27" t="s">
        <v>64</v>
      </c>
      <c r="M27">
        <f t="shared" si="5"/>
        <v>122</v>
      </c>
      <c r="N27">
        <v>4</v>
      </c>
      <c r="O27">
        <v>0</v>
      </c>
      <c r="P27">
        <v>9000</v>
      </c>
      <c r="Q27" t="s">
        <v>26</v>
      </c>
      <c r="S27">
        <v>30</v>
      </c>
      <c r="U27">
        <v>280</v>
      </c>
      <c r="W27">
        <f t="shared" si="16"/>
        <v>3260</v>
      </c>
      <c r="X27">
        <f t="shared" si="17"/>
        <v>380</v>
      </c>
      <c r="Y2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</v>
      </c>
      <c r="Z27" t="str">
        <f t="shared" si="19"/>
        <v>,"2":20,"6":35,"10":25,"15":40,"20":30,"25":35</v>
      </c>
      <c r="AA27" t="str">
        <f t="shared" si="15"/>
        <v>"26":9000</v>
      </c>
      <c r="AB27" t="str">
        <f t="shared" si="20"/>
        <v/>
      </c>
    </row>
    <row r="28" spans="1:28" x14ac:dyDescent="0.3">
      <c r="A28">
        <v>27</v>
      </c>
      <c r="B28">
        <f t="shared" si="2"/>
        <v>1</v>
      </c>
      <c r="C28" t="str">
        <f t="shared" si="0"/>
        <v/>
      </c>
      <c r="E28">
        <v>14</v>
      </c>
      <c r="F28">
        <v>6</v>
      </c>
      <c r="G28">
        <v>106</v>
      </c>
      <c r="H28">
        <f t="shared" si="3"/>
        <v>4</v>
      </c>
      <c r="I28" t="s">
        <v>91</v>
      </c>
      <c r="J28" t="s">
        <v>90</v>
      </c>
      <c r="M28">
        <f t="shared" si="5"/>
        <v>131</v>
      </c>
      <c r="N28">
        <v>9</v>
      </c>
      <c r="O28">
        <v>0</v>
      </c>
      <c r="P28">
        <v>9400</v>
      </c>
      <c r="Q28" t="s">
        <v>25</v>
      </c>
      <c r="T28">
        <v>25</v>
      </c>
      <c r="V28">
        <v>45</v>
      </c>
      <c r="W28">
        <f t="shared" si="16"/>
        <v>3260</v>
      </c>
      <c r="X28">
        <f t="shared" si="17"/>
        <v>425</v>
      </c>
      <c r="Y28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</v>
      </c>
      <c r="Z28" t="str">
        <f t="shared" si="19"/>
        <v>,"2":20,"6":35,"10":25,"15":40,"20":30,"25":35</v>
      </c>
      <c r="AA28" t="str">
        <f t="shared" si="15"/>
        <v>"27":9400</v>
      </c>
      <c r="AB28" t="str">
        <f t="shared" si="20"/>
        <v/>
      </c>
    </row>
    <row r="29" spans="1:28" x14ac:dyDescent="0.3">
      <c r="A29">
        <v>28</v>
      </c>
      <c r="B29">
        <f t="shared" si="2"/>
        <v>0</v>
      </c>
      <c r="C29">
        <f t="shared" si="0"/>
        <v>135</v>
      </c>
      <c r="G29">
        <v>114</v>
      </c>
      <c r="H29">
        <f t="shared" si="3"/>
        <v>8</v>
      </c>
      <c r="I29" t="s">
        <v>92</v>
      </c>
      <c r="J29" t="s">
        <v>90</v>
      </c>
      <c r="L29" t="s">
        <v>88</v>
      </c>
      <c r="M29">
        <f t="shared" si="5"/>
        <v>135</v>
      </c>
      <c r="N29">
        <v>4</v>
      </c>
      <c r="O29">
        <v>0</v>
      </c>
      <c r="P29">
        <v>24000</v>
      </c>
      <c r="Q29" t="s">
        <v>3</v>
      </c>
      <c r="R29">
        <v>20</v>
      </c>
      <c r="W29">
        <f t="shared" si="16"/>
        <v>3260</v>
      </c>
      <c r="X29">
        <f t="shared" si="17"/>
        <v>425</v>
      </c>
      <c r="Y29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</v>
      </c>
      <c r="Z29" t="str">
        <f t="shared" si="19"/>
        <v>,"2":20,"6":35,"10":25,"15":40,"20":30,"25":35,"28":20</v>
      </c>
      <c r="AA29" t="str">
        <f t="shared" si="15"/>
        <v>"28":24000</v>
      </c>
      <c r="AB29" t="str">
        <f t="shared" si="20"/>
        <v>"28":20</v>
      </c>
    </row>
    <row r="30" spans="1:28" x14ac:dyDescent="0.3">
      <c r="A30">
        <v>29</v>
      </c>
      <c r="B30">
        <f t="shared" si="2"/>
        <v>0</v>
      </c>
      <c r="C30">
        <f t="shared" si="0"/>
        <v>142</v>
      </c>
      <c r="G30">
        <v>123</v>
      </c>
      <c r="H30">
        <f t="shared" si="3"/>
        <v>9</v>
      </c>
      <c r="I30" t="s">
        <v>93</v>
      </c>
      <c r="J30" t="s">
        <v>63</v>
      </c>
      <c r="L30" t="s">
        <v>88</v>
      </c>
      <c r="M30">
        <f t="shared" si="5"/>
        <v>142</v>
      </c>
      <c r="N30">
        <v>7</v>
      </c>
      <c r="O30">
        <v>0</v>
      </c>
      <c r="P30">
        <v>10200</v>
      </c>
      <c r="Q30" t="s">
        <v>8</v>
      </c>
      <c r="S30">
        <v>25</v>
      </c>
      <c r="U30">
        <v>380</v>
      </c>
      <c r="W30">
        <f t="shared" si="16"/>
        <v>3640</v>
      </c>
      <c r="X30">
        <f t="shared" si="17"/>
        <v>425</v>
      </c>
      <c r="Y30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</v>
      </c>
      <c r="Z30" t="str">
        <f t="shared" si="19"/>
        <v>,"2":20,"6":35,"10":25,"15":40,"20":30,"25":35,"28":20</v>
      </c>
      <c r="AA30" t="str">
        <f t="shared" si="15"/>
        <v>"29":10200</v>
      </c>
      <c r="AB30" t="str">
        <f t="shared" si="20"/>
        <v/>
      </c>
    </row>
    <row r="31" spans="1:28" x14ac:dyDescent="0.3">
      <c r="A31">
        <v>30</v>
      </c>
      <c r="B31">
        <f t="shared" si="2"/>
        <v>0</v>
      </c>
      <c r="C31">
        <f t="shared" si="0"/>
        <v>147</v>
      </c>
      <c r="G31">
        <v>129</v>
      </c>
      <c r="H31">
        <f t="shared" si="3"/>
        <v>6</v>
      </c>
      <c r="I31" t="s">
        <v>65</v>
      </c>
      <c r="J31" t="s">
        <v>62</v>
      </c>
      <c r="L31" t="s">
        <v>94</v>
      </c>
      <c r="M31">
        <f t="shared" si="5"/>
        <v>147</v>
      </c>
      <c r="N31">
        <v>5</v>
      </c>
      <c r="O31">
        <v>0</v>
      </c>
      <c r="P31">
        <f t="shared" ref="P31" si="21">P30+200</f>
        <v>10400</v>
      </c>
      <c r="Q31" t="s">
        <v>9</v>
      </c>
      <c r="S31">
        <v>20</v>
      </c>
      <c r="T31">
        <v>15</v>
      </c>
      <c r="U31">
        <v>400</v>
      </c>
      <c r="V31">
        <v>50</v>
      </c>
      <c r="W31">
        <f t="shared" si="16"/>
        <v>4040</v>
      </c>
      <c r="X31">
        <f t="shared" si="17"/>
        <v>475</v>
      </c>
      <c r="Y31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</v>
      </c>
      <c r="Z31" t="str">
        <f t="shared" si="19"/>
        <v>,"2":20,"6":35,"10":25,"15":40,"20":30,"25":35,"28":20</v>
      </c>
      <c r="AA31" t="str">
        <f t="shared" si="15"/>
        <v>"30":10400</v>
      </c>
      <c r="AB31" t="str">
        <f t="shared" si="20"/>
        <v/>
      </c>
    </row>
    <row r="32" spans="1:28" x14ac:dyDescent="0.3">
      <c r="A32">
        <v>31</v>
      </c>
      <c r="B32">
        <f t="shared" si="2"/>
        <v>0</v>
      </c>
      <c r="C32">
        <f t="shared" si="0"/>
        <v>154</v>
      </c>
      <c r="G32">
        <v>138</v>
      </c>
      <c r="H32">
        <f t="shared" si="3"/>
        <v>9</v>
      </c>
      <c r="I32" t="s">
        <v>96</v>
      </c>
      <c r="J32" t="s">
        <v>95</v>
      </c>
      <c r="M32">
        <f t="shared" si="5"/>
        <v>154</v>
      </c>
      <c r="N32">
        <v>7</v>
      </c>
      <c r="O32">
        <v>0</v>
      </c>
      <c r="P32">
        <v>10800</v>
      </c>
      <c r="Q32" t="s">
        <v>25</v>
      </c>
      <c r="T32">
        <v>20</v>
      </c>
      <c r="V32">
        <v>50</v>
      </c>
      <c r="W32">
        <f t="shared" si="16"/>
        <v>4040</v>
      </c>
      <c r="X32">
        <f t="shared" si="17"/>
        <v>525</v>
      </c>
      <c r="Y32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</v>
      </c>
      <c r="Z32" t="str">
        <f t="shared" si="19"/>
        <v>,"2":20,"6":35,"10":25,"15":40,"20":30,"25":35,"28":20</v>
      </c>
      <c r="AA32" t="str">
        <f t="shared" si="15"/>
        <v>"31":10800</v>
      </c>
      <c r="AB32" t="str">
        <f t="shared" si="20"/>
        <v/>
      </c>
    </row>
    <row r="33" spans="1:28" x14ac:dyDescent="0.3">
      <c r="A33">
        <v>32</v>
      </c>
      <c r="B33">
        <f t="shared" si="2"/>
        <v>1</v>
      </c>
      <c r="C33" t="str">
        <f t="shared" si="0"/>
        <v/>
      </c>
      <c r="E33">
        <v>10</v>
      </c>
      <c r="F33">
        <v>7</v>
      </c>
      <c r="G33">
        <v>145</v>
      </c>
      <c r="H33">
        <f t="shared" si="3"/>
        <v>7</v>
      </c>
      <c r="I33" t="s">
        <v>97</v>
      </c>
      <c r="J33" t="s">
        <v>63</v>
      </c>
      <c r="M33">
        <f t="shared" si="5"/>
        <v>159</v>
      </c>
      <c r="N33">
        <v>5</v>
      </c>
      <c r="O33">
        <v>0</v>
      </c>
      <c r="P33">
        <v>11000</v>
      </c>
      <c r="Q33" t="s">
        <v>21</v>
      </c>
      <c r="S33">
        <v>30</v>
      </c>
      <c r="U33">
        <v>490</v>
      </c>
      <c r="W33">
        <f t="shared" si="16"/>
        <v>4530</v>
      </c>
      <c r="X33">
        <f t="shared" si="17"/>
        <v>525</v>
      </c>
      <c r="Y33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</v>
      </c>
      <c r="Z33" t="str">
        <f t="shared" si="19"/>
        <v>,"2":20,"6":35,"10":25,"15":40,"20":30,"25":35,"28":20</v>
      </c>
      <c r="AA33" t="str">
        <f t="shared" si="15"/>
        <v>"32":11000</v>
      </c>
      <c r="AB33" t="str">
        <f t="shared" si="20"/>
        <v/>
      </c>
    </row>
    <row r="34" spans="1:28" x14ac:dyDescent="0.3">
      <c r="A34">
        <v>33</v>
      </c>
      <c r="B34">
        <f t="shared" si="2"/>
        <v>0</v>
      </c>
      <c r="C34">
        <f t="shared" ref="C34:C65" si="22">IF(NOT(ISBLANK(D34)),D34,
IF(ISBLANK(E34),M34,""))</f>
        <v>164</v>
      </c>
      <c r="G34">
        <v>154</v>
      </c>
      <c r="H34">
        <f t="shared" si="3"/>
        <v>9</v>
      </c>
      <c r="I34" t="s">
        <v>99</v>
      </c>
      <c r="J34" t="s">
        <v>98</v>
      </c>
      <c r="M34">
        <f t="shared" si="5"/>
        <v>164</v>
      </c>
      <c r="N34">
        <v>5</v>
      </c>
      <c r="O34">
        <v>0</v>
      </c>
      <c r="P34">
        <v>11200</v>
      </c>
      <c r="Q34" t="s">
        <v>25</v>
      </c>
      <c r="T34">
        <v>20</v>
      </c>
      <c r="V34">
        <v>60</v>
      </c>
      <c r="W34">
        <f t="shared" si="16"/>
        <v>4530</v>
      </c>
      <c r="X34">
        <f t="shared" si="17"/>
        <v>585</v>
      </c>
      <c r="Y34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</v>
      </c>
      <c r="Z34" t="str">
        <f t="shared" si="19"/>
        <v>,"2":20,"6":35,"10":25,"15":40,"20":30,"25":35,"28":20</v>
      </c>
      <c r="AA34" t="str">
        <f t="shared" si="15"/>
        <v>"33":11200</v>
      </c>
      <c r="AB34" t="str">
        <f t="shared" si="20"/>
        <v/>
      </c>
    </row>
    <row r="35" spans="1:28" x14ac:dyDescent="0.3">
      <c r="A35">
        <v>34</v>
      </c>
      <c r="B35">
        <f t="shared" si="2"/>
        <v>1</v>
      </c>
      <c r="C35" t="str">
        <f t="shared" si="22"/>
        <v/>
      </c>
      <c r="E35">
        <v>17</v>
      </c>
      <c r="F35">
        <v>7</v>
      </c>
      <c r="G35">
        <v>166</v>
      </c>
      <c r="H35">
        <f t="shared" si="3"/>
        <v>12</v>
      </c>
      <c r="I35" t="s">
        <v>101</v>
      </c>
      <c r="J35" t="s">
        <v>100</v>
      </c>
      <c r="K35" t="s">
        <v>102</v>
      </c>
      <c r="L35" t="s">
        <v>103</v>
      </c>
      <c r="M35">
        <f t="shared" si="5"/>
        <v>173</v>
      </c>
      <c r="N35">
        <v>9</v>
      </c>
      <c r="O35">
        <v>0</v>
      </c>
      <c r="P35">
        <v>28000</v>
      </c>
      <c r="Q35" t="s">
        <v>27</v>
      </c>
      <c r="R35">
        <v>40</v>
      </c>
      <c r="W35">
        <f t="shared" si="16"/>
        <v>4530</v>
      </c>
      <c r="X35">
        <f t="shared" si="17"/>
        <v>585</v>
      </c>
      <c r="Y3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</v>
      </c>
      <c r="Z35" t="str">
        <f t="shared" si="19"/>
        <v>,"2":20,"6":35,"10":25,"15":40,"20":30,"25":35,"28":20,"34":40</v>
      </c>
      <c r="AA35" t="str">
        <f t="shared" si="15"/>
        <v>"34":28000</v>
      </c>
      <c r="AB35" t="str">
        <f t="shared" si="20"/>
        <v>"34":40</v>
      </c>
    </row>
    <row r="36" spans="1:28" x14ac:dyDescent="0.3">
      <c r="A36">
        <v>35</v>
      </c>
      <c r="B36">
        <f t="shared" si="2"/>
        <v>0</v>
      </c>
      <c r="C36">
        <f t="shared" si="22"/>
        <v>181</v>
      </c>
      <c r="G36">
        <v>178</v>
      </c>
      <c r="H36">
        <f t="shared" si="3"/>
        <v>12</v>
      </c>
      <c r="I36" t="s">
        <v>104</v>
      </c>
      <c r="J36" t="s">
        <v>98</v>
      </c>
      <c r="L36" t="s">
        <v>105</v>
      </c>
      <c r="M36">
        <f t="shared" si="5"/>
        <v>181</v>
      </c>
      <c r="N36">
        <v>8</v>
      </c>
      <c r="O36">
        <v>0</v>
      </c>
      <c r="P36">
        <v>13500</v>
      </c>
      <c r="Q36" t="s">
        <v>26</v>
      </c>
      <c r="S36">
        <v>35</v>
      </c>
      <c r="U36">
        <v>500</v>
      </c>
      <c r="W36">
        <f t="shared" si="16"/>
        <v>5030</v>
      </c>
      <c r="X36">
        <f t="shared" si="17"/>
        <v>585</v>
      </c>
      <c r="Y3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</v>
      </c>
      <c r="Z36" t="str">
        <f t="shared" si="19"/>
        <v>,"2":20,"6":35,"10":25,"15":40,"20":30,"25":35,"28":20,"34":40</v>
      </c>
      <c r="AA36" t="str">
        <f t="shared" si="15"/>
        <v>"35":13500</v>
      </c>
      <c r="AB36" t="str">
        <f t="shared" si="20"/>
        <v/>
      </c>
    </row>
    <row r="37" spans="1:28" x14ac:dyDescent="0.3">
      <c r="A37">
        <v>36</v>
      </c>
      <c r="B37">
        <f t="shared" si="2"/>
        <v>0</v>
      </c>
      <c r="C37">
        <f t="shared" si="22"/>
        <v>190</v>
      </c>
      <c r="G37">
        <v>192</v>
      </c>
      <c r="H37">
        <f t="shared" si="3"/>
        <v>14</v>
      </c>
      <c r="I37" t="s">
        <v>106</v>
      </c>
      <c r="J37" t="s">
        <v>107</v>
      </c>
      <c r="M37">
        <f t="shared" si="5"/>
        <v>190</v>
      </c>
      <c r="N37">
        <v>9</v>
      </c>
      <c r="O37">
        <v>0</v>
      </c>
      <c r="P37">
        <v>13800</v>
      </c>
      <c r="Q37" t="s">
        <v>25</v>
      </c>
      <c r="T37">
        <v>25</v>
      </c>
      <c r="V37">
        <v>80</v>
      </c>
      <c r="W37">
        <f t="shared" si="16"/>
        <v>5030</v>
      </c>
      <c r="X37">
        <f t="shared" si="17"/>
        <v>665</v>
      </c>
      <c r="Y3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</v>
      </c>
      <c r="Z37" t="str">
        <f t="shared" si="19"/>
        <v>,"2":20,"6":35,"10":25,"15":40,"20":30,"25":35,"28":20,"34":40</v>
      </c>
      <c r="AA37" t="str">
        <f t="shared" si="15"/>
        <v>"36":13800</v>
      </c>
      <c r="AB37" t="str">
        <f t="shared" si="20"/>
        <v/>
      </c>
    </row>
    <row r="38" spans="1:28" x14ac:dyDescent="0.3">
      <c r="A38">
        <v>37</v>
      </c>
      <c r="B38">
        <f t="shared" si="2"/>
        <v>1</v>
      </c>
      <c r="C38" t="str">
        <f t="shared" si="22"/>
        <v/>
      </c>
      <c r="E38">
        <v>12</v>
      </c>
      <c r="F38">
        <v>8</v>
      </c>
      <c r="G38">
        <v>202</v>
      </c>
      <c r="H38">
        <f t="shared" si="3"/>
        <v>10</v>
      </c>
      <c r="I38" t="s">
        <v>109</v>
      </c>
      <c r="J38" t="s">
        <v>108</v>
      </c>
      <c r="K38" t="s">
        <v>110</v>
      </c>
      <c r="L38" t="s">
        <v>111</v>
      </c>
      <c r="M38">
        <f t="shared" si="5"/>
        <v>196</v>
      </c>
      <c r="N38">
        <v>6</v>
      </c>
      <c r="O38">
        <v>0</v>
      </c>
      <c r="P38">
        <v>13200</v>
      </c>
      <c r="Q38" t="s">
        <v>26</v>
      </c>
      <c r="S38">
        <v>30</v>
      </c>
      <c r="U38">
        <v>520</v>
      </c>
      <c r="W38">
        <f t="shared" si="16"/>
        <v>5550</v>
      </c>
      <c r="X38">
        <f t="shared" si="17"/>
        <v>665</v>
      </c>
      <c r="Y38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</v>
      </c>
      <c r="Z38" t="str">
        <f t="shared" si="19"/>
        <v>,"2":20,"6":35,"10":25,"15":40,"20":30,"25":35,"28":20,"34":40</v>
      </c>
      <c r="AA38" t="str">
        <f t="shared" si="15"/>
        <v>"37":13200</v>
      </c>
      <c r="AB38" t="str">
        <f t="shared" si="20"/>
        <v/>
      </c>
    </row>
    <row r="39" spans="1:28" x14ac:dyDescent="0.3">
      <c r="A39">
        <v>38</v>
      </c>
      <c r="B39">
        <f t="shared" si="2"/>
        <v>0</v>
      </c>
      <c r="C39">
        <f t="shared" si="22"/>
        <v>201</v>
      </c>
      <c r="G39">
        <v>210</v>
      </c>
      <c r="H39">
        <f t="shared" si="3"/>
        <v>8</v>
      </c>
      <c r="I39" t="s">
        <v>113</v>
      </c>
      <c r="J39" t="s">
        <v>112</v>
      </c>
      <c r="M39">
        <f t="shared" si="5"/>
        <v>201</v>
      </c>
      <c r="N39">
        <v>5</v>
      </c>
      <c r="O39">
        <v>0</v>
      </c>
      <c r="P39">
        <v>13600</v>
      </c>
      <c r="Q39" t="s">
        <v>38</v>
      </c>
      <c r="S39">
        <v>20</v>
      </c>
      <c r="T39">
        <v>15</v>
      </c>
      <c r="U39">
        <v>600</v>
      </c>
      <c r="V39">
        <v>130</v>
      </c>
      <c r="W39">
        <f t="shared" si="16"/>
        <v>6150</v>
      </c>
      <c r="X39">
        <f t="shared" si="17"/>
        <v>795</v>
      </c>
      <c r="Y39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</v>
      </c>
      <c r="Z39" t="str">
        <f t="shared" si="19"/>
        <v>,"2":20,"6":35,"10":25,"15":40,"20":30,"25":35,"28":20,"34":40</v>
      </c>
      <c r="AA39" t="str">
        <f t="shared" si="15"/>
        <v>"38":13600</v>
      </c>
      <c r="AB39" t="str">
        <f t="shared" si="20"/>
        <v/>
      </c>
    </row>
    <row r="40" spans="1:28" x14ac:dyDescent="0.3">
      <c r="A40">
        <v>39</v>
      </c>
      <c r="B40">
        <f t="shared" si="2"/>
        <v>1</v>
      </c>
      <c r="C40" t="str">
        <f t="shared" si="22"/>
        <v/>
      </c>
      <c r="E40">
        <v>20</v>
      </c>
      <c r="F40">
        <v>8</v>
      </c>
      <c r="G40">
        <v>219</v>
      </c>
      <c r="H40">
        <f t="shared" si="3"/>
        <v>9</v>
      </c>
      <c r="I40" t="s">
        <v>115</v>
      </c>
      <c r="J40" t="s">
        <v>114</v>
      </c>
      <c r="K40" t="s">
        <v>42</v>
      </c>
      <c r="M40">
        <f t="shared" si="5"/>
        <v>209</v>
      </c>
      <c r="N40">
        <v>8</v>
      </c>
      <c r="O40">
        <v>0</v>
      </c>
      <c r="P40">
        <v>13400</v>
      </c>
      <c r="Q40" t="s">
        <v>26</v>
      </c>
      <c r="S40">
        <v>30</v>
      </c>
      <c r="U40">
        <v>900</v>
      </c>
      <c r="W40">
        <f t="shared" si="16"/>
        <v>7050</v>
      </c>
      <c r="X40">
        <f t="shared" si="17"/>
        <v>795</v>
      </c>
      <c r="Y40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</v>
      </c>
      <c r="Z40" t="str">
        <f t="shared" si="19"/>
        <v>,"2":20,"6":35,"10":25,"15":40,"20":30,"25":35,"28":20,"34":40</v>
      </c>
      <c r="AA40" t="str">
        <f t="shared" si="15"/>
        <v>"39":13400</v>
      </c>
      <c r="AB40" t="str">
        <f t="shared" si="20"/>
        <v/>
      </c>
    </row>
    <row r="41" spans="1:28" x14ac:dyDescent="0.3">
      <c r="A41">
        <v>40</v>
      </c>
      <c r="B41">
        <f t="shared" si="2"/>
        <v>0</v>
      </c>
      <c r="C41">
        <f t="shared" si="22"/>
        <v>217</v>
      </c>
      <c r="G41">
        <v>236</v>
      </c>
      <c r="H41">
        <f t="shared" si="3"/>
        <v>17</v>
      </c>
      <c r="I41" t="s">
        <v>117</v>
      </c>
      <c r="J41" t="s">
        <v>116</v>
      </c>
      <c r="M41">
        <f t="shared" si="5"/>
        <v>217</v>
      </c>
      <c r="N41">
        <v>8</v>
      </c>
      <c r="O41">
        <v>0</v>
      </c>
      <c r="P41">
        <v>13800</v>
      </c>
      <c r="Q41" t="s">
        <v>23</v>
      </c>
      <c r="T41">
        <v>20</v>
      </c>
      <c r="V41">
        <v>170</v>
      </c>
      <c r="W41">
        <f t="shared" si="16"/>
        <v>7050</v>
      </c>
      <c r="X41">
        <f t="shared" si="17"/>
        <v>965</v>
      </c>
      <c r="Y41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</v>
      </c>
      <c r="Z41" t="str">
        <f t="shared" si="19"/>
        <v>,"2":20,"6":35,"10":25,"15":40,"20":30,"25":35,"28":20,"34":40</v>
      </c>
      <c r="AA41" t="str">
        <f t="shared" si="15"/>
        <v>"40":13800</v>
      </c>
      <c r="AB41" t="str">
        <f t="shared" si="20"/>
        <v/>
      </c>
    </row>
    <row r="42" spans="1:28" x14ac:dyDescent="0.3">
      <c r="A42">
        <v>41</v>
      </c>
      <c r="B42">
        <f t="shared" si="2"/>
        <v>0</v>
      </c>
      <c r="C42">
        <f t="shared" si="22"/>
        <v>225</v>
      </c>
      <c r="G42">
        <v>250</v>
      </c>
      <c r="H42">
        <f t="shared" si="3"/>
        <v>14</v>
      </c>
      <c r="I42" t="s">
        <v>119</v>
      </c>
      <c r="J42" t="s">
        <v>118</v>
      </c>
      <c r="K42" t="s">
        <v>120</v>
      </c>
      <c r="L42" t="s">
        <v>121</v>
      </c>
      <c r="M42">
        <f t="shared" si="5"/>
        <v>225</v>
      </c>
      <c r="N42">
        <v>8</v>
      </c>
      <c r="O42">
        <v>0</v>
      </c>
      <c r="P42">
        <v>13600</v>
      </c>
      <c r="Q42" t="s">
        <v>26</v>
      </c>
      <c r="S42">
        <v>30</v>
      </c>
      <c r="U42">
        <v>1400</v>
      </c>
      <c r="W42">
        <f t="shared" si="16"/>
        <v>8450</v>
      </c>
      <c r="X42">
        <f t="shared" si="17"/>
        <v>965</v>
      </c>
      <c r="Y42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</v>
      </c>
      <c r="Z42" t="str">
        <f t="shared" si="19"/>
        <v>,"2":20,"6":35,"10":25,"15":40,"20":30,"25":35,"28":20,"34":40</v>
      </c>
      <c r="AA42" t="str">
        <f t="shared" si="15"/>
        <v>"41":13600</v>
      </c>
      <c r="AB42" t="str">
        <f t="shared" si="20"/>
        <v/>
      </c>
    </row>
    <row r="43" spans="1:28" x14ac:dyDescent="0.3">
      <c r="A43">
        <v>42</v>
      </c>
      <c r="B43">
        <f t="shared" si="2"/>
        <v>1</v>
      </c>
      <c r="C43" t="str">
        <f t="shared" si="22"/>
        <v/>
      </c>
      <c r="E43">
        <v>14</v>
      </c>
      <c r="F43">
        <v>9</v>
      </c>
      <c r="G43">
        <v>262</v>
      </c>
      <c r="H43">
        <f t="shared" si="3"/>
        <v>12</v>
      </c>
      <c r="I43" t="s">
        <v>122</v>
      </c>
      <c r="J43" t="s">
        <v>116</v>
      </c>
      <c r="M43">
        <f t="shared" si="5"/>
        <v>234</v>
      </c>
      <c r="N43">
        <v>9</v>
      </c>
      <c r="O43">
        <v>0</v>
      </c>
      <c r="P43">
        <v>13900</v>
      </c>
      <c r="Q43" t="s">
        <v>25</v>
      </c>
      <c r="T43">
        <v>20</v>
      </c>
      <c r="V43">
        <v>310</v>
      </c>
      <c r="W43">
        <f t="shared" si="16"/>
        <v>8450</v>
      </c>
      <c r="X43">
        <f t="shared" si="17"/>
        <v>1275</v>
      </c>
      <c r="Y43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</v>
      </c>
      <c r="Z43" t="str">
        <f t="shared" si="19"/>
        <v>,"2":20,"6":35,"10":25,"15":40,"20":30,"25":35,"28":20,"34":40</v>
      </c>
      <c r="AA43" t="str">
        <f t="shared" si="15"/>
        <v>"42":13900</v>
      </c>
      <c r="AB43" t="str">
        <f t="shared" si="20"/>
        <v/>
      </c>
    </row>
    <row r="44" spans="1:28" x14ac:dyDescent="0.3">
      <c r="A44">
        <v>43</v>
      </c>
      <c r="B44">
        <f t="shared" si="2"/>
        <v>0</v>
      </c>
      <c r="C44">
        <f t="shared" si="22"/>
        <v>244</v>
      </c>
      <c r="G44">
        <v>277</v>
      </c>
      <c r="H44">
        <f t="shared" si="3"/>
        <v>15</v>
      </c>
      <c r="I44" t="s">
        <v>124</v>
      </c>
      <c r="J44" t="s">
        <v>123</v>
      </c>
      <c r="K44" t="s">
        <v>125</v>
      </c>
      <c r="L44" t="s">
        <v>126</v>
      </c>
      <c r="M44">
        <f t="shared" si="5"/>
        <v>244</v>
      </c>
      <c r="N44">
        <v>10</v>
      </c>
      <c r="O44">
        <v>0</v>
      </c>
      <c r="P44">
        <v>13700</v>
      </c>
      <c r="Q44" t="s">
        <v>21</v>
      </c>
      <c r="S44">
        <v>30</v>
      </c>
      <c r="U44">
        <v>1800</v>
      </c>
      <c r="W44">
        <f t="shared" si="16"/>
        <v>10250</v>
      </c>
      <c r="X44">
        <f t="shared" si="17"/>
        <v>1275</v>
      </c>
      <c r="Y44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</v>
      </c>
      <c r="Z44" t="str">
        <f t="shared" si="19"/>
        <v>,"2":20,"6":35,"10":25,"15":40,"20":30,"25":35,"28":20,"34":40</v>
      </c>
      <c r="AA44" t="str">
        <f t="shared" si="15"/>
        <v>"43":13700</v>
      </c>
      <c r="AB44" t="str">
        <f t="shared" si="20"/>
        <v/>
      </c>
    </row>
    <row r="45" spans="1:28" x14ac:dyDescent="0.3">
      <c r="A45">
        <v>44</v>
      </c>
      <c r="B45">
        <f t="shared" si="2"/>
        <v>1</v>
      </c>
      <c r="C45" t="str">
        <f t="shared" si="22"/>
        <v/>
      </c>
      <c r="E45">
        <v>23</v>
      </c>
      <c r="F45">
        <v>9</v>
      </c>
      <c r="G45">
        <v>296</v>
      </c>
      <c r="H45">
        <f t="shared" si="3"/>
        <v>19</v>
      </c>
      <c r="I45" t="s">
        <v>129</v>
      </c>
      <c r="J45" t="s">
        <v>128</v>
      </c>
      <c r="K45" t="s">
        <v>127</v>
      </c>
      <c r="M45">
        <f t="shared" si="5"/>
        <v>253</v>
      </c>
      <c r="N45">
        <v>9</v>
      </c>
      <c r="O45">
        <v>0</v>
      </c>
      <c r="P45">
        <v>37500</v>
      </c>
      <c r="Q45" t="s">
        <v>24</v>
      </c>
      <c r="R45">
        <v>50</v>
      </c>
      <c r="W45">
        <f t="shared" si="16"/>
        <v>10250</v>
      </c>
      <c r="X45">
        <f t="shared" si="17"/>
        <v>1275</v>
      </c>
      <c r="Y4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</v>
      </c>
      <c r="Z45" t="str">
        <f t="shared" si="19"/>
        <v>,"2":20,"6":35,"10":25,"15":40,"20":30,"25":35,"28":20,"34":40,"44":50</v>
      </c>
      <c r="AA45" t="str">
        <f t="shared" si="15"/>
        <v>"44":37500</v>
      </c>
      <c r="AB45" t="str">
        <f t="shared" si="20"/>
        <v>"44":50</v>
      </c>
    </row>
    <row r="46" spans="1:28" x14ac:dyDescent="0.3">
      <c r="A46">
        <v>45</v>
      </c>
      <c r="B46">
        <f t="shared" si="2"/>
        <v>0</v>
      </c>
      <c r="C46">
        <f t="shared" si="22"/>
        <v>263</v>
      </c>
      <c r="G46">
        <v>310</v>
      </c>
      <c r="H46">
        <f t="shared" si="3"/>
        <v>14</v>
      </c>
      <c r="I46" t="s">
        <v>131</v>
      </c>
      <c r="J46" t="s">
        <v>130</v>
      </c>
      <c r="L46" t="s">
        <v>132</v>
      </c>
      <c r="M46">
        <f t="shared" si="5"/>
        <v>263</v>
      </c>
      <c r="N46">
        <v>10</v>
      </c>
      <c r="O46">
        <v>0</v>
      </c>
      <c r="P46">
        <v>17700</v>
      </c>
      <c r="Q46" t="s">
        <v>21</v>
      </c>
      <c r="S46">
        <v>35</v>
      </c>
      <c r="U46">
        <v>1900</v>
      </c>
      <c r="W46">
        <f t="shared" si="16"/>
        <v>12150</v>
      </c>
      <c r="X46">
        <f t="shared" si="17"/>
        <v>1275</v>
      </c>
      <c r="Y4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</v>
      </c>
      <c r="Z46" t="str">
        <f t="shared" si="19"/>
        <v>,"2":20,"6":35,"10":25,"15":40,"20":30,"25":35,"28":20,"34":40,"44":50</v>
      </c>
      <c r="AA46" t="str">
        <f t="shared" si="15"/>
        <v>"45":17700</v>
      </c>
      <c r="AB46" t="str">
        <f t="shared" si="20"/>
        <v/>
      </c>
    </row>
    <row r="47" spans="1:28" x14ac:dyDescent="0.3">
      <c r="A47">
        <v>46</v>
      </c>
      <c r="B47">
        <f t="shared" si="2"/>
        <v>0</v>
      </c>
      <c r="C47">
        <f t="shared" si="22"/>
        <v>272</v>
      </c>
      <c r="G47">
        <v>324</v>
      </c>
      <c r="H47">
        <f t="shared" si="3"/>
        <v>14</v>
      </c>
      <c r="I47" t="s">
        <v>134</v>
      </c>
      <c r="J47" t="s">
        <v>133</v>
      </c>
      <c r="K47" t="s">
        <v>136</v>
      </c>
      <c r="L47" t="s">
        <v>135</v>
      </c>
      <c r="M47">
        <f t="shared" si="5"/>
        <v>272</v>
      </c>
      <c r="N47">
        <v>9</v>
      </c>
      <c r="O47">
        <v>2</v>
      </c>
      <c r="P47">
        <v>17500</v>
      </c>
      <c r="Q47" t="s">
        <v>23</v>
      </c>
      <c r="T47">
        <v>25</v>
      </c>
      <c r="V47">
        <v>250</v>
      </c>
      <c r="W47">
        <f t="shared" si="16"/>
        <v>12150</v>
      </c>
      <c r="X47">
        <f t="shared" si="17"/>
        <v>1525</v>
      </c>
      <c r="Y4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</v>
      </c>
      <c r="Z47" t="str">
        <f t="shared" si="19"/>
        <v>,"2":20,"6":35,"10":25,"15":40,"20":30,"25":35,"28":20,"34":40,"44":50</v>
      </c>
      <c r="AA47" t="str">
        <f t="shared" si="15"/>
        <v>"46":17500</v>
      </c>
      <c r="AB47" t="str">
        <f t="shared" si="20"/>
        <v/>
      </c>
    </row>
    <row r="48" spans="1:28" x14ac:dyDescent="0.3">
      <c r="A48">
        <v>47</v>
      </c>
      <c r="B48">
        <f t="shared" si="2"/>
        <v>1</v>
      </c>
      <c r="C48" t="str">
        <f t="shared" si="22"/>
        <v/>
      </c>
      <c r="E48">
        <v>16</v>
      </c>
      <c r="F48">
        <v>10</v>
      </c>
      <c r="G48">
        <v>339</v>
      </c>
      <c r="H48">
        <f t="shared" si="3"/>
        <v>15</v>
      </c>
      <c r="I48" t="s">
        <v>138</v>
      </c>
      <c r="J48" t="s">
        <v>137</v>
      </c>
      <c r="K48" t="s">
        <v>139</v>
      </c>
      <c r="L48" t="s">
        <v>140</v>
      </c>
      <c r="M48">
        <f t="shared" si="5"/>
        <v>283</v>
      </c>
      <c r="N48">
        <v>11</v>
      </c>
      <c r="O48">
        <v>3</v>
      </c>
      <c r="P48">
        <v>17900</v>
      </c>
      <c r="Q48" t="s">
        <v>22</v>
      </c>
      <c r="S48">
        <v>25</v>
      </c>
      <c r="T48">
        <v>15</v>
      </c>
      <c r="U48">
        <v>1300</v>
      </c>
      <c r="V48">
        <v>200</v>
      </c>
      <c r="W48">
        <f t="shared" si="16"/>
        <v>13450</v>
      </c>
      <c r="X48">
        <f t="shared" si="17"/>
        <v>1725</v>
      </c>
      <c r="Y48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</v>
      </c>
      <c r="Z48" t="str">
        <f t="shared" si="19"/>
        <v>,"2":20,"6":35,"10":25,"15":40,"20":30,"25":35,"28":20,"34":40,"44":50</v>
      </c>
      <c r="AA48" t="str">
        <f t="shared" si="15"/>
        <v>"47":17900</v>
      </c>
      <c r="AB48" t="str">
        <f t="shared" si="20"/>
        <v/>
      </c>
    </row>
    <row r="49" spans="1:28" x14ac:dyDescent="0.3">
      <c r="A49">
        <v>48</v>
      </c>
      <c r="B49">
        <f t="shared" si="2"/>
        <v>0</v>
      </c>
      <c r="C49">
        <f t="shared" si="22"/>
        <v>295</v>
      </c>
      <c r="G49">
        <v>351</v>
      </c>
      <c r="H49">
        <f t="shared" si="3"/>
        <v>12</v>
      </c>
      <c r="I49" t="s">
        <v>141</v>
      </c>
      <c r="J49" t="s">
        <v>142</v>
      </c>
      <c r="K49" t="s">
        <v>143</v>
      </c>
      <c r="L49" t="s">
        <v>144</v>
      </c>
      <c r="M49">
        <f t="shared" si="5"/>
        <v>295</v>
      </c>
      <c r="N49">
        <v>12</v>
      </c>
      <c r="O49">
        <v>3</v>
      </c>
      <c r="P49">
        <v>17300</v>
      </c>
      <c r="Q49" t="s">
        <v>21</v>
      </c>
      <c r="S49">
        <v>30</v>
      </c>
      <c r="U49">
        <v>1800</v>
      </c>
      <c r="W49">
        <f t="shared" si="16"/>
        <v>15250</v>
      </c>
      <c r="X49">
        <f t="shared" si="17"/>
        <v>1725</v>
      </c>
      <c r="Y49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</v>
      </c>
      <c r="Z49" t="str">
        <f t="shared" si="19"/>
        <v>,"2":20,"6":35,"10":25,"15":40,"20":30,"25":35,"28":20,"34":40,"44":50</v>
      </c>
      <c r="AA49" t="str">
        <f t="shared" si="15"/>
        <v>"48":17300</v>
      </c>
      <c r="AB49" t="str">
        <f t="shared" si="20"/>
        <v/>
      </c>
    </row>
    <row r="50" spans="1:28" x14ac:dyDescent="0.3">
      <c r="A50">
        <v>49</v>
      </c>
      <c r="B50">
        <f t="shared" si="2"/>
        <v>0</v>
      </c>
      <c r="C50">
        <f t="shared" si="22"/>
        <v>302</v>
      </c>
      <c r="G50">
        <v>370</v>
      </c>
      <c r="H50">
        <f t="shared" si="3"/>
        <v>19</v>
      </c>
      <c r="I50" t="s">
        <v>146</v>
      </c>
      <c r="J50" t="s">
        <v>145</v>
      </c>
      <c r="L50" t="s">
        <v>147</v>
      </c>
      <c r="M50">
        <f t="shared" si="5"/>
        <v>302</v>
      </c>
      <c r="N50">
        <v>7</v>
      </c>
      <c r="O50">
        <v>4</v>
      </c>
      <c r="P50">
        <v>18200</v>
      </c>
      <c r="Q50" t="s">
        <v>39</v>
      </c>
      <c r="T50">
        <v>20</v>
      </c>
      <c r="V50">
        <v>260</v>
      </c>
      <c r="W50">
        <f t="shared" si="16"/>
        <v>15250</v>
      </c>
      <c r="X50">
        <f t="shared" si="17"/>
        <v>1985</v>
      </c>
      <c r="Y50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</v>
      </c>
      <c r="Z50" t="str">
        <f t="shared" si="19"/>
        <v>,"2":20,"6":35,"10":25,"15":40,"20":30,"25":35,"28":20,"34":40,"44":50</v>
      </c>
      <c r="AA50" t="str">
        <f t="shared" si="15"/>
        <v>"49":18200</v>
      </c>
      <c r="AB50" t="str">
        <f t="shared" si="20"/>
        <v/>
      </c>
    </row>
    <row r="51" spans="1:28" x14ac:dyDescent="0.3">
      <c r="A51">
        <v>50</v>
      </c>
      <c r="B51">
        <f t="shared" si="2"/>
        <v>0</v>
      </c>
      <c r="C51">
        <f t="shared" si="22"/>
        <v>310</v>
      </c>
      <c r="G51">
        <v>385</v>
      </c>
      <c r="H51">
        <f t="shared" si="3"/>
        <v>15</v>
      </c>
      <c r="I51" t="s">
        <v>149</v>
      </c>
      <c r="J51" t="s">
        <v>148</v>
      </c>
      <c r="K51" t="s">
        <v>151</v>
      </c>
      <c r="L51" t="s">
        <v>150</v>
      </c>
      <c r="M51">
        <f t="shared" si="5"/>
        <v>310</v>
      </c>
      <c r="N51">
        <v>8</v>
      </c>
      <c r="O51">
        <v>4</v>
      </c>
      <c r="P51">
        <v>18500</v>
      </c>
      <c r="Q51" t="s">
        <v>26</v>
      </c>
      <c r="S51">
        <v>35</v>
      </c>
      <c r="U51">
        <v>1900</v>
      </c>
      <c r="W51">
        <f t="shared" si="16"/>
        <v>17150</v>
      </c>
      <c r="X51">
        <f t="shared" si="17"/>
        <v>1985</v>
      </c>
      <c r="Y51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</v>
      </c>
      <c r="Z51" t="str">
        <f t="shared" si="19"/>
        <v>,"2":20,"6":35,"10":25,"15":40,"20":30,"25":35,"28":20,"34":40,"44":50</v>
      </c>
      <c r="AA51" t="str">
        <f t="shared" ref="AA51:AA77" si="23">""""&amp;$A51&amp;""""&amp;""&amp;":"&amp;P51</f>
        <v>"50":18500</v>
      </c>
      <c r="AB51" t="str">
        <f t="shared" si="20"/>
        <v/>
      </c>
    </row>
    <row r="52" spans="1:28" x14ac:dyDescent="0.3">
      <c r="A52">
        <v>51</v>
      </c>
      <c r="B52">
        <f t="shared" si="2"/>
        <v>1</v>
      </c>
      <c r="C52" t="str">
        <f t="shared" si="22"/>
        <v/>
      </c>
      <c r="E52">
        <v>26</v>
      </c>
      <c r="F52">
        <v>10</v>
      </c>
      <c r="G52">
        <v>399</v>
      </c>
      <c r="H52">
        <f t="shared" si="3"/>
        <v>14</v>
      </c>
      <c r="I52" t="s">
        <v>153</v>
      </c>
      <c r="J52" t="s">
        <v>152</v>
      </c>
      <c r="K52" t="s">
        <v>151</v>
      </c>
      <c r="L52" t="s">
        <v>154</v>
      </c>
      <c r="M52">
        <f t="shared" si="5"/>
        <v>319</v>
      </c>
      <c r="N52">
        <v>9</v>
      </c>
      <c r="O52">
        <v>5</v>
      </c>
      <c r="P52">
        <v>41000</v>
      </c>
      <c r="Q52" t="s">
        <v>3</v>
      </c>
      <c r="R52">
        <v>55</v>
      </c>
      <c r="W52">
        <f t="shared" si="16"/>
        <v>17150</v>
      </c>
      <c r="X52">
        <f t="shared" si="17"/>
        <v>1985</v>
      </c>
      <c r="Y52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</v>
      </c>
      <c r="Z52" t="str">
        <f t="shared" si="19"/>
        <v>,"2":20,"6":35,"10":25,"15":40,"20":30,"25":35,"28":20,"34":40,"44":50,"51":55</v>
      </c>
      <c r="AA52" t="str">
        <f t="shared" si="23"/>
        <v>"51":41000</v>
      </c>
      <c r="AB52" t="str">
        <f t="shared" si="20"/>
        <v>"51":55</v>
      </c>
    </row>
    <row r="53" spans="1:28" x14ac:dyDescent="0.3">
      <c r="A53">
        <v>52</v>
      </c>
      <c r="B53">
        <f t="shared" si="2"/>
        <v>0</v>
      </c>
      <c r="C53">
        <f t="shared" si="22"/>
        <v>329</v>
      </c>
      <c r="G53">
        <v>413</v>
      </c>
      <c r="H53">
        <f t="shared" si="3"/>
        <v>14</v>
      </c>
      <c r="I53" t="s">
        <v>156</v>
      </c>
      <c r="J53" t="s">
        <v>155</v>
      </c>
      <c r="L53" t="s">
        <v>157</v>
      </c>
      <c r="M53">
        <f t="shared" si="5"/>
        <v>329</v>
      </c>
      <c r="N53">
        <v>10</v>
      </c>
      <c r="O53">
        <v>5</v>
      </c>
      <c r="P53">
        <v>23200</v>
      </c>
      <c r="Q53" t="s">
        <v>22</v>
      </c>
      <c r="S53">
        <v>25</v>
      </c>
      <c r="T53">
        <v>20</v>
      </c>
      <c r="U53">
        <v>1600</v>
      </c>
      <c r="V53">
        <v>220</v>
      </c>
      <c r="W53">
        <f t="shared" si="16"/>
        <v>18750</v>
      </c>
      <c r="X53">
        <f t="shared" si="17"/>
        <v>2205</v>
      </c>
      <c r="Y53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</v>
      </c>
      <c r="Z53" t="str">
        <f t="shared" si="19"/>
        <v>,"2":20,"6":35,"10":25,"15":40,"20":30,"25":35,"28":20,"34":40,"44":50,"51":55</v>
      </c>
      <c r="AA53" t="str">
        <f t="shared" si="23"/>
        <v>"52":23200</v>
      </c>
      <c r="AB53" t="str">
        <f t="shared" si="20"/>
        <v/>
      </c>
    </row>
    <row r="54" spans="1:28" x14ac:dyDescent="0.3">
      <c r="A54">
        <v>53</v>
      </c>
      <c r="B54">
        <f t="shared" si="2"/>
        <v>0</v>
      </c>
      <c r="C54">
        <f t="shared" si="22"/>
        <v>338</v>
      </c>
      <c r="G54">
        <v>428</v>
      </c>
      <c r="H54">
        <f t="shared" si="3"/>
        <v>15</v>
      </c>
      <c r="I54" t="s">
        <v>159</v>
      </c>
      <c r="J54" t="s">
        <v>158</v>
      </c>
      <c r="K54" t="s">
        <v>160</v>
      </c>
      <c r="L54" t="s">
        <v>161</v>
      </c>
      <c r="M54">
        <f t="shared" si="5"/>
        <v>338</v>
      </c>
      <c r="N54">
        <v>9</v>
      </c>
      <c r="O54">
        <v>6</v>
      </c>
      <c r="P54">
        <v>23000</v>
      </c>
      <c r="Q54" t="s">
        <v>26</v>
      </c>
      <c r="S54">
        <v>30</v>
      </c>
      <c r="U54">
        <v>1800</v>
      </c>
      <c r="W54">
        <f t="shared" si="16"/>
        <v>20550</v>
      </c>
      <c r="X54">
        <f t="shared" si="17"/>
        <v>2205</v>
      </c>
      <c r="Y54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</v>
      </c>
      <c r="Z54" t="str">
        <f t="shared" si="19"/>
        <v>,"2":20,"6":35,"10":25,"15":40,"20":30,"25":35,"28":20,"34":40,"44":50,"51":55</v>
      </c>
      <c r="AA54" t="str">
        <f t="shared" si="23"/>
        <v>"53":23000</v>
      </c>
      <c r="AB54" t="str">
        <f t="shared" si="20"/>
        <v/>
      </c>
    </row>
    <row r="55" spans="1:28" x14ac:dyDescent="0.3">
      <c r="A55">
        <v>54</v>
      </c>
      <c r="B55">
        <f t="shared" si="2"/>
        <v>0</v>
      </c>
      <c r="C55">
        <f t="shared" si="22"/>
        <v>348</v>
      </c>
      <c r="G55">
        <v>447</v>
      </c>
      <c r="H55">
        <f t="shared" si="3"/>
        <v>19</v>
      </c>
      <c r="I55" t="s">
        <v>163</v>
      </c>
      <c r="J55" t="s">
        <v>162</v>
      </c>
      <c r="K55" t="s">
        <v>164</v>
      </c>
      <c r="L55" t="s">
        <v>165</v>
      </c>
      <c r="M55">
        <f t="shared" si="5"/>
        <v>348</v>
      </c>
      <c r="N55">
        <v>10</v>
      </c>
      <c r="O55">
        <v>6</v>
      </c>
      <c r="P55">
        <v>22700</v>
      </c>
      <c r="Q55" t="s">
        <v>25</v>
      </c>
      <c r="T55">
        <v>25</v>
      </c>
      <c r="V55">
        <v>270</v>
      </c>
      <c r="W55">
        <f t="shared" si="16"/>
        <v>20550</v>
      </c>
      <c r="X55">
        <f t="shared" si="17"/>
        <v>2475</v>
      </c>
      <c r="Y5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</v>
      </c>
      <c r="Z55" t="str">
        <f t="shared" si="19"/>
        <v>,"2":20,"6":35,"10":25,"15":40,"20":30,"25":35,"28":20,"34":40,"44":50,"51":55</v>
      </c>
      <c r="AA55" t="str">
        <f t="shared" si="23"/>
        <v>"54":22700</v>
      </c>
      <c r="AB55" t="str">
        <f t="shared" si="20"/>
        <v/>
      </c>
    </row>
    <row r="56" spans="1:28" x14ac:dyDescent="0.3">
      <c r="A56">
        <v>55</v>
      </c>
      <c r="B56">
        <f t="shared" si="2"/>
        <v>0</v>
      </c>
      <c r="C56">
        <f t="shared" si="22"/>
        <v>357</v>
      </c>
      <c r="G56">
        <v>458</v>
      </c>
      <c r="H56">
        <f t="shared" si="3"/>
        <v>11</v>
      </c>
      <c r="I56" t="s">
        <v>167</v>
      </c>
      <c r="J56" t="s">
        <v>166</v>
      </c>
      <c r="K56" t="s">
        <v>168</v>
      </c>
      <c r="L56" t="s">
        <v>169</v>
      </c>
      <c r="M56">
        <f t="shared" si="5"/>
        <v>357</v>
      </c>
      <c r="N56">
        <v>9</v>
      </c>
      <c r="O56">
        <v>6</v>
      </c>
      <c r="P56">
        <v>23200</v>
      </c>
      <c r="Q56" t="s">
        <v>26</v>
      </c>
      <c r="S56">
        <v>30</v>
      </c>
      <c r="U56">
        <v>2000</v>
      </c>
      <c r="W56">
        <f t="shared" si="16"/>
        <v>22550</v>
      </c>
      <c r="X56">
        <f t="shared" si="17"/>
        <v>2475</v>
      </c>
      <c r="Y5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</v>
      </c>
      <c r="Z56" t="str">
        <f t="shared" si="19"/>
        <v>,"2":20,"6":35,"10":25,"15":40,"20":30,"25":35,"28":20,"34":40,"44":50,"51":55</v>
      </c>
      <c r="AA56" t="str">
        <f t="shared" si="23"/>
        <v>"55":23200</v>
      </c>
      <c r="AB56" t="str">
        <f t="shared" si="20"/>
        <v/>
      </c>
    </row>
    <row r="57" spans="1:28" x14ac:dyDescent="0.3">
      <c r="A57">
        <v>56</v>
      </c>
      <c r="B57">
        <f t="shared" si="2"/>
        <v>0</v>
      </c>
      <c r="C57">
        <f t="shared" si="22"/>
        <v>368</v>
      </c>
      <c r="G57">
        <v>486</v>
      </c>
      <c r="H57">
        <f t="shared" si="3"/>
        <v>28</v>
      </c>
      <c r="I57" t="s">
        <v>170</v>
      </c>
      <c r="J57" t="s">
        <v>166</v>
      </c>
      <c r="K57" t="s">
        <v>171</v>
      </c>
      <c r="L57" t="s">
        <v>172</v>
      </c>
      <c r="M57">
        <f t="shared" si="5"/>
        <v>368</v>
      </c>
      <c r="N57">
        <v>11</v>
      </c>
      <c r="O57">
        <v>6</v>
      </c>
      <c r="P57">
        <v>24000</v>
      </c>
      <c r="Q57" t="s">
        <v>28</v>
      </c>
      <c r="S57">
        <v>25</v>
      </c>
      <c r="T57">
        <v>15</v>
      </c>
      <c r="U57">
        <v>1800</v>
      </c>
      <c r="V57">
        <v>230</v>
      </c>
      <c r="W57">
        <f t="shared" si="16"/>
        <v>24350</v>
      </c>
      <c r="X57">
        <f t="shared" si="17"/>
        <v>2705</v>
      </c>
      <c r="Y5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</v>
      </c>
      <c r="Z57" t="str">
        <f t="shared" si="19"/>
        <v>,"2":20,"6":35,"10":25,"15":40,"20":30,"25":35,"28":20,"34":40,"44":50,"51":55</v>
      </c>
      <c r="AA57" t="str">
        <f t="shared" si="23"/>
        <v>"56":24000</v>
      </c>
      <c r="AB57" t="str">
        <f t="shared" si="20"/>
        <v/>
      </c>
    </row>
    <row r="58" spans="1:28" x14ac:dyDescent="0.3">
      <c r="A58">
        <v>57</v>
      </c>
      <c r="B58">
        <f t="shared" si="2"/>
        <v>0</v>
      </c>
      <c r="C58">
        <f t="shared" si="22"/>
        <v>378</v>
      </c>
      <c r="G58">
        <v>505</v>
      </c>
      <c r="H58">
        <f t="shared" si="3"/>
        <v>19</v>
      </c>
      <c r="I58" t="s">
        <v>174</v>
      </c>
      <c r="J58" t="s">
        <v>173</v>
      </c>
      <c r="L58" t="s">
        <v>175</v>
      </c>
      <c r="M58">
        <f t="shared" si="5"/>
        <v>378</v>
      </c>
      <c r="N58">
        <v>10</v>
      </c>
      <c r="O58">
        <v>6</v>
      </c>
      <c r="P58">
        <v>23500</v>
      </c>
      <c r="Q58" t="s">
        <v>26</v>
      </c>
      <c r="S58">
        <v>30</v>
      </c>
      <c r="U58">
        <v>2200</v>
      </c>
      <c r="W58">
        <f t="shared" si="16"/>
        <v>26550</v>
      </c>
      <c r="X58">
        <f t="shared" si="17"/>
        <v>2705</v>
      </c>
      <c r="Y58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</v>
      </c>
      <c r="Z58" t="str">
        <f t="shared" si="19"/>
        <v>,"2":20,"6":35,"10":25,"15":40,"20":30,"25":35,"28":20,"34":40,"44":50,"51":55</v>
      </c>
      <c r="AA58" t="str">
        <f t="shared" si="23"/>
        <v>"57":23500</v>
      </c>
      <c r="AB58" t="str">
        <f t="shared" si="20"/>
        <v/>
      </c>
    </row>
    <row r="59" spans="1:28" x14ac:dyDescent="0.3">
      <c r="A59">
        <v>58</v>
      </c>
      <c r="B59">
        <f t="shared" si="2"/>
        <v>0</v>
      </c>
      <c r="C59">
        <f t="shared" si="22"/>
        <v>389</v>
      </c>
      <c r="G59">
        <v>523</v>
      </c>
      <c r="H59">
        <f t="shared" si="3"/>
        <v>18</v>
      </c>
      <c r="I59" t="s">
        <v>177</v>
      </c>
      <c r="J59" t="s">
        <v>176</v>
      </c>
      <c r="K59" t="s">
        <v>178</v>
      </c>
      <c r="L59" t="s">
        <v>179</v>
      </c>
      <c r="M59">
        <f t="shared" si="5"/>
        <v>389</v>
      </c>
      <c r="N59">
        <v>11</v>
      </c>
      <c r="O59">
        <v>6</v>
      </c>
      <c r="P59">
        <v>23800</v>
      </c>
      <c r="Q59" t="s">
        <v>23</v>
      </c>
      <c r="T59">
        <v>20</v>
      </c>
      <c r="V59">
        <v>310</v>
      </c>
      <c r="W59">
        <f t="shared" si="16"/>
        <v>26550</v>
      </c>
      <c r="X59">
        <f t="shared" si="17"/>
        <v>3015</v>
      </c>
      <c r="Y59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</v>
      </c>
      <c r="Z59" t="str">
        <f t="shared" si="19"/>
        <v>,"2":20,"6":35,"10":25,"15":40,"20":30,"25":35,"28":20,"34":40,"44":50,"51":55</v>
      </c>
      <c r="AA59" t="str">
        <f t="shared" si="23"/>
        <v>"58":23800</v>
      </c>
      <c r="AB59" t="str">
        <f t="shared" si="20"/>
        <v/>
      </c>
    </row>
    <row r="60" spans="1:28" x14ac:dyDescent="0.3">
      <c r="A60">
        <v>59</v>
      </c>
      <c r="B60">
        <f t="shared" si="2"/>
        <v>0</v>
      </c>
      <c r="C60">
        <f t="shared" si="22"/>
        <v>399</v>
      </c>
      <c r="G60">
        <v>542</v>
      </c>
      <c r="H60">
        <f t="shared" si="3"/>
        <v>19</v>
      </c>
      <c r="I60" t="s">
        <v>181</v>
      </c>
      <c r="J60" t="s">
        <v>180</v>
      </c>
      <c r="K60" t="s">
        <v>182</v>
      </c>
      <c r="L60" t="s">
        <v>183</v>
      </c>
      <c r="M60">
        <f t="shared" si="5"/>
        <v>399</v>
      </c>
      <c r="N60">
        <v>10</v>
      </c>
      <c r="O60">
        <v>7</v>
      </c>
      <c r="P60">
        <v>52000</v>
      </c>
      <c r="Q60" t="s">
        <v>24</v>
      </c>
      <c r="R60">
        <v>50</v>
      </c>
      <c r="W60">
        <f t="shared" si="16"/>
        <v>26550</v>
      </c>
      <c r="X60">
        <f t="shared" si="17"/>
        <v>3015</v>
      </c>
      <c r="Y60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</v>
      </c>
      <c r="Z60" t="str">
        <f t="shared" si="19"/>
        <v>,"2":20,"6":35,"10":25,"15":40,"20":30,"25":35,"28":20,"34":40,"44":50,"51":55,"59":50</v>
      </c>
      <c r="AA60" t="str">
        <f t="shared" si="23"/>
        <v>"59":52000</v>
      </c>
      <c r="AB60" t="str">
        <f t="shared" si="20"/>
        <v>"59":50</v>
      </c>
    </row>
    <row r="61" spans="1:28" x14ac:dyDescent="0.3">
      <c r="A61">
        <v>60</v>
      </c>
      <c r="B61">
        <f t="shared" si="2"/>
        <v>0</v>
      </c>
      <c r="C61">
        <f t="shared" si="22"/>
        <v>411</v>
      </c>
      <c r="G61">
        <v>566</v>
      </c>
      <c r="H61">
        <f t="shared" si="3"/>
        <v>24</v>
      </c>
      <c r="I61" t="s">
        <v>186</v>
      </c>
      <c r="J61" t="s">
        <v>184</v>
      </c>
      <c r="L61" t="s">
        <v>185</v>
      </c>
      <c r="M61">
        <f t="shared" si="5"/>
        <v>411</v>
      </c>
      <c r="N61">
        <v>12</v>
      </c>
      <c r="O61">
        <v>7</v>
      </c>
      <c r="P61">
        <v>28500</v>
      </c>
      <c r="Q61" t="s">
        <v>21</v>
      </c>
      <c r="S61">
        <v>40</v>
      </c>
      <c r="U61">
        <v>2400</v>
      </c>
      <c r="W61">
        <f t="shared" si="16"/>
        <v>28950</v>
      </c>
      <c r="X61">
        <f t="shared" si="17"/>
        <v>3015</v>
      </c>
      <c r="Y61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</v>
      </c>
      <c r="Z61" t="str">
        <f t="shared" si="19"/>
        <v>,"2":20,"6":35,"10":25,"15":40,"20":30,"25":35,"28":20,"34":40,"44":50,"51":55,"59":50</v>
      </c>
      <c r="AA61" t="str">
        <f t="shared" si="23"/>
        <v>"60":28500</v>
      </c>
      <c r="AB61" t="str">
        <f t="shared" si="20"/>
        <v/>
      </c>
    </row>
    <row r="62" spans="1:28" x14ac:dyDescent="0.3">
      <c r="A62">
        <v>61</v>
      </c>
      <c r="B62">
        <f t="shared" si="2"/>
        <v>0</v>
      </c>
      <c r="C62">
        <f t="shared" si="22"/>
        <v>422</v>
      </c>
      <c r="G62">
        <v>595</v>
      </c>
      <c r="H62">
        <f t="shared" si="3"/>
        <v>29</v>
      </c>
      <c r="I62" t="s">
        <v>188</v>
      </c>
      <c r="J62" t="s">
        <v>187</v>
      </c>
      <c r="K62" t="s">
        <v>189</v>
      </c>
      <c r="L62" t="s">
        <v>190</v>
      </c>
      <c r="M62">
        <f t="shared" si="5"/>
        <v>422</v>
      </c>
      <c r="N62">
        <v>11</v>
      </c>
      <c r="O62">
        <v>7</v>
      </c>
      <c r="P62">
        <v>28000</v>
      </c>
      <c r="Q62" t="s">
        <v>25</v>
      </c>
      <c r="T62">
        <v>20</v>
      </c>
      <c r="V62">
        <v>470</v>
      </c>
      <c r="W62">
        <f t="shared" si="16"/>
        <v>28950</v>
      </c>
      <c r="X62">
        <f t="shared" si="17"/>
        <v>3485</v>
      </c>
      <c r="Y62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</v>
      </c>
      <c r="Z62" t="str">
        <f t="shared" si="19"/>
        <v>,"2":20,"6":35,"10":25,"15":40,"20":30,"25":35,"28":20,"34":40,"44":50,"51":55,"59":50</v>
      </c>
      <c r="AA62" t="str">
        <f t="shared" si="23"/>
        <v>"61":28000</v>
      </c>
      <c r="AB62" t="str">
        <f t="shared" si="20"/>
        <v/>
      </c>
    </row>
    <row r="63" spans="1:28" x14ac:dyDescent="0.3">
      <c r="A63">
        <v>62</v>
      </c>
      <c r="B63">
        <f t="shared" si="2"/>
        <v>0</v>
      </c>
      <c r="C63">
        <f t="shared" si="22"/>
        <v>432</v>
      </c>
      <c r="G63">
        <v>609</v>
      </c>
      <c r="H63">
        <f t="shared" si="3"/>
        <v>14</v>
      </c>
      <c r="I63" t="s">
        <v>191</v>
      </c>
      <c r="J63" t="s">
        <v>187</v>
      </c>
      <c r="K63" t="s">
        <v>192</v>
      </c>
      <c r="L63" t="s">
        <v>193</v>
      </c>
      <c r="M63">
        <f t="shared" si="5"/>
        <v>432</v>
      </c>
      <c r="N63">
        <v>10</v>
      </c>
      <c r="O63">
        <v>8</v>
      </c>
      <c r="P63">
        <v>28700</v>
      </c>
      <c r="Q63" t="s">
        <v>22</v>
      </c>
      <c r="S63">
        <v>25</v>
      </c>
      <c r="T63">
        <v>15</v>
      </c>
      <c r="U63">
        <v>2100</v>
      </c>
      <c r="V63">
        <v>780</v>
      </c>
      <c r="W63">
        <f t="shared" si="16"/>
        <v>31050</v>
      </c>
      <c r="X63">
        <f t="shared" si="17"/>
        <v>4265</v>
      </c>
      <c r="Y63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</v>
      </c>
      <c r="Z63" t="str">
        <f t="shared" si="19"/>
        <v>,"2":20,"6":35,"10":25,"15":40,"20":30,"25":35,"28":20,"34":40,"44":50,"51":55,"59":50</v>
      </c>
      <c r="AA63" t="str">
        <f t="shared" si="23"/>
        <v>"62":28700</v>
      </c>
      <c r="AB63" t="str">
        <f t="shared" si="20"/>
        <v/>
      </c>
    </row>
    <row r="64" spans="1:28" x14ac:dyDescent="0.3">
      <c r="A64">
        <v>63</v>
      </c>
      <c r="B64">
        <f t="shared" si="2"/>
        <v>0</v>
      </c>
      <c r="C64">
        <f t="shared" si="22"/>
        <v>443</v>
      </c>
      <c r="G64">
        <v>634</v>
      </c>
      <c r="H64">
        <f t="shared" si="3"/>
        <v>25</v>
      </c>
      <c r="I64" t="s">
        <v>196</v>
      </c>
      <c r="J64" t="s">
        <v>194</v>
      </c>
      <c r="K64" t="s">
        <v>195</v>
      </c>
      <c r="L64" t="s">
        <v>240</v>
      </c>
      <c r="M64">
        <f t="shared" si="5"/>
        <v>443</v>
      </c>
      <c r="N64">
        <v>11</v>
      </c>
      <c r="O64">
        <v>8</v>
      </c>
      <c r="P64">
        <v>28500</v>
      </c>
      <c r="Q64" t="s">
        <v>21</v>
      </c>
      <c r="S64">
        <v>35</v>
      </c>
      <c r="U64">
        <v>3300</v>
      </c>
      <c r="W64">
        <f t="shared" si="16"/>
        <v>34350</v>
      </c>
      <c r="X64">
        <f t="shared" si="17"/>
        <v>4265</v>
      </c>
      <c r="Y64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</v>
      </c>
      <c r="Z64" t="str">
        <f t="shared" si="19"/>
        <v>,"2":20,"6":35,"10":25,"15":40,"20":30,"25":35,"28":20,"34":40,"44":50,"51":55,"59":50</v>
      </c>
      <c r="AA64" t="str">
        <f t="shared" si="23"/>
        <v>"63":28500</v>
      </c>
      <c r="AB64" t="str">
        <f t="shared" si="20"/>
        <v/>
      </c>
    </row>
    <row r="65" spans="1:28" x14ac:dyDescent="0.3">
      <c r="A65">
        <v>64</v>
      </c>
      <c r="B65">
        <f t="shared" si="2"/>
        <v>0</v>
      </c>
      <c r="C65">
        <f t="shared" si="22"/>
        <v>455</v>
      </c>
      <c r="G65">
        <v>664</v>
      </c>
      <c r="H65">
        <f t="shared" si="3"/>
        <v>30</v>
      </c>
      <c r="I65" t="s">
        <v>198</v>
      </c>
      <c r="J65" t="s">
        <v>197</v>
      </c>
      <c r="K65" t="s">
        <v>199</v>
      </c>
      <c r="L65" t="s">
        <v>200</v>
      </c>
      <c r="M65">
        <f t="shared" si="5"/>
        <v>455</v>
      </c>
      <c r="N65">
        <v>12</v>
      </c>
      <c r="O65">
        <v>8</v>
      </c>
      <c r="P65">
        <v>29200</v>
      </c>
      <c r="Q65" t="s">
        <v>25</v>
      </c>
      <c r="T65">
        <v>20</v>
      </c>
      <c r="V65">
        <v>1500</v>
      </c>
      <c r="W65">
        <f t="shared" si="16"/>
        <v>34350</v>
      </c>
      <c r="X65">
        <f t="shared" si="17"/>
        <v>5765</v>
      </c>
      <c r="Y6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</v>
      </c>
      <c r="Z65" t="str">
        <f t="shared" si="19"/>
        <v>,"2":20,"6":35,"10":25,"15":40,"20":30,"25":35,"28":20,"34":40,"44":50,"51":55,"59":50</v>
      </c>
      <c r="AA65" t="str">
        <f t="shared" si="23"/>
        <v>"64":29200</v>
      </c>
      <c r="AB65" t="str">
        <f t="shared" si="20"/>
        <v/>
      </c>
    </row>
    <row r="66" spans="1:28" x14ac:dyDescent="0.3">
      <c r="A66">
        <v>65</v>
      </c>
      <c r="B66">
        <f t="shared" si="2"/>
        <v>0</v>
      </c>
      <c r="C66">
        <f t="shared" ref="C66:C77" si="24">IF(NOT(ISBLANK(D66)),D66,
IF(ISBLANK(E66),M66,""))</f>
        <v>465</v>
      </c>
      <c r="G66">
        <v>697</v>
      </c>
      <c r="H66">
        <f t="shared" si="3"/>
        <v>33</v>
      </c>
      <c r="I66" t="s">
        <v>202</v>
      </c>
      <c r="J66" t="s">
        <v>201</v>
      </c>
      <c r="K66" t="s">
        <v>199</v>
      </c>
      <c r="L66" t="s">
        <v>203</v>
      </c>
      <c r="M66">
        <f t="shared" si="5"/>
        <v>465</v>
      </c>
      <c r="N66">
        <v>10</v>
      </c>
      <c r="O66">
        <v>9</v>
      </c>
      <c r="P66">
        <v>29500</v>
      </c>
      <c r="Q66" t="s">
        <v>26</v>
      </c>
      <c r="S66">
        <v>30</v>
      </c>
      <c r="U66">
        <v>6410</v>
      </c>
      <c r="W66">
        <f t="shared" si="16"/>
        <v>40760</v>
      </c>
      <c r="X66">
        <f t="shared" si="17"/>
        <v>5765</v>
      </c>
      <c r="Y6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</v>
      </c>
      <c r="Z66" t="str">
        <f t="shared" si="19"/>
        <v>,"2":20,"6":35,"10":25,"15":40,"20":30,"25":35,"28":20,"34":40,"44":50,"51":55,"59":50</v>
      </c>
      <c r="AA66" t="str">
        <f t="shared" si="23"/>
        <v>"65":29500</v>
      </c>
      <c r="AB66" t="str">
        <f t="shared" si="20"/>
        <v/>
      </c>
    </row>
    <row r="67" spans="1:28" x14ac:dyDescent="0.3">
      <c r="A67">
        <v>66</v>
      </c>
      <c r="B67">
        <f t="shared" ref="B67:B77" si="25">IF(LEN(C67)=0,1,0)</f>
        <v>0</v>
      </c>
      <c r="C67">
        <f t="shared" si="24"/>
        <v>477</v>
      </c>
      <c r="G67">
        <v>724</v>
      </c>
      <c r="H67">
        <f t="shared" si="3"/>
        <v>27</v>
      </c>
      <c r="I67" t="s">
        <v>204</v>
      </c>
      <c r="J67" t="s">
        <v>201</v>
      </c>
      <c r="K67" t="s">
        <v>205</v>
      </c>
      <c r="L67" t="s">
        <v>206</v>
      </c>
      <c r="M67">
        <f t="shared" si="5"/>
        <v>477</v>
      </c>
      <c r="N67">
        <v>12</v>
      </c>
      <c r="O67">
        <v>9</v>
      </c>
      <c r="P67">
        <v>29000</v>
      </c>
      <c r="Q67" t="s">
        <v>22</v>
      </c>
      <c r="S67">
        <v>25</v>
      </c>
      <c r="T67">
        <v>15</v>
      </c>
      <c r="U67">
        <v>8500</v>
      </c>
      <c r="V67">
        <v>1900</v>
      </c>
      <c r="W67">
        <f t="shared" si="16"/>
        <v>49260</v>
      </c>
      <c r="X67">
        <f t="shared" si="17"/>
        <v>7665</v>
      </c>
      <c r="Y6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</v>
      </c>
      <c r="Z67" t="str">
        <f t="shared" si="19"/>
        <v>,"2":20,"6":35,"10":25,"15":40,"20":30,"25":35,"28":20,"34":40,"44":50,"51":55,"59":50</v>
      </c>
      <c r="AA67" t="str">
        <f t="shared" si="23"/>
        <v>"66":29000</v>
      </c>
      <c r="AB67" t="str">
        <f t="shared" si="20"/>
        <v/>
      </c>
    </row>
    <row r="68" spans="1:28" x14ac:dyDescent="0.3">
      <c r="A68">
        <v>67</v>
      </c>
      <c r="B68">
        <f t="shared" si="25"/>
        <v>0</v>
      </c>
      <c r="C68">
        <f t="shared" si="24"/>
        <v>488</v>
      </c>
      <c r="G68">
        <v>746</v>
      </c>
      <c r="H68">
        <f t="shared" si="3"/>
        <v>22</v>
      </c>
      <c r="I68" t="s">
        <v>208</v>
      </c>
      <c r="J68" t="s">
        <v>207</v>
      </c>
      <c r="K68" t="s">
        <v>209</v>
      </c>
      <c r="L68" t="s">
        <v>210</v>
      </c>
      <c r="M68">
        <f t="shared" ref="M68:M77" si="26">M67+N68</f>
        <v>488</v>
      </c>
      <c r="N68">
        <v>11</v>
      </c>
      <c r="O68">
        <v>10</v>
      </c>
      <c r="P68">
        <v>29700</v>
      </c>
      <c r="Q68" t="s">
        <v>26</v>
      </c>
      <c r="S68">
        <v>30</v>
      </c>
      <c r="U68">
        <v>9700</v>
      </c>
      <c r="W68">
        <f t="shared" si="16"/>
        <v>58960</v>
      </c>
      <c r="X68">
        <f t="shared" si="17"/>
        <v>7665</v>
      </c>
      <c r="Y68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</v>
      </c>
      <c r="Z68" t="str">
        <f t="shared" si="19"/>
        <v>,"2":20,"6":35,"10":25,"15":40,"20":30,"25":35,"28":20,"34":40,"44":50,"51":55,"59":50</v>
      </c>
      <c r="AA68" t="str">
        <f t="shared" si="23"/>
        <v>"67":29700</v>
      </c>
      <c r="AB68" t="str">
        <f t="shared" si="20"/>
        <v/>
      </c>
    </row>
    <row r="69" spans="1:28" x14ac:dyDescent="0.3">
      <c r="A69">
        <v>68</v>
      </c>
      <c r="B69">
        <f t="shared" si="25"/>
        <v>0</v>
      </c>
      <c r="C69">
        <f t="shared" si="24"/>
        <v>500</v>
      </c>
      <c r="G69">
        <v>780</v>
      </c>
      <c r="H69">
        <f t="shared" si="3"/>
        <v>34</v>
      </c>
      <c r="I69" t="s">
        <v>213</v>
      </c>
      <c r="J69" t="s">
        <v>211</v>
      </c>
      <c r="K69" t="s">
        <v>212</v>
      </c>
      <c r="L69" t="s">
        <v>214</v>
      </c>
      <c r="M69">
        <f t="shared" si="26"/>
        <v>500</v>
      </c>
      <c r="N69">
        <v>12</v>
      </c>
      <c r="O69">
        <v>10</v>
      </c>
      <c r="P69">
        <v>29500</v>
      </c>
      <c r="Q69" t="s">
        <v>25</v>
      </c>
      <c r="T69">
        <v>20</v>
      </c>
      <c r="V69">
        <v>2700</v>
      </c>
      <c r="W69">
        <f t="shared" si="16"/>
        <v>58960</v>
      </c>
      <c r="X69">
        <f t="shared" si="17"/>
        <v>10365</v>
      </c>
      <c r="Y69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</v>
      </c>
      <c r="Z69" t="str">
        <f t="shared" si="19"/>
        <v>,"2":20,"6":35,"10":25,"15":40,"20":30,"25":35,"28":20,"34":40,"44":50,"51":55,"59":50</v>
      </c>
      <c r="AA69" t="str">
        <f t="shared" si="23"/>
        <v>"68":29500</v>
      </c>
      <c r="AB69" t="str">
        <f t="shared" si="20"/>
        <v/>
      </c>
    </row>
    <row r="70" spans="1:28" x14ac:dyDescent="0.3">
      <c r="A70">
        <v>69</v>
      </c>
      <c r="B70">
        <f t="shared" si="25"/>
        <v>0</v>
      </c>
      <c r="C70">
        <f t="shared" si="24"/>
        <v>511</v>
      </c>
      <c r="G70">
        <v>825</v>
      </c>
      <c r="H70">
        <f t="shared" si="3"/>
        <v>45</v>
      </c>
      <c r="I70" t="s">
        <v>216</v>
      </c>
      <c r="J70" t="s">
        <v>215</v>
      </c>
      <c r="K70" t="s">
        <v>217</v>
      </c>
      <c r="L70" t="s">
        <v>218</v>
      </c>
      <c r="M70">
        <f t="shared" si="26"/>
        <v>511</v>
      </c>
      <c r="N70">
        <v>11</v>
      </c>
      <c r="O70">
        <v>11</v>
      </c>
      <c r="P70">
        <v>29900</v>
      </c>
      <c r="Q70" t="s">
        <v>26</v>
      </c>
      <c r="S70">
        <v>40</v>
      </c>
      <c r="U70">
        <v>11000</v>
      </c>
      <c r="W70">
        <f t="shared" si="16"/>
        <v>69960</v>
      </c>
      <c r="X70">
        <f t="shared" si="17"/>
        <v>10365</v>
      </c>
      <c r="Y70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</v>
      </c>
      <c r="Z70" t="str">
        <f t="shared" si="19"/>
        <v>,"2":20,"6":35,"10":25,"15":40,"20":30,"25":35,"28":20,"34":40,"44":50,"51":55,"59":50</v>
      </c>
      <c r="AA70" t="str">
        <f t="shared" si="23"/>
        <v>"69":29900</v>
      </c>
      <c r="AB70" t="str">
        <f t="shared" si="20"/>
        <v/>
      </c>
    </row>
    <row r="71" spans="1:28" x14ac:dyDescent="0.3">
      <c r="A71">
        <v>70</v>
      </c>
      <c r="B71">
        <f t="shared" si="25"/>
        <v>0</v>
      </c>
      <c r="C71">
        <f t="shared" si="24"/>
        <v>523</v>
      </c>
      <c r="G71">
        <v>854</v>
      </c>
      <c r="H71">
        <f t="shared" si="3"/>
        <v>29</v>
      </c>
      <c r="I71" t="s">
        <v>220</v>
      </c>
      <c r="J71" t="s">
        <v>219</v>
      </c>
      <c r="K71" t="s">
        <v>221</v>
      </c>
      <c r="L71" t="s">
        <v>222</v>
      </c>
      <c r="M71">
        <f t="shared" si="26"/>
        <v>523</v>
      </c>
      <c r="N71">
        <v>12</v>
      </c>
      <c r="O71">
        <v>11</v>
      </c>
      <c r="P71">
        <v>64000</v>
      </c>
      <c r="Q71" t="s">
        <v>24</v>
      </c>
      <c r="R71">
        <v>60</v>
      </c>
      <c r="W71">
        <f t="shared" si="16"/>
        <v>69960</v>
      </c>
      <c r="X71">
        <f t="shared" si="17"/>
        <v>10365</v>
      </c>
      <c r="Y71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</v>
      </c>
      <c r="Z71" t="str">
        <f t="shared" si="19"/>
        <v>,"2":20,"6":35,"10":25,"15":40,"20":30,"25":35,"28":20,"34":40,"44":50,"51":55,"59":50,"70":60</v>
      </c>
      <c r="AA71" t="str">
        <f t="shared" si="23"/>
        <v>"70":64000</v>
      </c>
      <c r="AB71" t="str">
        <f t="shared" si="20"/>
        <v>"70":60</v>
      </c>
    </row>
    <row r="72" spans="1:28" x14ac:dyDescent="0.3">
      <c r="A72">
        <v>71</v>
      </c>
      <c r="B72">
        <f t="shared" si="25"/>
        <v>0</v>
      </c>
      <c r="C72">
        <f t="shared" si="24"/>
        <v>534</v>
      </c>
      <c r="G72">
        <v>879</v>
      </c>
      <c r="H72">
        <f t="shared" si="3"/>
        <v>25</v>
      </c>
      <c r="I72" t="s">
        <v>223</v>
      </c>
      <c r="J72" t="s">
        <v>219</v>
      </c>
      <c r="K72" t="s">
        <v>224</v>
      </c>
      <c r="L72" t="s">
        <v>225</v>
      </c>
      <c r="M72">
        <f t="shared" si="26"/>
        <v>534</v>
      </c>
      <c r="N72">
        <v>11</v>
      </c>
      <c r="O72">
        <v>12</v>
      </c>
      <c r="P72">
        <v>33000</v>
      </c>
      <c r="Q72" t="s">
        <v>26</v>
      </c>
      <c r="S72">
        <v>35</v>
      </c>
      <c r="U72">
        <v>12000</v>
      </c>
      <c r="W72">
        <f t="shared" si="16"/>
        <v>81960</v>
      </c>
      <c r="X72">
        <f t="shared" si="17"/>
        <v>10365</v>
      </c>
      <c r="Y72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</v>
      </c>
      <c r="Z72" t="str">
        <f t="shared" si="19"/>
        <v>,"2":20,"6":35,"10":25,"15":40,"20":30,"25":35,"28":20,"34":40,"44":50,"51":55,"59":50,"70":60</v>
      </c>
      <c r="AA72" t="str">
        <f t="shared" si="23"/>
        <v>"71":33000</v>
      </c>
      <c r="AB72" t="str">
        <f t="shared" si="20"/>
        <v/>
      </c>
    </row>
    <row r="73" spans="1:28" x14ac:dyDescent="0.3">
      <c r="A73">
        <v>72</v>
      </c>
      <c r="B73">
        <f t="shared" si="25"/>
        <v>0</v>
      </c>
      <c r="C73">
        <f t="shared" si="24"/>
        <v>546</v>
      </c>
      <c r="G73">
        <v>928</v>
      </c>
      <c r="H73">
        <f t="shared" si="3"/>
        <v>49</v>
      </c>
      <c r="I73" t="s">
        <v>227</v>
      </c>
      <c r="J73" t="s">
        <v>226</v>
      </c>
      <c r="K73" t="s">
        <v>228</v>
      </c>
      <c r="L73" t="s">
        <v>229</v>
      </c>
      <c r="M73">
        <f t="shared" si="26"/>
        <v>546</v>
      </c>
      <c r="N73">
        <v>12</v>
      </c>
      <c r="O73">
        <v>12</v>
      </c>
      <c r="P73">
        <v>33500</v>
      </c>
      <c r="Q73" t="s">
        <v>22</v>
      </c>
      <c r="S73">
        <v>30</v>
      </c>
      <c r="T73">
        <v>25</v>
      </c>
      <c r="U73">
        <v>11500</v>
      </c>
      <c r="V73">
        <v>3000</v>
      </c>
      <c r="W73">
        <f t="shared" si="16"/>
        <v>93460</v>
      </c>
      <c r="X73">
        <f t="shared" si="17"/>
        <v>13365</v>
      </c>
      <c r="Y73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</v>
      </c>
      <c r="Z73" t="str">
        <f t="shared" si="19"/>
        <v>,"2":20,"6":35,"10":25,"15":40,"20":30,"25":35,"28":20,"34":40,"44":50,"51":55,"59":50,"70":60</v>
      </c>
      <c r="AA73" t="str">
        <f t="shared" si="23"/>
        <v>"72":33500</v>
      </c>
      <c r="AB73" t="str">
        <f t="shared" si="20"/>
        <v/>
      </c>
    </row>
    <row r="74" spans="1:28" x14ac:dyDescent="0.3">
      <c r="A74">
        <v>73</v>
      </c>
      <c r="B74">
        <f t="shared" si="25"/>
        <v>0</v>
      </c>
      <c r="C74">
        <f t="shared" si="24"/>
        <v>556</v>
      </c>
      <c r="G74">
        <v>964</v>
      </c>
      <c r="H74">
        <f t="shared" si="3"/>
        <v>36</v>
      </c>
      <c r="I74" t="s">
        <v>231</v>
      </c>
      <c r="J74" t="s">
        <v>230</v>
      </c>
      <c r="K74" t="s">
        <v>199</v>
      </c>
      <c r="L74" t="s">
        <v>232</v>
      </c>
      <c r="M74">
        <f t="shared" si="26"/>
        <v>556</v>
      </c>
      <c r="N74">
        <v>10</v>
      </c>
      <c r="O74">
        <v>13</v>
      </c>
      <c r="P74">
        <v>33800</v>
      </c>
      <c r="Q74" t="s">
        <v>26</v>
      </c>
      <c r="S74">
        <v>35</v>
      </c>
      <c r="U74">
        <v>18500</v>
      </c>
      <c r="W74">
        <f t="shared" si="16"/>
        <v>111960</v>
      </c>
      <c r="X74">
        <f t="shared" si="17"/>
        <v>13365</v>
      </c>
      <c r="Y74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</v>
      </c>
      <c r="Z74" t="str">
        <f t="shared" si="19"/>
        <v>,"2":20,"6":35,"10":25,"15":40,"20":30,"25":35,"28":20,"34":40,"44":50,"51":55,"59":50,"70":60</v>
      </c>
      <c r="AA74" t="str">
        <f t="shared" si="23"/>
        <v>"73":33800</v>
      </c>
      <c r="AB74" t="str">
        <f t="shared" si="20"/>
        <v/>
      </c>
    </row>
    <row r="75" spans="1:28" x14ac:dyDescent="0.3">
      <c r="A75">
        <v>74</v>
      </c>
      <c r="B75">
        <f t="shared" si="25"/>
        <v>0</v>
      </c>
      <c r="C75">
        <f t="shared" si="24"/>
        <v>568</v>
      </c>
      <c r="G75">
        <v>1006</v>
      </c>
      <c r="H75">
        <f t="shared" si="3"/>
        <v>42</v>
      </c>
      <c r="I75" t="s">
        <v>233</v>
      </c>
      <c r="J75" t="s">
        <v>230</v>
      </c>
      <c r="K75" t="s">
        <v>199</v>
      </c>
      <c r="L75" t="s">
        <v>234</v>
      </c>
      <c r="M75">
        <f t="shared" si="26"/>
        <v>568</v>
      </c>
      <c r="N75">
        <v>12</v>
      </c>
      <c r="O75">
        <v>13</v>
      </c>
      <c r="P75">
        <v>34500</v>
      </c>
      <c r="Q75" t="s">
        <v>28</v>
      </c>
      <c r="S75">
        <v>25</v>
      </c>
      <c r="T75">
        <v>20</v>
      </c>
      <c r="U75">
        <v>27400</v>
      </c>
      <c r="V75">
        <v>3350</v>
      </c>
      <c r="W75">
        <f t="shared" si="16"/>
        <v>139360</v>
      </c>
      <c r="X75">
        <f t="shared" si="17"/>
        <v>16715</v>
      </c>
      <c r="Y7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,"74":34500</v>
      </c>
      <c r="Z75" t="str">
        <f t="shared" si="19"/>
        <v>,"2":20,"6":35,"10":25,"15":40,"20":30,"25":35,"28":20,"34":40,"44":50,"51":55,"59":50,"70":60</v>
      </c>
      <c r="AA75" t="str">
        <f t="shared" si="23"/>
        <v>"74":34500</v>
      </c>
      <c r="AB75" t="str">
        <f t="shared" si="20"/>
        <v/>
      </c>
    </row>
    <row r="76" spans="1:28" x14ac:dyDescent="0.3">
      <c r="A76">
        <v>75</v>
      </c>
      <c r="B76">
        <f t="shared" si="25"/>
        <v>0</v>
      </c>
      <c r="C76">
        <f t="shared" si="24"/>
        <v>579</v>
      </c>
      <c r="G76">
        <v>1038</v>
      </c>
      <c r="H76">
        <f t="shared" si="3"/>
        <v>32</v>
      </c>
      <c r="I76" t="s">
        <v>236</v>
      </c>
      <c r="J76" t="s">
        <v>235</v>
      </c>
      <c r="K76" t="s">
        <v>199</v>
      </c>
      <c r="L76" t="s">
        <v>237</v>
      </c>
      <c r="M76">
        <f t="shared" si="26"/>
        <v>579</v>
      </c>
      <c r="N76">
        <v>11</v>
      </c>
      <c r="O76">
        <v>13</v>
      </c>
      <c r="P76">
        <v>34200</v>
      </c>
      <c r="Q76" t="s">
        <v>21</v>
      </c>
      <c r="S76">
        <v>30</v>
      </c>
      <c r="U76">
        <v>35800</v>
      </c>
      <c r="W76">
        <f t="shared" si="16"/>
        <v>175160</v>
      </c>
      <c r="X76">
        <f t="shared" si="17"/>
        <v>16715</v>
      </c>
      <c r="Y7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,"74":34500,"75":34200</v>
      </c>
      <c r="Z76" t="str">
        <f t="shared" si="19"/>
        <v>,"2":20,"6":35,"10":25,"15":40,"20":30,"25":35,"28":20,"34":40,"44":50,"51":55,"59":50,"70":60</v>
      </c>
      <c r="AA76" t="str">
        <f t="shared" si="23"/>
        <v>"75":34200</v>
      </c>
      <c r="AB76" t="str">
        <f t="shared" si="20"/>
        <v/>
      </c>
    </row>
    <row r="77" spans="1:28" x14ac:dyDescent="0.3">
      <c r="A77">
        <v>76</v>
      </c>
      <c r="B77">
        <f t="shared" si="25"/>
        <v>0</v>
      </c>
      <c r="C77">
        <f t="shared" si="24"/>
        <v>592</v>
      </c>
      <c r="G77">
        <v>1171</v>
      </c>
      <c r="H77">
        <f t="shared" si="3"/>
        <v>133</v>
      </c>
      <c r="I77">
        <v>37</v>
      </c>
      <c r="J77">
        <v>16</v>
      </c>
      <c r="K77" t="s">
        <v>199</v>
      </c>
      <c r="L77" t="s">
        <v>238</v>
      </c>
      <c r="M77">
        <f t="shared" si="26"/>
        <v>592</v>
      </c>
      <c r="N77">
        <v>13</v>
      </c>
      <c r="O77">
        <v>13</v>
      </c>
      <c r="P77">
        <v>35000</v>
      </c>
      <c r="Q77" t="s">
        <v>25</v>
      </c>
      <c r="T77">
        <v>20</v>
      </c>
      <c r="V77">
        <v>5180</v>
      </c>
      <c r="W77">
        <f t="shared" si="16"/>
        <v>175160</v>
      </c>
      <c r="X77">
        <f t="shared" si="17"/>
        <v>21895</v>
      </c>
      <c r="Y7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,"74":34500,"75":34200,"76":35000</v>
      </c>
      <c r="Z77" t="str">
        <f t="shared" si="19"/>
        <v>,"2":20,"6":35,"10":25,"15":40,"20":30,"25":35,"28":20,"34":40,"44":50,"51":55,"59":50,"70":60</v>
      </c>
      <c r="AA77" t="str">
        <f t="shared" si="23"/>
        <v>"76":35000</v>
      </c>
      <c r="AB77" t="str">
        <f t="shared" si="20"/>
        <v/>
      </c>
    </row>
  </sheetData>
  <autoFilter ref="O1:O77" xr:uid="{13ECDDA6-C1D2-46B8-A035-623DBB64175D}"/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ResearchTable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2019-10-28T10:51:12Z</dcterms:created>
  <dcterms:modified xsi:type="dcterms:W3CDTF">2021-03-05T08:29:02Z</dcterms:modified>
</cp:coreProperties>
</file>