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516E7327-DDEB-434E-8527-86B9B625C11E}" xr6:coauthVersionLast="45" xr6:coauthVersionMax="45" xr10:uidLastSave="{00000000-0000-0000-0000-000000000000}"/>
  <bookViews>
    <workbookView xWindow="-120" yWindow="-120" windowWidth="29040" windowHeight="15840" xr2:uid="{B53FE973-D001-484E-B693-7C0DF00F159C}"/>
  </bookViews>
  <sheets>
    <sheet name="DropTable" sheetId="1" r:id="rId1"/>
    <sheet name="NotCharTable" sheetId="4" r:id="rId2"/>
    <sheet name="챕터별골드" sheetId="5" r:id="rId3"/>
    <sheet name="드랍규칙" sheetId="3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A228" i="1" l="1"/>
  <c r="AU228" i="1"/>
  <c r="AO228" i="1"/>
  <c r="AI228" i="1"/>
  <c r="AC228" i="1"/>
  <c r="W228" i="1"/>
  <c r="Q228" i="1"/>
  <c r="K228" i="1"/>
  <c r="BA227" i="1"/>
  <c r="AU227" i="1"/>
  <c r="AO227" i="1"/>
  <c r="AI227" i="1"/>
  <c r="AC227" i="1"/>
  <c r="W227" i="1"/>
  <c r="Q227" i="1"/>
  <c r="K227" i="1"/>
  <c r="BA226" i="1"/>
  <c r="AU226" i="1"/>
  <c r="AO226" i="1"/>
  <c r="AI226" i="1"/>
  <c r="AC226" i="1"/>
  <c r="W226" i="1"/>
  <c r="Q226" i="1"/>
  <c r="K226" i="1"/>
  <c r="BA225" i="1"/>
  <c r="AU225" i="1"/>
  <c r="AO225" i="1"/>
  <c r="AI225" i="1"/>
  <c r="AC225" i="1"/>
  <c r="W225" i="1"/>
  <c r="Q225" i="1"/>
  <c r="K225" i="1"/>
  <c r="BA224" i="1"/>
  <c r="AU224" i="1"/>
  <c r="AO224" i="1"/>
  <c r="AI224" i="1"/>
  <c r="AC224" i="1"/>
  <c r="W224" i="1"/>
  <c r="Q224" i="1"/>
  <c r="K224" i="1"/>
  <c r="BA223" i="1"/>
  <c r="AU223" i="1"/>
  <c r="AO223" i="1"/>
  <c r="AI223" i="1"/>
  <c r="AC223" i="1"/>
  <c r="W223" i="1"/>
  <c r="Q223" i="1"/>
  <c r="K223" i="1"/>
  <c r="BA222" i="1"/>
  <c r="AU222" i="1"/>
  <c r="AO222" i="1"/>
  <c r="AI222" i="1"/>
  <c r="AC222" i="1"/>
  <c r="W222" i="1"/>
  <c r="Q222" i="1"/>
  <c r="K222" i="1"/>
  <c r="BA221" i="1"/>
  <c r="AU221" i="1"/>
  <c r="AO221" i="1"/>
  <c r="AI221" i="1"/>
  <c r="AC221" i="1"/>
  <c r="W221" i="1"/>
  <c r="Q221" i="1"/>
  <c r="K221" i="1"/>
  <c r="BA220" i="1"/>
  <c r="AU220" i="1"/>
  <c r="AO220" i="1"/>
  <c r="AI220" i="1"/>
  <c r="AC220" i="1"/>
  <c r="W220" i="1"/>
  <c r="Q220" i="1"/>
  <c r="K220" i="1"/>
  <c r="BA219" i="1"/>
  <c r="AU219" i="1"/>
  <c r="AO219" i="1"/>
  <c r="AI219" i="1"/>
  <c r="AC219" i="1"/>
  <c r="W219" i="1"/>
  <c r="Q219" i="1"/>
  <c r="K219" i="1"/>
  <c r="BA218" i="1"/>
  <c r="AU218" i="1"/>
  <c r="AO218" i="1"/>
  <c r="AI218" i="1"/>
  <c r="AC218" i="1"/>
  <c r="W218" i="1"/>
  <c r="Q218" i="1"/>
  <c r="K218" i="1"/>
  <c r="BA217" i="1"/>
  <c r="AU217" i="1"/>
  <c r="AO217" i="1"/>
  <c r="AI217" i="1"/>
  <c r="AC217" i="1"/>
  <c r="W217" i="1"/>
  <c r="Q217" i="1"/>
  <c r="K217" i="1"/>
  <c r="BA216" i="1"/>
  <c r="AU216" i="1"/>
  <c r="AO216" i="1"/>
  <c r="AI216" i="1"/>
  <c r="AC216" i="1"/>
  <c r="W216" i="1"/>
  <c r="Q216" i="1"/>
  <c r="K216" i="1"/>
  <c r="BA215" i="1"/>
  <c r="AU215" i="1"/>
  <c r="AO215" i="1"/>
  <c r="AI215" i="1"/>
  <c r="AC215" i="1"/>
  <c r="W215" i="1"/>
  <c r="Q215" i="1"/>
  <c r="K215" i="1"/>
  <c r="BA214" i="1"/>
  <c r="AU214" i="1"/>
  <c r="AO214" i="1"/>
  <c r="AI214" i="1"/>
  <c r="AC214" i="1"/>
  <c r="W214" i="1"/>
  <c r="Q214" i="1"/>
  <c r="K214" i="1"/>
  <c r="BA213" i="1"/>
  <c r="AU213" i="1"/>
  <c r="AO213" i="1"/>
  <c r="AI213" i="1"/>
  <c r="AC213" i="1"/>
  <c r="W213" i="1"/>
  <c r="Q213" i="1"/>
  <c r="K213" i="1"/>
  <c r="BA212" i="1"/>
  <c r="AU212" i="1"/>
  <c r="AO212" i="1"/>
  <c r="AI212" i="1"/>
  <c r="AC212" i="1"/>
  <c r="W212" i="1"/>
  <c r="Q212" i="1"/>
  <c r="K212" i="1"/>
  <c r="BA211" i="1"/>
  <c r="AU211" i="1"/>
  <c r="AO211" i="1"/>
  <c r="AI211" i="1"/>
  <c r="AC211" i="1"/>
  <c r="W211" i="1"/>
  <c r="Q211" i="1"/>
  <c r="K211" i="1"/>
  <c r="BA210" i="1"/>
  <c r="AU210" i="1"/>
  <c r="AO210" i="1"/>
  <c r="AI210" i="1"/>
  <c r="AC210" i="1"/>
  <c r="W210" i="1"/>
  <c r="Q210" i="1"/>
  <c r="K210" i="1"/>
  <c r="BA209" i="1"/>
  <c r="AU209" i="1"/>
  <c r="AO209" i="1"/>
  <c r="AI209" i="1"/>
  <c r="AC209" i="1"/>
  <c r="W209" i="1"/>
  <c r="Q209" i="1"/>
  <c r="K209" i="1"/>
  <c r="BA208" i="1"/>
  <c r="AU208" i="1"/>
  <c r="AO208" i="1"/>
  <c r="AI208" i="1"/>
  <c r="AC208" i="1"/>
  <c r="W208" i="1"/>
  <c r="Q208" i="1"/>
  <c r="K208" i="1"/>
  <c r="BA207" i="1"/>
  <c r="AU207" i="1"/>
  <c r="AO207" i="1"/>
  <c r="AI207" i="1"/>
  <c r="AC207" i="1"/>
  <c r="W207" i="1"/>
  <c r="Q207" i="1"/>
  <c r="K207" i="1"/>
  <c r="BA206" i="1"/>
  <c r="AU206" i="1"/>
  <c r="AO206" i="1"/>
  <c r="AI206" i="1"/>
  <c r="AC206" i="1"/>
  <c r="W206" i="1"/>
  <c r="Q206" i="1"/>
  <c r="K206" i="1"/>
  <c r="BA205" i="1"/>
  <c r="AU205" i="1"/>
  <c r="AO205" i="1"/>
  <c r="AI205" i="1"/>
  <c r="AC205" i="1"/>
  <c r="W205" i="1"/>
  <c r="Q205" i="1"/>
  <c r="K205" i="1"/>
  <c r="BA204" i="1"/>
  <c r="AU204" i="1"/>
  <c r="AO204" i="1"/>
  <c r="AI204" i="1"/>
  <c r="AC204" i="1"/>
  <c r="W204" i="1"/>
  <c r="Q204" i="1"/>
  <c r="K204" i="1"/>
  <c r="K203" i="1"/>
  <c r="BG202" i="1"/>
  <c r="BA202" i="1"/>
  <c r="AU202" i="1"/>
  <c r="AO202" i="1"/>
  <c r="AI202" i="1"/>
  <c r="AC202" i="1"/>
  <c r="W202" i="1"/>
  <c r="Q202" i="1"/>
  <c r="K202" i="1"/>
  <c r="BG201" i="1"/>
  <c r="BA201" i="1"/>
  <c r="AU201" i="1"/>
  <c r="AO201" i="1"/>
  <c r="AI201" i="1"/>
  <c r="AC201" i="1"/>
  <c r="W201" i="1"/>
  <c r="Q201" i="1"/>
  <c r="K201" i="1"/>
  <c r="BG200" i="1"/>
  <c r="BA200" i="1"/>
  <c r="AU200" i="1"/>
  <c r="AO200" i="1"/>
  <c r="AI200" i="1"/>
  <c r="AC200" i="1"/>
  <c r="W200" i="1"/>
  <c r="Q200" i="1"/>
  <c r="K200" i="1"/>
  <c r="BG199" i="1"/>
  <c r="BA199" i="1"/>
  <c r="AU199" i="1"/>
  <c r="AO199" i="1"/>
  <c r="AI199" i="1"/>
  <c r="AC199" i="1"/>
  <c r="W199" i="1"/>
  <c r="Q199" i="1"/>
  <c r="K199" i="1"/>
  <c r="BG198" i="1"/>
  <c r="BA198" i="1"/>
  <c r="AU198" i="1"/>
  <c r="AO198" i="1"/>
  <c r="AI198" i="1"/>
  <c r="AC198" i="1"/>
  <c r="W198" i="1"/>
  <c r="Q198" i="1"/>
  <c r="K198" i="1"/>
  <c r="BG197" i="1"/>
  <c r="BA197" i="1"/>
  <c r="AU197" i="1"/>
  <c r="AO197" i="1"/>
  <c r="AI197" i="1"/>
  <c r="AC197" i="1"/>
  <c r="W197" i="1"/>
  <c r="Q197" i="1"/>
  <c r="K197" i="1"/>
  <c r="BG196" i="1"/>
  <c r="BA196" i="1"/>
  <c r="AU196" i="1"/>
  <c r="AO196" i="1"/>
  <c r="AI196" i="1"/>
  <c r="AC196" i="1"/>
  <c r="W196" i="1"/>
  <c r="Q196" i="1"/>
  <c r="K196" i="1"/>
  <c r="BG195" i="1"/>
  <c r="BA195" i="1"/>
  <c r="AU195" i="1"/>
  <c r="AO195" i="1"/>
  <c r="AI195" i="1"/>
  <c r="AC195" i="1"/>
  <c r="W195" i="1"/>
  <c r="Q195" i="1"/>
  <c r="K195" i="1"/>
  <c r="BG194" i="1"/>
  <c r="BA194" i="1"/>
  <c r="AU194" i="1"/>
  <c r="AO194" i="1"/>
  <c r="AI194" i="1"/>
  <c r="AC194" i="1"/>
  <c r="W194" i="1"/>
  <c r="Q194" i="1"/>
  <c r="K194" i="1"/>
  <c r="BG193" i="1"/>
  <c r="BA193" i="1"/>
  <c r="AU193" i="1"/>
  <c r="AO193" i="1"/>
  <c r="AI193" i="1"/>
  <c r="AC193" i="1"/>
  <c r="W193" i="1"/>
  <c r="Q193" i="1"/>
  <c r="K193" i="1"/>
  <c r="BG192" i="1"/>
  <c r="BA192" i="1"/>
  <c r="AU192" i="1"/>
  <c r="AO192" i="1"/>
  <c r="AI192" i="1"/>
  <c r="AC192" i="1"/>
  <c r="W192" i="1"/>
  <c r="Q192" i="1"/>
  <c r="K192" i="1"/>
  <c r="BG191" i="1"/>
  <c r="BA191" i="1"/>
  <c r="AU191" i="1"/>
  <c r="AO191" i="1"/>
  <c r="AI191" i="1"/>
  <c r="AC191" i="1"/>
  <c r="W191" i="1"/>
  <c r="Q191" i="1"/>
  <c r="K191" i="1"/>
  <c r="BG190" i="1"/>
  <c r="BA190" i="1"/>
  <c r="AU190" i="1"/>
  <c r="AO190" i="1"/>
  <c r="AI190" i="1"/>
  <c r="AC190" i="1"/>
  <c r="W190" i="1"/>
  <c r="Q190" i="1"/>
  <c r="K190" i="1"/>
  <c r="BG189" i="1"/>
  <c r="BA189" i="1"/>
  <c r="AU189" i="1"/>
  <c r="AO189" i="1"/>
  <c r="AI189" i="1"/>
  <c r="AC189" i="1"/>
  <c r="W189" i="1"/>
  <c r="Q189" i="1"/>
  <c r="K189" i="1"/>
  <c r="BG188" i="1"/>
  <c r="BA188" i="1"/>
  <c r="AU188" i="1"/>
  <c r="AO188" i="1"/>
  <c r="AI188" i="1"/>
  <c r="AC188" i="1"/>
  <c r="W188" i="1"/>
  <c r="Q188" i="1"/>
  <c r="K188" i="1"/>
  <c r="BG187" i="1"/>
  <c r="BA187" i="1"/>
  <c r="AU187" i="1"/>
  <c r="AO187" i="1"/>
  <c r="AI187" i="1"/>
  <c r="AC187" i="1"/>
  <c r="W187" i="1"/>
  <c r="Q187" i="1"/>
  <c r="K187" i="1"/>
  <c r="BG186" i="1"/>
  <c r="BA186" i="1"/>
  <c r="AU186" i="1"/>
  <c r="AO186" i="1"/>
  <c r="AI186" i="1"/>
  <c r="AC186" i="1"/>
  <c r="W186" i="1"/>
  <c r="Q186" i="1"/>
  <c r="K186" i="1"/>
  <c r="BG185" i="1"/>
  <c r="BA185" i="1"/>
  <c r="AU185" i="1"/>
  <c r="AO185" i="1"/>
  <c r="AI185" i="1"/>
  <c r="AC185" i="1"/>
  <c r="W185" i="1"/>
  <c r="Q185" i="1"/>
  <c r="K185" i="1"/>
  <c r="BG184" i="1"/>
  <c r="BA184" i="1"/>
  <c r="AU184" i="1"/>
  <c r="AO184" i="1"/>
  <c r="AI184" i="1"/>
  <c r="AC184" i="1"/>
  <c r="W184" i="1"/>
  <c r="Q184" i="1"/>
  <c r="K184" i="1"/>
  <c r="BG183" i="1"/>
  <c r="BA183" i="1"/>
  <c r="AU183" i="1"/>
  <c r="AO183" i="1"/>
  <c r="AI183" i="1"/>
  <c r="AC183" i="1"/>
  <c r="W183" i="1"/>
  <c r="Q183" i="1"/>
  <c r="K183" i="1"/>
  <c r="BG182" i="1"/>
  <c r="BA182" i="1"/>
  <c r="AU182" i="1"/>
  <c r="AO182" i="1"/>
  <c r="AI182" i="1"/>
  <c r="AC182" i="1"/>
  <c r="W182" i="1"/>
  <c r="Q182" i="1"/>
  <c r="K182" i="1"/>
  <c r="BG181" i="1"/>
  <c r="BA181" i="1"/>
  <c r="AU181" i="1"/>
  <c r="AO181" i="1"/>
  <c r="AI181" i="1"/>
  <c r="AC181" i="1"/>
  <c r="W181" i="1"/>
  <c r="Q181" i="1"/>
  <c r="K181" i="1"/>
  <c r="BG180" i="1"/>
  <c r="BA180" i="1"/>
  <c r="AU180" i="1"/>
  <c r="AO180" i="1"/>
  <c r="AI180" i="1"/>
  <c r="AC180" i="1"/>
  <c r="W180" i="1"/>
  <c r="Q180" i="1"/>
  <c r="K180" i="1"/>
  <c r="BG179" i="1"/>
  <c r="BA179" i="1"/>
  <c r="AU179" i="1"/>
  <c r="AO179" i="1"/>
  <c r="AI179" i="1"/>
  <c r="AC179" i="1"/>
  <c r="W179" i="1"/>
  <c r="Q179" i="1"/>
  <c r="K179" i="1"/>
  <c r="BG178" i="1"/>
  <c r="BA178" i="1"/>
  <c r="AU178" i="1"/>
  <c r="AO178" i="1"/>
  <c r="AI178" i="1"/>
  <c r="AC178" i="1"/>
  <c r="W178" i="1"/>
  <c r="Q178" i="1"/>
  <c r="K178" i="1"/>
  <c r="Q177" i="1"/>
  <c r="BG228" i="1"/>
  <c r="H228" i="1"/>
  <c r="G228" i="1"/>
  <c r="F228" i="1"/>
  <c r="E228" i="1"/>
  <c r="C228" i="1"/>
  <c r="D228" i="1" s="1"/>
  <c r="BG227" i="1"/>
  <c r="H227" i="1"/>
  <c r="G227" i="1"/>
  <c r="F227" i="1"/>
  <c r="E227" i="1"/>
  <c r="C227" i="1"/>
  <c r="D227" i="1" s="1"/>
  <c r="BG226" i="1"/>
  <c r="H226" i="1"/>
  <c r="G226" i="1"/>
  <c r="F226" i="1"/>
  <c r="E226" i="1"/>
  <c r="C226" i="1"/>
  <c r="D226" i="1" s="1"/>
  <c r="BG225" i="1"/>
  <c r="H225" i="1"/>
  <c r="G225" i="1"/>
  <c r="F225" i="1"/>
  <c r="E225" i="1"/>
  <c r="C225" i="1"/>
  <c r="D225" i="1" s="1"/>
  <c r="BG224" i="1"/>
  <c r="H224" i="1"/>
  <c r="G224" i="1"/>
  <c r="F224" i="1"/>
  <c r="E224" i="1"/>
  <c r="C224" i="1"/>
  <c r="D224" i="1" s="1"/>
  <c r="BG223" i="1"/>
  <c r="H223" i="1"/>
  <c r="G223" i="1"/>
  <c r="F223" i="1"/>
  <c r="E223" i="1"/>
  <c r="D223" i="1"/>
  <c r="C223" i="1"/>
  <c r="BG222" i="1"/>
  <c r="H222" i="1"/>
  <c r="G222" i="1"/>
  <c r="F222" i="1"/>
  <c r="E222" i="1"/>
  <c r="C222" i="1"/>
  <c r="D222" i="1" s="1"/>
  <c r="BG221" i="1"/>
  <c r="H221" i="1"/>
  <c r="G221" i="1"/>
  <c r="F221" i="1"/>
  <c r="E221" i="1"/>
  <c r="C221" i="1"/>
  <c r="D221" i="1" s="1"/>
  <c r="BG220" i="1"/>
  <c r="H220" i="1"/>
  <c r="G220" i="1"/>
  <c r="F220" i="1"/>
  <c r="E220" i="1"/>
  <c r="C220" i="1"/>
  <c r="D220" i="1" s="1"/>
  <c r="BG219" i="1"/>
  <c r="H219" i="1"/>
  <c r="G219" i="1"/>
  <c r="F219" i="1"/>
  <c r="E219" i="1"/>
  <c r="D219" i="1"/>
  <c r="C219" i="1"/>
  <c r="BG218" i="1"/>
  <c r="H218" i="1"/>
  <c r="G218" i="1"/>
  <c r="F218" i="1"/>
  <c r="E218" i="1"/>
  <c r="C218" i="1"/>
  <c r="D218" i="1" s="1"/>
  <c r="BG217" i="1"/>
  <c r="H217" i="1"/>
  <c r="G217" i="1"/>
  <c r="F217" i="1"/>
  <c r="E217" i="1"/>
  <c r="D217" i="1"/>
  <c r="C217" i="1"/>
  <c r="BG216" i="1"/>
  <c r="H216" i="1"/>
  <c r="G216" i="1"/>
  <c r="F216" i="1"/>
  <c r="E216" i="1"/>
  <c r="C216" i="1"/>
  <c r="D216" i="1" s="1"/>
  <c r="BG215" i="1"/>
  <c r="H215" i="1"/>
  <c r="G215" i="1"/>
  <c r="F215" i="1"/>
  <c r="E215" i="1"/>
  <c r="C215" i="1"/>
  <c r="D215" i="1" s="1"/>
  <c r="BG214" i="1"/>
  <c r="H214" i="1"/>
  <c r="G214" i="1"/>
  <c r="F214" i="1"/>
  <c r="E214" i="1"/>
  <c r="C214" i="1"/>
  <c r="D214" i="1" s="1"/>
  <c r="BG213" i="1"/>
  <c r="H213" i="1"/>
  <c r="G213" i="1"/>
  <c r="F213" i="1"/>
  <c r="E213" i="1"/>
  <c r="C213" i="1"/>
  <c r="D213" i="1" s="1"/>
  <c r="BG212" i="1"/>
  <c r="H212" i="1"/>
  <c r="G212" i="1"/>
  <c r="F212" i="1"/>
  <c r="E212" i="1"/>
  <c r="C212" i="1"/>
  <c r="D212" i="1" s="1"/>
  <c r="BG211" i="1"/>
  <c r="H211" i="1"/>
  <c r="G211" i="1"/>
  <c r="F211" i="1"/>
  <c r="E211" i="1"/>
  <c r="D211" i="1"/>
  <c r="C211" i="1"/>
  <c r="BG210" i="1"/>
  <c r="H210" i="1"/>
  <c r="G210" i="1"/>
  <c r="F210" i="1"/>
  <c r="E210" i="1"/>
  <c r="C210" i="1"/>
  <c r="D210" i="1" s="1"/>
  <c r="BG209" i="1"/>
  <c r="H209" i="1"/>
  <c r="G209" i="1"/>
  <c r="F209" i="1"/>
  <c r="E209" i="1"/>
  <c r="C209" i="1"/>
  <c r="D209" i="1" s="1"/>
  <c r="BG208" i="1"/>
  <c r="H208" i="1"/>
  <c r="G208" i="1"/>
  <c r="F208" i="1"/>
  <c r="E208" i="1"/>
  <c r="C208" i="1"/>
  <c r="D208" i="1" s="1"/>
  <c r="BG207" i="1"/>
  <c r="H207" i="1"/>
  <c r="G207" i="1"/>
  <c r="F207" i="1"/>
  <c r="E207" i="1"/>
  <c r="D207" i="1"/>
  <c r="C207" i="1"/>
  <c r="BG206" i="1"/>
  <c r="H206" i="1"/>
  <c r="G206" i="1"/>
  <c r="F206" i="1"/>
  <c r="E206" i="1"/>
  <c r="C206" i="1"/>
  <c r="D206" i="1" s="1"/>
  <c r="BG205" i="1"/>
  <c r="H205" i="1"/>
  <c r="G205" i="1"/>
  <c r="F205" i="1"/>
  <c r="E205" i="1"/>
  <c r="C205" i="1"/>
  <c r="D205" i="1" s="1"/>
  <c r="BG204" i="1"/>
  <c r="H204" i="1"/>
  <c r="G204" i="1"/>
  <c r="F204" i="1"/>
  <c r="E204" i="1"/>
  <c r="C204" i="1"/>
  <c r="D204" i="1" s="1"/>
  <c r="BG203" i="1"/>
  <c r="BA203" i="1"/>
  <c r="AU203" i="1"/>
  <c r="AO203" i="1"/>
  <c r="AI203" i="1"/>
  <c r="AC203" i="1"/>
  <c r="W203" i="1"/>
  <c r="Q203" i="1"/>
  <c r="H203" i="1"/>
  <c r="G203" i="1"/>
  <c r="F203" i="1"/>
  <c r="E203" i="1"/>
  <c r="C203" i="1"/>
  <c r="D203" i="1" s="1"/>
  <c r="H202" i="1"/>
  <c r="G202" i="1"/>
  <c r="F202" i="1"/>
  <c r="E202" i="1"/>
  <c r="C202" i="1"/>
  <c r="D202" i="1" s="1"/>
  <c r="H201" i="1"/>
  <c r="G201" i="1"/>
  <c r="F201" i="1"/>
  <c r="E201" i="1"/>
  <c r="C201" i="1"/>
  <c r="D201" i="1" s="1"/>
  <c r="H200" i="1"/>
  <c r="G200" i="1"/>
  <c r="F200" i="1"/>
  <c r="E200" i="1"/>
  <c r="C200" i="1"/>
  <c r="D200" i="1" s="1"/>
  <c r="H199" i="1"/>
  <c r="G199" i="1"/>
  <c r="F199" i="1"/>
  <c r="E199" i="1"/>
  <c r="C199" i="1"/>
  <c r="D199" i="1" s="1"/>
  <c r="H198" i="1"/>
  <c r="G198" i="1"/>
  <c r="F198" i="1"/>
  <c r="E198" i="1"/>
  <c r="C198" i="1"/>
  <c r="D198" i="1" s="1"/>
  <c r="H197" i="1"/>
  <c r="G197" i="1"/>
  <c r="F197" i="1"/>
  <c r="E197" i="1"/>
  <c r="C197" i="1"/>
  <c r="D197" i="1" s="1"/>
  <c r="H196" i="1"/>
  <c r="G196" i="1"/>
  <c r="F196" i="1"/>
  <c r="E196" i="1"/>
  <c r="C196" i="1"/>
  <c r="D196" i="1" s="1"/>
  <c r="H195" i="1"/>
  <c r="G195" i="1"/>
  <c r="F195" i="1"/>
  <c r="E195" i="1"/>
  <c r="D195" i="1"/>
  <c r="C195" i="1"/>
  <c r="H194" i="1"/>
  <c r="G194" i="1"/>
  <c r="F194" i="1"/>
  <c r="E194" i="1"/>
  <c r="C194" i="1"/>
  <c r="D194" i="1" s="1"/>
  <c r="H193" i="1"/>
  <c r="G193" i="1"/>
  <c r="F193" i="1"/>
  <c r="E193" i="1"/>
  <c r="C193" i="1"/>
  <c r="D193" i="1" s="1"/>
  <c r="H192" i="1"/>
  <c r="G192" i="1"/>
  <c r="F192" i="1"/>
  <c r="E192" i="1"/>
  <c r="C192" i="1"/>
  <c r="D192" i="1" s="1"/>
  <c r="H191" i="1"/>
  <c r="G191" i="1"/>
  <c r="F191" i="1"/>
  <c r="E191" i="1"/>
  <c r="C191" i="1"/>
  <c r="D191" i="1" s="1"/>
  <c r="H190" i="1"/>
  <c r="G190" i="1"/>
  <c r="F190" i="1"/>
  <c r="E190" i="1"/>
  <c r="C190" i="1"/>
  <c r="D190" i="1" s="1"/>
  <c r="H189" i="1"/>
  <c r="G189" i="1"/>
  <c r="F189" i="1"/>
  <c r="E189" i="1"/>
  <c r="C189" i="1"/>
  <c r="D189" i="1" s="1"/>
  <c r="H188" i="1"/>
  <c r="G188" i="1"/>
  <c r="F188" i="1"/>
  <c r="E188" i="1"/>
  <c r="C188" i="1"/>
  <c r="D188" i="1" s="1"/>
  <c r="H187" i="1"/>
  <c r="G187" i="1"/>
  <c r="F187" i="1"/>
  <c r="E187" i="1"/>
  <c r="D187" i="1"/>
  <c r="C187" i="1"/>
  <c r="H186" i="1"/>
  <c r="G186" i="1"/>
  <c r="F186" i="1"/>
  <c r="E186" i="1"/>
  <c r="C186" i="1"/>
  <c r="D186" i="1" s="1"/>
  <c r="H185" i="1"/>
  <c r="G185" i="1"/>
  <c r="F185" i="1"/>
  <c r="E185" i="1"/>
  <c r="C185" i="1"/>
  <c r="D185" i="1" s="1"/>
  <c r="H184" i="1"/>
  <c r="G184" i="1"/>
  <c r="F184" i="1"/>
  <c r="E184" i="1"/>
  <c r="C184" i="1"/>
  <c r="D184" i="1" s="1"/>
  <c r="H183" i="1"/>
  <c r="G183" i="1"/>
  <c r="F183" i="1"/>
  <c r="E183" i="1"/>
  <c r="C183" i="1"/>
  <c r="D183" i="1" s="1"/>
  <c r="H182" i="1"/>
  <c r="G182" i="1"/>
  <c r="F182" i="1"/>
  <c r="E182" i="1"/>
  <c r="C182" i="1"/>
  <c r="D182" i="1" s="1"/>
  <c r="H181" i="1"/>
  <c r="G181" i="1"/>
  <c r="F181" i="1"/>
  <c r="E181" i="1"/>
  <c r="C181" i="1"/>
  <c r="D181" i="1" s="1"/>
  <c r="H180" i="1"/>
  <c r="G180" i="1"/>
  <c r="F180" i="1"/>
  <c r="E180" i="1"/>
  <c r="C180" i="1"/>
  <c r="D180" i="1" s="1"/>
  <c r="H179" i="1"/>
  <c r="G179" i="1"/>
  <c r="F179" i="1"/>
  <c r="E179" i="1"/>
  <c r="C179" i="1"/>
  <c r="D179" i="1" s="1"/>
  <c r="H178" i="1"/>
  <c r="G178" i="1"/>
  <c r="F178" i="1"/>
  <c r="E178" i="1"/>
  <c r="C178" i="1"/>
  <c r="D178" i="1" s="1"/>
  <c r="BG177" i="1"/>
  <c r="BA177" i="1"/>
  <c r="AU177" i="1"/>
  <c r="AO177" i="1"/>
  <c r="AI177" i="1"/>
  <c r="AC177" i="1"/>
  <c r="W177" i="1"/>
  <c r="K177" i="1"/>
  <c r="H177" i="1"/>
  <c r="G177" i="1"/>
  <c r="F177" i="1"/>
  <c r="E177" i="1"/>
  <c r="C177" i="1"/>
  <c r="D177" i="1" s="1"/>
  <c r="B34" i="5" l="1"/>
  <c r="B33" i="5"/>
  <c r="B32" i="5"/>
  <c r="B31" i="5"/>
  <c r="B3" i="4" l="1"/>
  <c r="B4" i="4" s="1"/>
  <c r="B5" i="4" s="1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B82" i="4" s="1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AO176" i="1" l="1"/>
  <c r="AI176" i="1"/>
  <c r="AC176" i="1"/>
  <c r="AO169" i="1"/>
  <c r="AI169" i="1"/>
  <c r="AC169" i="1"/>
  <c r="AO162" i="1"/>
  <c r="AI162" i="1"/>
  <c r="AC162" i="1"/>
  <c r="AO155" i="1"/>
  <c r="AI155" i="1"/>
  <c r="AC155" i="1"/>
  <c r="AU175" i="1"/>
  <c r="AO175" i="1"/>
  <c r="AI175" i="1"/>
  <c r="AU174" i="1"/>
  <c r="AO174" i="1"/>
  <c r="AI174" i="1"/>
  <c r="AU173" i="1"/>
  <c r="AO173" i="1"/>
  <c r="AI173" i="1"/>
  <c r="AU172" i="1"/>
  <c r="AO172" i="1"/>
  <c r="AI172" i="1"/>
  <c r="AU171" i="1"/>
  <c r="AO171" i="1"/>
  <c r="AI171" i="1"/>
  <c r="AU170" i="1"/>
  <c r="AO170" i="1"/>
  <c r="AI170" i="1"/>
  <c r="AU168" i="1"/>
  <c r="AO168" i="1"/>
  <c r="AI168" i="1"/>
  <c r="AU167" i="1"/>
  <c r="AO167" i="1"/>
  <c r="AI167" i="1"/>
  <c r="AU166" i="1"/>
  <c r="AO166" i="1"/>
  <c r="AI166" i="1"/>
  <c r="AU165" i="1"/>
  <c r="AO165" i="1"/>
  <c r="AI165" i="1"/>
  <c r="AU164" i="1"/>
  <c r="AO164" i="1"/>
  <c r="AI164" i="1"/>
  <c r="AU163" i="1"/>
  <c r="AO163" i="1"/>
  <c r="AI163" i="1"/>
  <c r="AU161" i="1"/>
  <c r="AO161" i="1"/>
  <c r="AI161" i="1"/>
  <c r="AU160" i="1"/>
  <c r="AO160" i="1"/>
  <c r="AI160" i="1"/>
  <c r="AU159" i="1"/>
  <c r="AO159" i="1"/>
  <c r="AI159" i="1"/>
  <c r="AU158" i="1"/>
  <c r="AO158" i="1"/>
  <c r="AI158" i="1"/>
  <c r="AU157" i="1"/>
  <c r="AO157" i="1"/>
  <c r="AI157" i="1"/>
  <c r="AU156" i="1"/>
  <c r="AO156" i="1"/>
  <c r="AI156" i="1"/>
  <c r="AU154" i="1"/>
  <c r="AO154" i="1"/>
  <c r="AI154" i="1"/>
  <c r="AU153" i="1"/>
  <c r="AO153" i="1"/>
  <c r="AI153" i="1"/>
  <c r="AU152" i="1"/>
  <c r="AO152" i="1"/>
  <c r="AI152" i="1"/>
  <c r="AU151" i="1"/>
  <c r="AO151" i="1"/>
  <c r="AI151" i="1"/>
  <c r="AO150" i="1"/>
  <c r="AU150" i="1"/>
  <c r="BA147" i="1"/>
  <c r="AU147" i="1"/>
  <c r="BA140" i="1"/>
  <c r="AU140" i="1"/>
  <c r="BA133" i="1"/>
  <c r="AU133" i="1"/>
  <c r="BA126" i="1"/>
  <c r="AU126" i="1"/>
  <c r="BG146" i="1"/>
  <c r="BA146" i="1"/>
  <c r="BG145" i="1"/>
  <c r="BA145" i="1"/>
  <c r="BG144" i="1"/>
  <c r="BA144" i="1"/>
  <c r="BG143" i="1"/>
  <c r="BA143" i="1"/>
  <c r="BG142" i="1"/>
  <c r="BA142" i="1"/>
  <c r="BG141" i="1"/>
  <c r="BA141" i="1"/>
  <c r="BG139" i="1"/>
  <c r="BA139" i="1"/>
  <c r="BG138" i="1"/>
  <c r="BA138" i="1"/>
  <c r="BG137" i="1"/>
  <c r="BA137" i="1"/>
  <c r="BG136" i="1"/>
  <c r="BA136" i="1"/>
  <c r="BG135" i="1"/>
  <c r="BA135" i="1"/>
  <c r="BG134" i="1"/>
  <c r="BA134" i="1"/>
  <c r="BG132" i="1"/>
  <c r="BA132" i="1"/>
  <c r="BG131" i="1"/>
  <c r="BA131" i="1"/>
  <c r="BG130" i="1"/>
  <c r="BA130" i="1"/>
  <c r="BG129" i="1"/>
  <c r="BA129" i="1"/>
  <c r="BG128" i="1"/>
  <c r="BA128" i="1"/>
  <c r="BG127" i="1"/>
  <c r="BA127" i="1"/>
  <c r="BG125" i="1"/>
  <c r="BA125" i="1"/>
  <c r="BG124" i="1"/>
  <c r="BA124" i="1"/>
  <c r="BG123" i="1"/>
  <c r="BA123" i="1"/>
  <c r="BG122" i="1"/>
  <c r="BA122" i="1"/>
  <c r="BG121" i="1"/>
  <c r="AO89" i="1"/>
  <c r="AI89" i="1"/>
  <c r="AC89" i="1"/>
  <c r="AO82" i="1"/>
  <c r="AI82" i="1"/>
  <c r="AC82" i="1"/>
  <c r="AO75" i="1"/>
  <c r="AI75" i="1"/>
  <c r="AC75" i="1"/>
  <c r="AO68" i="1"/>
  <c r="AI68" i="1"/>
  <c r="AC68" i="1"/>
  <c r="AU88" i="1"/>
  <c r="AO88" i="1"/>
  <c r="AI88" i="1"/>
  <c r="AU87" i="1"/>
  <c r="AO87" i="1"/>
  <c r="AI87" i="1"/>
  <c r="AU86" i="1"/>
  <c r="AO86" i="1"/>
  <c r="AI86" i="1"/>
  <c r="AU85" i="1"/>
  <c r="AO85" i="1"/>
  <c r="AI85" i="1"/>
  <c r="AU84" i="1"/>
  <c r="AO84" i="1"/>
  <c r="AI84" i="1"/>
  <c r="AU83" i="1"/>
  <c r="AO83" i="1"/>
  <c r="AI83" i="1"/>
  <c r="AU81" i="1"/>
  <c r="AO81" i="1"/>
  <c r="AI81" i="1"/>
  <c r="AU80" i="1"/>
  <c r="AO80" i="1"/>
  <c r="AI80" i="1"/>
  <c r="AU79" i="1"/>
  <c r="AO79" i="1"/>
  <c r="AI79" i="1"/>
  <c r="AU78" i="1"/>
  <c r="AO78" i="1"/>
  <c r="AI78" i="1"/>
  <c r="AU77" i="1"/>
  <c r="AO77" i="1"/>
  <c r="AI77" i="1"/>
  <c r="AU76" i="1"/>
  <c r="AO76" i="1"/>
  <c r="AI76" i="1"/>
  <c r="AU74" i="1"/>
  <c r="AO74" i="1"/>
  <c r="AI74" i="1"/>
  <c r="AU73" i="1"/>
  <c r="AO73" i="1"/>
  <c r="AI73" i="1"/>
  <c r="AU72" i="1"/>
  <c r="AO72" i="1"/>
  <c r="AI72" i="1"/>
  <c r="AU71" i="1"/>
  <c r="AO71" i="1"/>
  <c r="AI71" i="1"/>
  <c r="AU70" i="1"/>
  <c r="AO70" i="1"/>
  <c r="AI70" i="1"/>
  <c r="AU69" i="1"/>
  <c r="AO69" i="1"/>
  <c r="AI69" i="1"/>
  <c r="AU67" i="1"/>
  <c r="AO67" i="1"/>
  <c r="AI67" i="1"/>
  <c r="AU66" i="1"/>
  <c r="AO66" i="1"/>
  <c r="AI66" i="1"/>
  <c r="AU65" i="1"/>
  <c r="AO65" i="1"/>
  <c r="AI65" i="1"/>
  <c r="AU64" i="1"/>
  <c r="AO64" i="1"/>
  <c r="AI64" i="1"/>
  <c r="AO63" i="1"/>
  <c r="AU63" i="1"/>
  <c r="BA60" i="1"/>
  <c r="AU60" i="1"/>
  <c r="BA53" i="1"/>
  <c r="AU53" i="1"/>
  <c r="BA46" i="1"/>
  <c r="AU46" i="1"/>
  <c r="BA39" i="1"/>
  <c r="AU39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W176" i="1" l="1"/>
  <c r="W169" i="1"/>
  <c r="W162" i="1"/>
  <c r="W155" i="1"/>
  <c r="AO147" i="1"/>
  <c r="AO140" i="1"/>
  <c r="AO133" i="1"/>
  <c r="AO126" i="1"/>
  <c r="W89" i="1"/>
  <c r="W82" i="1"/>
  <c r="W75" i="1"/>
  <c r="W68" i="1"/>
  <c r="AO60" i="1"/>
  <c r="AO53" i="1"/>
  <c r="AO46" i="1"/>
  <c r="AO39" i="1"/>
  <c r="AC88" i="1"/>
  <c r="W88" i="1"/>
  <c r="AC87" i="1"/>
  <c r="W87" i="1"/>
  <c r="AC86" i="1"/>
  <c r="W86" i="1"/>
  <c r="AC85" i="1"/>
  <c r="W85" i="1"/>
  <c r="AC84" i="1"/>
  <c r="W84" i="1"/>
  <c r="AC83" i="1"/>
  <c r="W83" i="1"/>
  <c r="AC81" i="1"/>
  <c r="W81" i="1"/>
  <c r="AC80" i="1"/>
  <c r="W80" i="1"/>
  <c r="AC79" i="1"/>
  <c r="W79" i="1"/>
  <c r="AC78" i="1"/>
  <c r="W78" i="1"/>
  <c r="AC77" i="1"/>
  <c r="W77" i="1"/>
  <c r="AC76" i="1"/>
  <c r="W76" i="1"/>
  <c r="AC74" i="1"/>
  <c r="W74" i="1"/>
  <c r="AC73" i="1"/>
  <c r="W73" i="1"/>
  <c r="AC72" i="1"/>
  <c r="W72" i="1"/>
  <c r="AC71" i="1"/>
  <c r="W71" i="1"/>
  <c r="AC70" i="1"/>
  <c r="W70" i="1"/>
  <c r="AC69" i="1"/>
  <c r="W69" i="1"/>
  <c r="AC67" i="1"/>
  <c r="W67" i="1"/>
  <c r="AC66" i="1"/>
  <c r="W66" i="1"/>
  <c r="AI60" i="1"/>
  <c r="AC60" i="1"/>
  <c r="BA59" i="1"/>
  <c r="AU59" i="1"/>
  <c r="AO59" i="1"/>
  <c r="AI59" i="1"/>
  <c r="AC59" i="1"/>
  <c r="BA58" i="1"/>
  <c r="AU58" i="1"/>
  <c r="AO58" i="1"/>
  <c r="AI58" i="1"/>
  <c r="AC58" i="1"/>
  <c r="BA57" i="1"/>
  <c r="AU57" i="1"/>
  <c r="AO57" i="1"/>
  <c r="AI57" i="1"/>
  <c r="AC57" i="1"/>
  <c r="BA56" i="1"/>
  <c r="AU56" i="1"/>
  <c r="AO56" i="1"/>
  <c r="AI56" i="1"/>
  <c r="AC56" i="1"/>
  <c r="BA55" i="1"/>
  <c r="AU55" i="1"/>
  <c r="AO55" i="1"/>
  <c r="AI55" i="1"/>
  <c r="AC55" i="1"/>
  <c r="BA54" i="1"/>
  <c r="AU54" i="1"/>
  <c r="AO54" i="1"/>
  <c r="AI54" i="1"/>
  <c r="AC54" i="1"/>
  <c r="AI53" i="1"/>
  <c r="AC53" i="1"/>
  <c r="BA52" i="1"/>
  <c r="AU52" i="1"/>
  <c r="AO52" i="1"/>
  <c r="AI52" i="1"/>
  <c r="AC52" i="1"/>
  <c r="BA51" i="1"/>
  <c r="AU51" i="1"/>
  <c r="AO51" i="1"/>
  <c r="AI51" i="1"/>
  <c r="AC51" i="1"/>
  <c r="BA50" i="1"/>
  <c r="AU50" i="1"/>
  <c r="AO50" i="1"/>
  <c r="AI50" i="1"/>
  <c r="AC50" i="1"/>
  <c r="BA49" i="1"/>
  <c r="AU49" i="1"/>
  <c r="AO49" i="1"/>
  <c r="AI49" i="1"/>
  <c r="AC49" i="1"/>
  <c r="BA48" i="1"/>
  <c r="AU48" i="1"/>
  <c r="AO48" i="1"/>
  <c r="AI48" i="1"/>
  <c r="AC48" i="1"/>
  <c r="BA47" i="1"/>
  <c r="AU47" i="1"/>
  <c r="AO47" i="1"/>
  <c r="AI47" i="1"/>
  <c r="AC47" i="1"/>
  <c r="AI46" i="1"/>
  <c r="AC46" i="1"/>
  <c r="BA45" i="1"/>
  <c r="AU45" i="1"/>
  <c r="AO45" i="1"/>
  <c r="AI45" i="1"/>
  <c r="AC45" i="1"/>
  <c r="BA44" i="1"/>
  <c r="AU44" i="1"/>
  <c r="AO44" i="1"/>
  <c r="AI44" i="1"/>
  <c r="AC44" i="1"/>
  <c r="BA43" i="1"/>
  <c r="AU43" i="1"/>
  <c r="AO43" i="1"/>
  <c r="AI43" i="1"/>
  <c r="AC43" i="1"/>
  <c r="BA42" i="1"/>
  <c r="AU42" i="1"/>
  <c r="AO42" i="1"/>
  <c r="AI42" i="1"/>
  <c r="AC42" i="1"/>
  <c r="BA41" i="1"/>
  <c r="AU41" i="1"/>
  <c r="AO41" i="1"/>
  <c r="AI41" i="1"/>
  <c r="AC41" i="1"/>
  <c r="BA40" i="1"/>
  <c r="AU40" i="1"/>
  <c r="AO40" i="1"/>
  <c r="AI40" i="1"/>
  <c r="AC40" i="1"/>
  <c r="AI39" i="1"/>
  <c r="AC39" i="1"/>
  <c r="BA38" i="1"/>
  <c r="AU38" i="1"/>
  <c r="AO38" i="1"/>
  <c r="AI38" i="1"/>
  <c r="AC38" i="1"/>
  <c r="BA37" i="1"/>
  <c r="AU37" i="1"/>
  <c r="AO37" i="1"/>
  <c r="AI37" i="1"/>
  <c r="AC37" i="1"/>
  <c r="BA36" i="1"/>
  <c r="AU36" i="1"/>
  <c r="AO36" i="1"/>
  <c r="AI36" i="1"/>
  <c r="AC36" i="1"/>
  <c r="BG176" i="1"/>
  <c r="BA176" i="1"/>
  <c r="AU176" i="1"/>
  <c r="Q176" i="1"/>
  <c r="K176" i="1"/>
  <c r="H176" i="1"/>
  <c r="G176" i="1"/>
  <c r="F176" i="1"/>
  <c r="E176" i="1"/>
  <c r="C176" i="1"/>
  <c r="D176" i="1" s="1"/>
  <c r="A176" i="1"/>
  <c r="BG175" i="1"/>
  <c r="BA175" i="1"/>
  <c r="AC175" i="1"/>
  <c r="W175" i="1"/>
  <c r="Q175" i="1"/>
  <c r="K175" i="1"/>
  <c r="H175" i="1"/>
  <c r="G175" i="1"/>
  <c r="F175" i="1"/>
  <c r="E175" i="1"/>
  <c r="C175" i="1"/>
  <c r="D175" i="1" s="1"/>
  <c r="A175" i="1"/>
  <c r="BG174" i="1"/>
  <c r="BA174" i="1"/>
  <c r="AC174" i="1"/>
  <c r="W174" i="1"/>
  <c r="Q174" i="1"/>
  <c r="K174" i="1"/>
  <c r="H174" i="1"/>
  <c r="G174" i="1"/>
  <c r="F174" i="1"/>
  <c r="E174" i="1"/>
  <c r="C174" i="1"/>
  <c r="D174" i="1" s="1"/>
  <c r="A174" i="1"/>
  <c r="BG173" i="1"/>
  <c r="BA173" i="1"/>
  <c r="AC173" i="1"/>
  <c r="W173" i="1"/>
  <c r="Q173" i="1"/>
  <c r="K173" i="1"/>
  <c r="H173" i="1"/>
  <c r="G173" i="1"/>
  <c r="F173" i="1"/>
  <c r="E173" i="1"/>
  <c r="D173" i="1"/>
  <c r="C173" i="1"/>
  <c r="A173" i="1"/>
  <c r="BG172" i="1"/>
  <c r="BA172" i="1"/>
  <c r="AC172" i="1"/>
  <c r="W172" i="1"/>
  <c r="Q172" i="1"/>
  <c r="K172" i="1"/>
  <c r="H172" i="1"/>
  <c r="G172" i="1"/>
  <c r="F172" i="1"/>
  <c r="E172" i="1"/>
  <c r="C172" i="1"/>
  <c r="D172" i="1" s="1"/>
  <c r="A172" i="1"/>
  <c r="BG171" i="1"/>
  <c r="BA171" i="1"/>
  <c r="AC171" i="1"/>
  <c r="W171" i="1"/>
  <c r="Q171" i="1"/>
  <c r="K171" i="1"/>
  <c r="H171" i="1"/>
  <c r="G171" i="1"/>
  <c r="F171" i="1"/>
  <c r="E171" i="1"/>
  <c r="C171" i="1"/>
  <c r="D171" i="1" s="1"/>
  <c r="A171" i="1"/>
  <c r="BG170" i="1"/>
  <c r="BA170" i="1"/>
  <c r="AC170" i="1"/>
  <c r="W170" i="1"/>
  <c r="Q170" i="1"/>
  <c r="K170" i="1"/>
  <c r="H170" i="1"/>
  <c r="G170" i="1"/>
  <c r="F170" i="1"/>
  <c r="E170" i="1"/>
  <c r="D170" i="1"/>
  <c r="C170" i="1"/>
  <c r="A170" i="1"/>
  <c r="BG169" i="1"/>
  <c r="BA169" i="1"/>
  <c r="AU169" i="1"/>
  <c r="Q169" i="1"/>
  <c r="K169" i="1"/>
  <c r="H169" i="1"/>
  <c r="G169" i="1"/>
  <c r="F169" i="1"/>
  <c r="E169" i="1"/>
  <c r="C169" i="1"/>
  <c r="D169" i="1" s="1"/>
  <c r="A169" i="1"/>
  <c r="BG168" i="1"/>
  <c r="BA168" i="1"/>
  <c r="AC168" i="1"/>
  <c r="W168" i="1"/>
  <c r="Q168" i="1"/>
  <c r="K168" i="1"/>
  <c r="H168" i="1"/>
  <c r="G168" i="1"/>
  <c r="F168" i="1"/>
  <c r="E168" i="1"/>
  <c r="C168" i="1"/>
  <c r="D168" i="1" s="1"/>
  <c r="A168" i="1"/>
  <c r="BG167" i="1"/>
  <c r="BA167" i="1"/>
  <c r="AC167" i="1"/>
  <c r="W167" i="1"/>
  <c r="Q167" i="1"/>
  <c r="K167" i="1"/>
  <c r="H167" i="1"/>
  <c r="G167" i="1"/>
  <c r="F167" i="1"/>
  <c r="E167" i="1"/>
  <c r="D167" i="1"/>
  <c r="C167" i="1"/>
  <c r="A167" i="1"/>
  <c r="BG166" i="1"/>
  <c r="BA166" i="1"/>
  <c r="AC166" i="1"/>
  <c r="W166" i="1"/>
  <c r="Q166" i="1"/>
  <c r="K166" i="1"/>
  <c r="H166" i="1"/>
  <c r="G166" i="1"/>
  <c r="F166" i="1"/>
  <c r="E166" i="1"/>
  <c r="C166" i="1"/>
  <c r="D166" i="1" s="1"/>
  <c r="A166" i="1"/>
  <c r="BG165" i="1"/>
  <c r="BA165" i="1"/>
  <c r="AC165" i="1"/>
  <c r="W165" i="1"/>
  <c r="Q165" i="1"/>
  <c r="K165" i="1"/>
  <c r="H165" i="1"/>
  <c r="G165" i="1"/>
  <c r="F165" i="1"/>
  <c r="E165" i="1"/>
  <c r="C165" i="1"/>
  <c r="D165" i="1" s="1"/>
  <c r="A165" i="1"/>
  <c r="BG164" i="1"/>
  <c r="BA164" i="1"/>
  <c r="AC164" i="1"/>
  <c r="W164" i="1"/>
  <c r="Q164" i="1"/>
  <c r="K164" i="1"/>
  <c r="H164" i="1"/>
  <c r="G164" i="1"/>
  <c r="F164" i="1"/>
  <c r="E164" i="1"/>
  <c r="D164" i="1"/>
  <c r="C164" i="1"/>
  <c r="A164" i="1"/>
  <c r="BG163" i="1"/>
  <c r="BA163" i="1"/>
  <c r="AC163" i="1"/>
  <c r="W163" i="1"/>
  <c r="Q163" i="1"/>
  <c r="K163" i="1"/>
  <c r="H163" i="1"/>
  <c r="G163" i="1"/>
  <c r="F163" i="1"/>
  <c r="E163" i="1"/>
  <c r="C163" i="1"/>
  <c r="D163" i="1" s="1"/>
  <c r="A163" i="1"/>
  <c r="BG162" i="1"/>
  <c r="BA162" i="1"/>
  <c r="AU162" i="1"/>
  <c r="Q162" i="1"/>
  <c r="K162" i="1"/>
  <c r="H162" i="1"/>
  <c r="G162" i="1"/>
  <c r="F162" i="1"/>
  <c r="E162" i="1"/>
  <c r="C162" i="1"/>
  <c r="D162" i="1" s="1"/>
  <c r="A162" i="1"/>
  <c r="BG161" i="1"/>
  <c r="BA161" i="1"/>
  <c r="AC161" i="1"/>
  <c r="W161" i="1"/>
  <c r="Q161" i="1"/>
  <c r="K161" i="1"/>
  <c r="H161" i="1"/>
  <c r="G161" i="1"/>
  <c r="F161" i="1"/>
  <c r="E161" i="1"/>
  <c r="D161" i="1"/>
  <c r="C161" i="1"/>
  <c r="A161" i="1"/>
  <c r="BG160" i="1"/>
  <c r="BA160" i="1"/>
  <c r="AC160" i="1"/>
  <c r="W160" i="1"/>
  <c r="Q160" i="1"/>
  <c r="K160" i="1"/>
  <c r="H160" i="1"/>
  <c r="G160" i="1"/>
  <c r="F160" i="1"/>
  <c r="E160" i="1"/>
  <c r="C160" i="1"/>
  <c r="D160" i="1" s="1"/>
  <c r="A160" i="1"/>
  <c r="BG159" i="1"/>
  <c r="BA159" i="1"/>
  <c r="AC159" i="1"/>
  <c r="W159" i="1"/>
  <c r="Q159" i="1"/>
  <c r="K159" i="1"/>
  <c r="H159" i="1"/>
  <c r="G159" i="1"/>
  <c r="F159" i="1"/>
  <c r="E159" i="1"/>
  <c r="C159" i="1"/>
  <c r="D159" i="1" s="1"/>
  <c r="A159" i="1"/>
  <c r="BG158" i="1"/>
  <c r="BA158" i="1"/>
  <c r="AC158" i="1"/>
  <c r="W158" i="1"/>
  <c r="Q158" i="1"/>
  <c r="K158" i="1"/>
  <c r="H158" i="1"/>
  <c r="G158" i="1"/>
  <c r="F158" i="1"/>
  <c r="E158" i="1"/>
  <c r="D158" i="1"/>
  <c r="C158" i="1"/>
  <c r="A158" i="1"/>
  <c r="BG157" i="1"/>
  <c r="BA157" i="1"/>
  <c r="AC157" i="1"/>
  <c r="W157" i="1"/>
  <c r="Q157" i="1"/>
  <c r="K157" i="1"/>
  <c r="H157" i="1"/>
  <c r="G157" i="1"/>
  <c r="F157" i="1"/>
  <c r="E157" i="1"/>
  <c r="C157" i="1"/>
  <c r="D157" i="1" s="1"/>
  <c r="A157" i="1"/>
  <c r="BG156" i="1"/>
  <c r="BA156" i="1"/>
  <c r="AC156" i="1"/>
  <c r="W156" i="1"/>
  <c r="Q156" i="1"/>
  <c r="K156" i="1"/>
  <c r="H156" i="1"/>
  <c r="G156" i="1"/>
  <c r="F156" i="1"/>
  <c r="E156" i="1"/>
  <c r="C156" i="1"/>
  <c r="D156" i="1" s="1"/>
  <c r="A156" i="1"/>
  <c r="BG147" i="1"/>
  <c r="AI147" i="1"/>
  <c r="AC147" i="1"/>
  <c r="W147" i="1"/>
  <c r="Q147" i="1"/>
  <c r="K147" i="1"/>
  <c r="H147" i="1"/>
  <c r="G147" i="1"/>
  <c r="F147" i="1"/>
  <c r="E147" i="1"/>
  <c r="C147" i="1"/>
  <c r="D147" i="1" s="1"/>
  <c r="A147" i="1"/>
  <c r="AU146" i="1"/>
  <c r="AO146" i="1"/>
  <c r="AI146" i="1"/>
  <c r="AC146" i="1"/>
  <c r="W146" i="1"/>
  <c r="Q146" i="1"/>
  <c r="K146" i="1"/>
  <c r="H146" i="1"/>
  <c r="G146" i="1"/>
  <c r="F146" i="1"/>
  <c r="E146" i="1"/>
  <c r="C146" i="1"/>
  <c r="D146" i="1" s="1"/>
  <c r="A146" i="1"/>
  <c r="AU145" i="1"/>
  <c r="AO145" i="1"/>
  <c r="AI145" i="1"/>
  <c r="AC145" i="1"/>
  <c r="W145" i="1"/>
  <c r="Q145" i="1"/>
  <c r="K145" i="1"/>
  <c r="H145" i="1"/>
  <c r="G145" i="1"/>
  <c r="F145" i="1"/>
  <c r="E145" i="1"/>
  <c r="C145" i="1"/>
  <c r="D145" i="1" s="1"/>
  <c r="A145" i="1"/>
  <c r="AU144" i="1"/>
  <c r="AO144" i="1"/>
  <c r="AI144" i="1"/>
  <c r="AC144" i="1"/>
  <c r="W144" i="1"/>
  <c r="Q144" i="1"/>
  <c r="K144" i="1"/>
  <c r="H144" i="1"/>
  <c r="G144" i="1"/>
  <c r="F144" i="1"/>
  <c r="E144" i="1"/>
  <c r="C144" i="1"/>
  <c r="D144" i="1" s="1"/>
  <c r="A144" i="1"/>
  <c r="AU143" i="1"/>
  <c r="AO143" i="1"/>
  <c r="AI143" i="1"/>
  <c r="AC143" i="1"/>
  <c r="W143" i="1"/>
  <c r="Q143" i="1"/>
  <c r="K143" i="1"/>
  <c r="H143" i="1"/>
  <c r="G143" i="1"/>
  <c r="F143" i="1"/>
  <c r="E143" i="1"/>
  <c r="D143" i="1"/>
  <c r="C143" i="1"/>
  <c r="A143" i="1"/>
  <c r="AU142" i="1"/>
  <c r="AO142" i="1"/>
  <c r="AI142" i="1"/>
  <c r="AC142" i="1"/>
  <c r="W142" i="1"/>
  <c r="Q142" i="1"/>
  <c r="K142" i="1"/>
  <c r="H142" i="1"/>
  <c r="G142" i="1"/>
  <c r="F142" i="1"/>
  <c r="E142" i="1"/>
  <c r="C142" i="1"/>
  <c r="D142" i="1" s="1"/>
  <c r="A142" i="1"/>
  <c r="AU141" i="1"/>
  <c r="AO141" i="1"/>
  <c r="AI141" i="1"/>
  <c r="AC141" i="1"/>
  <c r="W141" i="1"/>
  <c r="Q141" i="1"/>
  <c r="K141" i="1"/>
  <c r="H141" i="1"/>
  <c r="G141" i="1"/>
  <c r="F141" i="1"/>
  <c r="E141" i="1"/>
  <c r="C141" i="1"/>
  <c r="D141" i="1" s="1"/>
  <c r="A141" i="1"/>
  <c r="BG140" i="1"/>
  <c r="AI140" i="1"/>
  <c r="AC140" i="1"/>
  <c r="W140" i="1"/>
  <c r="Q140" i="1"/>
  <c r="K140" i="1"/>
  <c r="H140" i="1"/>
  <c r="G140" i="1"/>
  <c r="F140" i="1"/>
  <c r="E140" i="1"/>
  <c r="C140" i="1"/>
  <c r="D140" i="1" s="1"/>
  <c r="A140" i="1"/>
  <c r="AU139" i="1"/>
  <c r="AO139" i="1"/>
  <c r="AI139" i="1"/>
  <c r="AC139" i="1"/>
  <c r="W139" i="1"/>
  <c r="Q139" i="1"/>
  <c r="K139" i="1"/>
  <c r="H139" i="1"/>
  <c r="G139" i="1"/>
  <c r="F139" i="1"/>
  <c r="E139" i="1"/>
  <c r="C139" i="1"/>
  <c r="D139" i="1" s="1"/>
  <c r="A139" i="1"/>
  <c r="AU138" i="1"/>
  <c r="AO138" i="1"/>
  <c r="AI138" i="1"/>
  <c r="AC138" i="1"/>
  <c r="W138" i="1"/>
  <c r="Q138" i="1"/>
  <c r="K138" i="1"/>
  <c r="H138" i="1"/>
  <c r="G138" i="1"/>
  <c r="F138" i="1"/>
  <c r="E138" i="1"/>
  <c r="C138" i="1"/>
  <c r="D138" i="1" s="1"/>
  <c r="A138" i="1"/>
  <c r="AU137" i="1"/>
  <c r="AO137" i="1"/>
  <c r="AI137" i="1"/>
  <c r="AC137" i="1"/>
  <c r="W137" i="1"/>
  <c r="Q137" i="1"/>
  <c r="K137" i="1"/>
  <c r="H137" i="1"/>
  <c r="G137" i="1"/>
  <c r="F137" i="1"/>
  <c r="E137" i="1"/>
  <c r="C137" i="1"/>
  <c r="D137" i="1" s="1"/>
  <c r="A137" i="1"/>
  <c r="AU136" i="1"/>
  <c r="AO136" i="1"/>
  <c r="AI136" i="1"/>
  <c r="AC136" i="1"/>
  <c r="W136" i="1"/>
  <c r="Q136" i="1"/>
  <c r="K136" i="1"/>
  <c r="H136" i="1"/>
  <c r="G136" i="1"/>
  <c r="F136" i="1"/>
  <c r="E136" i="1"/>
  <c r="C136" i="1"/>
  <c r="D136" i="1" s="1"/>
  <c r="A136" i="1"/>
  <c r="AU135" i="1"/>
  <c r="AO135" i="1"/>
  <c r="AI135" i="1"/>
  <c r="AC135" i="1"/>
  <c r="W135" i="1"/>
  <c r="Q135" i="1"/>
  <c r="K135" i="1"/>
  <c r="H135" i="1"/>
  <c r="G135" i="1"/>
  <c r="F135" i="1"/>
  <c r="E135" i="1"/>
  <c r="C135" i="1"/>
  <c r="D135" i="1" s="1"/>
  <c r="A135" i="1"/>
  <c r="AU134" i="1"/>
  <c r="AO134" i="1"/>
  <c r="AI134" i="1"/>
  <c r="AC134" i="1"/>
  <c r="W134" i="1"/>
  <c r="Q134" i="1"/>
  <c r="K134" i="1"/>
  <c r="H134" i="1"/>
  <c r="G134" i="1"/>
  <c r="F134" i="1"/>
  <c r="E134" i="1"/>
  <c r="C134" i="1"/>
  <c r="D134" i="1" s="1"/>
  <c r="A134" i="1"/>
  <c r="BG133" i="1"/>
  <c r="AI133" i="1"/>
  <c r="AC133" i="1"/>
  <c r="W133" i="1"/>
  <c r="Q133" i="1"/>
  <c r="K133" i="1"/>
  <c r="H133" i="1"/>
  <c r="G133" i="1"/>
  <c r="F133" i="1"/>
  <c r="E133" i="1"/>
  <c r="C133" i="1"/>
  <c r="D133" i="1" s="1"/>
  <c r="A133" i="1"/>
  <c r="AU132" i="1"/>
  <c r="AO132" i="1"/>
  <c r="AI132" i="1"/>
  <c r="AC132" i="1"/>
  <c r="W132" i="1"/>
  <c r="Q132" i="1"/>
  <c r="K132" i="1"/>
  <c r="H132" i="1"/>
  <c r="G132" i="1"/>
  <c r="F132" i="1"/>
  <c r="E132" i="1"/>
  <c r="C132" i="1"/>
  <c r="D132" i="1" s="1"/>
  <c r="A132" i="1"/>
  <c r="AU131" i="1"/>
  <c r="AO131" i="1"/>
  <c r="AI131" i="1"/>
  <c r="AC131" i="1"/>
  <c r="W131" i="1"/>
  <c r="Q131" i="1"/>
  <c r="K131" i="1"/>
  <c r="H131" i="1"/>
  <c r="G131" i="1"/>
  <c r="F131" i="1"/>
  <c r="E131" i="1"/>
  <c r="C131" i="1"/>
  <c r="D131" i="1" s="1"/>
  <c r="A131" i="1"/>
  <c r="AU130" i="1"/>
  <c r="AO130" i="1"/>
  <c r="AI130" i="1"/>
  <c r="AC130" i="1"/>
  <c r="W130" i="1"/>
  <c r="Q130" i="1"/>
  <c r="K130" i="1"/>
  <c r="H130" i="1"/>
  <c r="G130" i="1"/>
  <c r="F130" i="1"/>
  <c r="E130" i="1"/>
  <c r="C130" i="1"/>
  <c r="D130" i="1" s="1"/>
  <c r="A130" i="1"/>
  <c r="AU129" i="1"/>
  <c r="AO129" i="1"/>
  <c r="AI129" i="1"/>
  <c r="AC129" i="1"/>
  <c r="W129" i="1"/>
  <c r="Q129" i="1"/>
  <c r="K129" i="1"/>
  <c r="H129" i="1"/>
  <c r="G129" i="1"/>
  <c r="F129" i="1"/>
  <c r="E129" i="1"/>
  <c r="C129" i="1"/>
  <c r="D129" i="1" s="1"/>
  <c r="A129" i="1"/>
  <c r="AU128" i="1"/>
  <c r="AO128" i="1"/>
  <c r="AI128" i="1"/>
  <c r="AC128" i="1"/>
  <c r="W128" i="1"/>
  <c r="Q128" i="1"/>
  <c r="K128" i="1"/>
  <c r="H128" i="1"/>
  <c r="G128" i="1"/>
  <c r="F128" i="1"/>
  <c r="E128" i="1"/>
  <c r="C128" i="1"/>
  <c r="D128" i="1" s="1"/>
  <c r="A128" i="1"/>
  <c r="AU127" i="1"/>
  <c r="AO127" i="1"/>
  <c r="AI127" i="1"/>
  <c r="AC127" i="1"/>
  <c r="W127" i="1"/>
  <c r="Q127" i="1"/>
  <c r="K127" i="1"/>
  <c r="H127" i="1"/>
  <c r="G127" i="1"/>
  <c r="F127" i="1"/>
  <c r="E127" i="1"/>
  <c r="C127" i="1"/>
  <c r="D127" i="1" s="1"/>
  <c r="A127" i="1"/>
  <c r="BG118" i="1"/>
  <c r="BA118" i="1"/>
  <c r="AU118" i="1"/>
  <c r="AO118" i="1"/>
  <c r="AI118" i="1"/>
  <c r="AC118" i="1"/>
  <c r="W118" i="1"/>
  <c r="Q118" i="1"/>
  <c r="K118" i="1"/>
  <c r="H118" i="1"/>
  <c r="G118" i="1"/>
  <c r="F118" i="1"/>
  <c r="E118" i="1"/>
  <c r="C118" i="1"/>
  <c r="D118" i="1" s="1"/>
  <c r="A118" i="1"/>
  <c r="BG117" i="1"/>
  <c r="BA117" i="1"/>
  <c r="AU117" i="1"/>
  <c r="AO117" i="1"/>
  <c r="AI117" i="1"/>
  <c r="AC117" i="1"/>
  <c r="W117" i="1"/>
  <c r="Q117" i="1"/>
  <c r="K117" i="1"/>
  <c r="H117" i="1"/>
  <c r="G117" i="1"/>
  <c r="F117" i="1"/>
  <c r="E117" i="1"/>
  <c r="C117" i="1"/>
  <c r="D117" i="1" s="1"/>
  <c r="A117" i="1"/>
  <c r="BG116" i="1"/>
  <c r="BA116" i="1"/>
  <c r="AU116" i="1"/>
  <c r="AO116" i="1"/>
  <c r="AI116" i="1"/>
  <c r="AC116" i="1"/>
  <c r="W116" i="1"/>
  <c r="Q116" i="1"/>
  <c r="K116" i="1"/>
  <c r="H116" i="1"/>
  <c r="G116" i="1"/>
  <c r="F116" i="1"/>
  <c r="E116" i="1"/>
  <c r="C116" i="1"/>
  <c r="D116" i="1" s="1"/>
  <c r="A116" i="1"/>
  <c r="BG115" i="1"/>
  <c r="BA115" i="1"/>
  <c r="AU115" i="1"/>
  <c r="AO115" i="1"/>
  <c r="AI115" i="1"/>
  <c r="AC115" i="1"/>
  <c r="W115" i="1"/>
  <c r="Q115" i="1"/>
  <c r="K115" i="1"/>
  <c r="H115" i="1"/>
  <c r="G115" i="1"/>
  <c r="F115" i="1"/>
  <c r="E115" i="1"/>
  <c r="C115" i="1"/>
  <c r="D115" i="1" s="1"/>
  <c r="A115" i="1"/>
  <c r="BG114" i="1"/>
  <c r="BA114" i="1"/>
  <c r="AU114" i="1"/>
  <c r="AO114" i="1"/>
  <c r="AI114" i="1"/>
  <c r="AC114" i="1"/>
  <c r="W114" i="1"/>
  <c r="Q114" i="1"/>
  <c r="K114" i="1"/>
  <c r="H114" i="1"/>
  <c r="G114" i="1"/>
  <c r="F114" i="1"/>
  <c r="E114" i="1"/>
  <c r="C114" i="1"/>
  <c r="D114" i="1" s="1"/>
  <c r="A114" i="1"/>
  <c r="BG113" i="1"/>
  <c r="BA113" i="1"/>
  <c r="AU113" i="1"/>
  <c r="AO113" i="1"/>
  <c r="AI113" i="1"/>
  <c r="AC113" i="1"/>
  <c r="W113" i="1"/>
  <c r="Q113" i="1"/>
  <c r="K113" i="1"/>
  <c r="H113" i="1"/>
  <c r="G113" i="1"/>
  <c r="F113" i="1"/>
  <c r="E113" i="1"/>
  <c r="C113" i="1"/>
  <c r="D113" i="1" s="1"/>
  <c r="A113" i="1"/>
  <c r="BG112" i="1"/>
  <c r="BA112" i="1"/>
  <c r="AU112" i="1"/>
  <c r="AO112" i="1"/>
  <c r="AI112" i="1"/>
  <c r="AC112" i="1"/>
  <c r="W112" i="1"/>
  <c r="Q112" i="1"/>
  <c r="K112" i="1"/>
  <c r="H112" i="1"/>
  <c r="G112" i="1"/>
  <c r="F112" i="1"/>
  <c r="E112" i="1"/>
  <c r="C112" i="1"/>
  <c r="D112" i="1" s="1"/>
  <c r="A112" i="1"/>
  <c r="BG111" i="1"/>
  <c r="BA111" i="1"/>
  <c r="AU111" i="1"/>
  <c r="AO111" i="1"/>
  <c r="AI111" i="1"/>
  <c r="AC111" i="1"/>
  <c r="W111" i="1"/>
  <c r="Q111" i="1"/>
  <c r="K111" i="1"/>
  <c r="H111" i="1"/>
  <c r="G111" i="1"/>
  <c r="F111" i="1"/>
  <c r="E111" i="1"/>
  <c r="C111" i="1"/>
  <c r="D111" i="1" s="1"/>
  <c r="A111" i="1"/>
  <c r="BG110" i="1"/>
  <c r="BA110" i="1"/>
  <c r="AU110" i="1"/>
  <c r="AO110" i="1"/>
  <c r="AI110" i="1"/>
  <c r="AC110" i="1"/>
  <c r="W110" i="1"/>
  <c r="Q110" i="1"/>
  <c r="K110" i="1"/>
  <c r="H110" i="1"/>
  <c r="G110" i="1"/>
  <c r="F110" i="1"/>
  <c r="E110" i="1"/>
  <c r="C110" i="1"/>
  <c r="D110" i="1" s="1"/>
  <c r="A110" i="1"/>
  <c r="BG109" i="1"/>
  <c r="BA109" i="1"/>
  <c r="AU109" i="1"/>
  <c r="AO109" i="1"/>
  <c r="AI109" i="1"/>
  <c r="AC109" i="1"/>
  <c r="W109" i="1"/>
  <c r="Q109" i="1"/>
  <c r="K109" i="1"/>
  <c r="H109" i="1"/>
  <c r="G109" i="1"/>
  <c r="F109" i="1"/>
  <c r="E109" i="1"/>
  <c r="C109" i="1"/>
  <c r="D109" i="1" s="1"/>
  <c r="A109" i="1"/>
  <c r="BG108" i="1"/>
  <c r="BA108" i="1"/>
  <c r="AU108" i="1"/>
  <c r="AO108" i="1"/>
  <c r="AI108" i="1"/>
  <c r="AC108" i="1"/>
  <c r="W108" i="1"/>
  <c r="Q108" i="1"/>
  <c r="K108" i="1"/>
  <c r="H108" i="1"/>
  <c r="G108" i="1"/>
  <c r="F108" i="1"/>
  <c r="E108" i="1"/>
  <c r="C108" i="1"/>
  <c r="D108" i="1" s="1"/>
  <c r="A108" i="1"/>
  <c r="BG107" i="1"/>
  <c r="BA107" i="1"/>
  <c r="AU107" i="1"/>
  <c r="AO107" i="1"/>
  <c r="AI107" i="1"/>
  <c r="AC107" i="1"/>
  <c r="W107" i="1"/>
  <c r="Q107" i="1"/>
  <c r="K107" i="1"/>
  <c r="H107" i="1"/>
  <c r="G107" i="1"/>
  <c r="F107" i="1"/>
  <c r="E107" i="1"/>
  <c r="C107" i="1"/>
  <c r="D107" i="1" s="1"/>
  <c r="A107" i="1"/>
  <c r="BG106" i="1"/>
  <c r="BA106" i="1"/>
  <c r="AU106" i="1"/>
  <c r="AO106" i="1"/>
  <c r="AI106" i="1"/>
  <c r="AC106" i="1"/>
  <c r="W106" i="1"/>
  <c r="Q106" i="1"/>
  <c r="K106" i="1"/>
  <c r="H106" i="1"/>
  <c r="G106" i="1"/>
  <c r="F106" i="1"/>
  <c r="E106" i="1"/>
  <c r="C106" i="1"/>
  <c r="D106" i="1" s="1"/>
  <c r="A106" i="1"/>
  <c r="BG105" i="1"/>
  <c r="BA105" i="1"/>
  <c r="AU105" i="1"/>
  <c r="AO105" i="1"/>
  <c r="AI105" i="1"/>
  <c r="AC105" i="1"/>
  <c r="W105" i="1"/>
  <c r="Q105" i="1"/>
  <c r="K105" i="1"/>
  <c r="H105" i="1"/>
  <c r="G105" i="1"/>
  <c r="F105" i="1"/>
  <c r="E105" i="1"/>
  <c r="C105" i="1"/>
  <c r="D105" i="1" s="1"/>
  <c r="A105" i="1"/>
  <c r="BG104" i="1"/>
  <c r="BA104" i="1"/>
  <c r="AU104" i="1"/>
  <c r="AO104" i="1"/>
  <c r="AI104" i="1"/>
  <c r="AC104" i="1"/>
  <c r="W104" i="1"/>
  <c r="Q104" i="1"/>
  <c r="K104" i="1"/>
  <c r="H104" i="1"/>
  <c r="G104" i="1"/>
  <c r="F104" i="1"/>
  <c r="E104" i="1"/>
  <c r="C104" i="1"/>
  <c r="D104" i="1" s="1"/>
  <c r="A104" i="1"/>
  <c r="BG103" i="1"/>
  <c r="BA103" i="1"/>
  <c r="AU103" i="1"/>
  <c r="AO103" i="1"/>
  <c r="AI103" i="1"/>
  <c r="AC103" i="1"/>
  <c r="W103" i="1"/>
  <c r="Q103" i="1"/>
  <c r="K103" i="1"/>
  <c r="H103" i="1"/>
  <c r="G103" i="1"/>
  <c r="F103" i="1"/>
  <c r="E103" i="1"/>
  <c r="C103" i="1"/>
  <c r="D103" i="1" s="1"/>
  <c r="A103" i="1"/>
  <c r="BG102" i="1"/>
  <c r="BA102" i="1"/>
  <c r="AU102" i="1"/>
  <c r="AO102" i="1"/>
  <c r="AI102" i="1"/>
  <c r="AC102" i="1"/>
  <c r="W102" i="1"/>
  <c r="Q102" i="1"/>
  <c r="K102" i="1"/>
  <c r="H102" i="1"/>
  <c r="G102" i="1"/>
  <c r="F102" i="1"/>
  <c r="E102" i="1"/>
  <c r="C102" i="1"/>
  <c r="D102" i="1" s="1"/>
  <c r="A102" i="1"/>
  <c r="BG101" i="1"/>
  <c r="BA101" i="1"/>
  <c r="AU101" i="1"/>
  <c r="AO101" i="1"/>
  <c r="AI101" i="1"/>
  <c r="AC101" i="1"/>
  <c r="W101" i="1"/>
  <c r="Q101" i="1"/>
  <c r="K101" i="1"/>
  <c r="H101" i="1"/>
  <c r="G101" i="1"/>
  <c r="F101" i="1"/>
  <c r="E101" i="1"/>
  <c r="C101" i="1"/>
  <c r="D101" i="1" s="1"/>
  <c r="A101" i="1"/>
  <c r="BG100" i="1"/>
  <c r="BA100" i="1"/>
  <c r="AU100" i="1"/>
  <c r="AO100" i="1"/>
  <c r="AI100" i="1"/>
  <c r="AC100" i="1"/>
  <c r="W100" i="1"/>
  <c r="Q100" i="1"/>
  <c r="K100" i="1"/>
  <c r="H100" i="1"/>
  <c r="G100" i="1"/>
  <c r="F100" i="1"/>
  <c r="E100" i="1"/>
  <c r="C100" i="1"/>
  <c r="D100" i="1" s="1"/>
  <c r="A100" i="1"/>
  <c r="BG99" i="1"/>
  <c r="BA99" i="1"/>
  <c r="AU99" i="1"/>
  <c r="AO99" i="1"/>
  <c r="AI99" i="1"/>
  <c r="AC99" i="1"/>
  <c r="W99" i="1"/>
  <c r="Q99" i="1"/>
  <c r="K99" i="1"/>
  <c r="H99" i="1"/>
  <c r="G99" i="1"/>
  <c r="F99" i="1"/>
  <c r="E99" i="1"/>
  <c r="C99" i="1"/>
  <c r="D99" i="1" s="1"/>
  <c r="A99" i="1"/>
  <c r="BG98" i="1"/>
  <c r="BA98" i="1"/>
  <c r="AU98" i="1"/>
  <c r="AO98" i="1"/>
  <c r="AI98" i="1"/>
  <c r="AC98" i="1"/>
  <c r="W98" i="1"/>
  <c r="Q98" i="1"/>
  <c r="K98" i="1"/>
  <c r="H98" i="1"/>
  <c r="G98" i="1"/>
  <c r="F98" i="1"/>
  <c r="E98" i="1"/>
  <c r="C98" i="1"/>
  <c r="D98" i="1" s="1"/>
  <c r="A98" i="1"/>
  <c r="BG89" i="1"/>
  <c r="BA89" i="1"/>
  <c r="AU89" i="1"/>
  <c r="Q89" i="1"/>
  <c r="K89" i="1"/>
  <c r="H89" i="1"/>
  <c r="G89" i="1"/>
  <c r="F89" i="1"/>
  <c r="E89" i="1"/>
  <c r="C89" i="1"/>
  <c r="D89" i="1" s="1"/>
  <c r="BG88" i="1"/>
  <c r="BA88" i="1"/>
  <c r="Q88" i="1"/>
  <c r="K88" i="1"/>
  <c r="H88" i="1"/>
  <c r="G88" i="1"/>
  <c r="F88" i="1"/>
  <c r="E88" i="1"/>
  <c r="C88" i="1"/>
  <c r="D88" i="1" s="1"/>
  <c r="BG87" i="1"/>
  <c r="BA87" i="1"/>
  <c r="Q87" i="1"/>
  <c r="K87" i="1"/>
  <c r="H87" i="1"/>
  <c r="G87" i="1"/>
  <c r="F87" i="1"/>
  <c r="E87" i="1"/>
  <c r="C87" i="1"/>
  <c r="D87" i="1" s="1"/>
  <c r="BG86" i="1"/>
  <c r="BA86" i="1"/>
  <c r="Q86" i="1"/>
  <c r="K86" i="1"/>
  <c r="H86" i="1"/>
  <c r="G86" i="1"/>
  <c r="F86" i="1"/>
  <c r="E86" i="1"/>
  <c r="C86" i="1"/>
  <c r="D86" i="1" s="1"/>
  <c r="BG85" i="1"/>
  <c r="BA85" i="1"/>
  <c r="Q85" i="1"/>
  <c r="K85" i="1"/>
  <c r="H85" i="1"/>
  <c r="G85" i="1"/>
  <c r="F85" i="1"/>
  <c r="E85" i="1"/>
  <c r="C85" i="1"/>
  <c r="D85" i="1" s="1"/>
  <c r="BG84" i="1"/>
  <c r="BA84" i="1"/>
  <c r="Q84" i="1"/>
  <c r="K84" i="1"/>
  <c r="H84" i="1"/>
  <c r="G84" i="1"/>
  <c r="F84" i="1"/>
  <c r="E84" i="1"/>
  <c r="C84" i="1"/>
  <c r="D84" i="1" s="1"/>
  <c r="BG83" i="1"/>
  <c r="BA83" i="1"/>
  <c r="Q83" i="1"/>
  <c r="K83" i="1"/>
  <c r="H83" i="1"/>
  <c r="G83" i="1"/>
  <c r="F83" i="1"/>
  <c r="E83" i="1"/>
  <c r="C83" i="1"/>
  <c r="D83" i="1" s="1"/>
  <c r="BG82" i="1"/>
  <c r="BA82" i="1"/>
  <c r="AU82" i="1"/>
  <c r="Q82" i="1"/>
  <c r="K82" i="1"/>
  <c r="H82" i="1"/>
  <c r="G82" i="1"/>
  <c r="F82" i="1"/>
  <c r="E82" i="1"/>
  <c r="C82" i="1"/>
  <c r="D82" i="1" s="1"/>
  <c r="BG81" i="1"/>
  <c r="BA81" i="1"/>
  <c r="Q81" i="1"/>
  <c r="K81" i="1"/>
  <c r="H81" i="1"/>
  <c r="G81" i="1"/>
  <c r="F81" i="1"/>
  <c r="E81" i="1"/>
  <c r="C81" i="1"/>
  <c r="D81" i="1" s="1"/>
  <c r="BG80" i="1"/>
  <c r="BA80" i="1"/>
  <c r="Q80" i="1"/>
  <c r="K80" i="1"/>
  <c r="H80" i="1"/>
  <c r="G80" i="1"/>
  <c r="F80" i="1"/>
  <c r="E80" i="1"/>
  <c r="C80" i="1"/>
  <c r="D80" i="1" s="1"/>
  <c r="BG79" i="1"/>
  <c r="BA79" i="1"/>
  <c r="Q79" i="1"/>
  <c r="K79" i="1"/>
  <c r="H79" i="1"/>
  <c r="G79" i="1"/>
  <c r="F79" i="1"/>
  <c r="E79" i="1"/>
  <c r="C79" i="1"/>
  <c r="D79" i="1" s="1"/>
  <c r="BG78" i="1"/>
  <c r="BA78" i="1"/>
  <c r="Q78" i="1"/>
  <c r="K78" i="1"/>
  <c r="H78" i="1"/>
  <c r="G78" i="1"/>
  <c r="F78" i="1"/>
  <c r="E78" i="1"/>
  <c r="C78" i="1"/>
  <c r="D78" i="1" s="1"/>
  <c r="BG77" i="1"/>
  <c r="BA77" i="1"/>
  <c r="Q77" i="1"/>
  <c r="K77" i="1"/>
  <c r="H77" i="1"/>
  <c r="G77" i="1"/>
  <c r="F77" i="1"/>
  <c r="E77" i="1"/>
  <c r="C77" i="1"/>
  <c r="D77" i="1" s="1"/>
  <c r="BG76" i="1"/>
  <c r="BA76" i="1"/>
  <c r="Q76" i="1"/>
  <c r="K76" i="1"/>
  <c r="H76" i="1"/>
  <c r="G76" i="1"/>
  <c r="F76" i="1"/>
  <c r="E76" i="1"/>
  <c r="C76" i="1"/>
  <c r="D76" i="1" s="1"/>
  <c r="BG75" i="1"/>
  <c r="BA75" i="1"/>
  <c r="AU75" i="1"/>
  <c r="Q75" i="1"/>
  <c r="K75" i="1"/>
  <c r="H75" i="1"/>
  <c r="G75" i="1"/>
  <c r="F75" i="1"/>
  <c r="E75" i="1"/>
  <c r="C75" i="1"/>
  <c r="D75" i="1" s="1"/>
  <c r="BG74" i="1"/>
  <c r="BA74" i="1"/>
  <c r="Q74" i="1"/>
  <c r="K74" i="1"/>
  <c r="H74" i="1"/>
  <c r="G74" i="1"/>
  <c r="F74" i="1"/>
  <c r="E74" i="1"/>
  <c r="C74" i="1"/>
  <c r="D74" i="1" s="1"/>
  <c r="BG73" i="1"/>
  <c r="BA73" i="1"/>
  <c r="Q73" i="1"/>
  <c r="K73" i="1"/>
  <c r="H73" i="1"/>
  <c r="G73" i="1"/>
  <c r="F73" i="1"/>
  <c r="E73" i="1"/>
  <c r="C73" i="1"/>
  <c r="D73" i="1" s="1"/>
  <c r="BG72" i="1"/>
  <c r="BA72" i="1"/>
  <c r="Q72" i="1"/>
  <c r="K72" i="1"/>
  <c r="H72" i="1"/>
  <c r="G72" i="1"/>
  <c r="F72" i="1"/>
  <c r="E72" i="1"/>
  <c r="C72" i="1"/>
  <c r="D72" i="1" s="1"/>
  <c r="BG71" i="1"/>
  <c r="BA71" i="1"/>
  <c r="Q71" i="1"/>
  <c r="K71" i="1"/>
  <c r="H71" i="1"/>
  <c r="G71" i="1"/>
  <c r="F71" i="1"/>
  <c r="E71" i="1"/>
  <c r="C71" i="1"/>
  <c r="D71" i="1" s="1"/>
  <c r="BG70" i="1"/>
  <c r="BA70" i="1"/>
  <c r="Q70" i="1"/>
  <c r="K70" i="1"/>
  <c r="H70" i="1"/>
  <c r="G70" i="1"/>
  <c r="F70" i="1"/>
  <c r="E70" i="1"/>
  <c r="C70" i="1"/>
  <c r="D70" i="1" s="1"/>
  <c r="BG69" i="1"/>
  <c r="BA69" i="1"/>
  <c r="Q69" i="1"/>
  <c r="K69" i="1"/>
  <c r="H69" i="1"/>
  <c r="G69" i="1"/>
  <c r="F69" i="1"/>
  <c r="E69" i="1"/>
  <c r="C69" i="1"/>
  <c r="D69" i="1" s="1"/>
  <c r="BG60" i="1"/>
  <c r="W60" i="1"/>
  <c r="Q60" i="1"/>
  <c r="K60" i="1"/>
  <c r="H60" i="1"/>
  <c r="G60" i="1"/>
  <c r="F60" i="1"/>
  <c r="E60" i="1"/>
  <c r="C60" i="1"/>
  <c r="D60" i="1" s="1"/>
  <c r="W59" i="1"/>
  <c r="Q59" i="1"/>
  <c r="K59" i="1"/>
  <c r="H59" i="1"/>
  <c r="G59" i="1"/>
  <c r="F59" i="1"/>
  <c r="E59" i="1"/>
  <c r="C59" i="1"/>
  <c r="D59" i="1" s="1"/>
  <c r="W58" i="1"/>
  <c r="Q58" i="1"/>
  <c r="K58" i="1"/>
  <c r="H58" i="1"/>
  <c r="G58" i="1"/>
  <c r="F58" i="1"/>
  <c r="E58" i="1"/>
  <c r="C58" i="1"/>
  <c r="D58" i="1" s="1"/>
  <c r="W57" i="1"/>
  <c r="Q57" i="1"/>
  <c r="K57" i="1"/>
  <c r="H57" i="1"/>
  <c r="G57" i="1"/>
  <c r="F57" i="1"/>
  <c r="E57" i="1"/>
  <c r="C57" i="1"/>
  <c r="D57" i="1" s="1"/>
  <c r="W56" i="1"/>
  <c r="Q56" i="1"/>
  <c r="K56" i="1"/>
  <c r="H56" i="1"/>
  <c r="G56" i="1"/>
  <c r="F56" i="1"/>
  <c r="E56" i="1"/>
  <c r="C56" i="1"/>
  <c r="D56" i="1" s="1"/>
  <c r="W55" i="1"/>
  <c r="Q55" i="1"/>
  <c r="K55" i="1"/>
  <c r="H55" i="1"/>
  <c r="G55" i="1"/>
  <c r="F55" i="1"/>
  <c r="E55" i="1"/>
  <c r="C55" i="1"/>
  <c r="D55" i="1" s="1"/>
  <c r="W54" i="1"/>
  <c r="Q54" i="1"/>
  <c r="K54" i="1"/>
  <c r="H54" i="1"/>
  <c r="G54" i="1"/>
  <c r="F54" i="1"/>
  <c r="E54" i="1"/>
  <c r="C54" i="1"/>
  <c r="D54" i="1" s="1"/>
  <c r="W53" i="1"/>
  <c r="Q53" i="1"/>
  <c r="K53" i="1"/>
  <c r="H53" i="1"/>
  <c r="G53" i="1"/>
  <c r="F53" i="1"/>
  <c r="E53" i="1"/>
  <c r="C53" i="1"/>
  <c r="D53" i="1" s="1"/>
  <c r="W52" i="1"/>
  <c r="Q52" i="1"/>
  <c r="K52" i="1"/>
  <c r="H52" i="1"/>
  <c r="G52" i="1"/>
  <c r="F52" i="1"/>
  <c r="E52" i="1"/>
  <c r="C52" i="1"/>
  <c r="D52" i="1" s="1"/>
  <c r="W51" i="1"/>
  <c r="Q51" i="1"/>
  <c r="K51" i="1"/>
  <c r="H51" i="1"/>
  <c r="G51" i="1"/>
  <c r="F51" i="1"/>
  <c r="E51" i="1"/>
  <c r="C51" i="1"/>
  <c r="D51" i="1" s="1"/>
  <c r="W50" i="1"/>
  <c r="Q50" i="1"/>
  <c r="K50" i="1"/>
  <c r="H50" i="1"/>
  <c r="G50" i="1"/>
  <c r="F50" i="1"/>
  <c r="E50" i="1"/>
  <c r="C50" i="1"/>
  <c r="D50" i="1" s="1"/>
  <c r="W49" i="1"/>
  <c r="Q49" i="1"/>
  <c r="K49" i="1"/>
  <c r="H49" i="1"/>
  <c r="G49" i="1"/>
  <c r="F49" i="1"/>
  <c r="E49" i="1"/>
  <c r="C49" i="1"/>
  <c r="D49" i="1" s="1"/>
  <c r="W48" i="1"/>
  <c r="Q48" i="1"/>
  <c r="K48" i="1"/>
  <c r="H48" i="1"/>
  <c r="G48" i="1"/>
  <c r="F48" i="1"/>
  <c r="E48" i="1"/>
  <c r="C48" i="1"/>
  <c r="D48" i="1" s="1"/>
  <c r="W47" i="1"/>
  <c r="Q47" i="1"/>
  <c r="K47" i="1"/>
  <c r="H47" i="1"/>
  <c r="G47" i="1"/>
  <c r="F47" i="1"/>
  <c r="E47" i="1"/>
  <c r="C47" i="1"/>
  <c r="D47" i="1" s="1"/>
  <c r="W46" i="1"/>
  <c r="Q46" i="1"/>
  <c r="K46" i="1"/>
  <c r="H46" i="1"/>
  <c r="G46" i="1"/>
  <c r="F46" i="1"/>
  <c r="E46" i="1"/>
  <c r="C46" i="1"/>
  <c r="D46" i="1" s="1"/>
  <c r="W45" i="1"/>
  <c r="Q45" i="1"/>
  <c r="K45" i="1"/>
  <c r="H45" i="1"/>
  <c r="G45" i="1"/>
  <c r="F45" i="1"/>
  <c r="E45" i="1"/>
  <c r="C45" i="1"/>
  <c r="D45" i="1" s="1"/>
  <c r="W44" i="1"/>
  <c r="Q44" i="1"/>
  <c r="K44" i="1"/>
  <c r="H44" i="1"/>
  <c r="G44" i="1"/>
  <c r="F44" i="1"/>
  <c r="E44" i="1"/>
  <c r="C44" i="1"/>
  <c r="D44" i="1" s="1"/>
  <c r="W43" i="1"/>
  <c r="Q43" i="1"/>
  <c r="K43" i="1"/>
  <c r="H43" i="1"/>
  <c r="G43" i="1"/>
  <c r="F43" i="1"/>
  <c r="E43" i="1"/>
  <c r="C43" i="1"/>
  <c r="D43" i="1" s="1"/>
  <c r="W42" i="1"/>
  <c r="Q42" i="1"/>
  <c r="K42" i="1"/>
  <c r="H42" i="1"/>
  <c r="G42" i="1"/>
  <c r="F42" i="1"/>
  <c r="E42" i="1"/>
  <c r="C42" i="1"/>
  <c r="D42" i="1" s="1"/>
  <c r="W41" i="1"/>
  <c r="Q41" i="1"/>
  <c r="K41" i="1"/>
  <c r="H41" i="1"/>
  <c r="G41" i="1"/>
  <c r="F41" i="1"/>
  <c r="E41" i="1"/>
  <c r="C41" i="1"/>
  <c r="D41" i="1" s="1"/>
  <c r="W40" i="1"/>
  <c r="Q40" i="1"/>
  <c r="K40" i="1"/>
  <c r="H40" i="1"/>
  <c r="G40" i="1"/>
  <c r="F40" i="1"/>
  <c r="E40" i="1"/>
  <c r="C40" i="1"/>
  <c r="D40" i="1" s="1"/>
  <c r="BG31" i="1"/>
  <c r="BA31" i="1"/>
  <c r="AU31" i="1"/>
  <c r="AO31" i="1"/>
  <c r="AI31" i="1"/>
  <c r="AC31" i="1"/>
  <c r="W31" i="1"/>
  <c r="Q31" i="1"/>
  <c r="K31" i="1"/>
  <c r="H31" i="1"/>
  <c r="G31" i="1"/>
  <c r="F31" i="1"/>
  <c r="E31" i="1"/>
  <c r="C31" i="1"/>
  <c r="D31" i="1" s="1"/>
  <c r="BG30" i="1"/>
  <c r="BA30" i="1"/>
  <c r="AU30" i="1"/>
  <c r="AO30" i="1"/>
  <c r="AI30" i="1"/>
  <c r="AC30" i="1"/>
  <c r="W30" i="1"/>
  <c r="Q30" i="1"/>
  <c r="K30" i="1"/>
  <c r="H30" i="1"/>
  <c r="G30" i="1"/>
  <c r="F30" i="1"/>
  <c r="E30" i="1"/>
  <c r="C30" i="1"/>
  <c r="D30" i="1" s="1"/>
  <c r="BG29" i="1"/>
  <c r="BA29" i="1"/>
  <c r="AU29" i="1"/>
  <c r="AO29" i="1"/>
  <c r="AI29" i="1"/>
  <c r="AC29" i="1"/>
  <c r="W29" i="1"/>
  <c r="Q29" i="1"/>
  <c r="K29" i="1"/>
  <c r="H29" i="1"/>
  <c r="G29" i="1"/>
  <c r="F29" i="1"/>
  <c r="E29" i="1"/>
  <c r="C29" i="1"/>
  <c r="D29" i="1" s="1"/>
  <c r="BG28" i="1"/>
  <c r="BA28" i="1"/>
  <c r="AU28" i="1"/>
  <c r="AO28" i="1"/>
  <c r="AI28" i="1"/>
  <c r="AC28" i="1"/>
  <c r="W28" i="1"/>
  <c r="Q28" i="1"/>
  <c r="K28" i="1"/>
  <c r="H28" i="1"/>
  <c r="G28" i="1"/>
  <c r="F28" i="1"/>
  <c r="E28" i="1"/>
  <c r="C28" i="1"/>
  <c r="D28" i="1" s="1"/>
  <c r="BG27" i="1"/>
  <c r="BA27" i="1"/>
  <c r="AU27" i="1"/>
  <c r="AO27" i="1"/>
  <c r="AI27" i="1"/>
  <c r="AC27" i="1"/>
  <c r="W27" i="1"/>
  <c r="Q27" i="1"/>
  <c r="K27" i="1"/>
  <c r="H27" i="1"/>
  <c r="G27" i="1"/>
  <c r="F27" i="1"/>
  <c r="E27" i="1"/>
  <c r="C27" i="1"/>
  <c r="D27" i="1" s="1"/>
  <c r="BG26" i="1"/>
  <c r="BA26" i="1"/>
  <c r="AU26" i="1"/>
  <c r="AO26" i="1"/>
  <c r="AI26" i="1"/>
  <c r="AC26" i="1"/>
  <c r="W26" i="1"/>
  <c r="Q26" i="1"/>
  <c r="K26" i="1"/>
  <c r="H26" i="1"/>
  <c r="G26" i="1"/>
  <c r="F26" i="1"/>
  <c r="E26" i="1"/>
  <c r="C26" i="1"/>
  <c r="D26" i="1" s="1"/>
  <c r="BG25" i="1"/>
  <c r="BA25" i="1"/>
  <c r="AU25" i="1"/>
  <c r="AO25" i="1"/>
  <c r="AI25" i="1"/>
  <c r="AC25" i="1"/>
  <c r="W25" i="1"/>
  <c r="Q25" i="1"/>
  <c r="K25" i="1"/>
  <c r="H25" i="1"/>
  <c r="G25" i="1"/>
  <c r="F25" i="1"/>
  <c r="E25" i="1"/>
  <c r="C25" i="1"/>
  <c r="D25" i="1" s="1"/>
  <c r="BG24" i="1"/>
  <c r="BA24" i="1"/>
  <c r="AU24" i="1"/>
  <c r="AO24" i="1"/>
  <c r="AI24" i="1"/>
  <c r="AC24" i="1"/>
  <c r="W24" i="1"/>
  <c r="Q24" i="1"/>
  <c r="K24" i="1"/>
  <c r="H24" i="1"/>
  <c r="G24" i="1"/>
  <c r="F24" i="1"/>
  <c r="E24" i="1"/>
  <c r="C24" i="1"/>
  <c r="D24" i="1" s="1"/>
  <c r="BG23" i="1"/>
  <c r="BA23" i="1"/>
  <c r="AU23" i="1"/>
  <c r="AO23" i="1"/>
  <c r="AI23" i="1"/>
  <c r="AC23" i="1"/>
  <c r="W23" i="1"/>
  <c r="Q23" i="1"/>
  <c r="K23" i="1"/>
  <c r="H23" i="1"/>
  <c r="G23" i="1"/>
  <c r="F23" i="1"/>
  <c r="E23" i="1"/>
  <c r="C23" i="1"/>
  <c r="D23" i="1" s="1"/>
  <c r="BG22" i="1"/>
  <c r="BA22" i="1"/>
  <c r="AU22" i="1"/>
  <c r="AO22" i="1"/>
  <c r="AI22" i="1"/>
  <c r="AC22" i="1"/>
  <c r="W22" i="1"/>
  <c r="Q22" i="1"/>
  <c r="K22" i="1"/>
  <c r="H22" i="1"/>
  <c r="G22" i="1"/>
  <c r="F22" i="1"/>
  <c r="E22" i="1"/>
  <c r="C22" i="1"/>
  <c r="D22" i="1" s="1"/>
  <c r="BG21" i="1"/>
  <c r="BA21" i="1"/>
  <c r="AU21" i="1"/>
  <c r="AO21" i="1"/>
  <c r="AI21" i="1"/>
  <c r="AC21" i="1"/>
  <c r="W21" i="1"/>
  <c r="Q21" i="1"/>
  <c r="K21" i="1"/>
  <c r="H21" i="1"/>
  <c r="G21" i="1"/>
  <c r="F21" i="1"/>
  <c r="E21" i="1"/>
  <c r="C21" i="1"/>
  <c r="D21" i="1" s="1"/>
  <c r="BG20" i="1"/>
  <c r="BA20" i="1"/>
  <c r="AU20" i="1"/>
  <c r="AO20" i="1"/>
  <c r="AI20" i="1"/>
  <c r="AC20" i="1"/>
  <c r="W20" i="1"/>
  <c r="Q20" i="1"/>
  <c r="K20" i="1"/>
  <c r="H20" i="1"/>
  <c r="G20" i="1"/>
  <c r="F20" i="1"/>
  <c r="E20" i="1"/>
  <c r="C20" i="1"/>
  <c r="D20" i="1" s="1"/>
  <c r="BG19" i="1"/>
  <c r="BA19" i="1"/>
  <c r="AU19" i="1"/>
  <c r="AO19" i="1"/>
  <c r="AI19" i="1"/>
  <c r="AC19" i="1"/>
  <c r="W19" i="1"/>
  <c r="Q19" i="1"/>
  <c r="K19" i="1"/>
  <c r="H19" i="1"/>
  <c r="G19" i="1"/>
  <c r="F19" i="1"/>
  <c r="E19" i="1"/>
  <c r="C19" i="1"/>
  <c r="D19" i="1" s="1"/>
  <c r="BG18" i="1"/>
  <c r="BA18" i="1"/>
  <c r="AU18" i="1"/>
  <c r="AO18" i="1"/>
  <c r="AI18" i="1"/>
  <c r="AC18" i="1"/>
  <c r="W18" i="1"/>
  <c r="Q18" i="1"/>
  <c r="K18" i="1"/>
  <c r="H18" i="1"/>
  <c r="G18" i="1"/>
  <c r="F18" i="1"/>
  <c r="E18" i="1"/>
  <c r="C18" i="1"/>
  <c r="D18" i="1" s="1"/>
  <c r="BG17" i="1"/>
  <c r="BA17" i="1"/>
  <c r="AU17" i="1"/>
  <c r="AO17" i="1"/>
  <c r="AI17" i="1"/>
  <c r="AC17" i="1"/>
  <c r="W17" i="1"/>
  <c r="Q17" i="1"/>
  <c r="K17" i="1"/>
  <c r="H17" i="1"/>
  <c r="G17" i="1"/>
  <c r="F17" i="1"/>
  <c r="E17" i="1"/>
  <c r="C17" i="1"/>
  <c r="D17" i="1" s="1"/>
  <c r="BG16" i="1"/>
  <c r="BA16" i="1"/>
  <c r="AU16" i="1"/>
  <c r="AO16" i="1"/>
  <c r="AI16" i="1"/>
  <c r="AC16" i="1"/>
  <c r="W16" i="1"/>
  <c r="Q16" i="1"/>
  <c r="K16" i="1"/>
  <c r="H16" i="1"/>
  <c r="G16" i="1"/>
  <c r="F16" i="1"/>
  <c r="E16" i="1"/>
  <c r="C16" i="1"/>
  <c r="D16" i="1" s="1"/>
  <c r="BG15" i="1"/>
  <c r="BA15" i="1"/>
  <c r="AU15" i="1"/>
  <c r="AO15" i="1"/>
  <c r="AI15" i="1"/>
  <c r="AC15" i="1"/>
  <c r="W15" i="1"/>
  <c r="Q15" i="1"/>
  <c r="K15" i="1"/>
  <c r="H15" i="1"/>
  <c r="G15" i="1"/>
  <c r="F15" i="1"/>
  <c r="E15" i="1"/>
  <c r="C15" i="1"/>
  <c r="D15" i="1" s="1"/>
  <c r="BG14" i="1"/>
  <c r="BA14" i="1"/>
  <c r="AU14" i="1"/>
  <c r="AO14" i="1"/>
  <c r="AI14" i="1"/>
  <c r="AC14" i="1"/>
  <c r="W14" i="1"/>
  <c r="Q14" i="1"/>
  <c r="K14" i="1"/>
  <c r="H14" i="1"/>
  <c r="G14" i="1"/>
  <c r="F14" i="1"/>
  <c r="E14" i="1"/>
  <c r="C14" i="1"/>
  <c r="D14" i="1" s="1"/>
  <c r="BG13" i="1"/>
  <c r="BA13" i="1"/>
  <c r="AU13" i="1"/>
  <c r="AO13" i="1"/>
  <c r="AI13" i="1"/>
  <c r="AC13" i="1"/>
  <c r="W13" i="1"/>
  <c r="Q13" i="1"/>
  <c r="K13" i="1"/>
  <c r="H13" i="1"/>
  <c r="G13" i="1"/>
  <c r="F13" i="1"/>
  <c r="E13" i="1"/>
  <c r="C13" i="1"/>
  <c r="D13" i="1" s="1"/>
  <c r="BG12" i="1"/>
  <c r="BA12" i="1"/>
  <c r="AU12" i="1"/>
  <c r="AO12" i="1"/>
  <c r="AI12" i="1"/>
  <c r="AC12" i="1"/>
  <c r="W12" i="1"/>
  <c r="Q12" i="1"/>
  <c r="K12" i="1"/>
  <c r="H12" i="1"/>
  <c r="G12" i="1"/>
  <c r="F12" i="1"/>
  <c r="E12" i="1"/>
  <c r="C12" i="1"/>
  <c r="D12" i="1" s="1"/>
  <c r="BG11" i="1"/>
  <c r="BA11" i="1"/>
  <c r="AU11" i="1"/>
  <c r="AO11" i="1"/>
  <c r="AI11" i="1"/>
  <c r="AC11" i="1"/>
  <c r="W11" i="1"/>
  <c r="Q11" i="1"/>
  <c r="K11" i="1"/>
  <c r="H11" i="1"/>
  <c r="G11" i="1"/>
  <c r="F11" i="1"/>
  <c r="E11" i="1"/>
  <c r="C11" i="1"/>
  <c r="D11" i="1" s="1"/>
  <c r="A155" i="1" l="1"/>
  <c r="A154" i="1"/>
  <c r="A153" i="1"/>
  <c r="A152" i="1"/>
  <c r="A151" i="1"/>
  <c r="A150" i="1"/>
  <c r="A149" i="1"/>
  <c r="A148" i="1"/>
  <c r="A126" i="1"/>
  <c r="A125" i="1"/>
  <c r="A124" i="1"/>
  <c r="A123" i="1"/>
  <c r="A122" i="1"/>
  <c r="A121" i="1"/>
  <c r="A120" i="1"/>
  <c r="A119" i="1"/>
  <c r="A97" i="1"/>
  <c r="A96" i="1"/>
  <c r="A95" i="1"/>
  <c r="A94" i="1"/>
  <c r="A93" i="1"/>
  <c r="A92" i="1"/>
  <c r="A91" i="1"/>
  <c r="A90" i="1"/>
  <c r="BG155" i="1"/>
  <c r="BA155" i="1"/>
  <c r="AU155" i="1"/>
  <c r="Q155" i="1"/>
  <c r="K155" i="1"/>
  <c r="H155" i="1"/>
  <c r="G155" i="1"/>
  <c r="F155" i="1"/>
  <c r="E155" i="1"/>
  <c r="C155" i="1"/>
  <c r="D155" i="1" s="1"/>
  <c r="BG154" i="1"/>
  <c r="BA154" i="1"/>
  <c r="AC154" i="1"/>
  <c r="W154" i="1"/>
  <c r="Q154" i="1"/>
  <c r="K154" i="1"/>
  <c r="H154" i="1"/>
  <c r="G154" i="1"/>
  <c r="F154" i="1"/>
  <c r="E154" i="1"/>
  <c r="C154" i="1"/>
  <c r="D154" i="1" s="1"/>
  <c r="BG153" i="1"/>
  <c r="BA153" i="1"/>
  <c r="AC153" i="1"/>
  <c r="W153" i="1"/>
  <c r="Q153" i="1"/>
  <c r="K153" i="1"/>
  <c r="H153" i="1"/>
  <c r="G153" i="1"/>
  <c r="F153" i="1"/>
  <c r="E153" i="1"/>
  <c r="C153" i="1"/>
  <c r="D153" i="1" s="1"/>
  <c r="BG152" i="1"/>
  <c r="BA152" i="1"/>
  <c r="AC152" i="1"/>
  <c r="W152" i="1"/>
  <c r="Q152" i="1"/>
  <c r="K152" i="1"/>
  <c r="H152" i="1"/>
  <c r="G152" i="1"/>
  <c r="F152" i="1"/>
  <c r="E152" i="1"/>
  <c r="C152" i="1"/>
  <c r="D152" i="1" s="1"/>
  <c r="BG151" i="1"/>
  <c r="BA151" i="1"/>
  <c r="AC151" i="1"/>
  <c r="W151" i="1"/>
  <c r="Q151" i="1"/>
  <c r="K151" i="1"/>
  <c r="H151" i="1"/>
  <c r="G151" i="1"/>
  <c r="F151" i="1"/>
  <c r="E151" i="1"/>
  <c r="C151" i="1"/>
  <c r="D151" i="1" s="1"/>
  <c r="BG150" i="1"/>
  <c r="BA150" i="1"/>
  <c r="AI150" i="1"/>
  <c r="AC150" i="1"/>
  <c r="W150" i="1"/>
  <c r="Q150" i="1"/>
  <c r="K150" i="1"/>
  <c r="H150" i="1"/>
  <c r="G150" i="1"/>
  <c r="F150" i="1"/>
  <c r="E150" i="1"/>
  <c r="C150" i="1"/>
  <c r="D150" i="1" s="1"/>
  <c r="BG149" i="1"/>
  <c r="BA149" i="1"/>
  <c r="AU149" i="1"/>
  <c r="AO149" i="1"/>
  <c r="AI149" i="1"/>
  <c r="AC149" i="1"/>
  <c r="W149" i="1"/>
  <c r="Q149" i="1"/>
  <c r="K149" i="1"/>
  <c r="H149" i="1"/>
  <c r="G149" i="1"/>
  <c r="F149" i="1"/>
  <c r="E149" i="1"/>
  <c r="C149" i="1"/>
  <c r="D149" i="1" s="1"/>
  <c r="BG148" i="1"/>
  <c r="BA148" i="1"/>
  <c r="AU148" i="1"/>
  <c r="AO148" i="1"/>
  <c r="AI148" i="1"/>
  <c r="AC148" i="1"/>
  <c r="W148" i="1"/>
  <c r="Q148" i="1"/>
  <c r="K148" i="1"/>
  <c r="H148" i="1"/>
  <c r="G148" i="1"/>
  <c r="F148" i="1"/>
  <c r="E148" i="1"/>
  <c r="C148" i="1"/>
  <c r="D148" i="1" s="1"/>
  <c r="BG126" i="1"/>
  <c r="AI126" i="1"/>
  <c r="AC126" i="1"/>
  <c r="W126" i="1"/>
  <c r="Q126" i="1"/>
  <c r="K126" i="1"/>
  <c r="H126" i="1"/>
  <c r="G126" i="1"/>
  <c r="F126" i="1"/>
  <c r="E126" i="1"/>
  <c r="C126" i="1"/>
  <c r="D126" i="1" s="1"/>
  <c r="AU125" i="1"/>
  <c r="AO125" i="1"/>
  <c r="AI125" i="1"/>
  <c r="AC125" i="1"/>
  <c r="W125" i="1"/>
  <c r="Q125" i="1"/>
  <c r="K125" i="1"/>
  <c r="H125" i="1"/>
  <c r="G125" i="1"/>
  <c r="F125" i="1"/>
  <c r="E125" i="1"/>
  <c r="C125" i="1"/>
  <c r="D125" i="1" s="1"/>
  <c r="AU124" i="1"/>
  <c r="AO124" i="1"/>
  <c r="AI124" i="1"/>
  <c r="AC124" i="1"/>
  <c r="W124" i="1"/>
  <c r="Q124" i="1"/>
  <c r="K124" i="1"/>
  <c r="H124" i="1"/>
  <c r="G124" i="1"/>
  <c r="F124" i="1"/>
  <c r="E124" i="1"/>
  <c r="C124" i="1"/>
  <c r="D124" i="1" s="1"/>
  <c r="AU123" i="1"/>
  <c r="AO123" i="1"/>
  <c r="AI123" i="1"/>
  <c r="AC123" i="1"/>
  <c r="W123" i="1"/>
  <c r="Q123" i="1"/>
  <c r="K123" i="1"/>
  <c r="H123" i="1"/>
  <c r="G123" i="1"/>
  <c r="F123" i="1"/>
  <c r="E123" i="1"/>
  <c r="C123" i="1"/>
  <c r="D123" i="1" s="1"/>
  <c r="AU122" i="1"/>
  <c r="AO122" i="1"/>
  <c r="AI122" i="1"/>
  <c r="AC122" i="1"/>
  <c r="W122" i="1"/>
  <c r="Q122" i="1"/>
  <c r="K122" i="1"/>
  <c r="H122" i="1"/>
  <c r="G122" i="1"/>
  <c r="F122" i="1"/>
  <c r="E122" i="1"/>
  <c r="C122" i="1"/>
  <c r="D122" i="1" s="1"/>
  <c r="BA121" i="1"/>
  <c r="AU121" i="1"/>
  <c r="AO121" i="1"/>
  <c r="AI121" i="1"/>
  <c r="AC121" i="1"/>
  <c r="W121" i="1"/>
  <c r="Q121" i="1"/>
  <c r="K121" i="1"/>
  <c r="H121" i="1"/>
  <c r="G121" i="1"/>
  <c r="F121" i="1"/>
  <c r="E121" i="1"/>
  <c r="C121" i="1"/>
  <c r="D121" i="1" s="1"/>
  <c r="BG120" i="1"/>
  <c r="BA120" i="1"/>
  <c r="AU120" i="1"/>
  <c r="AO120" i="1"/>
  <c r="AI120" i="1"/>
  <c r="AC120" i="1"/>
  <c r="W120" i="1"/>
  <c r="Q120" i="1"/>
  <c r="K120" i="1"/>
  <c r="H120" i="1"/>
  <c r="G120" i="1"/>
  <c r="F120" i="1"/>
  <c r="E120" i="1"/>
  <c r="C120" i="1"/>
  <c r="D120" i="1" s="1"/>
  <c r="BG119" i="1"/>
  <c r="BA119" i="1"/>
  <c r="AU119" i="1"/>
  <c r="AO119" i="1"/>
  <c r="AI119" i="1"/>
  <c r="AC119" i="1"/>
  <c r="W119" i="1"/>
  <c r="Q119" i="1"/>
  <c r="K119" i="1"/>
  <c r="H119" i="1"/>
  <c r="G119" i="1"/>
  <c r="F119" i="1"/>
  <c r="E119" i="1"/>
  <c r="C119" i="1"/>
  <c r="D119" i="1" s="1"/>
  <c r="BG97" i="1"/>
  <c r="BA97" i="1"/>
  <c r="AU97" i="1"/>
  <c r="AO97" i="1"/>
  <c r="AI97" i="1"/>
  <c r="AC97" i="1"/>
  <c r="W97" i="1"/>
  <c r="Q97" i="1"/>
  <c r="K97" i="1"/>
  <c r="H97" i="1"/>
  <c r="G97" i="1"/>
  <c r="F97" i="1"/>
  <c r="E97" i="1"/>
  <c r="C97" i="1"/>
  <c r="D97" i="1" s="1"/>
  <c r="BG96" i="1"/>
  <c r="BA96" i="1"/>
  <c r="AU96" i="1"/>
  <c r="AO96" i="1"/>
  <c r="AI96" i="1"/>
  <c r="AC96" i="1"/>
  <c r="W96" i="1"/>
  <c r="Q96" i="1"/>
  <c r="K96" i="1"/>
  <c r="H96" i="1"/>
  <c r="G96" i="1"/>
  <c r="F96" i="1"/>
  <c r="E96" i="1"/>
  <c r="C96" i="1"/>
  <c r="D96" i="1" s="1"/>
  <c r="BG95" i="1"/>
  <c r="BA95" i="1"/>
  <c r="AU95" i="1"/>
  <c r="AO95" i="1"/>
  <c r="AI95" i="1"/>
  <c r="AC95" i="1"/>
  <c r="W95" i="1"/>
  <c r="Q95" i="1"/>
  <c r="K95" i="1"/>
  <c r="H95" i="1"/>
  <c r="G95" i="1"/>
  <c r="F95" i="1"/>
  <c r="E95" i="1"/>
  <c r="C95" i="1"/>
  <c r="D95" i="1" s="1"/>
  <c r="BG94" i="1"/>
  <c r="BA94" i="1"/>
  <c r="AU94" i="1"/>
  <c r="AO94" i="1"/>
  <c r="AI94" i="1"/>
  <c r="AC94" i="1"/>
  <c r="W94" i="1"/>
  <c r="Q94" i="1"/>
  <c r="K94" i="1"/>
  <c r="H94" i="1"/>
  <c r="G94" i="1"/>
  <c r="F94" i="1"/>
  <c r="E94" i="1"/>
  <c r="C94" i="1"/>
  <c r="D94" i="1" s="1"/>
  <c r="BG93" i="1"/>
  <c r="BA93" i="1"/>
  <c r="AU93" i="1"/>
  <c r="AO93" i="1"/>
  <c r="AI93" i="1"/>
  <c r="AC93" i="1"/>
  <c r="W93" i="1"/>
  <c r="Q93" i="1"/>
  <c r="K93" i="1"/>
  <c r="H93" i="1"/>
  <c r="G93" i="1"/>
  <c r="F93" i="1"/>
  <c r="E93" i="1"/>
  <c r="C93" i="1"/>
  <c r="D93" i="1" s="1"/>
  <c r="BG92" i="1"/>
  <c r="BA92" i="1"/>
  <c r="AU92" i="1"/>
  <c r="AO92" i="1"/>
  <c r="AI92" i="1"/>
  <c r="AC92" i="1"/>
  <c r="W92" i="1"/>
  <c r="Q92" i="1"/>
  <c r="K92" i="1"/>
  <c r="H92" i="1"/>
  <c r="G92" i="1"/>
  <c r="F92" i="1"/>
  <c r="E92" i="1"/>
  <c r="C92" i="1"/>
  <c r="D92" i="1" s="1"/>
  <c r="BG91" i="1"/>
  <c r="BA91" i="1"/>
  <c r="AU91" i="1"/>
  <c r="AO91" i="1"/>
  <c r="AI91" i="1"/>
  <c r="AC91" i="1"/>
  <c r="W91" i="1"/>
  <c r="Q91" i="1"/>
  <c r="K91" i="1"/>
  <c r="H91" i="1"/>
  <c r="G91" i="1"/>
  <c r="F91" i="1"/>
  <c r="E91" i="1"/>
  <c r="C91" i="1"/>
  <c r="D91" i="1" s="1"/>
  <c r="BG90" i="1"/>
  <c r="BA90" i="1"/>
  <c r="AU90" i="1"/>
  <c r="AO90" i="1"/>
  <c r="AI90" i="1"/>
  <c r="AC90" i="1"/>
  <c r="W90" i="1"/>
  <c r="Q90" i="1"/>
  <c r="K90" i="1"/>
  <c r="H90" i="1"/>
  <c r="G90" i="1"/>
  <c r="F90" i="1"/>
  <c r="E90" i="1"/>
  <c r="C90" i="1"/>
  <c r="D90" i="1" s="1"/>
  <c r="BG68" i="1" l="1"/>
  <c r="BA68" i="1"/>
  <c r="AU68" i="1"/>
  <c r="Q68" i="1"/>
  <c r="K68" i="1"/>
  <c r="H68" i="1"/>
  <c r="G68" i="1"/>
  <c r="F68" i="1"/>
  <c r="E68" i="1"/>
  <c r="C68" i="1"/>
  <c r="D68" i="1" s="1"/>
  <c r="W39" i="1"/>
  <c r="Q39" i="1"/>
  <c r="K39" i="1"/>
  <c r="H39" i="1"/>
  <c r="G39" i="1"/>
  <c r="F39" i="1"/>
  <c r="E39" i="1"/>
  <c r="C39" i="1"/>
  <c r="D39" i="1" s="1"/>
  <c r="BG10" i="1"/>
  <c r="BA10" i="1"/>
  <c r="AU10" i="1"/>
  <c r="AO10" i="1"/>
  <c r="AI10" i="1"/>
  <c r="AC10" i="1"/>
  <c r="W10" i="1"/>
  <c r="Q10" i="1"/>
  <c r="K10" i="1"/>
  <c r="H10" i="1"/>
  <c r="G10" i="1"/>
  <c r="F10" i="1"/>
  <c r="E10" i="1"/>
  <c r="C10" i="1"/>
  <c r="D10" i="1" s="1"/>
  <c r="BG67" i="1" l="1"/>
  <c r="BA67" i="1"/>
  <c r="Q67" i="1"/>
  <c r="K67" i="1"/>
  <c r="H67" i="1"/>
  <c r="G67" i="1"/>
  <c r="F67" i="1"/>
  <c r="E67" i="1"/>
  <c r="C67" i="1"/>
  <c r="D67" i="1" s="1"/>
  <c r="W38" i="1"/>
  <c r="Q38" i="1"/>
  <c r="K38" i="1"/>
  <c r="H38" i="1"/>
  <c r="G38" i="1"/>
  <c r="F38" i="1"/>
  <c r="E38" i="1"/>
  <c r="C38" i="1"/>
  <c r="D38" i="1" s="1"/>
  <c r="BG9" i="1"/>
  <c r="BA9" i="1"/>
  <c r="AU9" i="1"/>
  <c r="AO9" i="1"/>
  <c r="AI9" i="1"/>
  <c r="AC9" i="1"/>
  <c r="W9" i="1"/>
  <c r="Q9" i="1"/>
  <c r="K9" i="1"/>
  <c r="H9" i="1"/>
  <c r="G9" i="1"/>
  <c r="F9" i="1"/>
  <c r="E9" i="1"/>
  <c r="C9" i="1"/>
  <c r="D9" i="1" s="1"/>
  <c r="BG66" i="1" l="1"/>
  <c r="BA66" i="1"/>
  <c r="Q66" i="1"/>
  <c r="K66" i="1"/>
  <c r="H66" i="1"/>
  <c r="G66" i="1"/>
  <c r="F66" i="1"/>
  <c r="E66" i="1"/>
  <c r="C66" i="1"/>
  <c r="D66" i="1" s="1"/>
  <c r="W37" i="1"/>
  <c r="Q37" i="1"/>
  <c r="K37" i="1"/>
  <c r="H37" i="1"/>
  <c r="G37" i="1"/>
  <c r="F37" i="1"/>
  <c r="E37" i="1"/>
  <c r="C37" i="1"/>
  <c r="D37" i="1" s="1"/>
  <c r="BG8" i="1"/>
  <c r="BA8" i="1"/>
  <c r="AU8" i="1"/>
  <c r="AO8" i="1"/>
  <c r="AI8" i="1"/>
  <c r="AC8" i="1"/>
  <c r="W8" i="1"/>
  <c r="Q8" i="1"/>
  <c r="K8" i="1"/>
  <c r="H8" i="1"/>
  <c r="G8" i="1"/>
  <c r="F8" i="1"/>
  <c r="E8" i="1"/>
  <c r="C8" i="1"/>
  <c r="D8" i="1" s="1"/>
  <c r="AC252" i="1" l="1"/>
  <c r="W252" i="1"/>
  <c r="Q252" i="1"/>
  <c r="K252" i="1"/>
  <c r="W251" i="1"/>
  <c r="Q251" i="1"/>
  <c r="K251" i="1"/>
  <c r="BG252" i="1"/>
  <c r="BA252" i="1"/>
  <c r="AU252" i="1"/>
  <c r="AO252" i="1"/>
  <c r="AI252" i="1"/>
  <c r="BG251" i="1"/>
  <c r="BA251" i="1"/>
  <c r="AU251" i="1"/>
  <c r="AO251" i="1"/>
  <c r="AI251" i="1"/>
  <c r="AC251" i="1"/>
  <c r="BG250" i="1"/>
  <c r="BA250" i="1"/>
  <c r="AU250" i="1"/>
  <c r="AO250" i="1"/>
  <c r="AI250" i="1"/>
  <c r="AC250" i="1"/>
  <c r="W250" i="1"/>
  <c r="BG249" i="1"/>
  <c r="BA249" i="1"/>
  <c r="AU249" i="1"/>
  <c r="AO249" i="1"/>
  <c r="AI249" i="1"/>
  <c r="AC249" i="1"/>
  <c r="W249" i="1"/>
  <c r="BG248" i="1"/>
  <c r="BA248" i="1"/>
  <c r="AU248" i="1"/>
  <c r="AO248" i="1"/>
  <c r="AI248" i="1"/>
  <c r="AC248" i="1"/>
  <c r="W248" i="1"/>
  <c r="BG247" i="1"/>
  <c r="BA247" i="1"/>
  <c r="AU247" i="1"/>
  <c r="AO247" i="1"/>
  <c r="AI247" i="1"/>
  <c r="AC247" i="1"/>
  <c r="W247" i="1"/>
  <c r="BG246" i="1"/>
  <c r="BA246" i="1"/>
  <c r="AU246" i="1"/>
  <c r="AO246" i="1"/>
  <c r="AI246" i="1"/>
  <c r="AC246" i="1"/>
  <c r="W246" i="1"/>
  <c r="BG245" i="1"/>
  <c r="BA245" i="1"/>
  <c r="AU245" i="1"/>
  <c r="AO245" i="1"/>
  <c r="AI245" i="1"/>
  <c r="AC245" i="1"/>
  <c r="W245" i="1"/>
  <c r="Q250" i="1"/>
  <c r="Q249" i="1"/>
  <c r="Q248" i="1"/>
  <c r="Q247" i="1"/>
  <c r="Q246" i="1"/>
  <c r="Q245" i="1"/>
  <c r="Q244" i="1"/>
  <c r="K250" i="1"/>
  <c r="H252" i="1"/>
  <c r="G252" i="1"/>
  <c r="F252" i="1"/>
  <c r="E252" i="1"/>
  <c r="C252" i="1"/>
  <c r="D252" i="1" s="1"/>
  <c r="H251" i="1"/>
  <c r="G251" i="1"/>
  <c r="F251" i="1"/>
  <c r="E251" i="1"/>
  <c r="C251" i="1"/>
  <c r="D251" i="1" s="1"/>
  <c r="H250" i="1"/>
  <c r="G250" i="1"/>
  <c r="F250" i="1"/>
  <c r="E250" i="1"/>
  <c r="C250" i="1"/>
  <c r="D250" i="1" s="1"/>
  <c r="H249" i="1"/>
  <c r="G249" i="1"/>
  <c r="F249" i="1"/>
  <c r="E249" i="1"/>
  <c r="K249" i="1"/>
  <c r="C249" i="1"/>
  <c r="D249" i="1" s="1"/>
  <c r="BG232" i="1" l="1"/>
  <c r="BA232" i="1"/>
  <c r="AU232" i="1"/>
  <c r="AO232" i="1"/>
  <c r="AI232" i="1"/>
  <c r="AC232" i="1"/>
  <c r="W232" i="1"/>
  <c r="Q232" i="1"/>
  <c r="K232" i="1"/>
  <c r="H232" i="1"/>
  <c r="G232" i="1"/>
  <c r="F232" i="1"/>
  <c r="E232" i="1"/>
  <c r="C232" i="1"/>
  <c r="D232" i="1" s="1"/>
  <c r="O7" i="5" l="1"/>
  <c r="K248" i="1" l="1"/>
  <c r="H248" i="1"/>
  <c r="G248" i="1"/>
  <c r="F248" i="1"/>
  <c r="E248" i="1"/>
  <c r="C248" i="1"/>
  <c r="D248" i="1" s="1"/>
  <c r="K247" i="1"/>
  <c r="H247" i="1"/>
  <c r="G247" i="1"/>
  <c r="F247" i="1"/>
  <c r="E247" i="1"/>
  <c r="C247" i="1"/>
  <c r="D247" i="1" s="1"/>
  <c r="K246" i="1"/>
  <c r="H246" i="1"/>
  <c r="G246" i="1"/>
  <c r="F246" i="1"/>
  <c r="E246" i="1"/>
  <c r="C246" i="1"/>
  <c r="D246" i="1" s="1"/>
  <c r="R6" i="5" l="1"/>
  <c r="U6" i="5" s="1"/>
  <c r="V6" i="5" s="1"/>
  <c r="X6" i="5" s="1"/>
  <c r="B3" i="5"/>
  <c r="K3" i="5" s="1"/>
  <c r="M3" i="5" s="1"/>
  <c r="K2" i="5"/>
  <c r="M2" i="5" s="1"/>
  <c r="L2" i="5" s="1"/>
  <c r="E2" i="5"/>
  <c r="G2" i="5" s="1"/>
  <c r="I2" i="5" s="1"/>
  <c r="L3" i="5" l="1"/>
  <c r="L4" i="5" s="1"/>
  <c r="B4" i="5"/>
  <c r="C4" i="5" s="1"/>
  <c r="C3" i="5"/>
  <c r="E3" i="5"/>
  <c r="G3" i="5" s="1"/>
  <c r="I3" i="5" s="1"/>
  <c r="F3" i="5"/>
  <c r="H3" i="5" s="1"/>
  <c r="J3" i="5" s="1"/>
  <c r="K4" i="5"/>
  <c r="M4" i="5" s="1"/>
  <c r="J2" i="5"/>
  <c r="B5" i="5"/>
  <c r="F2" i="5"/>
  <c r="H2" i="5" s="1"/>
  <c r="E4" i="5"/>
  <c r="L5" i="5" l="1"/>
  <c r="G4" i="5"/>
  <c r="I4" i="5" s="1"/>
  <c r="F4" i="5"/>
  <c r="H4" i="5" s="1"/>
  <c r="K5" i="5"/>
  <c r="M5" i="5" s="1"/>
  <c r="E5" i="5"/>
  <c r="C5" i="5"/>
  <c r="B6" i="5"/>
  <c r="J4" i="5" l="1"/>
  <c r="G5" i="5"/>
  <c r="I5" i="5" s="1"/>
  <c r="F5" i="5"/>
  <c r="H5" i="5" s="1"/>
  <c r="E6" i="5"/>
  <c r="C6" i="5"/>
  <c r="K6" i="5"/>
  <c r="M6" i="5" s="1"/>
  <c r="L6" i="5" s="1"/>
  <c r="B7" i="5"/>
  <c r="J5" i="5" l="1"/>
  <c r="B8" i="5"/>
  <c r="C7" i="5"/>
  <c r="E7" i="5"/>
  <c r="K7" i="5"/>
  <c r="M7" i="5" s="1"/>
  <c r="L7" i="5" s="1"/>
  <c r="G6" i="5"/>
  <c r="I6" i="5" s="1"/>
  <c r="F6" i="5"/>
  <c r="H6" i="5" s="1"/>
  <c r="L8" i="5" l="1"/>
  <c r="J6" i="5"/>
  <c r="G7" i="5"/>
  <c r="I7" i="5" s="1"/>
  <c r="F7" i="5"/>
  <c r="H7" i="5" s="1"/>
  <c r="B9" i="5"/>
  <c r="E8" i="5"/>
  <c r="C8" i="5"/>
  <c r="C31" i="5" s="1"/>
  <c r="K8" i="5"/>
  <c r="M8" i="5" s="1"/>
  <c r="E31" i="5"/>
  <c r="F31" i="5" l="1"/>
  <c r="G31" i="5"/>
  <c r="I31" i="5" s="1"/>
  <c r="H31" i="5"/>
  <c r="J7" i="5"/>
  <c r="F8" i="5"/>
  <c r="H8" i="5" s="1"/>
  <c r="G8" i="5"/>
  <c r="I8" i="5" s="1"/>
  <c r="J8" i="5" s="1"/>
  <c r="C9" i="5"/>
  <c r="B10" i="5"/>
  <c r="E9" i="5"/>
  <c r="K9" i="5"/>
  <c r="M9" i="5" s="1"/>
  <c r="L9" i="5" s="1"/>
  <c r="J31" i="5" l="1"/>
  <c r="K10" i="5"/>
  <c r="M10" i="5" s="1"/>
  <c r="L10" i="5" s="1"/>
  <c r="E10" i="5"/>
  <c r="B11" i="5"/>
  <c r="C10" i="5"/>
  <c r="F9" i="5"/>
  <c r="H9" i="5" s="1"/>
  <c r="G9" i="5"/>
  <c r="I9" i="5" s="1"/>
  <c r="J9" i="5" l="1"/>
  <c r="B12" i="5"/>
  <c r="E11" i="5"/>
  <c r="K11" i="5"/>
  <c r="M11" i="5" s="1"/>
  <c r="L11" i="5" s="1"/>
  <c r="C11" i="5"/>
  <c r="F10" i="5"/>
  <c r="H10" i="5" s="1"/>
  <c r="G10" i="5"/>
  <c r="I10" i="5" s="1"/>
  <c r="J10" i="5" l="1"/>
  <c r="F11" i="5"/>
  <c r="H11" i="5" s="1"/>
  <c r="G11" i="5"/>
  <c r="I11" i="5" s="1"/>
  <c r="J11" i="5" s="1"/>
  <c r="K12" i="5"/>
  <c r="M12" i="5" s="1"/>
  <c r="L12" i="5" s="1"/>
  <c r="B13" i="5"/>
  <c r="E12" i="5"/>
  <c r="C12" i="5"/>
  <c r="G12" i="5" l="1"/>
  <c r="I12" i="5" s="1"/>
  <c r="F12" i="5"/>
  <c r="H12" i="5" s="1"/>
  <c r="B14" i="5"/>
  <c r="E13" i="5"/>
  <c r="K13" i="5"/>
  <c r="M13" i="5" s="1"/>
  <c r="L13" i="5" s="1"/>
  <c r="C13" i="5"/>
  <c r="J12" i="5" l="1"/>
  <c r="K14" i="5"/>
  <c r="M14" i="5" s="1"/>
  <c r="L14" i="5" s="1"/>
  <c r="B15" i="5"/>
  <c r="E14" i="5"/>
  <c r="C14" i="5"/>
  <c r="G13" i="5"/>
  <c r="I13" i="5" s="1"/>
  <c r="F13" i="5"/>
  <c r="H13" i="5" s="1"/>
  <c r="J13" i="5" l="1"/>
  <c r="C15" i="5"/>
  <c r="C32" i="5" s="1"/>
  <c r="E32" i="5"/>
  <c r="E15" i="5"/>
  <c r="K15" i="5"/>
  <c r="M15" i="5" s="1"/>
  <c r="L15" i="5" s="1"/>
  <c r="B16" i="5"/>
  <c r="G14" i="5"/>
  <c r="I14" i="5" s="1"/>
  <c r="F14" i="5"/>
  <c r="H14" i="5" s="1"/>
  <c r="J14" i="5" s="1"/>
  <c r="F32" i="5" l="1"/>
  <c r="H32" i="5" s="1"/>
  <c r="G32" i="5"/>
  <c r="I32" i="5" s="1"/>
  <c r="K16" i="5"/>
  <c r="M16" i="5" s="1"/>
  <c r="L16" i="5" s="1"/>
  <c r="E16" i="5"/>
  <c r="B17" i="5"/>
  <c r="C16" i="5"/>
  <c r="F15" i="5"/>
  <c r="H15" i="5" s="1"/>
  <c r="J15" i="5" s="1"/>
  <c r="G15" i="5"/>
  <c r="I15" i="5" s="1"/>
  <c r="J32" i="5" l="1"/>
  <c r="L17" i="5"/>
  <c r="K17" i="5"/>
  <c r="M17" i="5" s="1"/>
  <c r="E17" i="5"/>
  <c r="B18" i="5"/>
  <c r="C17" i="5"/>
  <c r="G16" i="5"/>
  <c r="I16" i="5" s="1"/>
  <c r="F16" i="5"/>
  <c r="H16" i="5" s="1"/>
  <c r="J16" i="5" s="1"/>
  <c r="F17" i="5" l="1"/>
  <c r="H17" i="5" s="1"/>
  <c r="G17" i="5"/>
  <c r="I17" i="5" s="1"/>
  <c r="J17" i="5" s="1"/>
  <c r="B19" i="5"/>
  <c r="C18" i="5"/>
  <c r="K18" i="5"/>
  <c r="M18" i="5" s="1"/>
  <c r="L18" i="5" s="1"/>
  <c r="E18" i="5"/>
  <c r="B20" i="5" l="1"/>
  <c r="E19" i="5"/>
  <c r="C19" i="5"/>
  <c r="K19" i="5"/>
  <c r="M19" i="5" s="1"/>
  <c r="L19" i="5" s="1"/>
  <c r="G18" i="5"/>
  <c r="I18" i="5" s="1"/>
  <c r="F18" i="5"/>
  <c r="H18" i="5" s="1"/>
  <c r="J18" i="5" l="1"/>
  <c r="G19" i="5"/>
  <c r="I19" i="5" s="1"/>
  <c r="F19" i="5"/>
  <c r="H19" i="5" s="1"/>
  <c r="B21" i="5"/>
  <c r="E20" i="5"/>
  <c r="C20" i="5"/>
  <c r="K20" i="5"/>
  <c r="M20" i="5" s="1"/>
  <c r="L20" i="5" s="1"/>
  <c r="J19" i="5" l="1"/>
  <c r="G20" i="5"/>
  <c r="I20" i="5" s="1"/>
  <c r="F20" i="5"/>
  <c r="H20" i="5" s="1"/>
  <c r="J20" i="5" s="1"/>
  <c r="C21" i="5"/>
  <c r="K21" i="5"/>
  <c r="M21" i="5" s="1"/>
  <c r="L21" i="5" s="1"/>
  <c r="B22" i="5"/>
  <c r="E21" i="5"/>
  <c r="G21" i="5" l="1"/>
  <c r="I21" i="5" s="1"/>
  <c r="F21" i="5"/>
  <c r="H21" i="5" s="1"/>
  <c r="J21" i="5" s="1"/>
  <c r="E33" i="5"/>
  <c r="K22" i="5"/>
  <c r="M22" i="5" s="1"/>
  <c r="L22" i="5" s="1"/>
  <c r="E22" i="5"/>
  <c r="C22" i="5"/>
  <c r="C33" i="5" s="1"/>
  <c r="B23" i="5"/>
  <c r="F33" i="5" l="1"/>
  <c r="H33" i="5" s="1"/>
  <c r="G33" i="5"/>
  <c r="I33" i="5" s="1"/>
  <c r="K23" i="5"/>
  <c r="M23" i="5" s="1"/>
  <c r="L23" i="5" s="1"/>
  <c r="E23" i="5"/>
  <c r="C23" i="5"/>
  <c r="B24" i="5"/>
  <c r="G22" i="5"/>
  <c r="I22" i="5" s="1"/>
  <c r="F22" i="5"/>
  <c r="H22" i="5" s="1"/>
  <c r="J22" i="5" s="1"/>
  <c r="J33" i="5" l="1"/>
  <c r="F23" i="5"/>
  <c r="H23" i="5" s="1"/>
  <c r="G23" i="5"/>
  <c r="I23" i="5" s="1"/>
  <c r="J23" i="5" s="1"/>
  <c r="K24" i="5"/>
  <c r="M24" i="5" s="1"/>
  <c r="L24" i="5" s="1"/>
  <c r="E24" i="5"/>
  <c r="B25" i="5"/>
  <c r="C24" i="5"/>
  <c r="G24" i="5" l="1"/>
  <c r="I24" i="5" s="1"/>
  <c r="F24" i="5"/>
  <c r="H24" i="5" s="1"/>
  <c r="B26" i="5"/>
  <c r="E25" i="5"/>
  <c r="C25" i="5"/>
  <c r="K25" i="5"/>
  <c r="M25" i="5" s="1"/>
  <c r="L25" i="5" s="1"/>
  <c r="J24" i="5" l="1"/>
  <c r="B27" i="5"/>
  <c r="C26" i="5"/>
  <c r="E26" i="5"/>
  <c r="K26" i="5"/>
  <c r="M26" i="5" s="1"/>
  <c r="L26" i="5" s="1"/>
  <c r="G25" i="5"/>
  <c r="I25" i="5" s="1"/>
  <c r="F25" i="5"/>
  <c r="H25" i="5" s="1"/>
  <c r="J25" i="5" s="1"/>
  <c r="G26" i="5" l="1"/>
  <c r="I26" i="5" s="1"/>
  <c r="F26" i="5"/>
  <c r="H26" i="5" s="1"/>
  <c r="J26" i="5" s="1"/>
  <c r="C27" i="5"/>
  <c r="B28" i="5"/>
  <c r="K27" i="5"/>
  <c r="M27" i="5" s="1"/>
  <c r="L27" i="5" s="1"/>
  <c r="E27" i="5"/>
  <c r="K28" i="5" l="1"/>
  <c r="M28" i="5" s="1"/>
  <c r="L28" i="5" s="1"/>
  <c r="E28" i="5"/>
  <c r="C28" i="5"/>
  <c r="B29" i="5"/>
  <c r="F27" i="5"/>
  <c r="H27" i="5" s="1"/>
  <c r="G27" i="5"/>
  <c r="I27" i="5" s="1"/>
  <c r="L29" i="5" l="1"/>
  <c r="O2" i="5" s="1"/>
  <c r="J27" i="5"/>
  <c r="K29" i="5"/>
  <c r="M29" i="5" s="1"/>
  <c r="E29" i="5"/>
  <c r="C29" i="5"/>
  <c r="C34" i="5" s="1"/>
  <c r="E34" i="5"/>
  <c r="G28" i="5"/>
  <c r="I28" i="5" s="1"/>
  <c r="F28" i="5"/>
  <c r="H28" i="5" s="1"/>
  <c r="F34" i="5" l="1"/>
  <c r="H34" i="5" s="1"/>
  <c r="G34" i="5"/>
  <c r="I34" i="5" s="1"/>
  <c r="J28" i="5"/>
  <c r="F29" i="5"/>
  <c r="H29" i="5" s="1"/>
  <c r="G29" i="5"/>
  <c r="I29" i="5" s="1"/>
  <c r="J29" i="5" s="1"/>
  <c r="J34" i="5" l="1"/>
  <c r="BG244" i="1" l="1"/>
  <c r="BA244" i="1"/>
  <c r="AU244" i="1"/>
  <c r="AO244" i="1"/>
  <c r="AI244" i="1"/>
  <c r="AC244" i="1"/>
  <c r="W244" i="1"/>
  <c r="K245" i="1"/>
  <c r="K244" i="1"/>
  <c r="BG243" i="1"/>
  <c r="BG242" i="1"/>
  <c r="BG241" i="1"/>
  <c r="BG240" i="1"/>
  <c r="BG239" i="1"/>
  <c r="BG238" i="1"/>
  <c r="BG237" i="1"/>
  <c r="BG236" i="1"/>
  <c r="BG235" i="1"/>
  <c r="BG234" i="1"/>
  <c r="BG233" i="1"/>
  <c r="BG231" i="1"/>
  <c r="BG230" i="1"/>
  <c r="BG229" i="1"/>
  <c r="BG65" i="1"/>
  <c r="BG64" i="1"/>
  <c r="BA243" i="1"/>
  <c r="BA242" i="1"/>
  <c r="BA241" i="1"/>
  <c r="BA240" i="1"/>
  <c r="BA239" i="1"/>
  <c r="BA238" i="1"/>
  <c r="BA237" i="1"/>
  <c r="BA236" i="1"/>
  <c r="BA235" i="1"/>
  <c r="BA234" i="1"/>
  <c r="BA233" i="1"/>
  <c r="BA231" i="1"/>
  <c r="BA230" i="1"/>
  <c r="BA229" i="1"/>
  <c r="BA65" i="1"/>
  <c r="BA64" i="1"/>
  <c r="AU243" i="1"/>
  <c r="AU242" i="1"/>
  <c r="AU241" i="1"/>
  <c r="AU240" i="1"/>
  <c r="AU239" i="1"/>
  <c r="AU238" i="1"/>
  <c r="AU237" i="1"/>
  <c r="AU236" i="1"/>
  <c r="AU235" i="1"/>
  <c r="AU234" i="1"/>
  <c r="AO243" i="1"/>
  <c r="AO242" i="1"/>
  <c r="AO241" i="1"/>
  <c r="AO240" i="1"/>
  <c r="AO239" i="1"/>
  <c r="AO238" i="1"/>
  <c r="AO237" i="1"/>
  <c r="AO236" i="1"/>
  <c r="AO235" i="1"/>
  <c r="AO234" i="1"/>
  <c r="AI243" i="1"/>
  <c r="AI242" i="1"/>
  <c r="AI241" i="1"/>
  <c r="AI240" i="1"/>
  <c r="AI239" i="1"/>
  <c r="AI238" i="1"/>
  <c r="AI237" i="1"/>
  <c r="AI236" i="1"/>
  <c r="AI235" i="1"/>
  <c r="AI234" i="1"/>
  <c r="AC243" i="1"/>
  <c r="AC242" i="1"/>
  <c r="AC241" i="1"/>
  <c r="AC240" i="1"/>
  <c r="AC239" i="1"/>
  <c r="AC238" i="1"/>
  <c r="AC236" i="1"/>
  <c r="AC235" i="1"/>
  <c r="W238" i="1"/>
  <c r="H245" i="1"/>
  <c r="G245" i="1"/>
  <c r="F245" i="1"/>
  <c r="E245" i="1"/>
  <c r="C245" i="1"/>
  <c r="D245" i="1" s="1"/>
  <c r="H244" i="1"/>
  <c r="G244" i="1"/>
  <c r="F244" i="1"/>
  <c r="E244" i="1"/>
  <c r="C244" i="1"/>
  <c r="D244" i="1" s="1"/>
  <c r="AC237" i="1" l="1"/>
  <c r="W237" i="1"/>
  <c r="Q237" i="1"/>
  <c r="K237" i="1"/>
  <c r="H237" i="1"/>
  <c r="G237" i="1"/>
  <c r="F237" i="1"/>
  <c r="E237" i="1"/>
  <c r="C237" i="1"/>
  <c r="D237" i="1" s="1"/>
  <c r="W243" i="1" l="1"/>
  <c r="W242" i="1"/>
  <c r="W241" i="1"/>
  <c r="W240" i="1"/>
  <c r="W239" i="1"/>
  <c r="Q243" i="1"/>
  <c r="K243" i="1"/>
  <c r="H243" i="1"/>
  <c r="G243" i="1"/>
  <c r="F243" i="1"/>
  <c r="E243" i="1"/>
  <c r="C243" i="1"/>
  <c r="D243" i="1" s="1"/>
  <c r="Q242" i="1"/>
  <c r="K242" i="1"/>
  <c r="H242" i="1"/>
  <c r="G242" i="1"/>
  <c r="F242" i="1"/>
  <c r="E242" i="1"/>
  <c r="C242" i="1"/>
  <c r="D242" i="1" s="1"/>
  <c r="Q241" i="1"/>
  <c r="K241" i="1"/>
  <c r="H241" i="1"/>
  <c r="G241" i="1"/>
  <c r="F241" i="1"/>
  <c r="E241" i="1"/>
  <c r="C241" i="1"/>
  <c r="D241" i="1" s="1"/>
  <c r="Q240" i="1"/>
  <c r="K240" i="1"/>
  <c r="H240" i="1"/>
  <c r="G240" i="1"/>
  <c r="F240" i="1"/>
  <c r="E240" i="1"/>
  <c r="C240" i="1"/>
  <c r="D240" i="1" s="1"/>
  <c r="Q239" i="1"/>
  <c r="K239" i="1"/>
  <c r="H239" i="1"/>
  <c r="G239" i="1"/>
  <c r="F239" i="1"/>
  <c r="E239" i="1"/>
  <c r="C239" i="1"/>
  <c r="D239" i="1" s="1"/>
  <c r="Q238" i="1"/>
  <c r="K238" i="1"/>
  <c r="H238" i="1"/>
  <c r="G238" i="1"/>
  <c r="F238" i="1"/>
  <c r="E238" i="1"/>
  <c r="C238" i="1"/>
  <c r="D238" i="1" s="1"/>
  <c r="Q236" i="1"/>
  <c r="W236" i="1" l="1"/>
  <c r="K236" i="1"/>
  <c r="H236" i="1"/>
  <c r="G236" i="1"/>
  <c r="F236" i="1"/>
  <c r="E236" i="1"/>
  <c r="C236" i="1"/>
  <c r="D236" i="1" s="1"/>
  <c r="W235" i="1" l="1"/>
  <c r="Q235" i="1"/>
  <c r="K235" i="1"/>
  <c r="H235" i="1"/>
  <c r="G235" i="1"/>
  <c r="F235" i="1"/>
  <c r="E235" i="1"/>
  <c r="C235" i="1"/>
  <c r="D235" i="1" s="1"/>
  <c r="E234" i="1"/>
  <c r="Q234" i="1"/>
  <c r="H234" i="1"/>
  <c r="G234" i="1"/>
  <c r="F234" i="1"/>
  <c r="C234" i="1"/>
  <c r="D234" i="1" s="1"/>
  <c r="AC234" i="1"/>
  <c r="W234" i="1"/>
  <c r="K234" i="1"/>
  <c r="AU231" i="1" l="1"/>
  <c r="AO231" i="1"/>
  <c r="AI231" i="1"/>
  <c r="W231" i="1"/>
  <c r="AO233" i="1"/>
  <c r="AI233" i="1"/>
  <c r="AC233" i="1"/>
  <c r="AU233" i="1"/>
  <c r="W233" i="1"/>
  <c r="K233" i="1"/>
  <c r="BA63" i="1"/>
  <c r="BA62" i="1"/>
  <c r="BA61" i="1"/>
  <c r="BA35" i="1"/>
  <c r="BA34" i="1"/>
  <c r="BA33" i="1"/>
  <c r="BA32" i="1"/>
  <c r="BA7" i="1"/>
  <c r="BA6" i="1"/>
  <c r="BA5" i="1"/>
  <c r="BA4" i="1"/>
  <c r="BA3" i="1"/>
  <c r="BA2" i="1"/>
  <c r="BG63" i="1"/>
  <c r="BG62" i="1"/>
  <c r="BG61" i="1"/>
  <c r="BG33" i="1"/>
  <c r="BG32" i="1"/>
  <c r="BG7" i="1"/>
  <c r="BG6" i="1"/>
  <c r="BG5" i="1"/>
  <c r="BG4" i="1"/>
  <c r="BG3" i="1"/>
  <c r="BG2" i="1"/>
  <c r="AU230" i="1"/>
  <c r="AU229" i="1"/>
  <c r="AU62" i="1"/>
  <c r="AU61" i="1"/>
  <c r="AU35" i="1"/>
  <c r="AU34" i="1"/>
  <c r="AU33" i="1"/>
  <c r="AU32" i="1"/>
  <c r="AU7" i="1"/>
  <c r="AU6" i="1"/>
  <c r="AU5" i="1"/>
  <c r="AU4" i="1"/>
  <c r="AU3" i="1"/>
  <c r="AU2" i="1"/>
  <c r="AO230" i="1"/>
  <c r="AO229" i="1"/>
  <c r="AO62" i="1"/>
  <c r="AO61" i="1"/>
  <c r="AO35" i="1"/>
  <c r="AO34" i="1"/>
  <c r="AO33" i="1"/>
  <c r="AO32" i="1"/>
  <c r="AO7" i="1"/>
  <c r="AO6" i="1"/>
  <c r="AO5" i="1"/>
  <c r="AO4" i="1"/>
  <c r="AO3" i="1"/>
  <c r="AO2" i="1"/>
  <c r="AI230" i="1"/>
  <c r="AI229" i="1"/>
  <c r="AI63" i="1"/>
  <c r="AI62" i="1"/>
  <c r="AI61" i="1"/>
  <c r="AI35" i="1"/>
  <c r="AI34" i="1"/>
  <c r="AI33" i="1"/>
  <c r="AI32" i="1"/>
  <c r="AI7" i="1"/>
  <c r="AI6" i="1"/>
  <c r="AI5" i="1"/>
  <c r="AI4" i="1"/>
  <c r="AI3" i="1"/>
  <c r="AI2" i="1"/>
  <c r="AC231" i="1"/>
  <c r="AC230" i="1"/>
  <c r="AC229" i="1"/>
  <c r="AC65" i="1"/>
  <c r="AC64" i="1"/>
  <c r="AC63" i="1"/>
  <c r="AC62" i="1"/>
  <c r="AC61" i="1"/>
  <c r="AC35" i="1"/>
  <c r="AC34" i="1"/>
  <c r="AC33" i="1"/>
  <c r="AC32" i="1"/>
  <c r="AC7" i="1"/>
  <c r="AC6" i="1"/>
  <c r="AC5" i="1"/>
  <c r="AC4" i="1"/>
  <c r="AC3" i="1"/>
  <c r="AC2" i="1"/>
  <c r="W230" i="1"/>
  <c r="W229" i="1"/>
  <c r="W65" i="1"/>
  <c r="W64" i="1"/>
  <c r="W63" i="1"/>
  <c r="W62" i="1"/>
  <c r="W61" i="1"/>
  <c r="W36" i="1"/>
  <c r="W35" i="1"/>
  <c r="W34" i="1"/>
  <c r="W33" i="1"/>
  <c r="W32" i="1"/>
  <c r="W7" i="1"/>
  <c r="W6" i="1"/>
  <c r="W5" i="1"/>
  <c r="W4" i="1"/>
  <c r="W3" i="1"/>
  <c r="W2" i="1"/>
  <c r="Q233" i="1"/>
  <c r="Q231" i="1"/>
  <c r="Q230" i="1"/>
  <c r="Q229" i="1"/>
  <c r="Q65" i="1"/>
  <c r="Q64" i="1"/>
  <c r="Q63" i="1"/>
  <c r="Q62" i="1"/>
  <c r="Q61" i="1"/>
  <c r="Q36" i="1"/>
  <c r="Q35" i="1"/>
  <c r="Q34" i="1"/>
  <c r="Q33" i="1"/>
  <c r="Q32" i="1"/>
  <c r="Q7" i="1"/>
  <c r="Q6" i="1"/>
  <c r="Q5" i="1"/>
  <c r="Q4" i="1"/>
  <c r="Q3" i="1"/>
  <c r="Q2" i="1"/>
  <c r="K231" i="1"/>
  <c r="K230" i="1"/>
  <c r="K229" i="1"/>
  <c r="K65" i="1"/>
  <c r="K64" i="1"/>
  <c r="K63" i="1"/>
  <c r="K62" i="1"/>
  <c r="K61" i="1"/>
  <c r="K36" i="1"/>
  <c r="K35" i="1"/>
  <c r="K34" i="1"/>
  <c r="K33" i="1"/>
  <c r="K32" i="1"/>
  <c r="K7" i="1"/>
  <c r="K6" i="1"/>
  <c r="K5" i="1"/>
  <c r="K4" i="1"/>
  <c r="K3" i="1"/>
  <c r="K2" i="1"/>
  <c r="E231" i="1" l="1"/>
  <c r="F231" i="1"/>
  <c r="G231" i="1"/>
  <c r="H231" i="1"/>
  <c r="G3" i="3" l="1"/>
  <c r="G2" i="3"/>
  <c r="H2" i="3" l="1"/>
  <c r="H3" i="3"/>
  <c r="BP2" i="1"/>
  <c r="BP6" i="1"/>
  <c r="BP5" i="1"/>
  <c r="H233" i="1"/>
  <c r="G233" i="1"/>
  <c r="F233" i="1"/>
  <c r="E233" i="1"/>
  <c r="C233" i="1"/>
  <c r="D233" i="1" s="1"/>
  <c r="C231" i="1"/>
  <c r="D231" i="1" s="1"/>
  <c r="H230" i="1"/>
  <c r="G230" i="1"/>
  <c r="F230" i="1"/>
  <c r="E230" i="1"/>
  <c r="C230" i="1"/>
  <c r="D230" i="1" s="1"/>
  <c r="H229" i="1"/>
  <c r="G229" i="1"/>
  <c r="F229" i="1"/>
  <c r="E229" i="1"/>
  <c r="C229" i="1"/>
  <c r="D229" i="1" s="1"/>
  <c r="H3" i="1" l="1"/>
  <c r="G3" i="1"/>
  <c r="F3" i="1"/>
  <c r="E3" i="1"/>
  <c r="C3" i="1"/>
  <c r="D3" i="1" s="1"/>
  <c r="BP10" i="1" l="1"/>
  <c r="H65" i="1" l="1"/>
  <c r="G65" i="1"/>
  <c r="F65" i="1"/>
  <c r="E65" i="1"/>
  <c r="C65" i="1"/>
  <c r="D65" i="1" s="1"/>
  <c r="H64" i="1"/>
  <c r="G64" i="1"/>
  <c r="F64" i="1"/>
  <c r="E64" i="1"/>
  <c r="C64" i="1"/>
  <c r="D64" i="1" s="1"/>
  <c r="H63" i="1"/>
  <c r="G63" i="1"/>
  <c r="F63" i="1"/>
  <c r="E63" i="1"/>
  <c r="C63" i="1"/>
  <c r="D63" i="1" s="1"/>
  <c r="H62" i="1"/>
  <c r="G62" i="1"/>
  <c r="F62" i="1"/>
  <c r="E62" i="1"/>
  <c r="C62" i="1"/>
  <c r="D62" i="1" s="1"/>
  <c r="H32" i="1"/>
  <c r="G32" i="1"/>
  <c r="F32" i="1"/>
  <c r="E32" i="1"/>
  <c r="C32" i="1"/>
  <c r="D32" i="1" s="1"/>
  <c r="H2" i="1"/>
  <c r="G2" i="1"/>
  <c r="F2" i="1"/>
  <c r="E2" i="1"/>
  <c r="C2" i="1"/>
  <c r="D2" i="1" s="1"/>
  <c r="BP11" i="1"/>
  <c r="H7" i="1" l="1"/>
  <c r="G7" i="1"/>
  <c r="F7" i="1"/>
  <c r="E7" i="1"/>
  <c r="C7" i="1"/>
  <c r="D7" i="1" s="1"/>
  <c r="H6" i="1"/>
  <c r="G6" i="1"/>
  <c r="F6" i="1"/>
  <c r="E6" i="1"/>
  <c r="C6" i="1"/>
  <c r="D6" i="1" s="1"/>
  <c r="H5" i="1"/>
  <c r="G5" i="1"/>
  <c r="F5" i="1"/>
  <c r="E5" i="1"/>
  <c r="C5" i="1"/>
  <c r="D5" i="1" s="1"/>
  <c r="H36" i="1" l="1"/>
  <c r="G36" i="1"/>
  <c r="F36" i="1"/>
  <c r="E36" i="1"/>
  <c r="C36" i="1"/>
  <c r="D36" i="1" s="1"/>
  <c r="H35" i="1"/>
  <c r="G35" i="1"/>
  <c r="F35" i="1"/>
  <c r="E35" i="1"/>
  <c r="C35" i="1"/>
  <c r="D35" i="1" s="1"/>
  <c r="H34" i="1"/>
  <c r="G34" i="1"/>
  <c r="F34" i="1"/>
  <c r="E34" i="1"/>
  <c r="C34" i="1"/>
  <c r="D34" i="1" s="1"/>
  <c r="H61" i="1" l="1"/>
  <c r="G61" i="1"/>
  <c r="F61" i="1"/>
  <c r="E61" i="1"/>
  <c r="C61" i="1"/>
  <c r="D61" i="1" s="1"/>
  <c r="E33" i="1" l="1"/>
  <c r="E4" i="1"/>
  <c r="H33" i="1"/>
  <c r="G33" i="1"/>
  <c r="F33" i="1"/>
  <c r="H4" i="1"/>
  <c r="G4" i="1"/>
  <c r="F4" i="1"/>
  <c r="C33" i="1"/>
  <c r="C4" i="1"/>
  <c r="D33" i="1" l="1"/>
  <c r="BP4" i="1"/>
  <c r="BP8" i="1"/>
  <c r="BP7" i="1"/>
  <c r="BP3" i="1"/>
  <c r="BP9" i="1"/>
  <c r="BP1" i="1" l="1"/>
  <c r="D4" i="1" s="1"/>
  <c r="BR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C1" authorId="0" shapeId="0" xr:uid="{5463C47B-E857-432D-AA3B-A2A4CA04D2EF}">
      <text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Enum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형식에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min, max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정해진다</t>
        </r>
        <r>
          <rPr>
            <sz val="9"/>
            <color indexed="81"/>
            <rFont val="Tahoma"/>
            <family val="2"/>
          </rPr>
          <t xml:space="preserve">
int </t>
        </r>
        <r>
          <rPr>
            <sz val="9"/>
            <color indexed="81"/>
            <rFont val="돋움"/>
            <family val="3"/>
            <charset val="129"/>
          </rPr>
          <t>면</t>
        </r>
        <r>
          <rPr>
            <sz val="9"/>
            <color indexed="81"/>
            <rFont val="Tahoma"/>
            <family val="2"/>
          </rPr>
          <t xml:space="preserve"> [ , ) </t>
        </r>
        <r>
          <rPr>
            <sz val="9"/>
            <color indexed="81"/>
            <rFont val="돋움"/>
            <family val="3"/>
            <charset val="129"/>
          </rPr>
          <t>이기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뒷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숫자에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더하여</t>
        </r>
        <r>
          <rPr>
            <sz val="9"/>
            <color indexed="81"/>
            <rFont val="Tahoma"/>
            <family val="2"/>
          </rPr>
          <t xml:space="preserve"> n~m </t>
        </r>
        <r>
          <rPr>
            <sz val="9"/>
            <color indexed="81"/>
            <rFont val="돋움"/>
            <family val="3"/>
            <charset val="129"/>
          </rPr>
          <t>까지의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일양분포로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한다
</t>
        </r>
        <r>
          <rPr>
            <sz val="9"/>
            <color indexed="81"/>
            <rFont val="Tahoma"/>
            <family val="2"/>
          </rPr>
          <t xml:space="preserve">float </t>
        </r>
        <r>
          <rPr>
            <sz val="9"/>
            <color indexed="81"/>
            <rFont val="돋움"/>
            <family val="3"/>
            <charset val="129"/>
          </rPr>
          <t>이면</t>
        </r>
        <r>
          <rPr>
            <sz val="9"/>
            <color indexed="81"/>
            <rFont val="Tahoma"/>
            <family val="2"/>
          </rPr>
          <t xml:space="preserve"> [ , ] </t>
        </r>
        <r>
          <rPr>
            <sz val="9"/>
            <color indexed="81"/>
            <rFont val="돋움"/>
            <family val="3"/>
            <charset val="129"/>
          </rPr>
          <t>이다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그대로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사용된다</t>
        </r>
        <r>
          <rPr>
            <sz val="9"/>
            <color indexed="81"/>
            <rFont val="Tahoma"/>
            <family val="2"/>
          </rPr>
          <t xml:space="preserve">.
1 Exp: int
2 Gold: int
3 LevelPack: int -&gt; </t>
        </r>
        <r>
          <rPr>
            <sz val="9"/>
            <color indexed="81"/>
            <rFont val="돋움"/>
            <family val="3"/>
            <charset val="129"/>
          </rPr>
          <t>레벨팩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획득
</t>
        </r>
        <r>
          <rPr>
            <sz val="9"/>
            <color indexed="81"/>
            <rFont val="Tahoma"/>
            <family val="2"/>
          </rPr>
          <t xml:space="preserve">4 Heart: int
5 Gacha: int -&gt; </t>
        </r>
        <r>
          <rPr>
            <sz val="9"/>
            <color indexed="81"/>
            <rFont val="돋움"/>
            <family val="3"/>
            <charset val="129"/>
          </rPr>
          <t>가챠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접근한다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여기서는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아이템을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새롭게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횟수로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작동한다</t>
        </r>
        <r>
          <rPr>
            <sz val="9"/>
            <color indexed="81"/>
            <rFont val="Tahoma"/>
            <family val="2"/>
          </rPr>
          <t xml:space="preserve">.
6 Ultimate: float -&gt; </t>
        </r>
        <r>
          <rPr>
            <sz val="9"/>
            <color indexed="81"/>
            <rFont val="돋움"/>
            <family val="3"/>
            <charset val="129"/>
          </rPr>
          <t>궁게이지인데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감소하지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제공
특정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맞추고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예</t>
        </r>
        <r>
          <rPr>
            <sz val="9"/>
            <color indexed="81"/>
            <rFont val="Tahoma"/>
            <family val="2"/>
          </rPr>
          <t xml:space="preserve">) 20~50 </t>
        </r>
        <r>
          <rPr>
            <sz val="9"/>
            <color indexed="81"/>
            <rFont val="돋움"/>
            <family val="3"/>
            <charset val="129"/>
          </rPr>
          <t>드랍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</t>
        </r>
        <r>
          <rPr>
            <sz val="9"/>
            <color indexed="81"/>
            <rFont val="Tahoma"/>
            <family val="2"/>
          </rPr>
          <t>(20, 30, 40, 50)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후보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제외
</t>
        </r>
        <r>
          <rPr>
            <sz val="9"/>
            <color indexed="81"/>
            <rFont val="Tahoma"/>
            <family val="2"/>
          </rPr>
          <t xml:space="preserve">Gem: int -&gt; </t>
        </r>
        <r>
          <rPr>
            <sz val="9"/>
            <color indexed="81"/>
            <rFont val="돋움"/>
            <family val="3"/>
            <charset val="129"/>
          </rPr>
          <t>유료재화는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제외
</t>
        </r>
        <r>
          <rPr>
            <sz val="9"/>
            <color indexed="81"/>
            <rFont val="Tahoma"/>
            <family val="2"/>
          </rPr>
          <t xml:space="preserve">Cash: float -&gt; </t>
        </r>
        <r>
          <rPr>
            <sz val="9"/>
            <color indexed="81"/>
            <rFont val="돋움"/>
            <family val="3"/>
            <charset val="129"/>
          </rPr>
          <t>현금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보유량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DB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Enum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최종적으로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합산하여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</text>
    </comment>
    <comment ref="F1" authorId="0" shapeId="0" xr:uid="{3C794FDD-580A-4481-9AAA-6B31FCE02AC6}">
      <text>
        <r>
          <rPr>
            <sz val="9"/>
            <color indexed="81"/>
            <rFont val="돋움"/>
            <family val="3"/>
            <charset val="129"/>
          </rPr>
          <t>성공인지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실패인지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실패면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</t>
        </r>
      </text>
    </comment>
    <comment ref="M1" authorId="0" shapeId="0" xr:uid="{44C2CE70-A00B-4298-AEAB-892817BE2FBE}">
      <text>
        <r>
          <rPr>
            <sz val="9"/>
            <color indexed="81"/>
            <rFont val="돋움"/>
            <family val="3"/>
            <charset val="129"/>
          </rPr>
          <t>최소값은</t>
        </r>
        <r>
          <rPr>
            <sz val="9"/>
            <color indexed="81"/>
            <rFont val="Tahoma"/>
            <family val="2"/>
          </rPr>
          <t xml:space="preserve"> 0 </t>
        </r>
        <r>
          <rPr>
            <sz val="9"/>
            <color indexed="81"/>
            <rFont val="돋움"/>
            <family val="3"/>
            <charset val="129"/>
          </rPr>
          <t>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  <comment ref="N1" authorId="0" shapeId="0" xr:uid="{20BC8680-E248-470E-8DCE-039EBD70EB75}">
      <text>
        <r>
          <rPr>
            <sz val="9"/>
            <color indexed="81"/>
            <rFont val="돋움"/>
            <family val="3"/>
            <charset val="129"/>
          </rPr>
          <t>골드를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조정한다면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서버사이드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최대제한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내부검증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
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계산용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엑셀로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복사하여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뽑아낼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</text>
    </comment>
    <comment ref="N202" authorId="0" shapeId="0" xr:uid="{A66CA29E-0011-4DF0-9092-ACEE62EF5ADA}">
      <text>
        <r>
          <rPr>
            <sz val="9"/>
            <color indexed="81"/>
            <rFont val="돋움"/>
            <family val="3"/>
            <charset val="129"/>
          </rPr>
          <t>환원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획득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골드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획득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맥스를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검증을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하드코딩으로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한다
</t>
        </r>
        <r>
          <rPr>
            <sz val="9"/>
            <color indexed="81"/>
            <rFont val="Tahoma"/>
            <family val="2"/>
          </rPr>
          <t xml:space="preserve">args.Di &gt; 2 || args.Go &gt; 2000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업로드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지운다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>회의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총량을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성장까지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고려하여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최종량이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되게끔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
현재는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다이아</t>
        </r>
        <r>
          <rPr>
            <sz val="9"/>
            <color indexed="81"/>
            <rFont val="Tahoma"/>
            <family val="2"/>
          </rPr>
          <t xml:space="preserve"> 2, </t>
        </r>
        <r>
          <rPr>
            <sz val="9"/>
            <color indexed="81"/>
            <rFont val="돋움"/>
            <family val="3"/>
            <charset val="129"/>
          </rPr>
          <t>골드</t>
        </r>
        <r>
          <rPr>
            <sz val="9"/>
            <color indexed="81"/>
            <rFont val="Tahoma"/>
            <family val="2"/>
          </rPr>
          <t xml:space="preserve"> 2000 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검사한다</t>
        </r>
      </text>
    </comment>
    <comment ref="A229" authorId="0" shapeId="0" xr:uid="{CD14A59F-BC4F-48CB-9B1F-63BA8647B405}">
      <text>
        <r>
          <rPr>
            <sz val="9"/>
            <color indexed="81"/>
            <rFont val="돋움"/>
            <family val="3"/>
            <charset val="129"/>
          </rPr>
          <t>해킹방지용으로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하드코딩으로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설정한다</t>
        </r>
      </text>
    </comment>
    <comment ref="J229" authorId="0" shapeId="0" xr:uid="{CDB1BF4D-4480-498B-893A-78E5E6B05868}">
      <text>
        <r>
          <rPr>
            <sz val="9"/>
            <color indexed="81"/>
            <rFont val="돋움"/>
            <family val="3"/>
            <charset val="129"/>
          </rPr>
          <t>서브밸류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비어있는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패킷을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넘기므로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다이아만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소모되고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안됨</t>
        </r>
      </text>
    </comment>
    <comment ref="I231" authorId="0" shapeId="0" xr:uid="{E3D386D7-067C-4DC1-9CC9-FE54E26C8C95}">
      <text>
        <r>
          <rPr>
            <sz val="9"/>
            <color indexed="81"/>
            <rFont val="돋움"/>
            <family val="3"/>
            <charset val="129"/>
          </rPr>
          <t>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덩이는</t>
        </r>
        <r>
          <rPr>
            <sz val="9"/>
            <color indexed="81"/>
            <rFont val="Tahoma"/>
            <family val="2"/>
          </rPr>
          <t xml:space="preserve"> 4~7 </t>
        </r>
        <r>
          <rPr>
            <sz val="9"/>
            <color indexed="81"/>
            <rFont val="돋움"/>
            <family val="3"/>
            <charset val="129"/>
          </rPr>
          <t>참고</t>
        </r>
      </text>
    </comment>
    <comment ref="N231" authorId="0" shapeId="0" xr:uid="{A8846D11-4196-4265-BF5B-76AAED744A76}">
      <text>
        <r>
          <rPr>
            <sz val="9"/>
            <color indexed="81"/>
            <rFont val="돋움"/>
            <family val="3"/>
            <charset val="129"/>
          </rPr>
          <t>오리진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획득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골드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획득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맥스를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검증을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하드코딩으로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한다
</t>
        </r>
        <r>
          <rPr>
            <sz val="9"/>
            <color indexed="81"/>
            <rFont val="Tahoma"/>
            <family val="2"/>
          </rPr>
          <t xml:space="preserve">args.Di &gt; 5 || args.Go &gt; 7000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업로드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지운다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>회의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총량을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성장까지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고려하여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최종량이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되게끔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
현재는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다이아</t>
        </r>
        <r>
          <rPr>
            <sz val="9"/>
            <color indexed="81"/>
            <rFont val="Tahoma"/>
            <family val="2"/>
          </rPr>
          <t xml:space="preserve"> 5, </t>
        </r>
        <r>
          <rPr>
            <sz val="9"/>
            <color indexed="81"/>
            <rFont val="돋움"/>
            <family val="3"/>
            <charset val="129"/>
          </rPr>
          <t>골드</t>
        </r>
        <r>
          <rPr>
            <sz val="9"/>
            <color indexed="81"/>
            <rFont val="Tahoma"/>
            <family val="2"/>
          </rPr>
          <t xml:space="preserve"> 7000 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검사한다</t>
        </r>
      </text>
    </comment>
    <comment ref="AA231" authorId="0" shapeId="0" xr:uid="{5C699424-C015-4AD4-88CD-BC36AB512BAC}">
      <text>
        <r>
          <rPr>
            <sz val="9"/>
            <color indexed="81"/>
            <rFont val="돋움"/>
            <family val="3"/>
            <charset val="129"/>
          </rPr>
          <t>캐릭</t>
        </r>
        <r>
          <rPr>
            <sz val="9"/>
            <color indexed="81"/>
            <rFont val="Tahoma"/>
            <family val="2"/>
          </rPr>
          <t xml:space="preserve"> PP </t>
        </r>
        <r>
          <rPr>
            <sz val="9"/>
            <color indexed="81"/>
            <rFont val="돋움"/>
            <family val="3"/>
            <charset val="129"/>
          </rPr>
          <t>검증은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캐릭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박스는</t>
        </r>
        <r>
          <rPr>
            <sz val="9"/>
            <color indexed="81"/>
            <rFont val="Tahoma"/>
            <family val="2"/>
          </rPr>
          <t xml:space="preserve"> 6</t>
        </r>
        <r>
          <rPr>
            <sz val="9"/>
            <color indexed="81"/>
            <rFont val="돋움"/>
            <family val="3"/>
            <charset val="129"/>
          </rPr>
          <t>종까지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오리진은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종까지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
신규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캐릭</t>
        </r>
        <r>
          <rPr>
            <sz val="9"/>
            <color indexed="81"/>
            <rFont val="Tahoma"/>
            <family val="2"/>
          </rPr>
          <t xml:space="preserve"> + LBP </t>
        </r>
        <r>
          <rPr>
            <sz val="9"/>
            <color indexed="81"/>
            <rFont val="돋움"/>
            <family val="3"/>
            <charset val="129"/>
          </rPr>
          <t>검증은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캐릭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박스는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종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오리진은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종까지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
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제한으로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
수정된다면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</text>
    </comment>
    <comment ref="AF231" authorId="0" shapeId="0" xr:uid="{254EAB98-7E0F-4D23-89DC-54783BE17077}">
      <text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상자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캐릭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횟수로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최고량을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검사한다
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한다
</t>
        </r>
        <r>
          <rPr>
            <sz val="9"/>
            <color indexed="81"/>
            <rFont val="Tahoma"/>
            <family val="2"/>
          </rPr>
          <t>16*5 = 80
20*6 = 120</t>
        </r>
        <r>
          <rPr>
            <sz val="9"/>
            <color indexed="81"/>
            <rFont val="돋움"/>
            <family val="3"/>
            <charset val="129"/>
          </rPr>
          <t xml:space="preserve">
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바꾸면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상향으로만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올려야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한다
</t>
        </r>
        <r>
          <rPr>
            <sz val="9"/>
            <color indexed="81"/>
            <rFont val="Tahoma"/>
            <family val="2"/>
          </rPr>
          <t xml:space="preserve">PlayerData.cs 575 </t>
        </r>
        <r>
          <rPr>
            <sz val="9"/>
            <color indexed="81"/>
            <rFont val="돋움"/>
            <family val="3"/>
            <charset val="129"/>
          </rPr>
          <t xml:space="preserve">라인
</t>
        </r>
        <r>
          <rPr>
            <sz val="9"/>
            <color indexed="81"/>
            <rFont val="Tahoma"/>
            <family val="2"/>
          </rPr>
          <t xml:space="preserve">PPMaxPerOriginBox = 80;
PPMaxPerCharacterBox = 120;
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수정
</t>
        </r>
        <r>
          <rPr>
            <sz val="9"/>
            <color indexed="81"/>
            <rFont val="Tahoma"/>
            <family val="2"/>
          </rPr>
          <t xml:space="preserve">PlayerData eClientSuspectCode.InvalidTotalPp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</text>
    </comment>
    <comment ref="A232" authorId="0" shapeId="0" xr:uid="{1215E548-2078-4D9C-B05A-5219428297AD}">
      <text>
        <r>
          <rPr>
            <sz val="9"/>
            <color indexed="81"/>
            <rFont val="돋움"/>
            <family val="3"/>
            <charset val="129"/>
          </rPr>
          <t>오리진과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같고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뽑는다
상자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횟수가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올라간다</t>
        </r>
      </text>
    </comment>
    <comment ref="A234" authorId="0" shapeId="0" xr:uid="{DFA164F3-7942-4EF6-8BDA-C1C136DE5546}">
      <text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연출용
</t>
        </r>
        <r>
          <rPr>
            <sz val="9"/>
            <color indexed="81"/>
            <rFont val="Tahoma"/>
            <family val="2"/>
          </rPr>
          <t xml:space="preserve">Shop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대량으로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나온다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B1" authorId="0" shapeId="0" xr:uid="{DC1BA5DB-566F-4119-9C7D-0E23E2048B1B}">
      <text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최대값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넘기면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치트로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간주된다
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한다
</t>
        </r>
        <r>
          <rPr>
            <sz val="9"/>
            <color indexed="81"/>
            <rFont val="Tahoma"/>
            <family val="2"/>
          </rPr>
          <t xml:space="preserve">DropProcess.cs 97 </t>
        </r>
        <r>
          <rPr>
            <sz val="9"/>
            <color indexed="81"/>
            <rFont val="돋움"/>
            <family val="3"/>
            <charset val="129"/>
          </rPr>
          <t>라인</t>
        </r>
        <r>
          <rPr>
            <sz val="9"/>
            <color indexed="81"/>
            <rFont val="Tahoma"/>
            <family val="2"/>
          </rPr>
          <t xml:space="preserve">
if (weight &gt; </t>
        </r>
        <r>
          <rPr>
            <sz val="9"/>
            <color indexed="81"/>
            <rFont val="돋움"/>
            <family val="3"/>
            <charset val="129"/>
          </rPr>
          <t>맥스값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수정
</t>
        </r>
        <r>
          <rPr>
            <sz val="9"/>
            <color indexed="81"/>
            <rFont val="Tahoma"/>
            <family val="2"/>
          </rPr>
          <t xml:space="preserve">FindNotCharAdjustProb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5D225D19-E8F8-4E5C-A7CF-EE37AA6B284B}">
      <text>
        <r>
          <rPr>
            <sz val="9"/>
            <color indexed="81"/>
            <rFont val="돋움"/>
            <family val="3"/>
            <charset val="129"/>
          </rPr>
          <t>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코드에</t>
        </r>
        <r>
          <rPr>
            <sz val="9"/>
            <color indexed="81"/>
            <rFont val="Tahoma"/>
            <family val="2"/>
          </rPr>
          <t xml:space="preserve"> PP 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수량에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보정되는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적혀있다
가중치</t>
        </r>
        <r>
          <rPr>
            <sz val="9"/>
            <color indexed="81"/>
            <rFont val="Tahoma"/>
            <family val="2"/>
          </rPr>
          <t xml:space="preserve"> = </t>
        </r>
        <r>
          <rPr>
            <sz val="9"/>
            <color indexed="81"/>
            <rFont val="돋움"/>
            <family val="3"/>
            <charset val="129"/>
          </rPr>
          <t>보유</t>
        </r>
        <r>
          <rPr>
            <sz val="9"/>
            <color indexed="81"/>
            <rFont val="Tahoma"/>
            <family val="2"/>
          </rPr>
          <t xml:space="preserve"> PP </t>
        </r>
        <r>
          <rPr>
            <sz val="9"/>
            <color indexed="81"/>
            <rFont val="돋움"/>
            <family val="3"/>
            <charset val="129"/>
          </rPr>
          <t>맥스</t>
        </r>
        <r>
          <rPr>
            <sz val="9"/>
            <color indexed="81"/>
            <rFont val="Tahoma"/>
            <family val="2"/>
          </rPr>
          <t xml:space="preserve"> * </t>
        </r>
        <r>
          <rPr>
            <sz val="9"/>
            <color indexed="81"/>
            <rFont val="돋움"/>
            <family val="3"/>
            <charset val="129"/>
          </rPr>
          <t>보정배율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각자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값
</t>
        </r>
        <r>
          <rPr>
            <sz val="9"/>
            <color indexed="81"/>
            <rFont val="Tahoma"/>
            <family val="2"/>
          </rPr>
          <t xml:space="preserve">DropManager.cs 542 </t>
        </r>
        <r>
          <rPr>
            <sz val="9"/>
            <color indexed="81"/>
            <rFont val="돋움"/>
            <family val="3"/>
            <charset val="129"/>
          </rPr>
          <t xml:space="preserve">라인
</t>
        </r>
        <r>
          <rPr>
            <sz val="9"/>
            <color indexed="81"/>
            <rFont val="Tahoma"/>
            <family val="2"/>
          </rPr>
          <t xml:space="preserve">const float _maxPowerPointRate = 1.5f;
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</commentList>
</comments>
</file>

<file path=xl/sharedStrings.xml><?xml version="1.0" encoding="utf-8"?>
<sst xmlns="http://schemas.openxmlformats.org/spreadsheetml/2006/main" count="2091" uniqueCount="230">
  <si>
    <t>dropId|String</t>
    <phoneticPr fontId="1" type="noConversion"/>
  </si>
  <si>
    <t>subValue|String!</t>
    <phoneticPr fontId="1" type="noConversion"/>
  </si>
  <si>
    <t>probability|float!</t>
    <phoneticPr fontId="1" type="noConversion"/>
  </si>
  <si>
    <t>minValue|float!</t>
    <phoneticPr fontId="1" type="noConversion"/>
  </si>
  <si>
    <t>maxValue|float!</t>
    <phoneticPr fontId="1" type="noConversion"/>
  </si>
  <si>
    <t>dropEnum</t>
    <phoneticPr fontId="1" type="noConversion"/>
  </si>
  <si>
    <t>dropEnum_Verify</t>
    <phoneticPr fontId="1" type="noConversion"/>
  </si>
  <si>
    <t>value</t>
  </si>
  <si>
    <t>dropEnum_List</t>
    <phoneticPr fontId="1" type="noConversion"/>
  </si>
  <si>
    <t>Exp</t>
  </si>
  <si>
    <t>Gold</t>
  </si>
  <si>
    <t>LevelPack</t>
  </si>
  <si>
    <t>Heart</t>
  </si>
  <si>
    <t>Gacha</t>
  </si>
  <si>
    <t>Ultimate</t>
  </si>
  <si>
    <t>dropEnum_1</t>
    <phoneticPr fontId="1" type="noConversion"/>
  </si>
  <si>
    <t>subValue_1</t>
    <phoneticPr fontId="1" type="noConversion"/>
  </si>
  <si>
    <t>probability_1</t>
    <phoneticPr fontId="1" type="noConversion"/>
  </si>
  <si>
    <t>minValue_1</t>
    <phoneticPr fontId="1" type="noConversion"/>
  </si>
  <si>
    <t>maxValue_1</t>
    <phoneticPr fontId="1" type="noConversion"/>
  </si>
  <si>
    <t>dropEnum_2</t>
  </si>
  <si>
    <t>subValue_2</t>
  </si>
  <si>
    <t>probability_2</t>
  </si>
  <si>
    <t>minValue_2</t>
  </si>
  <si>
    <t>maxValue_2</t>
  </si>
  <si>
    <t>dropEnum_3</t>
  </si>
  <si>
    <t>subValue_3</t>
  </si>
  <si>
    <t>probability_3</t>
  </si>
  <si>
    <t>minValue_3</t>
  </si>
  <si>
    <t>maxValue_3</t>
  </si>
  <si>
    <t>dropEnum_4</t>
  </si>
  <si>
    <t>subValue_4</t>
  </si>
  <si>
    <t>probability_4</t>
  </si>
  <si>
    <t>minValue_4</t>
  </si>
  <si>
    <t>maxValue_4</t>
  </si>
  <si>
    <t>드랍설명참고</t>
    <phoneticPr fontId="1" type="noConversion"/>
  </si>
  <si>
    <t>dropEnum_5</t>
  </si>
  <si>
    <t>subValue_5</t>
  </si>
  <si>
    <t>probability_5</t>
  </si>
  <si>
    <t>minValue_5</t>
  </si>
  <si>
    <t>maxValue_5</t>
  </si>
  <si>
    <t>dropEnum_6</t>
  </si>
  <si>
    <t>subValue_6</t>
  </si>
  <si>
    <t>probability_6</t>
  </si>
  <si>
    <t>minValue_6</t>
  </si>
  <si>
    <t>maxValue_6</t>
  </si>
  <si>
    <t>dropEnum_7</t>
  </si>
  <si>
    <t>subValue_7</t>
  </si>
  <si>
    <t>probability_7</t>
  </si>
  <si>
    <t>minValue_7</t>
  </si>
  <si>
    <t>maxValue_7</t>
  </si>
  <si>
    <t>dropEnum_8</t>
  </si>
  <si>
    <t>subValue_8</t>
  </si>
  <si>
    <t>probability_8</t>
  </si>
  <si>
    <t>minValue_8</t>
  </si>
  <si>
    <t>maxValue_8</t>
  </si>
  <si>
    <t>dropEnum_9</t>
  </si>
  <si>
    <t>subValue_9</t>
  </si>
  <si>
    <t>probability_9</t>
  </si>
  <si>
    <t>minValue_9</t>
  </si>
  <si>
    <t>maxValue_9</t>
  </si>
  <si>
    <t>subValue검증</t>
    <phoneticPr fontId="1" type="noConversion"/>
  </si>
  <si>
    <t>dropEnum|Int!</t>
    <phoneticPr fontId="1" type="noConversion"/>
  </si>
  <si>
    <t>LevelPack</t>
    <phoneticPr fontId="1" type="noConversion"/>
  </si>
  <si>
    <t>잔몹</t>
    <phoneticPr fontId="1" type="noConversion"/>
  </si>
  <si>
    <t>중보</t>
    <phoneticPr fontId="1" type="noConversion"/>
  </si>
  <si>
    <t>최종보스</t>
    <phoneticPr fontId="1" type="noConversion"/>
  </si>
  <si>
    <t>Seal</t>
    <phoneticPr fontId="1" type="noConversion"/>
  </si>
  <si>
    <t>규칙</t>
    <phoneticPr fontId="1" type="noConversion"/>
  </si>
  <si>
    <t>3챕터에서는 전부 드랍된다</t>
    <phoneticPr fontId="1" type="noConversion"/>
  </si>
  <si>
    <t>0챕터에서는 인장이 드랍되지 않는다</t>
    <phoneticPr fontId="1" type="noConversion"/>
  </si>
  <si>
    <t>7챕터 보스 전투들에서는 인장이 보스당 1개 드랍된다</t>
    <phoneticPr fontId="1" type="noConversion"/>
  </si>
  <si>
    <t>체험용스위벨</t>
    <phoneticPr fontId="1" type="noConversion"/>
  </si>
  <si>
    <t>0~1챕터에서는 무기가 드랍되지 않는다</t>
    <phoneticPr fontId="1" type="noConversion"/>
  </si>
  <si>
    <t>2-10 첫 전투에서는 도끼 1단계가 드랍된다</t>
    <phoneticPr fontId="1" type="noConversion"/>
  </si>
  <si>
    <t>e</t>
  </si>
  <si>
    <t>e</t>
    <phoneticPr fontId="1" type="noConversion"/>
  </si>
  <si>
    <t>Origin</t>
    <phoneticPr fontId="1" type="noConversion"/>
  </si>
  <si>
    <t>accumulateMin|Int</t>
  </si>
  <si>
    <t>adjustProb|Float</t>
    <phoneticPr fontId="1" type="noConversion"/>
  </si>
  <si>
    <t>장비1상자</t>
    <phoneticPr fontId="1" type="noConversion"/>
  </si>
  <si>
    <t>Gacha</t>
    <phoneticPr fontId="1" type="noConversion"/>
  </si>
  <si>
    <t>g</t>
    <phoneticPr fontId="1" type="noConversion"/>
  </si>
  <si>
    <t>Wkdql</t>
    <phoneticPr fontId="1" type="noConversion"/>
  </si>
  <si>
    <t>Wkdwkdql</t>
    <phoneticPr fontId="1" type="noConversion"/>
  </si>
  <si>
    <t>장비8상자</t>
    <phoneticPr fontId="1" type="noConversion"/>
  </si>
  <si>
    <t>Zoflr</t>
    <phoneticPr fontId="1" type="noConversion"/>
  </si>
  <si>
    <t>캐릭1오리진</t>
    <phoneticPr fontId="1" type="noConversion"/>
  </si>
  <si>
    <t>Gold</t>
    <phoneticPr fontId="1" type="noConversion"/>
  </si>
  <si>
    <t>Zoflrflr</t>
    <phoneticPr fontId="1" type="noConversion"/>
  </si>
  <si>
    <t>Diamond</t>
  </si>
  <si>
    <t>Diamond</t>
    <phoneticPr fontId="1" type="noConversion"/>
  </si>
  <si>
    <t>Origin</t>
  </si>
  <si>
    <t>PowerPoint</t>
  </si>
  <si>
    <t>PowerPoint</t>
    <phoneticPr fontId="1" type="noConversion"/>
  </si>
  <si>
    <t>s</t>
    <phoneticPr fontId="1" type="noConversion"/>
  </si>
  <si>
    <t>PP 맥스에 곱할 가중치</t>
    <phoneticPr fontId="1" type="noConversion"/>
  </si>
  <si>
    <t>항목</t>
    <phoneticPr fontId="1" type="noConversion"/>
  </si>
  <si>
    <t>맥스</t>
    <phoneticPr fontId="1" type="noConversion"/>
  </si>
  <si>
    <t>제로</t>
    <phoneticPr fontId="1" type="noConversion"/>
  </si>
  <si>
    <t>가중치</t>
    <phoneticPr fontId="1" type="noConversion"/>
  </si>
  <si>
    <t>확률</t>
    <phoneticPr fontId="1" type="noConversion"/>
  </si>
  <si>
    <t>캐릭상자</t>
    <phoneticPr fontId="1" type="noConversion"/>
  </si>
  <si>
    <t>연출용 골드</t>
    <phoneticPr fontId="1" type="noConversion"/>
  </si>
  <si>
    <t>ShopGold</t>
    <phoneticPr fontId="1" type="noConversion"/>
  </si>
  <si>
    <t>ShopDiamond</t>
    <phoneticPr fontId="1" type="noConversion"/>
  </si>
  <si>
    <t>연출용 다이아</t>
    <phoneticPr fontId="1" type="noConversion"/>
  </si>
  <si>
    <t>ShopGoldDia</t>
    <phoneticPr fontId="1" type="noConversion"/>
  </si>
  <si>
    <t>연출용 다이아&amp;골드</t>
    <phoneticPr fontId="1" type="noConversion"/>
  </si>
  <si>
    <t>전설장비2상자</t>
    <phoneticPr fontId="1" type="noConversion"/>
  </si>
  <si>
    <t>Wjstjfwkdqll</t>
    <phoneticPr fontId="1" type="noConversion"/>
  </si>
  <si>
    <t>o</t>
    <phoneticPr fontId="1" type="noConversion"/>
  </si>
  <si>
    <t>Wjstjfwkdqlm</t>
    <phoneticPr fontId="1" type="noConversion"/>
  </si>
  <si>
    <t>Wjstjfwkdqln</t>
    <phoneticPr fontId="1" type="noConversion"/>
  </si>
  <si>
    <t>Wjstjfwkdqlo</t>
    <phoneticPr fontId="1" type="noConversion"/>
  </si>
  <si>
    <t>Wjstjfwkdqlp</t>
    <phoneticPr fontId="1" type="noConversion"/>
  </si>
  <si>
    <t>Wjstjfwkdqlq</t>
    <phoneticPr fontId="1" type="noConversion"/>
  </si>
  <si>
    <t>전설장비3상자</t>
  </si>
  <si>
    <t>전설장비4상자</t>
  </si>
  <si>
    <t>전설장비5상자</t>
  </si>
  <si>
    <t>전설장비6상자</t>
  </si>
  <si>
    <t>전설장비7상자</t>
  </si>
  <si>
    <t>DailyDiamond</t>
    <phoneticPr fontId="1" type="noConversion"/>
  </si>
  <si>
    <t>연출용 매일 다이아</t>
    <phoneticPr fontId="1" type="noConversion"/>
  </si>
  <si>
    <t>Zoflredlfqks</t>
    <phoneticPr fontId="1" type="noConversion"/>
  </si>
  <si>
    <t>Zoflrduddnd</t>
    <phoneticPr fontId="1" type="noConversion"/>
  </si>
  <si>
    <t>캐릭 일반등급</t>
    <phoneticPr fontId="1" type="noConversion"/>
  </si>
  <si>
    <t>캐릭 영웅등급</t>
    <phoneticPr fontId="1" type="noConversion"/>
  </si>
  <si>
    <t>l</t>
    <phoneticPr fontId="1" type="noConversion"/>
  </si>
  <si>
    <t>u</t>
    <phoneticPr fontId="1" type="noConversion"/>
  </si>
  <si>
    <t>챕터</t>
    <phoneticPr fontId="1" type="noConversion"/>
  </si>
  <si>
    <t>평균</t>
    <phoneticPr fontId="1" type="noConversion"/>
  </si>
  <si>
    <t>증가량</t>
    <phoneticPr fontId="1" type="noConversion"/>
  </si>
  <si>
    <t>표준몹수</t>
    <phoneticPr fontId="1" type="noConversion"/>
  </si>
  <si>
    <t>개별</t>
    <phoneticPr fontId="1" type="noConversion"/>
  </si>
  <si>
    <t>민</t>
    <phoneticPr fontId="1" type="noConversion"/>
  </si>
  <si>
    <t>소수점처리민</t>
    <phoneticPr fontId="1" type="noConversion"/>
  </si>
  <si>
    <t>소수점처리맥스</t>
    <phoneticPr fontId="1" type="noConversion"/>
  </si>
  <si>
    <t>평균검증</t>
    <phoneticPr fontId="1" type="noConversion"/>
  </si>
  <si>
    <t>얻을 수 없는값</t>
    <phoneticPr fontId="1" type="noConversion"/>
  </si>
  <si>
    <t>값연결</t>
    <phoneticPr fontId="1" type="noConversion"/>
  </si>
  <si>
    <t>Jason화</t>
    <phoneticPr fontId="1" type="noConversion"/>
  </si>
  <si>
    <t>최종 Jason</t>
    <phoneticPr fontId="1" type="noConversion"/>
  </si>
  <si>
    <t>튜토예외</t>
    <phoneticPr fontId="1" type="noConversion"/>
  </si>
  <si>
    <t>획득평균</t>
    <phoneticPr fontId="1" type="noConversion"/>
  </si>
  <si>
    <t>Jason</t>
    <phoneticPr fontId="1" type="noConversion"/>
  </si>
  <si>
    <t>chpMxGo</t>
  </si>
  <si>
    <t>장비 희귀등급</t>
    <phoneticPr fontId="1" type="noConversion"/>
  </si>
  <si>
    <t>장비 영웅등급</t>
    <phoneticPr fontId="1" type="noConversion"/>
  </si>
  <si>
    <t>장비 에픽등급</t>
    <phoneticPr fontId="1" type="noConversion"/>
  </si>
  <si>
    <t>n</t>
    <phoneticPr fontId="1" type="noConversion"/>
  </si>
  <si>
    <t>j</t>
    <phoneticPr fontId="1" type="noConversion"/>
  </si>
  <si>
    <t>q</t>
    <phoneticPr fontId="1" type="noConversion"/>
  </si>
  <si>
    <t>Dnvuswkdqlu</t>
    <phoneticPr fontId="1" type="noConversion"/>
  </si>
  <si>
    <t>Dnvuswkdqlv</t>
    <phoneticPr fontId="1" type="noConversion"/>
  </si>
  <si>
    <t>Dnvuswkdqlw</t>
    <phoneticPr fontId="1" type="noConversion"/>
  </si>
  <si>
    <t>오리진대형</t>
    <phoneticPr fontId="1" type="noConversion"/>
  </si>
  <si>
    <t>Zozoflr</t>
    <phoneticPr fontId="1" type="noConversion"/>
  </si>
  <si>
    <t>노드워장비1상자</t>
    <phoneticPr fontId="1" type="noConversion"/>
  </si>
  <si>
    <t>노드워장비2상자</t>
    <phoneticPr fontId="1" type="noConversion"/>
  </si>
  <si>
    <t>노드워장비3상자</t>
    <phoneticPr fontId="1" type="noConversion"/>
  </si>
  <si>
    <t>노드워장비4상자</t>
    <phoneticPr fontId="1" type="noConversion"/>
  </si>
  <si>
    <t>Shemwkdt</t>
    <phoneticPr fontId="1" type="noConversion"/>
  </si>
  <si>
    <t>Shemwkdu</t>
    <phoneticPr fontId="1" type="noConversion"/>
  </si>
  <si>
    <t>Shemwkdv</t>
    <phoneticPr fontId="1" type="noConversion"/>
  </si>
  <si>
    <t>Shemwkdw</t>
    <phoneticPr fontId="1" type="noConversion"/>
  </si>
  <si>
    <t>카오스 잔몹</t>
    <phoneticPr fontId="1" type="noConversion"/>
  </si>
  <si>
    <t>카오스 중보</t>
    <phoneticPr fontId="1" type="noConversion"/>
  </si>
  <si>
    <t>카오스 최종보스</t>
    <phoneticPr fontId="1" type="noConversion"/>
  </si>
  <si>
    <t>k</t>
    <phoneticPr fontId="1" type="noConversion"/>
  </si>
  <si>
    <t>f</t>
    <phoneticPr fontId="1" type="noConversion"/>
  </si>
  <si>
    <t>x</t>
    <phoneticPr fontId="1" type="noConversion"/>
  </si>
  <si>
    <t>c8003</t>
    <phoneticPr fontId="1" type="noConversion"/>
  </si>
  <si>
    <t>c8004</t>
  </si>
  <si>
    <t>c8005</t>
  </si>
  <si>
    <t>c8006</t>
  </si>
  <si>
    <t>c8007</t>
  </si>
  <si>
    <t>c8008</t>
  </si>
  <si>
    <t>c8009</t>
  </si>
  <si>
    <t>c8010</t>
  </si>
  <si>
    <t>c8011</t>
  </si>
  <si>
    <t>c8012</t>
  </si>
  <si>
    <t>c8013</t>
  </si>
  <si>
    <t>c8014</t>
  </si>
  <si>
    <t>c8015</t>
  </si>
  <si>
    <t>c8016</t>
  </si>
  <si>
    <t>c8017</t>
  </si>
  <si>
    <t>c8018</t>
  </si>
  <si>
    <t>c8019</t>
  </si>
  <si>
    <t>c8020</t>
  </si>
  <si>
    <t>c8021</t>
  </si>
  <si>
    <t>c8022</t>
  </si>
  <si>
    <t>c8023</t>
  </si>
  <si>
    <t>c8024</t>
  </si>
  <si>
    <t>c8025</t>
  </si>
  <si>
    <t>c8026</t>
  </si>
  <si>
    <t>c8027</t>
  </si>
  <si>
    <t>c8028</t>
    <phoneticPr fontId="1" type="noConversion"/>
  </si>
  <si>
    <t>c9003</t>
    <phoneticPr fontId="1" type="noConversion"/>
  </si>
  <si>
    <t>c9004</t>
    <phoneticPr fontId="1" type="noConversion"/>
  </si>
  <si>
    <t>c9005</t>
  </si>
  <si>
    <t>c9006</t>
  </si>
  <si>
    <t>c9007</t>
  </si>
  <si>
    <t>c9008</t>
  </si>
  <si>
    <t>c9009</t>
  </si>
  <si>
    <t>c9010</t>
  </si>
  <si>
    <t>c9011</t>
  </si>
  <si>
    <t>c9012</t>
  </si>
  <si>
    <t>c9013</t>
  </si>
  <si>
    <t>c9014</t>
  </si>
  <si>
    <t>c9015</t>
  </si>
  <si>
    <t>c9016</t>
  </si>
  <si>
    <t>c9017</t>
  </si>
  <si>
    <t>c9018</t>
  </si>
  <si>
    <t>c9019</t>
  </si>
  <si>
    <t>c9020</t>
  </si>
  <si>
    <t>c9021</t>
  </si>
  <si>
    <t>c9022</t>
  </si>
  <si>
    <t>c9023</t>
  </si>
  <si>
    <t>c9024</t>
  </si>
  <si>
    <t>c9025</t>
  </si>
  <si>
    <t>c9026</t>
  </si>
  <si>
    <t>c9027</t>
  </si>
  <si>
    <t>c9028</t>
  </si>
  <si>
    <t>환원 보상</t>
    <phoneticPr fontId="1" type="noConversion"/>
  </si>
  <si>
    <t>앞에서 하나도 보상 없을 때 환원보상</t>
    <phoneticPr fontId="1" type="noConversion"/>
  </si>
  <si>
    <t>w</t>
  </si>
  <si>
    <t>w</t>
    <phoneticPr fontId="1" type="noConversion"/>
  </si>
  <si>
    <t>Gold</t>
    <phoneticPr fontId="1" type="noConversion"/>
  </si>
  <si>
    <t>Diamond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</si>
</sst>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"/>
  </numFmts>
  <fonts count="10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1"/>
      <color rgb="FF0070C0"/>
      <name val="맑은 고딕"/>
      <family val="2"/>
      <charset val="129"/>
      <scheme val="minor"/>
    </font>
    <font>
      <sz val="11"/>
      <color rgb="FF0070C0"/>
      <name val="맑은 고딕"/>
      <family val="3"/>
      <charset val="129"/>
      <scheme val="minor"/>
    </font>
    <font>
      <sz val="11"/>
      <color rgb="FFC0000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color rgb="FFC00000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0" fillId="2" borderId="0" xfId="0" applyFill="1">
      <alignment vertical="center"/>
    </xf>
    <xf numFmtId="0" fontId="0" fillId="2" borderId="0" xfId="0" applyFill="1" applyAlignment="1">
      <alignment horizontal="right" vertical="center"/>
    </xf>
    <xf numFmtId="0" fontId="0" fillId="3" borderId="0" xfId="0" applyFill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4" fillId="2" borderId="0" xfId="0" applyFont="1" applyFill="1" applyAlignment="1">
      <alignment horizontal="right"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176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9DE39-B717-40A9-BC21-70CAE1ED14B8}">
  <dimension ref="A1:BS252"/>
  <sheetViews>
    <sheetView tabSelected="1" workbookViewId="0">
      <pane xSplit="2" ySplit="1" topLeftCell="E193" activePane="bottomRight" state="frozen"/>
      <selection pane="topRight" activeCell="C1" sqref="C1"/>
      <selection pane="bottomLeft" activeCell="A2" sqref="A2"/>
      <selection pane="bottomRight" activeCell="H202" sqref="H202"/>
    </sheetView>
  </sheetViews>
  <sheetFormatPr defaultRowHeight="16.5" outlineLevelCol="1"/>
  <cols>
    <col min="1" max="1" width="13.5" customWidth="1"/>
    <col min="2" max="2" width="14" hidden="1" customWidth="1" outlineLevel="1"/>
    <col min="3" max="3" width="51.625" hidden="1" customWidth="1" outlineLevel="1"/>
    <col min="4" max="4" width="15.875" customWidth="1" collapsed="1"/>
    <col min="5" max="8" width="18.25" customWidth="1"/>
    <col min="9" max="9" width="10.75" style="2" hidden="1" customWidth="1" outlineLevel="1"/>
    <col min="10" max="10" width="10.75" hidden="1" customWidth="1" outlineLevel="1"/>
    <col min="11" max="11" width="10.75" style="4" hidden="1" customWidth="1" outlineLevel="1"/>
    <col min="12" max="14" width="10.75" hidden="1" customWidth="1" outlineLevel="1"/>
    <col min="15" max="15" width="10.75" style="2" hidden="1" customWidth="1" outlineLevel="1"/>
    <col min="16" max="16" width="10.75" hidden="1" customWidth="1" outlineLevel="1"/>
    <col min="17" max="17" width="10.75" style="4" hidden="1" customWidth="1" outlineLevel="1"/>
    <col min="18" max="20" width="10.75" hidden="1" customWidth="1" outlineLevel="1"/>
    <col min="21" max="21" width="10.75" style="2" hidden="1" customWidth="1" outlineLevel="1"/>
    <col min="22" max="22" width="10.75" hidden="1" customWidth="1" outlineLevel="1"/>
    <col min="23" max="23" width="10.75" style="4" hidden="1" customWidth="1" outlineLevel="1"/>
    <col min="24" max="26" width="10.75" hidden="1" customWidth="1" outlineLevel="1"/>
    <col min="27" max="27" width="10.75" style="2" hidden="1" customWidth="1" outlineLevel="1"/>
    <col min="28" max="28" width="10.75" hidden="1" customWidth="1" outlineLevel="1"/>
    <col min="29" max="29" width="10.75" style="4" hidden="1" customWidth="1" outlineLevel="1"/>
    <col min="30" max="32" width="10.75" hidden="1" customWidth="1" outlineLevel="1"/>
    <col min="33" max="33" width="10.75" style="2" hidden="1" customWidth="1" outlineLevel="1"/>
    <col min="34" max="34" width="10.75" hidden="1" customWidth="1" outlineLevel="1"/>
    <col min="35" max="35" width="10.75" style="4" hidden="1" customWidth="1" outlineLevel="1"/>
    <col min="36" max="38" width="10.75" hidden="1" customWidth="1" outlineLevel="1"/>
    <col min="39" max="39" width="10.75" style="2" hidden="1" customWidth="1" outlineLevel="1"/>
    <col min="40" max="40" width="10.75" hidden="1" customWidth="1" outlineLevel="1"/>
    <col min="41" max="41" width="10.75" style="4" hidden="1" customWidth="1" outlineLevel="1"/>
    <col min="42" max="44" width="10.75" hidden="1" customWidth="1" outlineLevel="1"/>
    <col min="45" max="45" width="10.75" style="2" hidden="1" customWidth="1" outlineLevel="1"/>
    <col min="46" max="46" width="10.75" hidden="1" customWidth="1" outlineLevel="1"/>
    <col min="47" max="47" width="10.75" style="4" hidden="1" customWidth="1" outlineLevel="1"/>
    <col min="48" max="50" width="10.75" hidden="1" customWidth="1" outlineLevel="1"/>
    <col min="51" max="51" width="10.75" style="2" hidden="1" customWidth="1" outlineLevel="1"/>
    <col min="52" max="52" width="10.75" hidden="1" customWidth="1" outlineLevel="1"/>
    <col min="53" max="53" width="10.75" style="4" hidden="1" customWidth="1" outlineLevel="1"/>
    <col min="54" max="56" width="10.75" hidden="1" customWidth="1" outlineLevel="1"/>
    <col min="57" max="57" width="10.75" style="2" hidden="1" customWidth="1" outlineLevel="1"/>
    <col min="58" max="58" width="10.75" hidden="1" customWidth="1" outlineLevel="1"/>
    <col min="59" max="59" width="10.75" style="4" hidden="1" customWidth="1" outlineLevel="1"/>
    <col min="60" max="62" width="10.75" hidden="1" customWidth="1" outlineLevel="1"/>
    <col min="63" max="63" width="9" collapsed="1"/>
    <col min="64" max="64" width="9" hidden="1" customWidth="1" outlineLevel="1"/>
    <col min="65" max="65" width="9" collapsed="1"/>
    <col min="66" max="68" width="9" hidden="1" customWidth="1" outlineLevel="1"/>
    <col min="69" max="69" width="9" collapsed="1"/>
    <col min="70" max="70" width="9" hidden="1" customWidth="1" outlineLevel="1"/>
    <col min="71" max="71" width="9" collapsed="1"/>
  </cols>
  <sheetData>
    <row r="1" spans="1:70" ht="27" customHeight="1">
      <c r="A1" t="s">
        <v>0</v>
      </c>
      <c r="B1" t="s">
        <v>35</v>
      </c>
      <c r="C1" t="s">
        <v>5</v>
      </c>
      <c r="D1" t="s">
        <v>62</v>
      </c>
      <c r="E1" t="s">
        <v>1</v>
      </c>
      <c r="F1" t="s">
        <v>2</v>
      </c>
      <c r="G1" t="s">
        <v>3</v>
      </c>
      <c r="H1" t="s">
        <v>4</v>
      </c>
      <c r="I1" s="2" t="s">
        <v>15</v>
      </c>
      <c r="J1" t="s">
        <v>16</v>
      </c>
      <c r="K1" s="4" t="s">
        <v>61</v>
      </c>
      <c r="L1" t="s">
        <v>17</v>
      </c>
      <c r="M1" s="5" t="s">
        <v>18</v>
      </c>
      <c r="N1" s="6" t="s">
        <v>19</v>
      </c>
      <c r="O1" s="2" t="s">
        <v>20</v>
      </c>
      <c r="P1" t="s">
        <v>21</v>
      </c>
      <c r="Q1" s="4" t="s">
        <v>61</v>
      </c>
      <c r="R1" t="s">
        <v>22</v>
      </c>
      <c r="S1" t="s">
        <v>23</v>
      </c>
      <c r="T1" t="s">
        <v>24</v>
      </c>
      <c r="U1" s="2" t="s">
        <v>25</v>
      </c>
      <c r="V1" t="s">
        <v>26</v>
      </c>
      <c r="W1" s="4" t="s">
        <v>61</v>
      </c>
      <c r="X1" t="s">
        <v>27</v>
      </c>
      <c r="Y1" t="s">
        <v>28</v>
      </c>
      <c r="Z1" t="s">
        <v>29</v>
      </c>
      <c r="AA1" s="2" t="s">
        <v>30</v>
      </c>
      <c r="AB1" t="s">
        <v>31</v>
      </c>
      <c r="AC1" s="4" t="s">
        <v>61</v>
      </c>
      <c r="AD1" t="s">
        <v>32</v>
      </c>
      <c r="AE1" t="s">
        <v>33</v>
      </c>
      <c r="AF1" t="s">
        <v>34</v>
      </c>
      <c r="AG1" s="2" t="s">
        <v>36</v>
      </c>
      <c r="AH1" t="s">
        <v>37</v>
      </c>
      <c r="AI1" s="4" t="s">
        <v>61</v>
      </c>
      <c r="AJ1" t="s">
        <v>38</v>
      </c>
      <c r="AK1" t="s">
        <v>39</v>
      </c>
      <c r="AL1" t="s">
        <v>40</v>
      </c>
      <c r="AM1" s="2" t="s">
        <v>41</v>
      </c>
      <c r="AN1" t="s">
        <v>42</v>
      </c>
      <c r="AO1" s="4" t="s">
        <v>61</v>
      </c>
      <c r="AP1" t="s">
        <v>43</v>
      </c>
      <c r="AQ1" t="s">
        <v>44</v>
      </c>
      <c r="AR1" t="s">
        <v>45</v>
      </c>
      <c r="AS1" s="2" t="s">
        <v>46</v>
      </c>
      <c r="AT1" t="s">
        <v>47</v>
      </c>
      <c r="AU1" s="4" t="s">
        <v>61</v>
      </c>
      <c r="AV1" t="s">
        <v>48</v>
      </c>
      <c r="AW1" t="s">
        <v>49</v>
      </c>
      <c r="AX1" t="s">
        <v>50</v>
      </c>
      <c r="AY1" s="2" t="s">
        <v>51</v>
      </c>
      <c r="AZ1" t="s">
        <v>52</v>
      </c>
      <c r="BA1" s="4" t="s">
        <v>61</v>
      </c>
      <c r="BB1" t="s">
        <v>53</v>
      </c>
      <c r="BC1" t="s">
        <v>54</v>
      </c>
      <c r="BD1" t="s">
        <v>55</v>
      </c>
      <c r="BE1" s="2" t="s">
        <v>56</v>
      </c>
      <c r="BF1" t="s">
        <v>57</v>
      </c>
      <c r="BG1" s="4" t="s">
        <v>61</v>
      </c>
      <c r="BH1" t="s">
        <v>58</v>
      </c>
      <c r="BI1" t="s">
        <v>59</v>
      </c>
      <c r="BJ1" t="s">
        <v>60</v>
      </c>
      <c r="BL1" t="s">
        <v>6</v>
      </c>
      <c r="BN1" t="s">
        <v>8</v>
      </c>
      <c r="BO1" t="s">
        <v>7</v>
      </c>
      <c r="BP1" t="str">
        <f ca="1">IF(OR(OFFSET(BP1,1,0)&lt;OFFSET(BP1,2,0),OFFSET(BP1,2,0)&lt;OFFSET(BP1,3,0),
OFFSET(BP1,3,0)&lt;OFFSET(BP1,4,0),OFFSET(BP1,4,0)&lt;OFFSET(BP1,5,0),
OFFSET(BP1,5,0)&lt;OFFSET(BP1,6,0),OFFSET(BP1,6,0)&lt;OFFSET(BP1,7,0),
OFFSET(BP1,7,0)&lt;OFFSET(BP1,8,0),OFFSET(BP1,8,0)&lt;OFFSET(BP1,9,0),
OFFSET(BP1,9,0)&lt;OFFSET(BP1,10,0),OFFSET(BP1,10,0)&lt;OFFSET(BP1,11,0),
OFFSET(BP1,11,0)&lt;OFFSET(BP1,12,0),OFFSET(BP1,12,0)&lt;OFFSET(BP1,13,0),
OFFSET(BP1,13,0)&lt;OFFSET(BP1,14,0),OFFSET(BP1,14,0)&lt;OFFSET(BP1,15,0),
OFFSET(BP1,15,0)&lt;OFFSET(BP1,16,0),OFFSET(BP1,16,0)&lt;OFFSET(BP1,17,0),
OFFSET(BP1,17,0)&lt;OFFSET(BP1,18,0),OFFSET(BP1,18,0)&lt;OFFSET(BP1,19,0),
OFFSET(BP1,19,0)&lt;OFFSET(BP1,20,0),OFFSET(BP1,20,0)&lt;OFFSET(BP1,21,0),
OFFSET(BP1,21,0)&lt;OFFSET(BP1,22,0),OFFSET(BP1,22,0)&lt;OFFSET(BP1,23,0),
OFFSET(BP1,23,0)&lt;OFFSET(BP1,24,0),OFFSET(BP1,24,0)&lt;OFFSET(BP1,25,0),
OFFSET(BP1,25,0)&lt;OFFSET(BP1,26,0),OFFSET(BP1,26,0)&lt;OFFSET(BP1,27,0),
OFFSET(BP1,27,0)&lt;OFFSET(BP1,28,0),OFFSET(BP1,28,0)&lt;OFFSET(BP1,29,0),
OFFSET(BP1,29,0)&lt;OFFSET(BP1,30,0),OFFSET(BP1,30,0)&lt;OFFSET(BP1,31,0),
OFFSET(BP1,31,0)&lt;OFFSET(BP1,32,0),OFFSET(BP1,32,0)&lt;OFFSET(BP1,33,0),
OFFSET(BP1,33,0)&lt;OFFSET(BP1,34,0),OFFSET(BP1,34,0)&lt;OFFSET(BP1,35,0),
OFFSET(BP1,35,0)&lt;OFFSET(BP1,36,0),OFFSET(BP1,36,0)&lt;OFFSET(BP1,37,0),
OFFSET(BP1,37,0)&lt;OFFSET(BP1,38,0),OFFSET(BP1,38,0)&lt;OFFSET(BP1,39,0),
OFFSET(BP1,39,0)&lt;OFFSET(BP1,40,0),OFFSET(BP1,40,0)&lt;OFFSET(BP1,41,0),
OFFSET(BP1,41,0)&lt;OFFSET(BP1,42,0),OFFSET(BP1,42,0)&lt;OFFSET(BP1,43,0),
OFFSET(BP1,43,0)&lt;OFFSET(BP1,44,0),OFFSET(BP1,44,0)&lt;OFFSET(BP1,45,0),
OFFSET(BP1,45,0)&lt;OFFSET(BP1,46,0),OFFSET(BP1,46,0)&lt;OFFSET(BP1,47,0),
OFFSET(BP1,47,0)&lt;OFFSET(BP1,48,0),OFFSET(BP1,48,0)&lt;OFFSET(BP1,49,0),
OFFSET(BP1,49,0)&lt;OFFSET(BP1,50,0)),"내림차순 정렬할 것","len")</f>
        <v>len</v>
      </c>
    </row>
    <row r="2" spans="1:70">
      <c r="A2">
        <v>9752476</v>
      </c>
      <c r="B2" t="s">
        <v>72</v>
      </c>
      <c r="C2" t="str">
        <f t="shared" ref="C2" si="0">IF(ISBLANK(I2),"",I2)
&amp;IF(ISBLANK(O2),"",", "&amp;O2)
&amp;IF(ISBLANK(U2),"",", "&amp;U2)
&amp;IF(ISBLANK(AA2),"",", "&amp;AA2)
&amp;IF(ISBLANK(AG2),"",", "&amp;AG2)
&amp;IF(ISBLANK(AM2),"",", "&amp;AM2)
&amp;IF(ISBLANK(AS2),"",", "&amp;AS2)
&amp;IF(ISBLANK(AY2),"",", "&amp;AY2)
&amp;IF(ISBLANK(BE2),"",", "&amp;BE2)</f>
        <v>Ultimate</v>
      </c>
      <c r="D2" s="1" t="str">
        <f t="shared" ref="D2:D233" ca="1" si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6</v>
      </c>
      <c r="E2" s="1" t="str">
        <f t="shared" ref="E2" si="2">IF(ISBLANK(J2),"",J2)
&amp;IF(ISBLANK(O2),"",", "&amp;P2)
&amp;IF(ISBLANK(U2),"",", "&amp;V2)
&amp;IF(ISBLANK(AA2),"",", "&amp;AB2)
&amp;IF(ISBLANK(AG2),"",", "&amp;AH2)
&amp;IF(ISBLANK(AM2),"",", "&amp;AN2)
&amp;IF(ISBLANK(AS2),"",", "&amp;AT2)
&amp;IF(ISBLANK(AY2),"",", "&amp;AZ2)
&amp;IF(ISBLANK(BE2),"",", "&amp;BF2)</f>
        <v/>
      </c>
      <c r="F2" s="1" t="str">
        <f t="shared" ref="F2" si="3">IF(ISBLANK(L2),"",L2)
&amp;IF(ISBLANK(R2),"",", "&amp;R2)
&amp;IF(ISBLANK(X2),"",", "&amp;X2)
&amp;IF(ISBLANK(AD2),"",", "&amp;AD2)
&amp;IF(ISBLANK(AJ2),"",", "&amp;AJ2)
&amp;IF(ISBLANK(AP2),"",", "&amp;AP2)
&amp;IF(ISBLANK(AV2),"",", "&amp;AV2)
&amp;IF(ISBLANK(BB2),"",", "&amp;BB2)
&amp;IF(ISBLANK(BH2),"",", "&amp;BH2)</f>
        <v>1</v>
      </c>
      <c r="G2" s="1" t="str">
        <f t="shared" ref="G2" si="4">IF(ISBLANK(M2),"",M2)
&amp;IF(ISBLANK(S2),"",", "&amp;S2)
&amp;IF(ISBLANK(Y2),"",", "&amp;Y2)
&amp;IF(ISBLANK(AE2),"",", "&amp;AE2)
&amp;IF(ISBLANK(AK2),"",", "&amp;AK2)
&amp;IF(ISBLANK(AQ2),"",", "&amp;AQ2)
&amp;IF(ISBLANK(AW2),"",", "&amp;AW2)
&amp;IF(ISBLANK(BC2),"",", "&amp;BC2)
&amp;IF(ISBLANK(BI2),"",", "&amp;BI2)</f>
        <v>42</v>
      </c>
      <c r="H2" s="1" t="str">
        <f t="shared" ref="H2" si="5">IF(ISBLANK(N2),"",N2)
&amp;IF(ISBLANK(T2),"",", "&amp;T2)
&amp;IF(ISBLANK(Z2),"",", "&amp;Z2)
&amp;IF(ISBLANK(AF2),"",", "&amp;AF2)
&amp;IF(ISBLANK(AL2),"",", "&amp;AL2)
&amp;IF(ISBLANK(AR2),"",", "&amp;AR2)
&amp;IF(ISBLANK(AX2),"",", "&amp;AX2)
&amp;IF(ISBLANK(BD2),"",", "&amp;BD2)
&amp;IF(ISBLANK(BJ2),"",", "&amp;BJ2)</f>
        <v>42</v>
      </c>
      <c r="I2" s="3" t="s">
        <v>14</v>
      </c>
      <c r="K2" s="4" t="str">
        <f>IF(AND(OR(I2="Gacha",I2="Origin"),ISBLANK(J2)),"서브밸류 필요","")</f>
        <v/>
      </c>
      <c r="L2">
        <v>1</v>
      </c>
      <c r="M2">
        <v>42</v>
      </c>
      <c r="N2">
        <v>42</v>
      </c>
      <c r="O2" s="3"/>
      <c r="Q2" s="4" t="str">
        <f>IF(AND(OR(O2="Gacha",O2="Origin"),ISBLANK(P2)),"서브밸류 필요","")</f>
        <v/>
      </c>
      <c r="U2" s="3"/>
      <c r="W2" s="4" t="str">
        <f>IF(AND(OR(U2="Gacha",U2="Origin"),ISBLANK(V2)),"서브밸류 필요","")</f>
        <v/>
      </c>
      <c r="AA2" s="3"/>
      <c r="AC2" s="4" t="str">
        <f>IF(AND(OR(AA2="Gacha",AA2="Origin"),ISBLANK(AB2)),"서브밸류 필요","")</f>
        <v/>
      </c>
      <c r="AG2" s="3"/>
      <c r="AI2" s="4" t="str">
        <f>IF(AND(OR(AG2="Gacha",AG2="Origin"),ISBLANK(AH2)),"서브밸류 필요","")</f>
        <v/>
      </c>
      <c r="AM2" s="3"/>
      <c r="AO2" s="4" t="str">
        <f>IF(AND(OR(AM2="Gacha",AM2="Origin"),ISBLANK(AN2)),"서브밸류 필요","")</f>
        <v/>
      </c>
      <c r="AS2" s="3"/>
      <c r="AU2" s="4" t="str">
        <f>IF(AND(OR(AS2="Gacha",AS2="Origin"),ISBLANK(AT2)),"서브밸류 필요","")</f>
        <v/>
      </c>
      <c r="AY2" s="3"/>
      <c r="BA2" s="4" t="str">
        <f>IF(AND(OR(AY2="Gacha",AY2="Origin"),ISBLANK(AZ2)),"서브밸류 필요","")</f>
        <v/>
      </c>
      <c r="BE2" s="3"/>
      <c r="BG2" s="4" t="str">
        <f>IF(AND(OR(BE2="Gacha",BE2="Origin"),ISBLANK(BF2)),"서브밸류 필요","")</f>
        <v/>
      </c>
      <c r="BL2" t="s">
        <v>9</v>
      </c>
      <c r="BN2" t="s">
        <v>93</v>
      </c>
      <c r="BO2">
        <v>10</v>
      </c>
      <c r="BP2">
        <f t="shared" ref="BP2:BP11" si="6">LEN(BN2)</f>
        <v>10</v>
      </c>
      <c r="BR2" t="str">
        <f ca="1">IFERROR(HLOOKUP("내림차순 정렬할 것",$1:$1,1,0),"")</f>
        <v/>
      </c>
    </row>
    <row r="3" spans="1:70">
      <c r="A3">
        <v>1000</v>
      </c>
      <c r="B3" t="s">
        <v>64</v>
      </c>
      <c r="C3" t="str">
        <f t="shared" ref="C3" si="7">IF(ISBLANK(I3),"",I3)
&amp;IF(ISBLANK(O3),"",", "&amp;O3)
&amp;IF(ISBLANK(U3),"",", "&amp;U3)
&amp;IF(ISBLANK(AA3),"",", "&amp;AA3)
&amp;IF(ISBLANK(AG3),"",", "&amp;AG3)
&amp;IF(ISBLANK(AM3),"",", "&amp;AM3)
&amp;IF(ISBLANK(AS3),"",", "&amp;AS3)
&amp;IF(ISBLANK(AY3),"",", "&amp;AY3)
&amp;IF(ISBLANK(BE3),"",", "&amp;BE3)</f>
        <v>Gold, Exp, Heart</v>
      </c>
      <c r="D3" s="1" t="str">
        <f t="shared" ca="1" si="1"/>
        <v>2, 1, 4</v>
      </c>
      <c r="E3" s="1" t="str">
        <f t="shared" ref="E3" si="8">IF(ISBLANK(J3),"",J3)
&amp;IF(ISBLANK(O3),"",", "&amp;P3)
&amp;IF(ISBLANK(U3),"",", "&amp;V3)
&amp;IF(ISBLANK(AA3),"",", "&amp;AB3)
&amp;IF(ISBLANK(AG3),"",", "&amp;AH3)
&amp;IF(ISBLANK(AM3),"",", "&amp;AN3)
&amp;IF(ISBLANK(AS3),"",", "&amp;AT3)
&amp;IF(ISBLANK(AY3),"",", "&amp;AZ3)
&amp;IF(ISBLANK(BE3),"",", "&amp;BF3)</f>
        <v xml:space="preserve">, , </v>
      </c>
      <c r="F3" s="1" t="str">
        <f t="shared" ref="F3" si="9">IF(ISBLANK(L3),"",L3)
&amp;IF(ISBLANK(R3),"",", "&amp;R3)
&amp;IF(ISBLANK(X3),"",", "&amp;X3)
&amp;IF(ISBLANK(AD3),"",", "&amp;AD3)
&amp;IF(ISBLANK(AJ3),"",", "&amp;AJ3)
&amp;IF(ISBLANK(AP3),"",", "&amp;AP3)
&amp;IF(ISBLANK(AV3),"",", "&amp;AV3)
&amp;IF(ISBLANK(BB3),"",", "&amp;BB3)
&amp;IF(ISBLANK(BH3),"",", "&amp;BH3)</f>
        <v>1, 1, 0.075</v>
      </c>
      <c r="G3" s="1" t="str">
        <f t="shared" ref="G3" si="10">IF(ISBLANK(M3),"",M3)
&amp;IF(ISBLANK(S3),"",", "&amp;S3)
&amp;IF(ISBLANK(Y3),"",", "&amp;Y3)
&amp;IF(ISBLANK(AE3),"",", "&amp;AE3)
&amp;IF(ISBLANK(AK3),"",", "&amp;AK3)
&amp;IF(ISBLANK(AQ3),"",", "&amp;AQ3)
&amp;IF(ISBLANK(AW3),"",", "&amp;AW3)
&amp;IF(ISBLANK(BC3),"",", "&amp;BC3)
&amp;IF(ISBLANK(BI3),"",", "&amp;BI3)</f>
        <v>0.015, 5, 1</v>
      </c>
      <c r="H3" s="1" t="str">
        <f t="shared" ref="H3" si="11">IF(ISBLANK(N3),"",N3)
&amp;IF(ISBLANK(T3),"",", "&amp;T3)
&amp;IF(ISBLANK(Z3),"",", "&amp;Z3)
&amp;IF(ISBLANK(AF3),"",", "&amp;AF3)
&amp;IF(ISBLANK(AL3),"",", "&amp;AL3)
&amp;IF(ISBLANK(AR3),"",", "&amp;AR3)
&amp;IF(ISBLANK(AX3),"",", "&amp;AX3)
&amp;IF(ISBLANK(BD3),"",", "&amp;BD3)
&amp;IF(ISBLANK(BJ3),"",", "&amp;BJ3)</f>
        <v>0.145, 5, 1</v>
      </c>
      <c r="I3" s="3" t="s">
        <v>10</v>
      </c>
      <c r="K3" s="4" t="str">
        <f t="shared" ref="K3:K233" si="12">IF(AND(OR(I3="Gacha",I3="Origin"),ISBLANK(J3)),"서브밸류 필요","")</f>
        <v/>
      </c>
      <c r="L3">
        <v>1</v>
      </c>
      <c r="M3">
        <v>1.4999999999999999E-2</v>
      </c>
      <c r="N3">
        <v>0.14499999999999999</v>
      </c>
      <c r="O3" s="3" t="s">
        <v>9</v>
      </c>
      <c r="Q3" s="4" t="str">
        <f t="shared" ref="Q3:Q234" si="13">IF(AND(OR(O3="Gacha",O3="Origin"),ISBLANK(P3)),"서브밸류 필요","")</f>
        <v/>
      </c>
      <c r="R3">
        <v>1</v>
      </c>
      <c r="S3">
        <v>5</v>
      </c>
      <c r="T3">
        <v>5</v>
      </c>
      <c r="U3" s="3" t="s">
        <v>12</v>
      </c>
      <c r="W3" s="4" t="str">
        <f t="shared" ref="W3:W234" si="14">IF(AND(OR(U3="Gacha",U3="Origin"),ISBLANK(V3)),"서브밸류 필요","")</f>
        <v/>
      </c>
      <c r="X3">
        <v>7.4999999999999997E-2</v>
      </c>
      <c r="Y3">
        <v>1</v>
      </c>
      <c r="Z3">
        <v>1</v>
      </c>
      <c r="AA3" s="3"/>
      <c r="AC3" s="4" t="str">
        <f t="shared" ref="AC3:AC234" si="15">IF(AND(OR(AA3="Gacha",AA3="Origin"),ISBLANK(AB3)),"서브밸류 필요","")</f>
        <v/>
      </c>
      <c r="AG3" s="3"/>
      <c r="AI3" s="4" t="str">
        <f t="shared" ref="AI3:AI244" si="16">IF(AND(OR(AG3="Gacha",AG3="Origin"),ISBLANK(AH3)),"서브밸류 필요","")</f>
        <v/>
      </c>
      <c r="AM3" s="3"/>
      <c r="AO3" s="4" t="str">
        <f t="shared" ref="AO3:AO244" si="17">IF(AND(OR(AM3="Gacha",AM3="Origin"),ISBLANK(AN3)),"서브밸류 필요","")</f>
        <v/>
      </c>
      <c r="AS3" s="3"/>
      <c r="AU3" s="4" t="str">
        <f t="shared" ref="AU3:AU244" si="18">IF(AND(OR(AS3="Gacha",AS3="Origin"),ISBLANK(AT3)),"서브밸류 필요","")</f>
        <v/>
      </c>
      <c r="AY3" s="3"/>
      <c r="BA3" s="4" t="str">
        <f t="shared" ref="BA3:BA244" si="19">IF(AND(OR(AY3="Gacha",AY3="Origin"),ISBLANK(AZ3)),"서브밸류 필요","")</f>
        <v/>
      </c>
      <c r="BE3" s="3"/>
      <c r="BG3" s="4" t="str">
        <f t="shared" ref="BG3:BG244" si="20">IF(AND(OR(BE3="Gacha",BE3="Origin"),ISBLANK(BF3)),"서브밸류 필요","")</f>
        <v/>
      </c>
      <c r="BL3" t="s">
        <v>10</v>
      </c>
      <c r="BN3" t="s">
        <v>11</v>
      </c>
      <c r="BO3">
        <v>3</v>
      </c>
      <c r="BP3">
        <f t="shared" si="6"/>
        <v>9</v>
      </c>
    </row>
    <row r="4" spans="1:70">
      <c r="A4">
        <v>1001</v>
      </c>
      <c r="C4" t="str">
        <f t="shared" ref="C4:C33" si="21">IF(ISBLANK(I4),"",I4)
&amp;IF(ISBLANK(O4),"",", "&amp;O4)
&amp;IF(ISBLANK(U4),"",", "&amp;U4)
&amp;IF(ISBLANK(AA4),"",", "&amp;AA4)
&amp;IF(ISBLANK(AG4),"",", "&amp;AG4)
&amp;IF(ISBLANK(AM4),"",", "&amp;AM4)
&amp;IF(ISBLANK(AS4),"",", "&amp;AS4)
&amp;IF(ISBLANK(AY4),"",", "&amp;AY4)
&amp;IF(ISBLANK(BE4),"",", "&amp;BE4)</f>
        <v>Gold, Exp, Heart</v>
      </c>
      <c r="D4" s="1" t="str">
        <f t="shared" ca="1" si="1"/>
        <v>2, 1, 4</v>
      </c>
      <c r="E4" s="1" t="str">
        <f t="shared" ref="E4:E33" si="22">IF(ISBLANK(J4),"",J4)
&amp;IF(ISBLANK(O4),"",", "&amp;P4)
&amp;IF(ISBLANK(U4),"",", "&amp;V4)
&amp;IF(ISBLANK(AA4),"",", "&amp;AB4)
&amp;IF(ISBLANK(AG4),"",", "&amp;AH4)
&amp;IF(ISBLANK(AM4),"",", "&amp;AN4)
&amp;IF(ISBLANK(AS4),"",", "&amp;AT4)
&amp;IF(ISBLANK(AY4),"",", "&amp;AZ4)
&amp;IF(ISBLANK(BE4),"",", "&amp;BF4)</f>
        <v xml:space="preserve">, , </v>
      </c>
      <c r="F4" s="1" t="str">
        <f t="shared" ref="F4:F33" si="23">IF(ISBLANK(L4),"",L4)
&amp;IF(ISBLANK(R4),"",", "&amp;R4)
&amp;IF(ISBLANK(X4),"",", "&amp;X4)
&amp;IF(ISBLANK(AD4),"",", "&amp;AD4)
&amp;IF(ISBLANK(AJ4),"",", "&amp;AJ4)
&amp;IF(ISBLANK(AP4),"",", "&amp;AP4)
&amp;IF(ISBLANK(AV4),"",", "&amp;AV4)
&amp;IF(ISBLANK(BB4),"",", "&amp;BB4)
&amp;IF(ISBLANK(BH4),"",", "&amp;BH4)</f>
        <v>1, 1, 0.075</v>
      </c>
      <c r="G4" s="1" t="str">
        <f t="shared" ref="G4:G33" si="24">IF(ISBLANK(M4),"",M4)
&amp;IF(ISBLANK(S4),"",", "&amp;S4)
&amp;IF(ISBLANK(Y4),"",", "&amp;Y4)
&amp;IF(ISBLANK(AE4),"",", "&amp;AE4)
&amp;IF(ISBLANK(AK4),"",", "&amp;AK4)
&amp;IF(ISBLANK(AQ4),"",", "&amp;AQ4)
&amp;IF(ISBLANK(AW4),"",", "&amp;AW4)
&amp;IF(ISBLANK(BC4),"",", "&amp;BC4)
&amp;IF(ISBLANK(BI4),"",", "&amp;BI4)</f>
        <v>0.05, 5, 1</v>
      </c>
      <c r="H4" s="1" t="str">
        <f t="shared" ref="H4:H33" si="25">IF(ISBLANK(N4),"",N4)
&amp;IF(ISBLANK(T4),"",", "&amp;T4)
&amp;IF(ISBLANK(Z4),"",", "&amp;Z4)
&amp;IF(ISBLANK(AF4),"",", "&amp;AF4)
&amp;IF(ISBLANK(AL4),"",", "&amp;AL4)
&amp;IF(ISBLANK(AR4),"",", "&amp;AR4)
&amp;IF(ISBLANK(AX4),"",", "&amp;AX4)
&amp;IF(ISBLANK(BD4),"",", "&amp;BD4)
&amp;IF(ISBLANK(BJ4),"",", "&amp;BJ4)</f>
        <v>0.65, 5, 1</v>
      </c>
      <c r="I4" s="3" t="s">
        <v>10</v>
      </c>
      <c r="K4" s="4" t="str">
        <f t="shared" si="12"/>
        <v/>
      </c>
      <c r="L4">
        <v>1</v>
      </c>
      <c r="M4">
        <v>4.9999999999999989E-2</v>
      </c>
      <c r="N4">
        <v>0.64999999999999991</v>
      </c>
      <c r="O4" s="3" t="s">
        <v>9</v>
      </c>
      <c r="Q4" s="4" t="str">
        <f t="shared" si="13"/>
        <v/>
      </c>
      <c r="R4">
        <v>1</v>
      </c>
      <c r="S4">
        <v>5</v>
      </c>
      <c r="T4">
        <v>5</v>
      </c>
      <c r="U4" s="3" t="s">
        <v>12</v>
      </c>
      <c r="W4" s="4" t="str">
        <f t="shared" si="14"/>
        <v/>
      </c>
      <c r="X4">
        <v>7.4999999999999997E-2</v>
      </c>
      <c r="Y4">
        <v>1</v>
      </c>
      <c r="Z4">
        <v>1</v>
      </c>
      <c r="AA4" s="3"/>
      <c r="AC4" s="4" t="str">
        <f t="shared" si="15"/>
        <v/>
      </c>
      <c r="AG4" s="3"/>
      <c r="AI4" s="4" t="str">
        <f t="shared" si="16"/>
        <v/>
      </c>
      <c r="AM4" s="3"/>
      <c r="AO4" s="4" t="str">
        <f t="shared" si="17"/>
        <v/>
      </c>
      <c r="AS4" s="3"/>
      <c r="AU4" s="4" t="str">
        <f t="shared" si="18"/>
        <v/>
      </c>
      <c r="AY4" s="3"/>
      <c r="BA4" s="4" t="str">
        <f t="shared" si="19"/>
        <v/>
      </c>
      <c r="BE4" s="3"/>
      <c r="BG4" s="4" t="str">
        <f t="shared" si="20"/>
        <v/>
      </c>
      <c r="BL4" t="s">
        <v>11</v>
      </c>
      <c r="BN4" t="s">
        <v>14</v>
      </c>
      <c r="BO4">
        <v>6</v>
      </c>
      <c r="BP4">
        <f t="shared" si="6"/>
        <v>8</v>
      </c>
    </row>
    <row r="5" spans="1:70">
      <c r="A5">
        <v>1002</v>
      </c>
      <c r="C5" t="str">
        <f t="shared" ref="C5:C32" si="26">IF(ISBLANK(I5),"",I5)
&amp;IF(ISBLANK(O5),"",", "&amp;O5)
&amp;IF(ISBLANK(U5),"",", "&amp;U5)
&amp;IF(ISBLANK(AA5),"",", "&amp;AA5)
&amp;IF(ISBLANK(AG5),"",", "&amp;AG5)
&amp;IF(ISBLANK(AM5),"",", "&amp;AM5)
&amp;IF(ISBLANK(AS5),"",", "&amp;AS5)
&amp;IF(ISBLANK(AY5),"",", "&amp;AY5)
&amp;IF(ISBLANK(BE5),"",", "&amp;BE5)</f>
        <v>Gold, Exp, Heart, Gacha</v>
      </c>
      <c r="D5" s="1" t="str">
        <f t="shared" ca="1" si="1"/>
        <v>2, 1, 4, 5</v>
      </c>
      <c r="E5" s="1" t="str">
        <f t="shared" ref="E5:E32" si="27">IF(ISBLANK(J5),"",J5)
&amp;IF(ISBLANK(O5),"",", "&amp;P5)
&amp;IF(ISBLANK(U5),"",", "&amp;V5)
&amp;IF(ISBLANK(AA5),"",", "&amp;AB5)
&amp;IF(ISBLANK(AG5),"",", "&amp;AH5)
&amp;IF(ISBLANK(AM5),"",", "&amp;AN5)
&amp;IF(ISBLANK(AS5),"",", "&amp;AT5)
&amp;IF(ISBLANK(AY5),"",", "&amp;AZ5)
&amp;IF(ISBLANK(BE5),"",", "&amp;BF5)</f>
        <v>, , , e</v>
      </c>
      <c r="F5" s="1" t="str">
        <f t="shared" ref="F5:F32" si="28">IF(ISBLANK(L5),"",L5)
&amp;IF(ISBLANK(R5),"",", "&amp;R5)
&amp;IF(ISBLANK(X5),"",", "&amp;X5)
&amp;IF(ISBLANK(AD5),"",", "&amp;AD5)
&amp;IF(ISBLANK(AJ5),"",", "&amp;AJ5)
&amp;IF(ISBLANK(AP5),"",", "&amp;AP5)
&amp;IF(ISBLANK(AV5),"",", "&amp;AV5)
&amp;IF(ISBLANK(BB5),"",", "&amp;BB5)
&amp;IF(ISBLANK(BH5),"",", "&amp;BH5)</f>
        <v>1, 1, 0.075, 0.001</v>
      </c>
      <c r="G5" s="1" t="str">
        <f t="shared" ref="G5:G32" si="29">IF(ISBLANK(M5),"",M5)
&amp;IF(ISBLANK(S5),"",", "&amp;S5)
&amp;IF(ISBLANK(Y5),"",", "&amp;Y5)
&amp;IF(ISBLANK(AE5),"",", "&amp;AE5)
&amp;IF(ISBLANK(AK5),"",", "&amp;AK5)
&amp;IF(ISBLANK(AQ5),"",", "&amp;AQ5)
&amp;IF(ISBLANK(AW5),"",", "&amp;AW5)
&amp;IF(ISBLANK(BC5),"",", "&amp;BC5)
&amp;IF(ISBLANK(BI5),"",", "&amp;BI5)</f>
        <v>0.085, 5, 1, 1</v>
      </c>
      <c r="H5" s="1" t="str">
        <f t="shared" ref="H5:H32" si="30">IF(ISBLANK(N5),"",N5)
&amp;IF(ISBLANK(T5),"",", "&amp;T5)
&amp;IF(ISBLANK(Z5),"",", "&amp;Z5)
&amp;IF(ISBLANK(AF5),"",", "&amp;AF5)
&amp;IF(ISBLANK(AL5),"",", "&amp;AL5)
&amp;IF(ISBLANK(AR5),"",", "&amp;AR5)
&amp;IF(ISBLANK(AX5),"",", "&amp;AX5)
&amp;IF(ISBLANK(BD5),"",", "&amp;BD5)
&amp;IF(ISBLANK(BJ5),"",", "&amp;BJ5)</f>
        <v>0.685, 5, 1, 1</v>
      </c>
      <c r="I5" s="3" t="s">
        <v>10</v>
      </c>
      <c r="K5" s="4" t="str">
        <f t="shared" si="12"/>
        <v/>
      </c>
      <c r="L5">
        <v>1</v>
      </c>
      <c r="M5">
        <v>8.500000000000002E-2</v>
      </c>
      <c r="N5">
        <v>0.68500000000000005</v>
      </c>
      <c r="O5" s="3" t="s">
        <v>9</v>
      </c>
      <c r="Q5" s="4" t="str">
        <f t="shared" si="13"/>
        <v/>
      </c>
      <c r="R5">
        <v>1</v>
      </c>
      <c r="S5">
        <v>5</v>
      </c>
      <c r="T5">
        <v>5</v>
      </c>
      <c r="U5" s="3" t="s">
        <v>12</v>
      </c>
      <c r="W5" s="4" t="str">
        <f t="shared" si="14"/>
        <v/>
      </c>
      <c r="X5">
        <v>7.4999999999999997E-2</v>
      </c>
      <c r="Y5">
        <v>1</v>
      </c>
      <c r="Z5">
        <v>1</v>
      </c>
      <c r="AA5" s="3" t="s">
        <v>13</v>
      </c>
      <c r="AB5" t="s">
        <v>75</v>
      </c>
      <c r="AC5" s="4" t="str">
        <f t="shared" si="15"/>
        <v/>
      </c>
      <c r="AD5">
        <v>1E-3</v>
      </c>
      <c r="AE5">
        <v>1</v>
      </c>
      <c r="AF5">
        <v>1</v>
      </c>
      <c r="AG5" s="3"/>
      <c r="AI5" s="4" t="str">
        <f t="shared" si="16"/>
        <v/>
      </c>
      <c r="AM5" s="3"/>
      <c r="AO5" s="4" t="str">
        <f t="shared" si="17"/>
        <v/>
      </c>
      <c r="AS5" s="3"/>
      <c r="AU5" s="4" t="str">
        <f t="shared" si="18"/>
        <v/>
      </c>
      <c r="AY5" s="3"/>
      <c r="BA5" s="4" t="str">
        <f t="shared" si="19"/>
        <v/>
      </c>
      <c r="BE5" s="3"/>
      <c r="BG5" s="4" t="str">
        <f t="shared" si="20"/>
        <v/>
      </c>
      <c r="BL5" t="s">
        <v>12</v>
      </c>
      <c r="BN5" t="s">
        <v>90</v>
      </c>
      <c r="BO5">
        <v>8</v>
      </c>
      <c r="BP5">
        <f t="shared" si="6"/>
        <v>7</v>
      </c>
    </row>
    <row r="6" spans="1:70">
      <c r="A6">
        <v>1003</v>
      </c>
      <c r="C6" t="str">
        <f t="shared" si="26"/>
        <v>Gold, Exp, Heart, Gacha</v>
      </c>
      <c r="D6" s="1" t="str">
        <f t="shared" ca="1" si="1"/>
        <v>2, 1, 4, 5</v>
      </c>
      <c r="E6" s="1" t="str">
        <f t="shared" si="27"/>
        <v>, , , e</v>
      </c>
      <c r="F6" s="1" t="str">
        <f t="shared" si="28"/>
        <v>1, 1, 0.075, 0.001</v>
      </c>
      <c r="G6" s="1" t="str">
        <f t="shared" si="29"/>
        <v>0.12, 5, 1, 1</v>
      </c>
      <c r="H6" s="1" t="str">
        <f t="shared" si="30"/>
        <v>0.72, 5, 1, 1</v>
      </c>
      <c r="I6" s="3" t="s">
        <v>10</v>
      </c>
      <c r="K6" s="4" t="str">
        <f t="shared" si="12"/>
        <v/>
      </c>
      <c r="L6">
        <v>1</v>
      </c>
      <c r="M6">
        <v>0.12</v>
      </c>
      <c r="N6">
        <v>0.72</v>
      </c>
      <c r="O6" s="3" t="s">
        <v>9</v>
      </c>
      <c r="Q6" s="4" t="str">
        <f t="shared" si="13"/>
        <v/>
      </c>
      <c r="R6">
        <v>1</v>
      </c>
      <c r="S6">
        <v>5</v>
      </c>
      <c r="T6">
        <v>5</v>
      </c>
      <c r="U6" s="3" t="s">
        <v>12</v>
      </c>
      <c r="W6" s="4" t="str">
        <f t="shared" si="14"/>
        <v/>
      </c>
      <c r="X6">
        <v>7.4999999999999997E-2</v>
      </c>
      <c r="Y6">
        <v>1</v>
      </c>
      <c r="Z6">
        <v>1</v>
      </c>
      <c r="AA6" s="3" t="s">
        <v>13</v>
      </c>
      <c r="AB6" t="s">
        <v>75</v>
      </c>
      <c r="AC6" s="4" t="str">
        <f t="shared" si="15"/>
        <v/>
      </c>
      <c r="AD6">
        <v>1E-3</v>
      </c>
      <c r="AE6">
        <v>1</v>
      </c>
      <c r="AF6">
        <v>1</v>
      </c>
      <c r="AG6" s="3"/>
      <c r="AI6" s="4" t="str">
        <f t="shared" si="16"/>
        <v/>
      </c>
      <c r="AM6" s="3"/>
      <c r="AO6" s="4" t="str">
        <f t="shared" si="17"/>
        <v/>
      </c>
      <c r="AS6" s="3"/>
      <c r="AU6" s="4" t="str">
        <f t="shared" si="18"/>
        <v/>
      </c>
      <c r="AY6" s="3"/>
      <c r="BA6" s="4" t="str">
        <f t="shared" si="19"/>
        <v/>
      </c>
      <c r="BE6" s="3"/>
      <c r="BG6" s="4" t="str">
        <f t="shared" si="20"/>
        <v/>
      </c>
      <c r="BL6" t="s">
        <v>13</v>
      </c>
      <c r="BN6" t="s">
        <v>92</v>
      </c>
      <c r="BO6">
        <v>9</v>
      </c>
      <c r="BP6">
        <f t="shared" si="6"/>
        <v>6</v>
      </c>
    </row>
    <row r="7" spans="1:70">
      <c r="A7">
        <v>1004</v>
      </c>
      <c r="C7" t="str">
        <f t="shared" si="26"/>
        <v>Gold, Exp, Heart, Gacha</v>
      </c>
      <c r="D7" s="1" t="str">
        <f t="shared" ca="1" si="1"/>
        <v>2, 1, 4, 5</v>
      </c>
      <c r="E7" s="1" t="str">
        <f t="shared" si="27"/>
        <v>, , , e</v>
      </c>
      <c r="F7" s="1" t="str">
        <f t="shared" si="28"/>
        <v>1, 1, 0.075, 0.001</v>
      </c>
      <c r="G7" s="1" t="str">
        <f t="shared" si="29"/>
        <v>0.155, 5, 1, 1</v>
      </c>
      <c r="H7" s="1" t="str">
        <f t="shared" si="30"/>
        <v>0.755, 5, 1, 1</v>
      </c>
      <c r="I7" s="3" t="s">
        <v>10</v>
      </c>
      <c r="K7" s="4" t="str">
        <f t="shared" si="12"/>
        <v/>
      </c>
      <c r="L7">
        <v>1</v>
      </c>
      <c r="M7">
        <v>0.15500000000000003</v>
      </c>
      <c r="N7">
        <v>0.755</v>
      </c>
      <c r="O7" s="3" t="s">
        <v>9</v>
      </c>
      <c r="Q7" s="4" t="str">
        <f t="shared" si="13"/>
        <v/>
      </c>
      <c r="R7">
        <v>1</v>
      </c>
      <c r="S7">
        <v>5</v>
      </c>
      <c r="T7">
        <v>5</v>
      </c>
      <c r="U7" s="3" t="s">
        <v>12</v>
      </c>
      <c r="W7" s="4" t="str">
        <f t="shared" si="14"/>
        <v/>
      </c>
      <c r="X7">
        <v>7.4999999999999997E-2</v>
      </c>
      <c r="Y7">
        <v>1</v>
      </c>
      <c r="Z7">
        <v>1</v>
      </c>
      <c r="AA7" s="3" t="s">
        <v>13</v>
      </c>
      <c r="AB7" t="s">
        <v>75</v>
      </c>
      <c r="AC7" s="4" t="str">
        <f t="shared" si="15"/>
        <v/>
      </c>
      <c r="AD7">
        <v>1E-3</v>
      </c>
      <c r="AE7">
        <v>1</v>
      </c>
      <c r="AF7">
        <v>1</v>
      </c>
      <c r="AG7" s="3"/>
      <c r="AI7" s="4" t="str">
        <f t="shared" si="16"/>
        <v/>
      </c>
      <c r="AM7" s="3"/>
      <c r="AO7" s="4" t="str">
        <f t="shared" si="17"/>
        <v/>
      </c>
      <c r="AS7" s="3"/>
      <c r="AU7" s="4" t="str">
        <f t="shared" si="18"/>
        <v/>
      </c>
      <c r="AY7" s="3"/>
      <c r="BA7" s="4" t="str">
        <f t="shared" si="19"/>
        <v/>
      </c>
      <c r="BE7" s="3"/>
      <c r="BG7" s="4" t="str">
        <f t="shared" si="20"/>
        <v/>
      </c>
      <c r="BL7" t="s">
        <v>14</v>
      </c>
      <c r="BN7" t="s">
        <v>12</v>
      </c>
      <c r="BO7">
        <v>4</v>
      </c>
      <c r="BP7">
        <f t="shared" si="6"/>
        <v>5</v>
      </c>
    </row>
    <row r="8" spans="1:70">
      <c r="A8">
        <v>1005</v>
      </c>
      <c r="C8" t="str">
        <f t="shared" ref="C8" si="31">IF(ISBLANK(I8),"",I8)
&amp;IF(ISBLANK(O8),"",", "&amp;O8)
&amp;IF(ISBLANK(U8),"",", "&amp;U8)
&amp;IF(ISBLANK(AA8),"",", "&amp;AA8)
&amp;IF(ISBLANK(AG8),"",", "&amp;AG8)
&amp;IF(ISBLANK(AM8),"",", "&amp;AM8)
&amp;IF(ISBLANK(AS8),"",", "&amp;AS8)
&amp;IF(ISBLANK(AY8),"",", "&amp;AY8)
&amp;IF(ISBLANK(BE8),"",", "&amp;BE8)</f>
        <v>Gold, Exp, Heart, Gacha</v>
      </c>
      <c r="D8" s="1" t="str">
        <f t="shared" ref="D8" ca="1" si="32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SUBSTITUTE(SUBSTITUTE(SUBSTITUTE(SUBSTITUTE(SUBSTITUTE(SUBSTITUTE(SUBSTITUTE(SUBSTITUTE(SUBSTITUTE(SUBSTITUTE(C8,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2, 1, 4, 5</v>
      </c>
      <c r="E8" s="1" t="str">
        <f t="shared" ref="E8" si="33">IF(ISBLANK(J8),"",J8)
&amp;IF(ISBLANK(O8),"",", "&amp;P8)
&amp;IF(ISBLANK(U8),"",", "&amp;V8)
&amp;IF(ISBLANK(AA8),"",", "&amp;AB8)
&amp;IF(ISBLANK(AG8),"",", "&amp;AH8)
&amp;IF(ISBLANK(AM8),"",", "&amp;AN8)
&amp;IF(ISBLANK(AS8),"",", "&amp;AT8)
&amp;IF(ISBLANK(AY8),"",", "&amp;AZ8)
&amp;IF(ISBLANK(BE8),"",", "&amp;BF8)</f>
        <v>, , , e</v>
      </c>
      <c r="F8" s="1" t="str">
        <f t="shared" ref="F8" si="34">IF(ISBLANK(L8),"",L8)
&amp;IF(ISBLANK(R8),"",", "&amp;R8)
&amp;IF(ISBLANK(X8),"",", "&amp;X8)
&amp;IF(ISBLANK(AD8),"",", "&amp;AD8)
&amp;IF(ISBLANK(AJ8),"",", "&amp;AJ8)
&amp;IF(ISBLANK(AP8),"",", "&amp;AP8)
&amp;IF(ISBLANK(AV8),"",", "&amp;AV8)
&amp;IF(ISBLANK(BB8),"",", "&amp;BB8)
&amp;IF(ISBLANK(BH8),"",", "&amp;BH8)</f>
        <v>1, 1, 0.075, 0.001</v>
      </c>
      <c r="G8" s="1" t="str">
        <f t="shared" ref="G8" si="35">IF(ISBLANK(M8),"",M8)
&amp;IF(ISBLANK(S8),"",", "&amp;S8)
&amp;IF(ISBLANK(Y8),"",", "&amp;Y8)
&amp;IF(ISBLANK(AE8),"",", "&amp;AE8)
&amp;IF(ISBLANK(AK8),"",", "&amp;AK8)
&amp;IF(ISBLANK(AQ8),"",", "&amp;AQ8)
&amp;IF(ISBLANK(AW8),"",", "&amp;AW8)
&amp;IF(ISBLANK(BC8),"",", "&amp;BC8)
&amp;IF(ISBLANK(BI8),"",", "&amp;BI8)</f>
        <v>0.19, 5, 1, 1</v>
      </c>
      <c r="H8" s="1" t="str">
        <f t="shared" ref="H8" si="36">IF(ISBLANK(N8),"",N8)
&amp;IF(ISBLANK(T8),"",", "&amp;T8)
&amp;IF(ISBLANK(Z8),"",", "&amp;Z8)
&amp;IF(ISBLANK(AF8),"",", "&amp;AF8)
&amp;IF(ISBLANK(AL8),"",", "&amp;AL8)
&amp;IF(ISBLANK(AR8),"",", "&amp;AR8)
&amp;IF(ISBLANK(AX8),"",", "&amp;AX8)
&amp;IF(ISBLANK(BD8),"",", "&amp;BD8)
&amp;IF(ISBLANK(BJ8),"",", "&amp;BJ8)</f>
        <v>0.79, 5, 1, 1</v>
      </c>
      <c r="I8" s="3" t="s">
        <v>10</v>
      </c>
      <c r="K8" s="4" t="str">
        <f t="shared" ref="K8" si="37">IF(AND(OR(I8="Gacha",I8="Origin"),ISBLANK(J8)),"서브밸류 필요","")</f>
        <v/>
      </c>
      <c r="L8">
        <v>1</v>
      </c>
      <c r="M8">
        <v>0.19</v>
      </c>
      <c r="N8">
        <v>0.79</v>
      </c>
      <c r="O8" s="3" t="s">
        <v>9</v>
      </c>
      <c r="Q8" s="4" t="str">
        <f t="shared" ref="Q8" si="38">IF(AND(OR(O8="Gacha",O8="Origin"),ISBLANK(P8)),"서브밸류 필요","")</f>
        <v/>
      </c>
      <c r="R8">
        <v>1</v>
      </c>
      <c r="S8">
        <v>5</v>
      </c>
      <c r="T8">
        <v>5</v>
      </c>
      <c r="U8" s="3" t="s">
        <v>12</v>
      </c>
      <c r="W8" s="4" t="str">
        <f t="shared" ref="W8" si="39">IF(AND(OR(U8="Gacha",U8="Origin"),ISBLANK(V8)),"서브밸류 필요","")</f>
        <v/>
      </c>
      <c r="X8">
        <v>7.4999999999999997E-2</v>
      </c>
      <c r="Y8">
        <v>1</v>
      </c>
      <c r="Z8">
        <v>1</v>
      </c>
      <c r="AA8" s="3" t="s">
        <v>13</v>
      </c>
      <c r="AB8" t="s">
        <v>75</v>
      </c>
      <c r="AC8" s="4" t="str">
        <f t="shared" ref="AC8" si="40">IF(AND(OR(AA8="Gacha",AA8="Origin"),ISBLANK(AB8)),"서브밸류 필요","")</f>
        <v/>
      </c>
      <c r="AD8">
        <v>1E-3</v>
      </c>
      <c r="AE8">
        <v>1</v>
      </c>
      <c r="AF8">
        <v>1</v>
      </c>
      <c r="AG8" s="3"/>
      <c r="AI8" s="4" t="str">
        <f t="shared" ref="AI8" si="41">IF(AND(OR(AG8="Gacha",AG8="Origin"),ISBLANK(AH8)),"서브밸류 필요","")</f>
        <v/>
      </c>
      <c r="AM8" s="3"/>
      <c r="AO8" s="4" t="str">
        <f t="shared" ref="AO8" si="42">IF(AND(OR(AM8="Gacha",AM8="Origin"),ISBLANK(AN8)),"서브밸류 필요","")</f>
        <v/>
      </c>
      <c r="AS8" s="3"/>
      <c r="AU8" s="4" t="str">
        <f t="shared" ref="AU8" si="43">IF(AND(OR(AS8="Gacha",AS8="Origin"),ISBLANK(AT8)),"서브밸류 필요","")</f>
        <v/>
      </c>
      <c r="AY8" s="3"/>
      <c r="BA8" s="4" t="str">
        <f t="shared" ref="BA8" si="44">IF(AND(OR(AY8="Gacha",AY8="Origin"),ISBLANK(AZ8)),"서브밸류 필요","")</f>
        <v/>
      </c>
      <c r="BE8" s="3"/>
      <c r="BG8" s="4" t="str">
        <f t="shared" ref="BG8" si="45">IF(AND(OR(BE8="Gacha",BE8="Origin"),ISBLANK(BF8)),"서브밸류 필요","")</f>
        <v/>
      </c>
      <c r="BL8" t="s">
        <v>67</v>
      </c>
      <c r="BN8" t="s">
        <v>13</v>
      </c>
      <c r="BO8">
        <v>5</v>
      </c>
      <c r="BP8">
        <f t="shared" si="6"/>
        <v>5</v>
      </c>
    </row>
    <row r="9" spans="1:70">
      <c r="A9">
        <v>1006</v>
      </c>
      <c r="C9" t="str">
        <f t="shared" ref="C9" si="46">IF(ISBLANK(I9),"",I9)
&amp;IF(ISBLANK(O9),"",", "&amp;O9)
&amp;IF(ISBLANK(U9),"",", "&amp;U9)
&amp;IF(ISBLANK(AA9),"",", "&amp;AA9)
&amp;IF(ISBLANK(AG9),"",", "&amp;AG9)
&amp;IF(ISBLANK(AM9),"",", "&amp;AM9)
&amp;IF(ISBLANK(AS9),"",", "&amp;AS9)
&amp;IF(ISBLANK(AY9),"",", "&amp;AY9)
&amp;IF(ISBLANK(BE9),"",", "&amp;BE9)</f>
        <v>Gold, Exp, Heart, Gacha</v>
      </c>
      <c r="D9" s="1" t="str">
        <f t="shared" ref="D9" ca="1" si="47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SUBSTITUTE(SUBSTITUTE(SUBSTITUTE(SUBSTITUTE(SUBSTITUTE(SUBSTITUTE(SUBSTITUTE(SUBSTITUTE(SUBSTITUTE(SUBSTITUTE(C9,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2, 1, 4, 5</v>
      </c>
      <c r="E9" s="1" t="str">
        <f t="shared" ref="E9" si="48">IF(ISBLANK(J9),"",J9)
&amp;IF(ISBLANK(O9),"",", "&amp;P9)
&amp;IF(ISBLANK(U9),"",", "&amp;V9)
&amp;IF(ISBLANK(AA9),"",", "&amp;AB9)
&amp;IF(ISBLANK(AG9),"",", "&amp;AH9)
&amp;IF(ISBLANK(AM9),"",", "&amp;AN9)
&amp;IF(ISBLANK(AS9),"",", "&amp;AT9)
&amp;IF(ISBLANK(AY9),"",", "&amp;AZ9)
&amp;IF(ISBLANK(BE9),"",", "&amp;BF9)</f>
        <v>, , , e</v>
      </c>
      <c r="F9" s="1" t="str">
        <f t="shared" ref="F9" si="49">IF(ISBLANK(L9),"",L9)
&amp;IF(ISBLANK(R9),"",", "&amp;R9)
&amp;IF(ISBLANK(X9),"",", "&amp;X9)
&amp;IF(ISBLANK(AD9),"",", "&amp;AD9)
&amp;IF(ISBLANK(AJ9),"",", "&amp;AJ9)
&amp;IF(ISBLANK(AP9),"",", "&amp;AP9)
&amp;IF(ISBLANK(AV9),"",", "&amp;AV9)
&amp;IF(ISBLANK(BB9),"",", "&amp;BB9)
&amp;IF(ISBLANK(BH9),"",", "&amp;BH9)</f>
        <v>1, 1, 0.075, 0.001</v>
      </c>
      <c r="G9" s="1" t="str">
        <f t="shared" ref="G9" si="50">IF(ISBLANK(M9),"",M9)
&amp;IF(ISBLANK(S9),"",", "&amp;S9)
&amp;IF(ISBLANK(Y9),"",", "&amp;Y9)
&amp;IF(ISBLANK(AE9),"",", "&amp;AE9)
&amp;IF(ISBLANK(AK9),"",", "&amp;AK9)
&amp;IF(ISBLANK(AQ9),"",", "&amp;AQ9)
&amp;IF(ISBLANK(AW9),"",", "&amp;AW9)
&amp;IF(ISBLANK(BC9),"",", "&amp;BC9)
&amp;IF(ISBLANK(BI9),"",", "&amp;BI9)</f>
        <v>0.225, 5, 1, 1</v>
      </c>
      <c r="H9" s="1" t="str">
        <f t="shared" ref="H9" si="51">IF(ISBLANK(N9),"",N9)
&amp;IF(ISBLANK(T9),"",", "&amp;T9)
&amp;IF(ISBLANK(Z9),"",", "&amp;Z9)
&amp;IF(ISBLANK(AF9),"",", "&amp;AF9)
&amp;IF(ISBLANK(AL9),"",", "&amp;AL9)
&amp;IF(ISBLANK(AR9),"",", "&amp;AR9)
&amp;IF(ISBLANK(AX9),"",", "&amp;AX9)
&amp;IF(ISBLANK(BD9),"",", "&amp;BD9)
&amp;IF(ISBLANK(BJ9),"",", "&amp;BJ9)</f>
        <v>0.825, 5, 1, 1</v>
      </c>
      <c r="I9" s="3" t="s">
        <v>10</v>
      </c>
      <c r="K9" s="4" t="str">
        <f t="shared" ref="K9" si="52">IF(AND(OR(I9="Gacha",I9="Origin"),ISBLANK(J9)),"서브밸류 필요","")</f>
        <v/>
      </c>
      <c r="L9">
        <v>1</v>
      </c>
      <c r="M9">
        <v>0.22500000000000003</v>
      </c>
      <c r="N9">
        <v>0.82499999999999996</v>
      </c>
      <c r="O9" s="3" t="s">
        <v>9</v>
      </c>
      <c r="Q9" s="4" t="str">
        <f t="shared" ref="Q9" si="53">IF(AND(OR(O9="Gacha",O9="Origin"),ISBLANK(P9)),"서브밸류 필요","")</f>
        <v/>
      </c>
      <c r="R9">
        <v>1</v>
      </c>
      <c r="S9">
        <v>5</v>
      </c>
      <c r="T9">
        <v>5</v>
      </c>
      <c r="U9" s="3" t="s">
        <v>12</v>
      </c>
      <c r="W9" s="4" t="str">
        <f t="shared" ref="W9" si="54">IF(AND(OR(U9="Gacha",U9="Origin"),ISBLANK(V9)),"서브밸류 필요","")</f>
        <v/>
      </c>
      <c r="X9">
        <v>7.4999999999999997E-2</v>
      </c>
      <c r="Y9">
        <v>1</v>
      </c>
      <c r="Z9">
        <v>1</v>
      </c>
      <c r="AA9" s="3" t="s">
        <v>13</v>
      </c>
      <c r="AB9" t="s">
        <v>75</v>
      </c>
      <c r="AC9" s="4" t="str">
        <f t="shared" ref="AC9" si="55">IF(AND(OR(AA9="Gacha",AA9="Origin"),ISBLANK(AB9)),"서브밸류 필요","")</f>
        <v/>
      </c>
      <c r="AD9">
        <v>1E-3</v>
      </c>
      <c r="AE9">
        <v>1</v>
      </c>
      <c r="AF9">
        <v>1</v>
      </c>
      <c r="AG9" s="3"/>
      <c r="AI9" s="4" t="str">
        <f t="shared" ref="AI9" si="56">IF(AND(OR(AG9="Gacha",AG9="Origin"),ISBLANK(AH9)),"서브밸류 필요","")</f>
        <v/>
      </c>
      <c r="AM9" s="3"/>
      <c r="AO9" s="4" t="str">
        <f t="shared" ref="AO9" si="57">IF(AND(OR(AM9="Gacha",AM9="Origin"),ISBLANK(AN9)),"서브밸류 필요","")</f>
        <v/>
      </c>
      <c r="AS9" s="3"/>
      <c r="AU9" s="4" t="str">
        <f t="shared" ref="AU9" si="58">IF(AND(OR(AS9="Gacha",AS9="Origin"),ISBLANK(AT9)),"서브밸류 필요","")</f>
        <v/>
      </c>
      <c r="AY9" s="3"/>
      <c r="BA9" s="4" t="str">
        <f t="shared" ref="BA9" si="59">IF(AND(OR(AY9="Gacha",AY9="Origin"),ISBLANK(AZ9)),"서브밸류 필요","")</f>
        <v/>
      </c>
      <c r="BE9" s="3"/>
      <c r="BG9" s="4" t="str">
        <f t="shared" ref="BG9" si="60">IF(AND(OR(BE9="Gacha",BE9="Origin"),ISBLANK(BF9)),"서브밸류 필요","")</f>
        <v/>
      </c>
      <c r="BL9" t="s">
        <v>91</v>
      </c>
      <c r="BN9" t="s">
        <v>10</v>
      </c>
      <c r="BO9">
        <v>2</v>
      </c>
      <c r="BP9">
        <f t="shared" si="6"/>
        <v>4</v>
      </c>
    </row>
    <row r="10" spans="1:70">
      <c r="A10">
        <v>1007</v>
      </c>
      <c r="C10" t="str">
        <f t="shared" ref="C10" si="61">IF(ISBLANK(I10),"",I10)
&amp;IF(ISBLANK(O10),"",", "&amp;O10)
&amp;IF(ISBLANK(U10),"",", "&amp;U10)
&amp;IF(ISBLANK(AA10),"",", "&amp;AA10)
&amp;IF(ISBLANK(AG10),"",", "&amp;AG10)
&amp;IF(ISBLANK(AM10),"",", "&amp;AM10)
&amp;IF(ISBLANK(AS10),"",", "&amp;AS10)
&amp;IF(ISBLANK(AY10),"",", "&amp;AY10)
&amp;IF(ISBLANK(BE10),"",", "&amp;BE10)</f>
        <v>Gold, Exp, Heart, Gacha</v>
      </c>
      <c r="D10" s="1" t="str">
        <f t="shared" ref="D10" ca="1" si="62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SUBSTITUTE(SUBSTITUTE(SUBSTITUTE(SUBSTITUTE(SUBSTITUTE(SUBSTITUTE(SUBSTITUTE(SUBSTITUTE(SUBSTITUTE(SUBSTITUTE(C10,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2, 1, 4, 5</v>
      </c>
      <c r="E10" s="1" t="str">
        <f t="shared" ref="E10" si="63">IF(ISBLANK(J10),"",J10)
&amp;IF(ISBLANK(O10),"",", "&amp;P10)
&amp;IF(ISBLANK(U10),"",", "&amp;V10)
&amp;IF(ISBLANK(AA10),"",", "&amp;AB10)
&amp;IF(ISBLANK(AG10),"",", "&amp;AH10)
&amp;IF(ISBLANK(AM10),"",", "&amp;AN10)
&amp;IF(ISBLANK(AS10),"",", "&amp;AT10)
&amp;IF(ISBLANK(AY10),"",", "&amp;AZ10)
&amp;IF(ISBLANK(BE10),"",", "&amp;BF10)</f>
        <v>, , , e</v>
      </c>
      <c r="F10" s="1" t="str">
        <f t="shared" ref="F10" si="64">IF(ISBLANK(L10),"",L10)
&amp;IF(ISBLANK(R10),"",", "&amp;R10)
&amp;IF(ISBLANK(X10),"",", "&amp;X10)
&amp;IF(ISBLANK(AD10),"",", "&amp;AD10)
&amp;IF(ISBLANK(AJ10),"",", "&amp;AJ10)
&amp;IF(ISBLANK(AP10),"",", "&amp;AP10)
&amp;IF(ISBLANK(AV10),"",", "&amp;AV10)
&amp;IF(ISBLANK(BB10),"",", "&amp;BB10)
&amp;IF(ISBLANK(BH10),"",", "&amp;BH10)</f>
        <v>1, 1, 0.075, 0.001</v>
      </c>
      <c r="G10" s="1" t="str">
        <f t="shared" ref="G10" si="65">IF(ISBLANK(M10),"",M10)
&amp;IF(ISBLANK(S10),"",", "&amp;S10)
&amp;IF(ISBLANK(Y10),"",", "&amp;Y10)
&amp;IF(ISBLANK(AE10),"",", "&amp;AE10)
&amp;IF(ISBLANK(AK10),"",", "&amp;AK10)
&amp;IF(ISBLANK(AQ10),"",", "&amp;AQ10)
&amp;IF(ISBLANK(AW10),"",", "&amp;AW10)
&amp;IF(ISBLANK(BC10),"",", "&amp;BC10)
&amp;IF(ISBLANK(BI10),"",", "&amp;BI10)</f>
        <v>0.26, 5, 1, 1</v>
      </c>
      <c r="H10" s="1" t="str">
        <f t="shared" ref="H10" si="66">IF(ISBLANK(N10),"",N10)
&amp;IF(ISBLANK(T10),"",", "&amp;T10)
&amp;IF(ISBLANK(Z10),"",", "&amp;Z10)
&amp;IF(ISBLANK(AF10),"",", "&amp;AF10)
&amp;IF(ISBLANK(AL10),"",", "&amp;AL10)
&amp;IF(ISBLANK(AR10),"",", "&amp;AR10)
&amp;IF(ISBLANK(AX10),"",", "&amp;AX10)
&amp;IF(ISBLANK(BD10),"",", "&amp;BD10)
&amp;IF(ISBLANK(BJ10),"",", "&amp;BJ10)</f>
        <v>0.86, 5, 1, 1</v>
      </c>
      <c r="I10" s="3" t="s">
        <v>10</v>
      </c>
      <c r="K10" s="4" t="str">
        <f t="shared" ref="K10" si="67">IF(AND(OR(I10="Gacha",I10="Origin"),ISBLANK(J10)),"서브밸류 필요","")</f>
        <v/>
      </c>
      <c r="L10">
        <v>1</v>
      </c>
      <c r="M10">
        <v>0.26000000000000006</v>
      </c>
      <c r="N10">
        <v>0.8600000000000001</v>
      </c>
      <c r="O10" s="3" t="s">
        <v>9</v>
      </c>
      <c r="Q10" s="4" t="str">
        <f t="shared" ref="Q10" si="68">IF(AND(OR(O10="Gacha",O10="Origin"),ISBLANK(P10)),"서브밸류 필요","")</f>
        <v/>
      </c>
      <c r="R10">
        <v>1</v>
      </c>
      <c r="S10">
        <v>5</v>
      </c>
      <c r="T10">
        <v>5</v>
      </c>
      <c r="U10" s="3" t="s">
        <v>12</v>
      </c>
      <c r="W10" s="4" t="str">
        <f t="shared" ref="W10" si="69">IF(AND(OR(U10="Gacha",U10="Origin"),ISBLANK(V10)),"서브밸류 필요","")</f>
        <v/>
      </c>
      <c r="X10">
        <v>7.4999999999999997E-2</v>
      </c>
      <c r="Y10">
        <v>1</v>
      </c>
      <c r="Z10">
        <v>1</v>
      </c>
      <c r="AA10" s="3" t="s">
        <v>13</v>
      </c>
      <c r="AB10" t="s">
        <v>75</v>
      </c>
      <c r="AC10" s="4" t="str">
        <f t="shared" ref="AC10" si="70">IF(AND(OR(AA10="Gacha",AA10="Origin"),ISBLANK(AB10)),"서브밸류 필요","")</f>
        <v/>
      </c>
      <c r="AD10">
        <v>1E-3</v>
      </c>
      <c r="AE10">
        <v>1</v>
      </c>
      <c r="AF10">
        <v>1</v>
      </c>
      <c r="AG10" s="3"/>
      <c r="AI10" s="4" t="str">
        <f t="shared" ref="AI10" si="71">IF(AND(OR(AG10="Gacha",AG10="Origin"),ISBLANK(AH10)),"서브밸류 필요","")</f>
        <v/>
      </c>
      <c r="AM10" s="3"/>
      <c r="AO10" s="4" t="str">
        <f t="shared" ref="AO10" si="72">IF(AND(OR(AM10="Gacha",AM10="Origin"),ISBLANK(AN10)),"서브밸류 필요","")</f>
        <v/>
      </c>
      <c r="AS10" s="3"/>
      <c r="AU10" s="4" t="str">
        <f t="shared" ref="AU10" si="73">IF(AND(OR(AS10="Gacha",AS10="Origin"),ISBLANK(AT10)),"서브밸류 필요","")</f>
        <v/>
      </c>
      <c r="AY10" s="3"/>
      <c r="BA10" s="4" t="str">
        <f t="shared" ref="BA10" si="74">IF(AND(OR(AY10="Gacha",AY10="Origin"),ISBLANK(AZ10)),"서브밸류 필요","")</f>
        <v/>
      </c>
      <c r="BE10" s="3"/>
      <c r="BG10" s="4" t="str">
        <f t="shared" ref="BG10" si="75">IF(AND(OR(BE10="Gacha",BE10="Origin"),ISBLANK(BF10)),"서브밸류 필요","")</f>
        <v/>
      </c>
      <c r="BL10" t="s">
        <v>77</v>
      </c>
      <c r="BN10" t="s">
        <v>67</v>
      </c>
      <c r="BO10">
        <v>7</v>
      </c>
      <c r="BP10">
        <f t="shared" si="6"/>
        <v>4</v>
      </c>
    </row>
    <row r="11" spans="1:70">
      <c r="A11">
        <v>1008</v>
      </c>
      <c r="C11" t="str">
        <f t="shared" ref="C11:C31" si="76">IF(ISBLANK(I11),"",I11)
&amp;IF(ISBLANK(O11),"",", "&amp;O11)
&amp;IF(ISBLANK(U11),"",", "&amp;U11)
&amp;IF(ISBLANK(AA11),"",", "&amp;AA11)
&amp;IF(ISBLANK(AG11),"",", "&amp;AG11)
&amp;IF(ISBLANK(AM11),"",", "&amp;AM11)
&amp;IF(ISBLANK(AS11),"",", "&amp;AS11)
&amp;IF(ISBLANK(AY11),"",", "&amp;AY11)
&amp;IF(ISBLANK(BE11),"",", "&amp;BE11)</f>
        <v>Gold, Exp, Heart, Gacha</v>
      </c>
      <c r="D11" s="1" t="str">
        <f t="shared" ref="D11:D31" ca="1" si="77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SUBSTITUTE(SUBSTITUTE(SUBSTITUTE(SUBSTITUTE(SUBSTITUTE(SUBSTITUTE(SUBSTITUTE(SUBSTITUTE(SUBSTITUTE(SUBSTITUTE(C11,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2, 1, 4, 5</v>
      </c>
      <c r="E11" s="1" t="str">
        <f t="shared" ref="E11:E31" si="78">IF(ISBLANK(J11),"",J11)
&amp;IF(ISBLANK(O11),"",", "&amp;P11)
&amp;IF(ISBLANK(U11),"",", "&amp;V11)
&amp;IF(ISBLANK(AA11),"",", "&amp;AB11)
&amp;IF(ISBLANK(AG11),"",", "&amp;AH11)
&amp;IF(ISBLANK(AM11),"",", "&amp;AN11)
&amp;IF(ISBLANK(AS11),"",", "&amp;AT11)
&amp;IF(ISBLANK(AY11),"",", "&amp;AZ11)
&amp;IF(ISBLANK(BE11),"",", "&amp;BF11)</f>
        <v>, , , e</v>
      </c>
      <c r="F11" s="1" t="str">
        <f t="shared" ref="F11:F31" si="79">IF(ISBLANK(L11),"",L11)
&amp;IF(ISBLANK(R11),"",", "&amp;R11)
&amp;IF(ISBLANK(X11),"",", "&amp;X11)
&amp;IF(ISBLANK(AD11),"",", "&amp;AD11)
&amp;IF(ISBLANK(AJ11),"",", "&amp;AJ11)
&amp;IF(ISBLANK(AP11),"",", "&amp;AP11)
&amp;IF(ISBLANK(AV11),"",", "&amp;AV11)
&amp;IF(ISBLANK(BB11),"",", "&amp;BB11)
&amp;IF(ISBLANK(BH11),"",", "&amp;BH11)</f>
        <v>1, 1, 0.075, 0.001</v>
      </c>
      <c r="G11" s="1" t="str">
        <f t="shared" ref="G11:G31" si="80">IF(ISBLANK(M11),"",M11)
&amp;IF(ISBLANK(S11),"",", "&amp;S11)
&amp;IF(ISBLANK(Y11),"",", "&amp;Y11)
&amp;IF(ISBLANK(AE11),"",", "&amp;AE11)
&amp;IF(ISBLANK(AK11),"",", "&amp;AK11)
&amp;IF(ISBLANK(AQ11),"",", "&amp;AQ11)
&amp;IF(ISBLANK(AW11),"",", "&amp;AW11)
&amp;IF(ISBLANK(BC11),"",", "&amp;BC11)
&amp;IF(ISBLANK(BI11),"",", "&amp;BI11)</f>
        <v>0.295, 5, 1, 1</v>
      </c>
      <c r="H11" s="1" t="str">
        <f t="shared" ref="H11:H31" si="81">IF(ISBLANK(N11),"",N11)
&amp;IF(ISBLANK(T11),"",", "&amp;T11)
&amp;IF(ISBLANK(Z11),"",", "&amp;Z11)
&amp;IF(ISBLANK(AF11),"",", "&amp;AF11)
&amp;IF(ISBLANK(AL11),"",", "&amp;AL11)
&amp;IF(ISBLANK(AR11),"",", "&amp;AR11)
&amp;IF(ISBLANK(AX11),"",", "&amp;AX11)
&amp;IF(ISBLANK(BD11),"",", "&amp;BD11)
&amp;IF(ISBLANK(BJ11),"",", "&amp;BJ11)</f>
        <v>0.895, 5, 1, 1</v>
      </c>
      <c r="I11" s="3" t="s">
        <v>10</v>
      </c>
      <c r="K11" s="4" t="str">
        <f t="shared" ref="K11:K31" si="82">IF(AND(OR(I11="Gacha",I11="Origin"),ISBLANK(J11)),"서브밸류 필요","")</f>
        <v/>
      </c>
      <c r="L11">
        <v>1</v>
      </c>
      <c r="M11">
        <v>0.29499999999999998</v>
      </c>
      <c r="N11">
        <v>0.89500000000000002</v>
      </c>
      <c r="O11" s="3" t="s">
        <v>9</v>
      </c>
      <c r="Q11" s="4" t="str">
        <f t="shared" ref="Q11:Q31" si="83">IF(AND(OR(O11="Gacha",O11="Origin"),ISBLANK(P11)),"서브밸류 필요","")</f>
        <v/>
      </c>
      <c r="R11">
        <v>1</v>
      </c>
      <c r="S11">
        <v>5</v>
      </c>
      <c r="T11">
        <v>5</v>
      </c>
      <c r="U11" s="3" t="s">
        <v>12</v>
      </c>
      <c r="W11" s="4" t="str">
        <f t="shared" ref="W11:W31" si="84">IF(AND(OR(U11="Gacha",U11="Origin"),ISBLANK(V11)),"서브밸류 필요","")</f>
        <v/>
      </c>
      <c r="X11">
        <v>7.4999999999999997E-2</v>
      </c>
      <c r="Y11">
        <v>1</v>
      </c>
      <c r="Z11">
        <v>1</v>
      </c>
      <c r="AA11" s="3" t="s">
        <v>13</v>
      </c>
      <c r="AB11" t="s">
        <v>75</v>
      </c>
      <c r="AC11" s="4" t="str">
        <f t="shared" ref="AC11:AC31" si="85">IF(AND(OR(AA11="Gacha",AA11="Origin"),ISBLANK(AB11)),"서브밸류 필요","")</f>
        <v/>
      </c>
      <c r="AD11">
        <v>1E-3</v>
      </c>
      <c r="AE11">
        <v>1</v>
      </c>
      <c r="AF11">
        <v>1</v>
      </c>
      <c r="AG11" s="3"/>
      <c r="AI11" s="4" t="str">
        <f t="shared" ref="AI11:AI31" si="86">IF(AND(OR(AG11="Gacha",AG11="Origin"),ISBLANK(AH11)),"서브밸류 필요","")</f>
        <v/>
      </c>
      <c r="AM11" s="3"/>
      <c r="AO11" s="4" t="str">
        <f t="shared" ref="AO11:AO31" si="87">IF(AND(OR(AM11="Gacha",AM11="Origin"),ISBLANK(AN11)),"서브밸류 필요","")</f>
        <v/>
      </c>
      <c r="AS11" s="3"/>
      <c r="AU11" s="4" t="str">
        <f t="shared" ref="AU11:AU31" si="88">IF(AND(OR(AS11="Gacha",AS11="Origin"),ISBLANK(AT11)),"서브밸류 필요","")</f>
        <v/>
      </c>
      <c r="AY11" s="3"/>
      <c r="BA11" s="4" t="str">
        <f t="shared" ref="BA11:BA31" si="89">IF(AND(OR(AY11="Gacha",AY11="Origin"),ISBLANK(AZ11)),"서브밸류 필요","")</f>
        <v/>
      </c>
      <c r="BE11" s="3"/>
      <c r="BG11" s="4" t="str">
        <f t="shared" ref="BG11:BG31" si="90">IF(AND(OR(BE11="Gacha",BE11="Origin"),ISBLANK(BF11)),"서브밸류 필요","")</f>
        <v/>
      </c>
      <c r="BL11" t="s">
        <v>94</v>
      </c>
      <c r="BN11" t="s">
        <v>9</v>
      </c>
      <c r="BO11">
        <v>1</v>
      </c>
      <c r="BP11">
        <f t="shared" si="6"/>
        <v>3</v>
      </c>
    </row>
    <row r="12" spans="1:70">
      <c r="A12">
        <v>1009</v>
      </c>
      <c r="C12" t="str">
        <f t="shared" si="76"/>
        <v>Gold, Exp, Heart, Gacha</v>
      </c>
      <c r="D12" s="1" t="str">
        <f t="shared" ca="1" si="77"/>
        <v>2, 1, 4, 5</v>
      </c>
      <c r="E12" s="1" t="str">
        <f t="shared" si="78"/>
        <v>, , , e</v>
      </c>
      <c r="F12" s="1" t="str">
        <f t="shared" si="79"/>
        <v>1, 1, 0.075, 0.001</v>
      </c>
      <c r="G12" s="1" t="str">
        <f t="shared" si="80"/>
        <v>0.33, 5, 1, 1</v>
      </c>
      <c r="H12" s="1" t="str">
        <f t="shared" si="81"/>
        <v>0.93, 5, 1, 1</v>
      </c>
      <c r="I12" s="3" t="s">
        <v>10</v>
      </c>
      <c r="K12" s="4" t="str">
        <f t="shared" si="82"/>
        <v/>
      </c>
      <c r="L12">
        <v>1</v>
      </c>
      <c r="M12">
        <v>0.33</v>
      </c>
      <c r="N12">
        <v>0.92999999999999994</v>
      </c>
      <c r="O12" s="3" t="s">
        <v>9</v>
      </c>
      <c r="Q12" s="4" t="str">
        <f t="shared" si="83"/>
        <v/>
      </c>
      <c r="R12">
        <v>1</v>
      </c>
      <c r="S12">
        <v>5</v>
      </c>
      <c r="T12">
        <v>5</v>
      </c>
      <c r="U12" s="3" t="s">
        <v>12</v>
      </c>
      <c r="W12" s="4" t="str">
        <f t="shared" si="84"/>
        <v/>
      </c>
      <c r="X12">
        <v>7.4999999999999997E-2</v>
      </c>
      <c r="Y12">
        <v>1</v>
      </c>
      <c r="Z12">
        <v>1</v>
      </c>
      <c r="AA12" s="3" t="s">
        <v>13</v>
      </c>
      <c r="AB12" t="s">
        <v>75</v>
      </c>
      <c r="AC12" s="4" t="str">
        <f t="shared" si="85"/>
        <v/>
      </c>
      <c r="AD12">
        <v>1E-3</v>
      </c>
      <c r="AE12">
        <v>1</v>
      </c>
      <c r="AF12">
        <v>1</v>
      </c>
      <c r="AG12" s="3"/>
      <c r="AI12" s="4" t="str">
        <f t="shared" si="86"/>
        <v/>
      </c>
      <c r="AM12" s="3"/>
      <c r="AO12" s="4" t="str">
        <f t="shared" si="87"/>
        <v/>
      </c>
      <c r="AS12" s="3"/>
      <c r="AU12" s="4" t="str">
        <f t="shared" si="88"/>
        <v/>
      </c>
      <c r="AY12" s="3"/>
      <c r="BA12" s="4" t="str">
        <f t="shared" si="89"/>
        <v/>
      </c>
      <c r="BE12" s="3"/>
      <c r="BG12" s="4" t="str">
        <f t="shared" si="90"/>
        <v/>
      </c>
    </row>
    <row r="13" spans="1:70">
      <c r="A13">
        <v>1010</v>
      </c>
      <c r="C13" t="str">
        <f t="shared" si="76"/>
        <v>Gold, Exp, Heart, Gacha</v>
      </c>
      <c r="D13" s="1" t="str">
        <f t="shared" ca="1" si="77"/>
        <v>2, 1, 4, 5</v>
      </c>
      <c r="E13" s="1" t="str">
        <f t="shared" si="78"/>
        <v>, , , e</v>
      </c>
      <c r="F13" s="1" t="str">
        <f t="shared" si="79"/>
        <v>1, 1, 0.075, 0.001</v>
      </c>
      <c r="G13" s="1" t="str">
        <f t="shared" si="80"/>
        <v>0.365, 5, 1, 1</v>
      </c>
      <c r="H13" s="1" t="str">
        <f t="shared" si="81"/>
        <v>0.965, 5, 1, 1</v>
      </c>
      <c r="I13" s="3" t="s">
        <v>10</v>
      </c>
      <c r="K13" s="4" t="str">
        <f t="shared" si="82"/>
        <v/>
      </c>
      <c r="L13">
        <v>1</v>
      </c>
      <c r="M13">
        <v>0.36500000000000005</v>
      </c>
      <c r="N13">
        <v>0.96500000000000008</v>
      </c>
      <c r="O13" s="3" t="s">
        <v>9</v>
      </c>
      <c r="Q13" s="4" t="str">
        <f t="shared" si="83"/>
        <v/>
      </c>
      <c r="R13">
        <v>1</v>
      </c>
      <c r="S13">
        <v>5</v>
      </c>
      <c r="T13">
        <v>5</v>
      </c>
      <c r="U13" s="3" t="s">
        <v>12</v>
      </c>
      <c r="W13" s="4" t="str">
        <f t="shared" si="84"/>
        <v/>
      </c>
      <c r="X13">
        <v>7.4999999999999997E-2</v>
      </c>
      <c r="Y13">
        <v>1</v>
      </c>
      <c r="Z13">
        <v>1</v>
      </c>
      <c r="AA13" s="3" t="s">
        <v>13</v>
      </c>
      <c r="AB13" t="s">
        <v>75</v>
      </c>
      <c r="AC13" s="4" t="str">
        <f t="shared" si="85"/>
        <v/>
      </c>
      <c r="AD13">
        <v>1E-3</v>
      </c>
      <c r="AE13">
        <v>1</v>
      </c>
      <c r="AF13">
        <v>1</v>
      </c>
      <c r="AG13" s="3"/>
      <c r="AI13" s="4" t="str">
        <f t="shared" si="86"/>
        <v/>
      </c>
      <c r="AM13" s="3"/>
      <c r="AO13" s="4" t="str">
        <f t="shared" si="87"/>
        <v/>
      </c>
      <c r="AS13" s="3"/>
      <c r="AU13" s="4" t="str">
        <f t="shared" si="88"/>
        <v/>
      </c>
      <c r="AY13" s="3"/>
      <c r="BA13" s="4" t="str">
        <f t="shared" si="89"/>
        <v/>
      </c>
      <c r="BE13" s="3"/>
      <c r="BG13" s="4" t="str">
        <f t="shared" si="90"/>
        <v/>
      </c>
    </row>
    <row r="14" spans="1:70">
      <c r="A14">
        <v>1011</v>
      </c>
      <c r="C14" t="str">
        <f t="shared" si="76"/>
        <v>Gold, Exp, Heart, Gacha</v>
      </c>
      <c r="D14" s="1" t="str">
        <f t="shared" ca="1" si="77"/>
        <v>2, 1, 4, 5</v>
      </c>
      <c r="E14" s="1" t="str">
        <f t="shared" si="78"/>
        <v>, , , e</v>
      </c>
      <c r="F14" s="1" t="str">
        <f t="shared" si="79"/>
        <v>1, 1, 0.075, 0.001</v>
      </c>
      <c r="G14" s="1" t="str">
        <f t="shared" si="80"/>
        <v>0.4, 5, 1, 1</v>
      </c>
      <c r="H14" s="1" t="str">
        <f t="shared" si="81"/>
        <v>1, 5, 1, 1</v>
      </c>
      <c r="I14" s="3" t="s">
        <v>10</v>
      </c>
      <c r="K14" s="4" t="str">
        <f t="shared" si="82"/>
        <v/>
      </c>
      <c r="L14">
        <v>1</v>
      </c>
      <c r="M14">
        <v>0.39999999999999997</v>
      </c>
      <c r="N14">
        <v>1</v>
      </c>
      <c r="O14" s="3" t="s">
        <v>9</v>
      </c>
      <c r="Q14" s="4" t="str">
        <f t="shared" si="83"/>
        <v/>
      </c>
      <c r="R14">
        <v>1</v>
      </c>
      <c r="S14">
        <v>5</v>
      </c>
      <c r="T14">
        <v>5</v>
      </c>
      <c r="U14" s="3" t="s">
        <v>12</v>
      </c>
      <c r="W14" s="4" t="str">
        <f t="shared" si="84"/>
        <v/>
      </c>
      <c r="X14">
        <v>7.4999999999999997E-2</v>
      </c>
      <c r="Y14">
        <v>1</v>
      </c>
      <c r="Z14">
        <v>1</v>
      </c>
      <c r="AA14" s="3" t="s">
        <v>13</v>
      </c>
      <c r="AB14" t="s">
        <v>75</v>
      </c>
      <c r="AC14" s="4" t="str">
        <f t="shared" si="85"/>
        <v/>
      </c>
      <c r="AD14">
        <v>1E-3</v>
      </c>
      <c r="AE14">
        <v>1</v>
      </c>
      <c r="AF14">
        <v>1</v>
      </c>
      <c r="AG14" s="3"/>
      <c r="AI14" s="4" t="str">
        <f t="shared" si="86"/>
        <v/>
      </c>
      <c r="AM14" s="3"/>
      <c r="AO14" s="4" t="str">
        <f t="shared" si="87"/>
        <v/>
      </c>
      <c r="AS14" s="3"/>
      <c r="AU14" s="4" t="str">
        <f t="shared" si="88"/>
        <v/>
      </c>
      <c r="AY14" s="3"/>
      <c r="BA14" s="4" t="str">
        <f t="shared" si="89"/>
        <v/>
      </c>
      <c r="BE14" s="3"/>
      <c r="BG14" s="4" t="str">
        <f t="shared" si="90"/>
        <v/>
      </c>
    </row>
    <row r="15" spans="1:70">
      <c r="A15">
        <v>1012</v>
      </c>
      <c r="C15" t="str">
        <f t="shared" si="76"/>
        <v>Gold, Exp, Heart, Gacha</v>
      </c>
      <c r="D15" s="1" t="str">
        <f t="shared" ca="1" si="77"/>
        <v>2, 1, 4, 5</v>
      </c>
      <c r="E15" s="1" t="str">
        <f t="shared" si="78"/>
        <v>, , , e</v>
      </c>
      <c r="F15" s="1" t="str">
        <f t="shared" si="79"/>
        <v>1, 1, 0.075, 0.001</v>
      </c>
      <c r="G15" s="1" t="str">
        <f t="shared" si="80"/>
        <v>0.435, 5, 1, 1</v>
      </c>
      <c r="H15" s="1" t="str">
        <f t="shared" si="81"/>
        <v>1.035, 5, 1, 1</v>
      </c>
      <c r="I15" s="3" t="s">
        <v>10</v>
      </c>
      <c r="K15" s="4" t="str">
        <f t="shared" si="82"/>
        <v/>
      </c>
      <c r="L15">
        <v>1</v>
      </c>
      <c r="M15">
        <v>0.435</v>
      </c>
      <c r="N15">
        <v>1.0349999999999999</v>
      </c>
      <c r="O15" s="3" t="s">
        <v>9</v>
      </c>
      <c r="Q15" s="4" t="str">
        <f t="shared" si="83"/>
        <v/>
      </c>
      <c r="R15">
        <v>1</v>
      </c>
      <c r="S15">
        <v>5</v>
      </c>
      <c r="T15">
        <v>5</v>
      </c>
      <c r="U15" s="3" t="s">
        <v>12</v>
      </c>
      <c r="W15" s="4" t="str">
        <f t="shared" si="84"/>
        <v/>
      </c>
      <c r="X15">
        <v>7.4999999999999997E-2</v>
      </c>
      <c r="Y15">
        <v>1</v>
      </c>
      <c r="Z15">
        <v>1</v>
      </c>
      <c r="AA15" s="3" t="s">
        <v>13</v>
      </c>
      <c r="AB15" t="s">
        <v>75</v>
      </c>
      <c r="AC15" s="4" t="str">
        <f t="shared" si="85"/>
        <v/>
      </c>
      <c r="AD15">
        <v>1E-3</v>
      </c>
      <c r="AE15">
        <v>1</v>
      </c>
      <c r="AF15">
        <v>1</v>
      </c>
      <c r="AG15" s="3"/>
      <c r="AI15" s="4" t="str">
        <f t="shared" si="86"/>
        <v/>
      </c>
      <c r="AM15" s="3"/>
      <c r="AO15" s="4" t="str">
        <f t="shared" si="87"/>
        <v/>
      </c>
      <c r="AS15" s="3"/>
      <c r="AU15" s="4" t="str">
        <f t="shared" si="88"/>
        <v/>
      </c>
      <c r="AY15" s="3"/>
      <c r="BA15" s="4" t="str">
        <f t="shared" si="89"/>
        <v/>
      </c>
      <c r="BE15" s="3"/>
      <c r="BG15" s="4" t="str">
        <f t="shared" si="90"/>
        <v/>
      </c>
    </row>
    <row r="16" spans="1:70">
      <c r="A16">
        <v>1013</v>
      </c>
      <c r="C16" t="str">
        <f t="shared" si="76"/>
        <v>Gold, Exp, Heart, Gacha</v>
      </c>
      <c r="D16" s="1" t="str">
        <f t="shared" ca="1" si="77"/>
        <v>2, 1, 4, 5</v>
      </c>
      <c r="E16" s="1" t="str">
        <f t="shared" si="78"/>
        <v>, , , e</v>
      </c>
      <c r="F16" s="1" t="str">
        <f t="shared" si="79"/>
        <v>1, 1, 0.075, 0.001</v>
      </c>
      <c r="G16" s="1" t="str">
        <f t="shared" si="80"/>
        <v>0.47, 5, 1, 1</v>
      </c>
      <c r="H16" s="1" t="str">
        <f t="shared" si="81"/>
        <v>1.07, 5, 1, 1</v>
      </c>
      <c r="I16" s="3" t="s">
        <v>10</v>
      </c>
      <c r="K16" s="4" t="str">
        <f t="shared" si="82"/>
        <v/>
      </c>
      <c r="L16">
        <v>1</v>
      </c>
      <c r="M16">
        <v>0.47000000000000003</v>
      </c>
      <c r="N16">
        <v>1.07</v>
      </c>
      <c r="O16" s="3" t="s">
        <v>9</v>
      </c>
      <c r="Q16" s="4" t="str">
        <f t="shared" si="83"/>
        <v/>
      </c>
      <c r="R16">
        <v>1</v>
      </c>
      <c r="S16">
        <v>5</v>
      </c>
      <c r="T16">
        <v>5</v>
      </c>
      <c r="U16" s="3" t="s">
        <v>12</v>
      </c>
      <c r="W16" s="4" t="str">
        <f t="shared" si="84"/>
        <v/>
      </c>
      <c r="X16">
        <v>7.4999999999999997E-2</v>
      </c>
      <c r="Y16">
        <v>1</v>
      </c>
      <c r="Z16">
        <v>1</v>
      </c>
      <c r="AA16" s="3" t="s">
        <v>13</v>
      </c>
      <c r="AB16" t="s">
        <v>75</v>
      </c>
      <c r="AC16" s="4" t="str">
        <f t="shared" si="85"/>
        <v/>
      </c>
      <c r="AD16">
        <v>1E-3</v>
      </c>
      <c r="AE16">
        <v>1</v>
      </c>
      <c r="AF16">
        <v>1</v>
      </c>
      <c r="AG16" s="3"/>
      <c r="AI16" s="4" t="str">
        <f t="shared" si="86"/>
        <v/>
      </c>
      <c r="AM16" s="3"/>
      <c r="AO16" s="4" t="str">
        <f t="shared" si="87"/>
        <v/>
      </c>
      <c r="AS16" s="3"/>
      <c r="AU16" s="4" t="str">
        <f t="shared" si="88"/>
        <v/>
      </c>
      <c r="AY16" s="3"/>
      <c r="BA16" s="4" t="str">
        <f t="shared" si="89"/>
        <v/>
      </c>
      <c r="BE16" s="3"/>
      <c r="BG16" s="4" t="str">
        <f t="shared" si="90"/>
        <v/>
      </c>
    </row>
    <row r="17" spans="1:59">
      <c r="A17">
        <v>1014</v>
      </c>
      <c r="C17" t="str">
        <f t="shared" si="76"/>
        <v>Gold, Exp, Heart, Gacha</v>
      </c>
      <c r="D17" s="1" t="str">
        <f t="shared" ca="1" si="77"/>
        <v>2, 1, 4, 5</v>
      </c>
      <c r="E17" s="1" t="str">
        <f t="shared" si="78"/>
        <v>, , , e</v>
      </c>
      <c r="F17" s="1" t="str">
        <f t="shared" si="79"/>
        <v>1, 1, 0.075, 0.001</v>
      </c>
      <c r="G17" s="1" t="str">
        <f t="shared" si="80"/>
        <v>0.505, 5, 1, 1</v>
      </c>
      <c r="H17" s="1" t="str">
        <f t="shared" si="81"/>
        <v>1.105, 5, 1, 1</v>
      </c>
      <c r="I17" s="3" t="s">
        <v>10</v>
      </c>
      <c r="K17" s="4" t="str">
        <f t="shared" si="82"/>
        <v/>
      </c>
      <c r="L17">
        <v>1</v>
      </c>
      <c r="M17">
        <v>0.50500000000000012</v>
      </c>
      <c r="N17">
        <v>1.105</v>
      </c>
      <c r="O17" s="3" t="s">
        <v>9</v>
      </c>
      <c r="Q17" s="4" t="str">
        <f t="shared" si="83"/>
        <v/>
      </c>
      <c r="R17">
        <v>1</v>
      </c>
      <c r="S17">
        <v>5</v>
      </c>
      <c r="T17">
        <v>5</v>
      </c>
      <c r="U17" s="3" t="s">
        <v>12</v>
      </c>
      <c r="W17" s="4" t="str">
        <f t="shared" si="84"/>
        <v/>
      </c>
      <c r="X17">
        <v>7.4999999999999997E-2</v>
      </c>
      <c r="Y17">
        <v>1</v>
      </c>
      <c r="Z17">
        <v>1</v>
      </c>
      <c r="AA17" s="3" t="s">
        <v>13</v>
      </c>
      <c r="AB17" t="s">
        <v>75</v>
      </c>
      <c r="AC17" s="4" t="str">
        <f t="shared" si="85"/>
        <v/>
      </c>
      <c r="AD17">
        <v>1E-3</v>
      </c>
      <c r="AE17">
        <v>1</v>
      </c>
      <c r="AF17">
        <v>1</v>
      </c>
      <c r="AG17" s="3"/>
      <c r="AI17" s="4" t="str">
        <f t="shared" si="86"/>
        <v/>
      </c>
      <c r="AM17" s="3"/>
      <c r="AO17" s="4" t="str">
        <f t="shared" si="87"/>
        <v/>
      </c>
      <c r="AS17" s="3"/>
      <c r="AU17" s="4" t="str">
        <f t="shared" si="88"/>
        <v/>
      </c>
      <c r="AY17" s="3"/>
      <c r="BA17" s="4" t="str">
        <f t="shared" si="89"/>
        <v/>
      </c>
      <c r="BE17" s="3"/>
      <c r="BG17" s="4" t="str">
        <f t="shared" si="90"/>
        <v/>
      </c>
    </row>
    <row r="18" spans="1:59">
      <c r="A18">
        <v>1015</v>
      </c>
      <c r="C18" t="str">
        <f t="shared" si="76"/>
        <v>Gold, Exp, Heart, Gacha</v>
      </c>
      <c r="D18" s="1" t="str">
        <f t="shared" ca="1" si="77"/>
        <v>2, 1, 4, 5</v>
      </c>
      <c r="E18" s="1" t="str">
        <f t="shared" si="78"/>
        <v>, , , e</v>
      </c>
      <c r="F18" s="1" t="str">
        <f t="shared" si="79"/>
        <v>1, 1, 0.075, 0.001</v>
      </c>
      <c r="G18" s="1" t="str">
        <f t="shared" si="80"/>
        <v>0.54, 5, 1, 1</v>
      </c>
      <c r="H18" s="1" t="str">
        <f t="shared" si="81"/>
        <v>1.14, 5, 1, 1</v>
      </c>
      <c r="I18" s="3" t="s">
        <v>10</v>
      </c>
      <c r="K18" s="4" t="str">
        <f t="shared" si="82"/>
        <v/>
      </c>
      <c r="L18">
        <v>1</v>
      </c>
      <c r="M18">
        <v>0.54</v>
      </c>
      <c r="N18">
        <v>1.1399999999999999</v>
      </c>
      <c r="O18" s="3" t="s">
        <v>9</v>
      </c>
      <c r="Q18" s="4" t="str">
        <f t="shared" si="83"/>
        <v/>
      </c>
      <c r="R18">
        <v>1</v>
      </c>
      <c r="S18">
        <v>5</v>
      </c>
      <c r="T18">
        <v>5</v>
      </c>
      <c r="U18" s="3" t="s">
        <v>12</v>
      </c>
      <c r="W18" s="4" t="str">
        <f t="shared" si="84"/>
        <v/>
      </c>
      <c r="X18">
        <v>7.4999999999999997E-2</v>
      </c>
      <c r="Y18">
        <v>1</v>
      </c>
      <c r="Z18">
        <v>1</v>
      </c>
      <c r="AA18" s="3" t="s">
        <v>13</v>
      </c>
      <c r="AB18" t="s">
        <v>75</v>
      </c>
      <c r="AC18" s="4" t="str">
        <f t="shared" si="85"/>
        <v/>
      </c>
      <c r="AD18">
        <v>1E-3</v>
      </c>
      <c r="AE18">
        <v>1</v>
      </c>
      <c r="AF18">
        <v>1</v>
      </c>
      <c r="AG18" s="3"/>
      <c r="AI18" s="4" t="str">
        <f t="shared" si="86"/>
        <v/>
      </c>
      <c r="AM18" s="3"/>
      <c r="AO18" s="4" t="str">
        <f t="shared" si="87"/>
        <v/>
      </c>
      <c r="AS18" s="3"/>
      <c r="AU18" s="4" t="str">
        <f t="shared" si="88"/>
        <v/>
      </c>
      <c r="AY18" s="3"/>
      <c r="BA18" s="4" t="str">
        <f t="shared" si="89"/>
        <v/>
      </c>
      <c r="BE18" s="3"/>
      <c r="BG18" s="4" t="str">
        <f t="shared" si="90"/>
        <v/>
      </c>
    </row>
    <row r="19" spans="1:59">
      <c r="A19">
        <v>1016</v>
      </c>
      <c r="C19" t="str">
        <f t="shared" si="76"/>
        <v>Gold, Exp, Heart, Gacha</v>
      </c>
      <c r="D19" s="1" t="str">
        <f t="shared" ca="1" si="77"/>
        <v>2, 1, 4, 5</v>
      </c>
      <c r="E19" s="1" t="str">
        <f t="shared" si="78"/>
        <v>, , , e</v>
      </c>
      <c r="F19" s="1" t="str">
        <f t="shared" si="79"/>
        <v>1, 1, 0.075, 0.001</v>
      </c>
      <c r="G19" s="1" t="str">
        <f t="shared" si="80"/>
        <v>0.575, 5, 1, 1</v>
      </c>
      <c r="H19" s="1" t="str">
        <f t="shared" si="81"/>
        <v>1.175, 5, 1, 1</v>
      </c>
      <c r="I19" s="3" t="s">
        <v>10</v>
      </c>
      <c r="K19" s="4" t="str">
        <f t="shared" si="82"/>
        <v/>
      </c>
      <c r="L19">
        <v>1</v>
      </c>
      <c r="M19">
        <v>0.57499999999999996</v>
      </c>
      <c r="N19">
        <v>1.175</v>
      </c>
      <c r="O19" s="3" t="s">
        <v>9</v>
      </c>
      <c r="Q19" s="4" t="str">
        <f t="shared" si="83"/>
        <v/>
      </c>
      <c r="R19">
        <v>1</v>
      </c>
      <c r="S19">
        <v>5</v>
      </c>
      <c r="T19">
        <v>5</v>
      </c>
      <c r="U19" s="3" t="s">
        <v>12</v>
      </c>
      <c r="W19" s="4" t="str">
        <f t="shared" si="84"/>
        <v/>
      </c>
      <c r="X19">
        <v>7.4999999999999997E-2</v>
      </c>
      <c r="Y19">
        <v>1</v>
      </c>
      <c r="Z19">
        <v>1</v>
      </c>
      <c r="AA19" s="3" t="s">
        <v>13</v>
      </c>
      <c r="AB19" t="s">
        <v>75</v>
      </c>
      <c r="AC19" s="4" t="str">
        <f t="shared" si="85"/>
        <v/>
      </c>
      <c r="AD19">
        <v>1E-3</v>
      </c>
      <c r="AE19">
        <v>1</v>
      </c>
      <c r="AF19">
        <v>1</v>
      </c>
      <c r="AG19" s="3"/>
      <c r="AI19" s="4" t="str">
        <f t="shared" si="86"/>
        <v/>
      </c>
      <c r="AM19" s="3"/>
      <c r="AO19" s="4" t="str">
        <f t="shared" si="87"/>
        <v/>
      </c>
      <c r="AS19" s="3"/>
      <c r="AU19" s="4" t="str">
        <f t="shared" si="88"/>
        <v/>
      </c>
      <c r="AY19" s="3"/>
      <c r="BA19" s="4" t="str">
        <f t="shared" si="89"/>
        <v/>
      </c>
      <c r="BE19" s="3"/>
      <c r="BG19" s="4" t="str">
        <f t="shared" si="90"/>
        <v/>
      </c>
    </row>
    <row r="20" spans="1:59">
      <c r="A20">
        <v>1017</v>
      </c>
      <c r="C20" t="str">
        <f t="shared" si="76"/>
        <v>Gold, Exp, Heart, Gacha</v>
      </c>
      <c r="D20" s="1" t="str">
        <f t="shared" ca="1" si="77"/>
        <v>2, 1, 4, 5</v>
      </c>
      <c r="E20" s="1" t="str">
        <f t="shared" si="78"/>
        <v>, , , e</v>
      </c>
      <c r="F20" s="1" t="str">
        <f t="shared" si="79"/>
        <v>1, 1, 0.075, 0.001</v>
      </c>
      <c r="G20" s="1" t="str">
        <f t="shared" si="80"/>
        <v>0.61, 5, 1, 1</v>
      </c>
      <c r="H20" s="1" t="str">
        <f t="shared" si="81"/>
        <v>1.21, 5, 1, 1</v>
      </c>
      <c r="I20" s="3" t="s">
        <v>10</v>
      </c>
      <c r="K20" s="4" t="str">
        <f t="shared" si="82"/>
        <v/>
      </c>
      <c r="L20">
        <v>1</v>
      </c>
      <c r="M20">
        <v>0.6100000000000001</v>
      </c>
      <c r="N20">
        <v>1.21</v>
      </c>
      <c r="O20" s="3" t="s">
        <v>9</v>
      </c>
      <c r="Q20" s="4" t="str">
        <f t="shared" si="83"/>
        <v/>
      </c>
      <c r="R20">
        <v>1</v>
      </c>
      <c r="S20">
        <v>5</v>
      </c>
      <c r="T20">
        <v>5</v>
      </c>
      <c r="U20" s="3" t="s">
        <v>12</v>
      </c>
      <c r="W20" s="4" t="str">
        <f t="shared" si="84"/>
        <v/>
      </c>
      <c r="X20">
        <v>7.4999999999999997E-2</v>
      </c>
      <c r="Y20">
        <v>1</v>
      </c>
      <c r="Z20">
        <v>1</v>
      </c>
      <c r="AA20" s="3" t="s">
        <v>13</v>
      </c>
      <c r="AB20" t="s">
        <v>75</v>
      </c>
      <c r="AC20" s="4" t="str">
        <f t="shared" si="85"/>
        <v/>
      </c>
      <c r="AD20">
        <v>1E-3</v>
      </c>
      <c r="AE20">
        <v>1</v>
      </c>
      <c r="AF20">
        <v>1</v>
      </c>
      <c r="AG20" s="3"/>
      <c r="AI20" s="4" t="str">
        <f t="shared" si="86"/>
        <v/>
      </c>
      <c r="AM20" s="3"/>
      <c r="AO20" s="4" t="str">
        <f t="shared" si="87"/>
        <v/>
      </c>
      <c r="AS20" s="3"/>
      <c r="AU20" s="4" t="str">
        <f t="shared" si="88"/>
        <v/>
      </c>
      <c r="AY20" s="3"/>
      <c r="BA20" s="4" t="str">
        <f t="shared" si="89"/>
        <v/>
      </c>
      <c r="BE20" s="3"/>
      <c r="BG20" s="4" t="str">
        <f t="shared" si="90"/>
        <v/>
      </c>
    </row>
    <row r="21" spans="1:59">
      <c r="A21">
        <v>1018</v>
      </c>
      <c r="C21" t="str">
        <f t="shared" si="76"/>
        <v>Gold, Exp, Heart, Gacha</v>
      </c>
      <c r="D21" s="1" t="str">
        <f t="shared" ca="1" si="77"/>
        <v>2, 1, 4, 5</v>
      </c>
      <c r="E21" s="1" t="str">
        <f t="shared" si="78"/>
        <v>, , , e</v>
      </c>
      <c r="F21" s="1" t="str">
        <f t="shared" si="79"/>
        <v>1, 1, 0.075, 0.001</v>
      </c>
      <c r="G21" s="1" t="str">
        <f t="shared" si="80"/>
        <v>0.645, 5, 1, 1</v>
      </c>
      <c r="H21" s="1" t="str">
        <f t="shared" si="81"/>
        <v>1.245, 5, 1, 1</v>
      </c>
      <c r="I21" s="3" t="s">
        <v>10</v>
      </c>
      <c r="K21" s="4" t="str">
        <f t="shared" si="82"/>
        <v/>
      </c>
      <c r="L21">
        <v>1</v>
      </c>
      <c r="M21">
        <v>0.64500000000000002</v>
      </c>
      <c r="N21">
        <v>1.2449999999999999</v>
      </c>
      <c r="O21" s="3" t="s">
        <v>9</v>
      </c>
      <c r="Q21" s="4" t="str">
        <f t="shared" si="83"/>
        <v/>
      </c>
      <c r="R21">
        <v>1</v>
      </c>
      <c r="S21">
        <v>5</v>
      </c>
      <c r="T21">
        <v>5</v>
      </c>
      <c r="U21" s="3" t="s">
        <v>12</v>
      </c>
      <c r="W21" s="4" t="str">
        <f t="shared" si="84"/>
        <v/>
      </c>
      <c r="X21">
        <v>7.4999999999999997E-2</v>
      </c>
      <c r="Y21">
        <v>1</v>
      </c>
      <c r="Z21">
        <v>1</v>
      </c>
      <c r="AA21" s="3" t="s">
        <v>13</v>
      </c>
      <c r="AB21" t="s">
        <v>75</v>
      </c>
      <c r="AC21" s="4" t="str">
        <f t="shared" si="85"/>
        <v/>
      </c>
      <c r="AD21">
        <v>1E-3</v>
      </c>
      <c r="AE21">
        <v>1</v>
      </c>
      <c r="AF21">
        <v>1</v>
      </c>
      <c r="AG21" s="3"/>
      <c r="AI21" s="4" t="str">
        <f t="shared" si="86"/>
        <v/>
      </c>
      <c r="AM21" s="3"/>
      <c r="AO21" s="4" t="str">
        <f t="shared" si="87"/>
        <v/>
      </c>
      <c r="AS21" s="3"/>
      <c r="AU21" s="4" t="str">
        <f t="shared" si="88"/>
        <v/>
      </c>
      <c r="AY21" s="3"/>
      <c r="BA21" s="4" t="str">
        <f t="shared" si="89"/>
        <v/>
      </c>
      <c r="BE21" s="3"/>
      <c r="BG21" s="4" t="str">
        <f t="shared" si="90"/>
        <v/>
      </c>
    </row>
    <row r="22" spans="1:59">
      <c r="A22">
        <v>1019</v>
      </c>
      <c r="C22" t="str">
        <f t="shared" si="76"/>
        <v>Gold, Exp, Heart, Gacha</v>
      </c>
      <c r="D22" s="1" t="str">
        <f t="shared" ca="1" si="77"/>
        <v>2, 1, 4, 5</v>
      </c>
      <c r="E22" s="1" t="str">
        <f t="shared" si="78"/>
        <v>, , , e</v>
      </c>
      <c r="F22" s="1" t="str">
        <f t="shared" si="79"/>
        <v>1, 1, 0.075, 0.001</v>
      </c>
      <c r="G22" s="1" t="str">
        <f t="shared" si="80"/>
        <v>0.68, 5, 1, 1</v>
      </c>
      <c r="H22" s="1" t="str">
        <f t="shared" si="81"/>
        <v>1.28, 5, 1, 1</v>
      </c>
      <c r="I22" s="3" t="s">
        <v>10</v>
      </c>
      <c r="K22" s="4" t="str">
        <f t="shared" si="82"/>
        <v/>
      </c>
      <c r="L22">
        <v>1</v>
      </c>
      <c r="M22">
        <v>0.67999999999999994</v>
      </c>
      <c r="N22">
        <v>1.28</v>
      </c>
      <c r="O22" s="3" t="s">
        <v>9</v>
      </c>
      <c r="Q22" s="4" t="str">
        <f t="shared" si="83"/>
        <v/>
      </c>
      <c r="R22">
        <v>1</v>
      </c>
      <c r="S22">
        <v>5</v>
      </c>
      <c r="T22">
        <v>5</v>
      </c>
      <c r="U22" s="3" t="s">
        <v>12</v>
      </c>
      <c r="W22" s="4" t="str">
        <f t="shared" si="84"/>
        <v/>
      </c>
      <c r="X22">
        <v>7.4999999999999997E-2</v>
      </c>
      <c r="Y22">
        <v>1</v>
      </c>
      <c r="Z22">
        <v>1</v>
      </c>
      <c r="AA22" s="3" t="s">
        <v>13</v>
      </c>
      <c r="AB22" t="s">
        <v>75</v>
      </c>
      <c r="AC22" s="4" t="str">
        <f t="shared" si="85"/>
        <v/>
      </c>
      <c r="AD22">
        <v>1E-3</v>
      </c>
      <c r="AE22">
        <v>1</v>
      </c>
      <c r="AF22">
        <v>1</v>
      </c>
      <c r="AG22" s="3"/>
      <c r="AI22" s="4" t="str">
        <f t="shared" si="86"/>
        <v/>
      </c>
      <c r="AM22" s="3"/>
      <c r="AO22" s="4" t="str">
        <f t="shared" si="87"/>
        <v/>
      </c>
      <c r="AS22" s="3"/>
      <c r="AU22" s="4" t="str">
        <f t="shared" si="88"/>
        <v/>
      </c>
      <c r="AY22" s="3"/>
      <c r="BA22" s="4" t="str">
        <f t="shared" si="89"/>
        <v/>
      </c>
      <c r="BE22" s="3"/>
      <c r="BG22" s="4" t="str">
        <f t="shared" si="90"/>
        <v/>
      </c>
    </row>
    <row r="23" spans="1:59">
      <c r="A23">
        <v>1020</v>
      </c>
      <c r="C23" t="str">
        <f t="shared" si="76"/>
        <v>Gold, Exp, Heart, Gacha</v>
      </c>
      <c r="D23" s="1" t="str">
        <f t="shared" ca="1" si="77"/>
        <v>2, 1, 4, 5</v>
      </c>
      <c r="E23" s="1" t="str">
        <f t="shared" si="78"/>
        <v>, , , e</v>
      </c>
      <c r="F23" s="1" t="str">
        <f t="shared" si="79"/>
        <v>1, 1, 0.075, 0.001</v>
      </c>
      <c r="G23" s="1" t="str">
        <f t="shared" si="80"/>
        <v>0.715, 5, 1, 1</v>
      </c>
      <c r="H23" s="1" t="str">
        <f t="shared" si="81"/>
        <v>1.315, 5, 1, 1</v>
      </c>
      <c r="I23" s="3" t="s">
        <v>10</v>
      </c>
      <c r="K23" s="4" t="str">
        <f t="shared" si="82"/>
        <v/>
      </c>
      <c r="L23">
        <v>1</v>
      </c>
      <c r="M23">
        <v>0.71499999999999986</v>
      </c>
      <c r="N23">
        <v>1.3149999999999999</v>
      </c>
      <c r="O23" s="3" t="s">
        <v>9</v>
      </c>
      <c r="Q23" s="4" t="str">
        <f t="shared" si="83"/>
        <v/>
      </c>
      <c r="R23">
        <v>1</v>
      </c>
      <c r="S23">
        <v>5</v>
      </c>
      <c r="T23">
        <v>5</v>
      </c>
      <c r="U23" s="3" t="s">
        <v>12</v>
      </c>
      <c r="W23" s="4" t="str">
        <f t="shared" si="84"/>
        <v/>
      </c>
      <c r="X23">
        <v>7.4999999999999997E-2</v>
      </c>
      <c r="Y23">
        <v>1</v>
      </c>
      <c r="Z23">
        <v>1</v>
      </c>
      <c r="AA23" s="3" t="s">
        <v>13</v>
      </c>
      <c r="AB23" t="s">
        <v>75</v>
      </c>
      <c r="AC23" s="4" t="str">
        <f t="shared" si="85"/>
        <v/>
      </c>
      <c r="AD23">
        <v>1E-3</v>
      </c>
      <c r="AE23">
        <v>1</v>
      </c>
      <c r="AF23">
        <v>1</v>
      </c>
      <c r="AG23" s="3"/>
      <c r="AI23" s="4" t="str">
        <f t="shared" si="86"/>
        <v/>
      </c>
      <c r="AM23" s="3"/>
      <c r="AO23" s="4" t="str">
        <f t="shared" si="87"/>
        <v/>
      </c>
      <c r="AS23" s="3"/>
      <c r="AU23" s="4" t="str">
        <f t="shared" si="88"/>
        <v/>
      </c>
      <c r="AY23" s="3"/>
      <c r="BA23" s="4" t="str">
        <f t="shared" si="89"/>
        <v/>
      </c>
      <c r="BE23" s="3"/>
      <c r="BG23" s="4" t="str">
        <f t="shared" si="90"/>
        <v/>
      </c>
    </row>
    <row r="24" spans="1:59">
      <c r="A24">
        <v>1021</v>
      </c>
      <c r="C24" t="str">
        <f t="shared" si="76"/>
        <v>Gold, Exp, Heart, Gacha</v>
      </c>
      <c r="D24" s="1" t="str">
        <f t="shared" ca="1" si="77"/>
        <v>2, 1, 4, 5</v>
      </c>
      <c r="E24" s="1" t="str">
        <f t="shared" si="78"/>
        <v>, , , e</v>
      </c>
      <c r="F24" s="1" t="str">
        <f t="shared" si="79"/>
        <v>1, 1, 0.075, 0.001</v>
      </c>
      <c r="G24" s="1" t="str">
        <f t="shared" si="80"/>
        <v>0.75, 5, 1, 1</v>
      </c>
      <c r="H24" s="1" t="str">
        <f t="shared" si="81"/>
        <v>1.35, 5, 1, 1</v>
      </c>
      <c r="I24" s="3" t="s">
        <v>10</v>
      </c>
      <c r="K24" s="4" t="str">
        <f t="shared" si="82"/>
        <v/>
      </c>
      <c r="L24">
        <v>1</v>
      </c>
      <c r="M24">
        <v>0.75</v>
      </c>
      <c r="N24">
        <v>1.35</v>
      </c>
      <c r="O24" s="3" t="s">
        <v>9</v>
      </c>
      <c r="Q24" s="4" t="str">
        <f t="shared" si="83"/>
        <v/>
      </c>
      <c r="R24">
        <v>1</v>
      </c>
      <c r="S24">
        <v>5</v>
      </c>
      <c r="T24">
        <v>5</v>
      </c>
      <c r="U24" s="3" t="s">
        <v>12</v>
      </c>
      <c r="W24" s="4" t="str">
        <f t="shared" si="84"/>
        <v/>
      </c>
      <c r="X24">
        <v>7.4999999999999997E-2</v>
      </c>
      <c r="Y24">
        <v>1</v>
      </c>
      <c r="Z24">
        <v>1</v>
      </c>
      <c r="AA24" s="3" t="s">
        <v>13</v>
      </c>
      <c r="AB24" t="s">
        <v>75</v>
      </c>
      <c r="AC24" s="4" t="str">
        <f t="shared" si="85"/>
        <v/>
      </c>
      <c r="AD24">
        <v>1E-3</v>
      </c>
      <c r="AE24">
        <v>1</v>
      </c>
      <c r="AF24">
        <v>1</v>
      </c>
      <c r="AG24" s="3"/>
      <c r="AI24" s="4" t="str">
        <f t="shared" si="86"/>
        <v/>
      </c>
      <c r="AM24" s="3"/>
      <c r="AO24" s="4" t="str">
        <f t="shared" si="87"/>
        <v/>
      </c>
      <c r="AS24" s="3"/>
      <c r="AU24" s="4" t="str">
        <f t="shared" si="88"/>
        <v/>
      </c>
      <c r="AY24" s="3"/>
      <c r="BA24" s="4" t="str">
        <f t="shared" si="89"/>
        <v/>
      </c>
      <c r="BE24" s="3"/>
      <c r="BG24" s="4" t="str">
        <f t="shared" si="90"/>
        <v/>
      </c>
    </row>
    <row r="25" spans="1:59">
      <c r="A25">
        <v>1022</v>
      </c>
      <c r="C25" t="str">
        <f t="shared" si="76"/>
        <v>Gold, Exp, Heart, Gacha</v>
      </c>
      <c r="D25" s="1" t="str">
        <f t="shared" ca="1" si="77"/>
        <v>2, 1, 4, 5</v>
      </c>
      <c r="E25" s="1" t="str">
        <f t="shared" si="78"/>
        <v>, , , e</v>
      </c>
      <c r="F25" s="1" t="str">
        <f t="shared" si="79"/>
        <v>1, 1, 0.075, 0.001</v>
      </c>
      <c r="G25" s="1" t="str">
        <f t="shared" si="80"/>
        <v>0.785, 5, 1, 1</v>
      </c>
      <c r="H25" s="1" t="str">
        <f t="shared" si="81"/>
        <v>1.385, 5, 1, 1</v>
      </c>
      <c r="I25" s="3" t="s">
        <v>10</v>
      </c>
      <c r="K25" s="4" t="str">
        <f t="shared" si="82"/>
        <v/>
      </c>
      <c r="L25">
        <v>1</v>
      </c>
      <c r="M25">
        <v>0.78499999999999992</v>
      </c>
      <c r="N25">
        <v>1.385</v>
      </c>
      <c r="O25" s="3" t="s">
        <v>9</v>
      </c>
      <c r="Q25" s="4" t="str">
        <f t="shared" si="83"/>
        <v/>
      </c>
      <c r="R25">
        <v>1</v>
      </c>
      <c r="S25">
        <v>5</v>
      </c>
      <c r="T25">
        <v>5</v>
      </c>
      <c r="U25" s="3" t="s">
        <v>12</v>
      </c>
      <c r="W25" s="4" t="str">
        <f t="shared" si="84"/>
        <v/>
      </c>
      <c r="X25">
        <v>7.4999999999999997E-2</v>
      </c>
      <c r="Y25">
        <v>1</v>
      </c>
      <c r="Z25">
        <v>1</v>
      </c>
      <c r="AA25" s="3" t="s">
        <v>13</v>
      </c>
      <c r="AB25" t="s">
        <v>75</v>
      </c>
      <c r="AC25" s="4" t="str">
        <f t="shared" si="85"/>
        <v/>
      </c>
      <c r="AD25">
        <v>1E-3</v>
      </c>
      <c r="AE25">
        <v>1</v>
      </c>
      <c r="AF25">
        <v>1</v>
      </c>
      <c r="AG25" s="3"/>
      <c r="AI25" s="4" t="str">
        <f t="shared" si="86"/>
        <v/>
      </c>
      <c r="AM25" s="3"/>
      <c r="AO25" s="4" t="str">
        <f t="shared" si="87"/>
        <v/>
      </c>
      <c r="AS25" s="3"/>
      <c r="AU25" s="4" t="str">
        <f t="shared" si="88"/>
        <v/>
      </c>
      <c r="AY25" s="3"/>
      <c r="BA25" s="4" t="str">
        <f t="shared" si="89"/>
        <v/>
      </c>
      <c r="BE25" s="3"/>
      <c r="BG25" s="4" t="str">
        <f t="shared" si="90"/>
        <v/>
      </c>
    </row>
    <row r="26" spans="1:59">
      <c r="A26">
        <v>1023</v>
      </c>
      <c r="C26" t="str">
        <f t="shared" si="76"/>
        <v>Gold, Exp, Heart, Gacha</v>
      </c>
      <c r="D26" s="1" t="str">
        <f t="shared" ca="1" si="77"/>
        <v>2, 1, 4, 5</v>
      </c>
      <c r="E26" s="1" t="str">
        <f t="shared" si="78"/>
        <v>, , , e</v>
      </c>
      <c r="F26" s="1" t="str">
        <f t="shared" si="79"/>
        <v>1, 1, 0.075, 0.001</v>
      </c>
      <c r="G26" s="1" t="str">
        <f t="shared" si="80"/>
        <v>0.82, 5, 1, 1</v>
      </c>
      <c r="H26" s="1" t="str">
        <f t="shared" si="81"/>
        <v>1.42, 5, 1, 1</v>
      </c>
      <c r="I26" s="3" t="s">
        <v>10</v>
      </c>
      <c r="K26" s="4" t="str">
        <f t="shared" si="82"/>
        <v/>
      </c>
      <c r="L26">
        <v>1</v>
      </c>
      <c r="M26">
        <v>0.82000000000000006</v>
      </c>
      <c r="N26">
        <v>1.4200000000000002</v>
      </c>
      <c r="O26" s="3" t="s">
        <v>9</v>
      </c>
      <c r="Q26" s="4" t="str">
        <f t="shared" si="83"/>
        <v/>
      </c>
      <c r="R26">
        <v>1</v>
      </c>
      <c r="S26">
        <v>5</v>
      </c>
      <c r="T26">
        <v>5</v>
      </c>
      <c r="U26" s="3" t="s">
        <v>12</v>
      </c>
      <c r="W26" s="4" t="str">
        <f t="shared" si="84"/>
        <v/>
      </c>
      <c r="X26">
        <v>7.4999999999999997E-2</v>
      </c>
      <c r="Y26">
        <v>1</v>
      </c>
      <c r="Z26">
        <v>1</v>
      </c>
      <c r="AA26" s="3" t="s">
        <v>13</v>
      </c>
      <c r="AB26" t="s">
        <v>75</v>
      </c>
      <c r="AC26" s="4" t="str">
        <f t="shared" si="85"/>
        <v/>
      </c>
      <c r="AD26">
        <v>1E-3</v>
      </c>
      <c r="AE26">
        <v>1</v>
      </c>
      <c r="AF26">
        <v>1</v>
      </c>
      <c r="AG26" s="3"/>
      <c r="AI26" s="4" t="str">
        <f t="shared" si="86"/>
        <v/>
      </c>
      <c r="AM26" s="3"/>
      <c r="AO26" s="4" t="str">
        <f t="shared" si="87"/>
        <v/>
      </c>
      <c r="AS26" s="3"/>
      <c r="AU26" s="4" t="str">
        <f t="shared" si="88"/>
        <v/>
      </c>
      <c r="AY26" s="3"/>
      <c r="BA26" s="4" t="str">
        <f t="shared" si="89"/>
        <v/>
      </c>
      <c r="BE26" s="3"/>
      <c r="BG26" s="4" t="str">
        <f t="shared" si="90"/>
        <v/>
      </c>
    </row>
    <row r="27" spans="1:59">
      <c r="A27">
        <v>1024</v>
      </c>
      <c r="C27" t="str">
        <f t="shared" si="76"/>
        <v>Gold, Exp, Heart, Gacha</v>
      </c>
      <c r="D27" s="1" t="str">
        <f t="shared" ca="1" si="77"/>
        <v>2, 1, 4, 5</v>
      </c>
      <c r="E27" s="1" t="str">
        <f t="shared" si="78"/>
        <v>, , , e</v>
      </c>
      <c r="F27" s="1" t="str">
        <f t="shared" si="79"/>
        <v>1, 1, 0.075, 0.001</v>
      </c>
      <c r="G27" s="1" t="str">
        <f t="shared" si="80"/>
        <v>0.855, 5, 1, 1</v>
      </c>
      <c r="H27" s="1" t="str">
        <f t="shared" si="81"/>
        <v>1.455, 5, 1, 1</v>
      </c>
      <c r="I27" s="3" t="s">
        <v>10</v>
      </c>
      <c r="K27" s="4" t="str">
        <f t="shared" si="82"/>
        <v/>
      </c>
      <c r="L27">
        <v>1</v>
      </c>
      <c r="M27">
        <v>0.85499999999999998</v>
      </c>
      <c r="N27">
        <v>1.4550000000000001</v>
      </c>
      <c r="O27" s="3" t="s">
        <v>9</v>
      </c>
      <c r="Q27" s="4" t="str">
        <f t="shared" si="83"/>
        <v/>
      </c>
      <c r="R27">
        <v>1</v>
      </c>
      <c r="S27">
        <v>5</v>
      </c>
      <c r="T27">
        <v>5</v>
      </c>
      <c r="U27" s="3" t="s">
        <v>12</v>
      </c>
      <c r="W27" s="4" t="str">
        <f t="shared" si="84"/>
        <v/>
      </c>
      <c r="X27">
        <v>7.4999999999999997E-2</v>
      </c>
      <c r="Y27">
        <v>1</v>
      </c>
      <c r="Z27">
        <v>1</v>
      </c>
      <c r="AA27" s="3" t="s">
        <v>13</v>
      </c>
      <c r="AB27" t="s">
        <v>75</v>
      </c>
      <c r="AC27" s="4" t="str">
        <f t="shared" si="85"/>
        <v/>
      </c>
      <c r="AD27">
        <v>1E-3</v>
      </c>
      <c r="AE27">
        <v>1</v>
      </c>
      <c r="AF27">
        <v>1</v>
      </c>
      <c r="AG27" s="3"/>
      <c r="AI27" s="4" t="str">
        <f t="shared" si="86"/>
        <v/>
      </c>
      <c r="AM27" s="3"/>
      <c r="AO27" s="4" t="str">
        <f t="shared" si="87"/>
        <v/>
      </c>
      <c r="AS27" s="3"/>
      <c r="AU27" s="4" t="str">
        <f t="shared" si="88"/>
        <v/>
      </c>
      <c r="AY27" s="3"/>
      <c r="BA27" s="4" t="str">
        <f t="shared" si="89"/>
        <v/>
      </c>
      <c r="BE27" s="3"/>
      <c r="BG27" s="4" t="str">
        <f t="shared" si="90"/>
        <v/>
      </c>
    </row>
    <row r="28" spans="1:59">
      <c r="A28">
        <v>1025</v>
      </c>
      <c r="C28" t="str">
        <f t="shared" si="76"/>
        <v>Gold, Exp, Heart, Gacha</v>
      </c>
      <c r="D28" s="1" t="str">
        <f t="shared" ca="1" si="77"/>
        <v>2, 1, 4, 5</v>
      </c>
      <c r="E28" s="1" t="str">
        <f t="shared" si="78"/>
        <v>, , , e</v>
      </c>
      <c r="F28" s="1" t="str">
        <f t="shared" si="79"/>
        <v>1, 1, 0.075, 0.001</v>
      </c>
      <c r="G28" s="1" t="str">
        <f t="shared" si="80"/>
        <v>0.89, 5, 1, 1</v>
      </c>
      <c r="H28" s="1" t="str">
        <f t="shared" si="81"/>
        <v>1.49, 5, 1, 1</v>
      </c>
      <c r="I28" s="3" t="s">
        <v>10</v>
      </c>
      <c r="K28" s="4" t="str">
        <f t="shared" si="82"/>
        <v/>
      </c>
      <c r="L28">
        <v>1</v>
      </c>
      <c r="M28">
        <v>0.8899999999999999</v>
      </c>
      <c r="N28">
        <v>1.49</v>
      </c>
      <c r="O28" s="3" t="s">
        <v>9</v>
      </c>
      <c r="Q28" s="4" t="str">
        <f t="shared" si="83"/>
        <v/>
      </c>
      <c r="R28">
        <v>1</v>
      </c>
      <c r="S28">
        <v>5</v>
      </c>
      <c r="T28">
        <v>5</v>
      </c>
      <c r="U28" s="3" t="s">
        <v>12</v>
      </c>
      <c r="W28" s="4" t="str">
        <f t="shared" si="84"/>
        <v/>
      </c>
      <c r="X28">
        <v>7.4999999999999997E-2</v>
      </c>
      <c r="Y28">
        <v>1</v>
      </c>
      <c r="Z28">
        <v>1</v>
      </c>
      <c r="AA28" s="3" t="s">
        <v>13</v>
      </c>
      <c r="AB28" t="s">
        <v>75</v>
      </c>
      <c r="AC28" s="4" t="str">
        <f t="shared" si="85"/>
        <v/>
      </c>
      <c r="AD28">
        <v>1E-3</v>
      </c>
      <c r="AE28">
        <v>1</v>
      </c>
      <c r="AF28">
        <v>1</v>
      </c>
      <c r="AG28" s="3"/>
      <c r="AI28" s="4" t="str">
        <f t="shared" si="86"/>
        <v/>
      </c>
      <c r="AM28" s="3"/>
      <c r="AO28" s="4" t="str">
        <f t="shared" si="87"/>
        <v/>
      </c>
      <c r="AS28" s="3"/>
      <c r="AU28" s="4" t="str">
        <f t="shared" si="88"/>
        <v/>
      </c>
      <c r="AY28" s="3"/>
      <c r="BA28" s="4" t="str">
        <f t="shared" si="89"/>
        <v/>
      </c>
      <c r="BE28" s="3"/>
      <c r="BG28" s="4" t="str">
        <f t="shared" si="90"/>
        <v/>
      </c>
    </row>
    <row r="29" spans="1:59">
      <c r="A29">
        <v>1026</v>
      </c>
      <c r="C29" t="str">
        <f t="shared" si="76"/>
        <v>Gold, Exp, Heart, Gacha</v>
      </c>
      <c r="D29" s="1" t="str">
        <f t="shared" ca="1" si="77"/>
        <v>2, 1, 4, 5</v>
      </c>
      <c r="E29" s="1" t="str">
        <f t="shared" si="78"/>
        <v>, , , e</v>
      </c>
      <c r="F29" s="1" t="str">
        <f t="shared" si="79"/>
        <v>1, 1, 0.075, 0.001</v>
      </c>
      <c r="G29" s="1" t="str">
        <f t="shared" si="80"/>
        <v>0.925, 5, 1, 1</v>
      </c>
      <c r="H29" s="1" t="str">
        <f t="shared" si="81"/>
        <v>1.525, 5, 1, 1</v>
      </c>
      <c r="I29" s="3" t="s">
        <v>10</v>
      </c>
      <c r="K29" s="4" t="str">
        <f t="shared" si="82"/>
        <v/>
      </c>
      <c r="L29">
        <v>1</v>
      </c>
      <c r="M29">
        <v>0.92500000000000004</v>
      </c>
      <c r="N29">
        <v>1.5250000000000001</v>
      </c>
      <c r="O29" s="3" t="s">
        <v>9</v>
      </c>
      <c r="Q29" s="4" t="str">
        <f t="shared" si="83"/>
        <v/>
      </c>
      <c r="R29">
        <v>1</v>
      </c>
      <c r="S29">
        <v>5</v>
      </c>
      <c r="T29">
        <v>5</v>
      </c>
      <c r="U29" s="3" t="s">
        <v>12</v>
      </c>
      <c r="W29" s="4" t="str">
        <f t="shared" si="84"/>
        <v/>
      </c>
      <c r="X29">
        <v>7.4999999999999997E-2</v>
      </c>
      <c r="Y29">
        <v>1</v>
      </c>
      <c r="Z29">
        <v>1</v>
      </c>
      <c r="AA29" s="3" t="s">
        <v>13</v>
      </c>
      <c r="AB29" t="s">
        <v>75</v>
      </c>
      <c r="AC29" s="4" t="str">
        <f t="shared" si="85"/>
        <v/>
      </c>
      <c r="AD29">
        <v>1E-3</v>
      </c>
      <c r="AE29">
        <v>1</v>
      </c>
      <c r="AF29">
        <v>1</v>
      </c>
      <c r="AG29" s="3"/>
      <c r="AI29" s="4" t="str">
        <f t="shared" si="86"/>
        <v/>
      </c>
      <c r="AM29" s="3"/>
      <c r="AO29" s="4" t="str">
        <f t="shared" si="87"/>
        <v/>
      </c>
      <c r="AS29" s="3"/>
      <c r="AU29" s="4" t="str">
        <f t="shared" si="88"/>
        <v/>
      </c>
      <c r="AY29" s="3"/>
      <c r="BA29" s="4" t="str">
        <f t="shared" si="89"/>
        <v/>
      </c>
      <c r="BE29" s="3"/>
      <c r="BG29" s="4" t="str">
        <f t="shared" si="90"/>
        <v/>
      </c>
    </row>
    <row r="30" spans="1:59">
      <c r="A30">
        <v>1027</v>
      </c>
      <c r="C30" t="str">
        <f t="shared" si="76"/>
        <v>Gold, Exp, Heart, Gacha</v>
      </c>
      <c r="D30" s="1" t="str">
        <f t="shared" ca="1" si="77"/>
        <v>2, 1, 4, 5</v>
      </c>
      <c r="E30" s="1" t="str">
        <f t="shared" si="78"/>
        <v>, , , e</v>
      </c>
      <c r="F30" s="1" t="str">
        <f t="shared" si="79"/>
        <v>1, 1, 0.075, 0.001</v>
      </c>
      <c r="G30" s="1" t="str">
        <f t="shared" si="80"/>
        <v>0.96, 5, 1, 1</v>
      </c>
      <c r="H30" s="1" t="str">
        <f t="shared" si="81"/>
        <v>1.56, 5, 1, 1</v>
      </c>
      <c r="I30" s="3" t="s">
        <v>10</v>
      </c>
      <c r="K30" s="4" t="str">
        <f t="shared" si="82"/>
        <v/>
      </c>
      <c r="L30">
        <v>1</v>
      </c>
      <c r="M30">
        <v>0.96</v>
      </c>
      <c r="N30">
        <v>1.56</v>
      </c>
      <c r="O30" s="3" t="s">
        <v>9</v>
      </c>
      <c r="Q30" s="4" t="str">
        <f t="shared" si="83"/>
        <v/>
      </c>
      <c r="R30">
        <v>1</v>
      </c>
      <c r="S30">
        <v>5</v>
      </c>
      <c r="T30">
        <v>5</v>
      </c>
      <c r="U30" s="3" t="s">
        <v>12</v>
      </c>
      <c r="W30" s="4" t="str">
        <f t="shared" si="84"/>
        <v/>
      </c>
      <c r="X30">
        <v>7.4999999999999997E-2</v>
      </c>
      <c r="Y30">
        <v>1</v>
      </c>
      <c r="Z30">
        <v>1</v>
      </c>
      <c r="AA30" s="3" t="s">
        <v>13</v>
      </c>
      <c r="AB30" t="s">
        <v>75</v>
      </c>
      <c r="AC30" s="4" t="str">
        <f t="shared" si="85"/>
        <v/>
      </c>
      <c r="AD30">
        <v>1E-3</v>
      </c>
      <c r="AE30">
        <v>1</v>
      </c>
      <c r="AF30">
        <v>1</v>
      </c>
      <c r="AG30" s="3"/>
      <c r="AI30" s="4" t="str">
        <f t="shared" si="86"/>
        <v/>
      </c>
      <c r="AM30" s="3"/>
      <c r="AO30" s="4" t="str">
        <f t="shared" si="87"/>
        <v/>
      </c>
      <c r="AS30" s="3"/>
      <c r="AU30" s="4" t="str">
        <f t="shared" si="88"/>
        <v/>
      </c>
      <c r="AY30" s="3"/>
      <c r="BA30" s="4" t="str">
        <f t="shared" si="89"/>
        <v/>
      </c>
      <c r="BE30" s="3"/>
      <c r="BG30" s="4" t="str">
        <f t="shared" si="90"/>
        <v/>
      </c>
    </row>
    <row r="31" spans="1:59">
      <c r="A31">
        <v>1028</v>
      </c>
      <c r="C31" t="str">
        <f t="shared" si="76"/>
        <v>Gold, Exp, Heart, Gacha</v>
      </c>
      <c r="D31" s="1" t="str">
        <f t="shared" ca="1" si="77"/>
        <v>2, 1, 4, 5</v>
      </c>
      <c r="E31" s="1" t="str">
        <f t="shared" si="78"/>
        <v>, , , e</v>
      </c>
      <c r="F31" s="1" t="str">
        <f t="shared" si="79"/>
        <v>1, 1, 0.075, 0.001</v>
      </c>
      <c r="G31" s="1" t="str">
        <f t="shared" si="80"/>
        <v>0.995, 5, 1, 1</v>
      </c>
      <c r="H31" s="1" t="str">
        <f t="shared" si="81"/>
        <v>1.595, 5, 1, 1</v>
      </c>
      <c r="I31" s="3" t="s">
        <v>10</v>
      </c>
      <c r="K31" s="4" t="str">
        <f t="shared" si="82"/>
        <v/>
      </c>
      <c r="L31">
        <v>1</v>
      </c>
      <c r="M31">
        <v>0.99499999999999988</v>
      </c>
      <c r="N31">
        <v>1.595</v>
      </c>
      <c r="O31" s="3" t="s">
        <v>9</v>
      </c>
      <c r="Q31" s="4" t="str">
        <f t="shared" si="83"/>
        <v/>
      </c>
      <c r="R31">
        <v>1</v>
      </c>
      <c r="S31">
        <v>5</v>
      </c>
      <c r="T31">
        <v>5</v>
      </c>
      <c r="U31" s="3" t="s">
        <v>12</v>
      </c>
      <c r="W31" s="4" t="str">
        <f t="shared" si="84"/>
        <v/>
      </c>
      <c r="X31">
        <v>7.4999999999999997E-2</v>
      </c>
      <c r="Y31">
        <v>1</v>
      </c>
      <c r="Z31">
        <v>1</v>
      </c>
      <c r="AA31" s="3" t="s">
        <v>13</v>
      </c>
      <c r="AB31" t="s">
        <v>75</v>
      </c>
      <c r="AC31" s="4" t="str">
        <f t="shared" si="85"/>
        <v/>
      </c>
      <c r="AD31">
        <v>1E-3</v>
      </c>
      <c r="AE31">
        <v>1</v>
      </c>
      <c r="AF31">
        <v>1</v>
      </c>
      <c r="AG31" s="3"/>
      <c r="AI31" s="4" t="str">
        <f t="shared" si="86"/>
        <v/>
      </c>
      <c r="AM31" s="3"/>
      <c r="AO31" s="4" t="str">
        <f t="shared" si="87"/>
        <v/>
      </c>
      <c r="AS31" s="3"/>
      <c r="AU31" s="4" t="str">
        <f t="shared" si="88"/>
        <v/>
      </c>
      <c r="AY31" s="3"/>
      <c r="BA31" s="4" t="str">
        <f t="shared" si="89"/>
        <v/>
      </c>
      <c r="BE31" s="3"/>
      <c r="BG31" s="4" t="str">
        <f t="shared" si="90"/>
        <v/>
      </c>
    </row>
    <row r="32" spans="1:59">
      <c r="A32">
        <v>5000</v>
      </c>
      <c r="B32" t="s">
        <v>65</v>
      </c>
      <c r="C32" t="str">
        <f t="shared" si="26"/>
        <v>Gold, Exp, Heart, LevelPack</v>
      </c>
      <c r="D32" s="1" t="str">
        <f t="shared" ca="1" si="1"/>
        <v>2, 1, 4, 3</v>
      </c>
      <c r="E32" s="1" t="str">
        <f t="shared" si="27"/>
        <v xml:space="preserve">, , , </v>
      </c>
      <c r="F32" s="1" t="str">
        <f t="shared" si="28"/>
        <v>1, 1, 1, 1</v>
      </c>
      <c r="G32" s="1" t="str">
        <f t="shared" si="29"/>
        <v>0.015, 100, 2, 1</v>
      </c>
      <c r="H32" s="1" t="str">
        <f t="shared" si="30"/>
        <v>0.145, 100, 2, 1</v>
      </c>
      <c r="I32" s="3" t="s">
        <v>10</v>
      </c>
      <c r="K32" s="4" t="str">
        <f t="shared" si="12"/>
        <v/>
      </c>
      <c r="L32">
        <v>1</v>
      </c>
      <c r="M32">
        <v>1.4999999999999999E-2</v>
      </c>
      <c r="N32">
        <v>0.14499999999999999</v>
      </c>
      <c r="O32" s="3" t="s">
        <v>9</v>
      </c>
      <c r="Q32" s="4" t="str">
        <f t="shared" si="13"/>
        <v/>
      </c>
      <c r="R32">
        <v>1</v>
      </c>
      <c r="S32">
        <v>100</v>
      </c>
      <c r="T32">
        <v>100</v>
      </c>
      <c r="U32" s="3" t="s">
        <v>12</v>
      </c>
      <c r="W32" s="4" t="str">
        <f t="shared" si="14"/>
        <v/>
      </c>
      <c r="X32">
        <v>1</v>
      </c>
      <c r="Y32">
        <v>2</v>
      </c>
      <c r="Z32">
        <v>2</v>
      </c>
      <c r="AA32" s="3" t="s">
        <v>63</v>
      </c>
      <c r="AC32" s="4" t="str">
        <f t="shared" si="15"/>
        <v/>
      </c>
      <c r="AD32">
        <v>1</v>
      </c>
      <c r="AE32">
        <v>1</v>
      </c>
      <c r="AF32">
        <v>1</v>
      </c>
      <c r="AG32" s="3"/>
      <c r="AI32" s="4" t="str">
        <f t="shared" si="16"/>
        <v/>
      </c>
      <c r="AM32" s="3"/>
      <c r="AO32" s="4" t="str">
        <f t="shared" si="17"/>
        <v/>
      </c>
      <c r="AS32" s="3"/>
      <c r="AU32" s="4" t="str">
        <f t="shared" si="18"/>
        <v/>
      </c>
      <c r="AY32" s="3"/>
      <c r="BA32" s="4" t="str">
        <f t="shared" si="19"/>
        <v/>
      </c>
      <c r="BE32" s="3"/>
      <c r="BG32" s="4" t="str">
        <f t="shared" si="20"/>
        <v/>
      </c>
    </row>
    <row r="33" spans="1:62">
      <c r="A33">
        <v>5001</v>
      </c>
      <c r="C33" t="str">
        <f t="shared" si="21"/>
        <v>Gold, Exp, Heart, LevelPack, Seal, Seal</v>
      </c>
      <c r="D33" s="1" t="str">
        <f t="shared" ca="1" si="1"/>
        <v>2, 1, 4, 3, 7, 7</v>
      </c>
      <c r="E33" s="1" t="str">
        <f t="shared" si="22"/>
        <v xml:space="preserve">, , , , , </v>
      </c>
      <c r="F33" s="1" t="str">
        <f t="shared" si="23"/>
        <v>1, 1, 1, 1, 1, 0.3</v>
      </c>
      <c r="G33" s="1" t="str">
        <f t="shared" si="24"/>
        <v>0.05, 100, 2, 1, 1, 1</v>
      </c>
      <c r="H33" s="1" t="str">
        <f t="shared" si="25"/>
        <v>0.65, 100, 2, 1, 1, 1</v>
      </c>
      <c r="I33" s="3" t="s">
        <v>10</v>
      </c>
      <c r="K33" s="4" t="str">
        <f t="shared" si="12"/>
        <v/>
      </c>
      <c r="L33">
        <v>1</v>
      </c>
      <c r="M33">
        <v>4.9999999999999989E-2</v>
      </c>
      <c r="N33">
        <v>0.64999999999999991</v>
      </c>
      <c r="O33" s="3" t="s">
        <v>9</v>
      </c>
      <c r="Q33" s="4" t="str">
        <f t="shared" si="13"/>
        <v/>
      </c>
      <c r="R33">
        <v>1</v>
      </c>
      <c r="S33">
        <v>100</v>
      </c>
      <c r="T33">
        <v>100</v>
      </c>
      <c r="U33" s="3" t="s">
        <v>12</v>
      </c>
      <c r="W33" s="4" t="str">
        <f t="shared" si="14"/>
        <v/>
      </c>
      <c r="X33">
        <v>1</v>
      </c>
      <c r="Y33">
        <v>2</v>
      </c>
      <c r="Z33">
        <v>2</v>
      </c>
      <c r="AA33" s="3" t="s">
        <v>63</v>
      </c>
      <c r="AC33" s="4" t="str">
        <f t="shared" si="15"/>
        <v/>
      </c>
      <c r="AD33">
        <v>1</v>
      </c>
      <c r="AE33">
        <v>1</v>
      </c>
      <c r="AF33">
        <v>1</v>
      </c>
      <c r="AG33" s="3" t="s">
        <v>67</v>
      </c>
      <c r="AI33" s="4" t="str">
        <f t="shared" si="16"/>
        <v/>
      </c>
      <c r="AJ33">
        <v>1</v>
      </c>
      <c r="AK33">
        <v>1</v>
      </c>
      <c r="AL33">
        <v>1</v>
      </c>
      <c r="AM33" s="3" t="s">
        <v>67</v>
      </c>
      <c r="AO33" s="4" t="str">
        <f t="shared" si="17"/>
        <v/>
      </c>
      <c r="AP33">
        <v>0.3</v>
      </c>
      <c r="AQ33">
        <v>1</v>
      </c>
      <c r="AR33">
        <v>1</v>
      </c>
      <c r="AS33" s="3"/>
      <c r="AU33" s="4" t="str">
        <f t="shared" si="18"/>
        <v/>
      </c>
      <c r="AY33" s="3"/>
      <c r="BA33" s="4" t="str">
        <f t="shared" si="19"/>
        <v/>
      </c>
      <c r="BE33" s="3"/>
      <c r="BG33" s="4" t="str">
        <f t="shared" si="20"/>
        <v/>
      </c>
    </row>
    <row r="34" spans="1:62">
      <c r="A34">
        <v>5002</v>
      </c>
      <c r="C34" t="str">
        <f t="shared" ref="C34:C36" si="91">IF(ISBLANK(I34),"",I34)
&amp;IF(ISBLANK(O34),"",", "&amp;O34)
&amp;IF(ISBLANK(U34),"",", "&amp;U34)
&amp;IF(ISBLANK(AA34),"",", "&amp;AA34)
&amp;IF(ISBLANK(AG34),"",", "&amp;AG34)
&amp;IF(ISBLANK(AM34),"",", "&amp;AM34)
&amp;IF(ISBLANK(AS34),"",", "&amp;AS34)
&amp;IF(ISBLANK(AY34),"",", "&amp;AY34)
&amp;IF(ISBLANK(BE34),"",", "&amp;BE34)</f>
        <v>Gold, Exp, Heart, LevelPack, Seal, Seal, Gacha, Gacha, Gacha</v>
      </c>
      <c r="D34" s="1" t="str">
        <f t="shared" ca="1" si="1"/>
        <v>2, 1, 4, 3, 7, 7, 5, 5, 5</v>
      </c>
      <c r="E34" s="1" t="str">
        <f t="shared" ref="E34:E36" si="92">IF(ISBLANK(J34),"",J34)
&amp;IF(ISBLANK(O34),"",", "&amp;P34)
&amp;IF(ISBLANK(U34),"",", "&amp;V34)
&amp;IF(ISBLANK(AA34),"",", "&amp;AB34)
&amp;IF(ISBLANK(AG34),"",", "&amp;AH34)
&amp;IF(ISBLANK(AM34),"",", "&amp;AN34)
&amp;IF(ISBLANK(AS34),"",", "&amp;AT34)
&amp;IF(ISBLANK(AY34),"",", "&amp;AZ34)
&amp;IF(ISBLANK(BE34),"",", "&amp;BF34)</f>
        <v>, , , , , , e, e, e</v>
      </c>
      <c r="F34" s="1" t="str">
        <f t="shared" ref="F34:F36" si="93">IF(ISBLANK(L34),"",L34)
&amp;IF(ISBLANK(R34),"",", "&amp;R34)
&amp;IF(ISBLANK(X34),"",", "&amp;X34)
&amp;IF(ISBLANK(AD34),"",", "&amp;AD34)
&amp;IF(ISBLANK(AJ34),"",", "&amp;AJ34)
&amp;IF(ISBLANK(AP34),"",", "&amp;AP34)
&amp;IF(ISBLANK(AV34),"",", "&amp;AV34)
&amp;IF(ISBLANK(BB34),"",", "&amp;BB34)
&amp;IF(ISBLANK(BH34),"",", "&amp;BH34)</f>
        <v>1, 1, 1, 1, 1, 0.3, 0.17, 0.085, 0.017</v>
      </c>
      <c r="G34" s="1" t="str">
        <f t="shared" ref="G34:G36" si="94">IF(ISBLANK(M34),"",M34)
&amp;IF(ISBLANK(S34),"",", "&amp;S34)
&amp;IF(ISBLANK(Y34),"",", "&amp;Y34)
&amp;IF(ISBLANK(AE34),"",", "&amp;AE34)
&amp;IF(ISBLANK(AK34),"",", "&amp;AK34)
&amp;IF(ISBLANK(AQ34),"",", "&amp;AQ34)
&amp;IF(ISBLANK(AW34),"",", "&amp;AW34)
&amp;IF(ISBLANK(BC34),"",", "&amp;BC34)
&amp;IF(ISBLANK(BI34),"",", "&amp;BI34)</f>
        <v>0.085, 100, 2, 1, 1, 1, 1, 1, 1</v>
      </c>
      <c r="H34" s="1" t="str">
        <f t="shared" ref="H34:H36" si="95">IF(ISBLANK(N34),"",N34)
&amp;IF(ISBLANK(T34),"",", "&amp;T34)
&amp;IF(ISBLANK(Z34),"",", "&amp;Z34)
&amp;IF(ISBLANK(AF34),"",", "&amp;AF34)
&amp;IF(ISBLANK(AL34),"",", "&amp;AL34)
&amp;IF(ISBLANK(AR34),"",", "&amp;AR34)
&amp;IF(ISBLANK(AX34),"",", "&amp;AX34)
&amp;IF(ISBLANK(BD34),"",", "&amp;BD34)
&amp;IF(ISBLANK(BJ34),"",", "&amp;BJ34)</f>
        <v>0.685, 100, 2, 1, 1, 1, 1, 1, 1</v>
      </c>
      <c r="I34" s="3" t="s">
        <v>10</v>
      </c>
      <c r="K34" s="4" t="str">
        <f t="shared" si="12"/>
        <v/>
      </c>
      <c r="L34">
        <v>1</v>
      </c>
      <c r="M34">
        <v>8.500000000000002E-2</v>
      </c>
      <c r="N34">
        <v>0.68500000000000005</v>
      </c>
      <c r="O34" s="3" t="s">
        <v>9</v>
      </c>
      <c r="Q34" s="4" t="str">
        <f t="shared" si="13"/>
        <v/>
      </c>
      <c r="R34">
        <v>1</v>
      </c>
      <c r="S34">
        <v>100</v>
      </c>
      <c r="T34">
        <v>100</v>
      </c>
      <c r="U34" s="3" t="s">
        <v>12</v>
      </c>
      <c r="W34" s="4" t="str">
        <f t="shared" si="14"/>
        <v/>
      </c>
      <c r="X34">
        <v>1</v>
      </c>
      <c r="Y34">
        <v>2</v>
      </c>
      <c r="Z34">
        <v>2</v>
      </c>
      <c r="AA34" s="3" t="s">
        <v>63</v>
      </c>
      <c r="AC34" s="4" t="str">
        <f t="shared" si="15"/>
        <v/>
      </c>
      <c r="AD34">
        <v>1</v>
      </c>
      <c r="AE34">
        <v>1</v>
      </c>
      <c r="AF34">
        <v>1</v>
      </c>
      <c r="AG34" s="3" t="s">
        <v>67</v>
      </c>
      <c r="AI34" s="4" t="str">
        <f t="shared" si="16"/>
        <v/>
      </c>
      <c r="AJ34">
        <v>1</v>
      </c>
      <c r="AK34">
        <v>1</v>
      </c>
      <c r="AL34">
        <v>1</v>
      </c>
      <c r="AM34" s="3" t="s">
        <v>67</v>
      </c>
      <c r="AO34" s="4" t="str">
        <f t="shared" si="17"/>
        <v/>
      </c>
      <c r="AP34">
        <v>0.3</v>
      </c>
      <c r="AQ34">
        <v>1</v>
      </c>
      <c r="AR34">
        <v>1</v>
      </c>
      <c r="AS34" s="3" t="s">
        <v>13</v>
      </c>
      <c r="AT34" t="s">
        <v>75</v>
      </c>
      <c r="AU34" s="4" t="str">
        <f t="shared" si="18"/>
        <v/>
      </c>
      <c r="AV34">
        <v>0.17</v>
      </c>
      <c r="AW34">
        <v>1</v>
      </c>
      <c r="AX34">
        <v>1</v>
      </c>
      <c r="AY34" s="3" t="s">
        <v>13</v>
      </c>
      <c r="AZ34" t="s">
        <v>76</v>
      </c>
      <c r="BA34" s="4" t="str">
        <f t="shared" si="19"/>
        <v/>
      </c>
      <c r="BB34">
        <v>8.5000000000000006E-2</v>
      </c>
      <c r="BC34">
        <v>1</v>
      </c>
      <c r="BD34">
        <v>1</v>
      </c>
      <c r="BE34" s="3" t="s">
        <v>13</v>
      </c>
      <c r="BF34" t="s">
        <v>76</v>
      </c>
      <c r="BG34" s="4" t="str">
        <f t="shared" si="20"/>
        <v/>
      </c>
      <c r="BH34">
        <v>1.7000000000000001E-2</v>
      </c>
      <c r="BI34">
        <v>1</v>
      </c>
      <c r="BJ34">
        <v>1</v>
      </c>
    </row>
    <row r="35" spans="1:62">
      <c r="A35">
        <v>5003</v>
      </c>
      <c r="C35" t="str">
        <f t="shared" si="91"/>
        <v>Gold, Exp, Heart, LevelPack, Seal, Seal, Gacha, Gacha, Gacha</v>
      </c>
      <c r="D35" s="1" t="str">
        <f t="shared" ca="1" si="1"/>
        <v>2, 1, 4, 3, 7, 7, 5, 5, 5</v>
      </c>
      <c r="E35" s="1" t="str">
        <f t="shared" si="92"/>
        <v>, , , , , , e, e, e</v>
      </c>
      <c r="F35" s="1" t="str">
        <f t="shared" si="93"/>
        <v>1, 1, 1, 1, 1, 0.3, 0.17, 0.085, 0.017</v>
      </c>
      <c r="G35" s="1" t="str">
        <f t="shared" si="94"/>
        <v>0.12, 100, 2, 1, 1, 1, 1, 1, 1</v>
      </c>
      <c r="H35" s="1" t="str">
        <f t="shared" si="95"/>
        <v>0.72, 100, 2, 1, 1, 1, 1, 1, 1</v>
      </c>
      <c r="I35" s="3" t="s">
        <v>10</v>
      </c>
      <c r="K35" s="4" t="str">
        <f t="shared" si="12"/>
        <v/>
      </c>
      <c r="L35">
        <v>1</v>
      </c>
      <c r="M35">
        <v>0.12</v>
      </c>
      <c r="N35">
        <v>0.72</v>
      </c>
      <c r="O35" s="3" t="s">
        <v>9</v>
      </c>
      <c r="Q35" s="4" t="str">
        <f t="shared" si="13"/>
        <v/>
      </c>
      <c r="R35">
        <v>1</v>
      </c>
      <c r="S35">
        <v>100</v>
      </c>
      <c r="T35">
        <v>100</v>
      </c>
      <c r="U35" s="3" t="s">
        <v>12</v>
      </c>
      <c r="W35" s="4" t="str">
        <f t="shared" si="14"/>
        <v/>
      </c>
      <c r="X35">
        <v>1</v>
      </c>
      <c r="Y35">
        <v>2</v>
      </c>
      <c r="Z35">
        <v>2</v>
      </c>
      <c r="AA35" s="3" t="s">
        <v>63</v>
      </c>
      <c r="AC35" s="4" t="str">
        <f t="shared" si="15"/>
        <v/>
      </c>
      <c r="AD35">
        <v>1</v>
      </c>
      <c r="AE35">
        <v>1</v>
      </c>
      <c r="AF35">
        <v>1</v>
      </c>
      <c r="AG35" s="3" t="s">
        <v>67</v>
      </c>
      <c r="AI35" s="4" t="str">
        <f t="shared" si="16"/>
        <v/>
      </c>
      <c r="AJ35">
        <v>1</v>
      </c>
      <c r="AK35">
        <v>1</v>
      </c>
      <c r="AL35">
        <v>1</v>
      </c>
      <c r="AM35" s="3" t="s">
        <v>67</v>
      </c>
      <c r="AO35" s="4" t="str">
        <f t="shared" si="17"/>
        <v/>
      </c>
      <c r="AP35">
        <v>0.3</v>
      </c>
      <c r="AQ35">
        <v>1</v>
      </c>
      <c r="AR35">
        <v>1</v>
      </c>
      <c r="AS35" s="3" t="s">
        <v>13</v>
      </c>
      <c r="AT35" t="s">
        <v>75</v>
      </c>
      <c r="AU35" s="4" t="str">
        <f t="shared" si="18"/>
        <v/>
      </c>
      <c r="AV35">
        <v>0.17</v>
      </c>
      <c r="AW35">
        <v>1</v>
      </c>
      <c r="AX35">
        <v>1</v>
      </c>
      <c r="AY35" s="3" t="s">
        <v>13</v>
      </c>
      <c r="AZ35" t="s">
        <v>76</v>
      </c>
      <c r="BA35" s="4" t="str">
        <f t="shared" si="19"/>
        <v/>
      </c>
      <c r="BB35">
        <v>8.5000000000000006E-2</v>
      </c>
      <c r="BC35">
        <v>1</v>
      </c>
      <c r="BD35">
        <v>1</v>
      </c>
      <c r="BE35" s="3" t="s">
        <v>13</v>
      </c>
      <c r="BF35" t="s">
        <v>76</v>
      </c>
      <c r="BG35" s="4" t="str">
        <f t="shared" si="20"/>
        <v/>
      </c>
      <c r="BH35">
        <v>1.7000000000000001E-2</v>
      </c>
      <c r="BI35">
        <v>1</v>
      </c>
      <c r="BJ35">
        <v>1</v>
      </c>
    </row>
    <row r="36" spans="1:62">
      <c r="A36">
        <v>5004</v>
      </c>
      <c r="C36" t="str">
        <f t="shared" si="91"/>
        <v>Gold, Exp, Heart, LevelPack, Seal, Seal, Gacha, Gacha, Gacha</v>
      </c>
      <c r="D36" s="1" t="str">
        <f t="shared" ca="1" si="1"/>
        <v>2, 1, 4, 3, 7, 7, 5, 5, 5</v>
      </c>
      <c r="E36" s="1" t="str">
        <f t="shared" si="92"/>
        <v>, , , , , , e, e, e</v>
      </c>
      <c r="F36" s="1" t="str">
        <f t="shared" si="93"/>
        <v>1, 1, 1, 1, 1, 0.3, 0.1, 0.05, 0.01</v>
      </c>
      <c r="G36" s="1" t="str">
        <f t="shared" si="94"/>
        <v>0.155, 100, 2, 1, 1, 1, 1, 1, 1</v>
      </c>
      <c r="H36" s="1" t="str">
        <f t="shared" si="95"/>
        <v>0.755, 100, 2, 1, 1, 1, 1, 1, 1</v>
      </c>
      <c r="I36" s="3" t="s">
        <v>10</v>
      </c>
      <c r="K36" s="4" t="str">
        <f t="shared" si="12"/>
        <v/>
      </c>
      <c r="L36">
        <v>1</v>
      </c>
      <c r="M36">
        <v>0.15500000000000003</v>
      </c>
      <c r="N36">
        <v>0.755</v>
      </c>
      <c r="O36" s="3" t="s">
        <v>9</v>
      </c>
      <c r="Q36" s="4" t="str">
        <f t="shared" si="13"/>
        <v/>
      </c>
      <c r="R36">
        <v>1</v>
      </c>
      <c r="S36">
        <v>100</v>
      </c>
      <c r="T36">
        <v>100</v>
      </c>
      <c r="U36" s="3" t="s">
        <v>12</v>
      </c>
      <c r="W36" s="4" t="str">
        <f t="shared" si="14"/>
        <v/>
      </c>
      <c r="X36">
        <v>1</v>
      </c>
      <c r="Y36">
        <v>2</v>
      </c>
      <c r="Z36">
        <v>2</v>
      </c>
      <c r="AA36" s="3" t="s">
        <v>63</v>
      </c>
      <c r="AC36" s="4" t="str">
        <f t="shared" ref="AC36:AC60" si="96">IF(AND(OR(AA36="Gacha",AA36="Origin"),ISBLANK(AB36)),"서브밸류 필요","")</f>
        <v/>
      </c>
      <c r="AD36">
        <v>1</v>
      </c>
      <c r="AE36">
        <v>1</v>
      </c>
      <c r="AF36">
        <v>1</v>
      </c>
      <c r="AG36" s="3" t="s">
        <v>67</v>
      </c>
      <c r="AI36" s="4" t="str">
        <f t="shared" ref="AI36:AI60" si="97">IF(AND(OR(AG36="Gacha",AG36="Origin"),ISBLANK(AH36)),"서브밸류 필요","")</f>
        <v/>
      </c>
      <c r="AJ36">
        <v>1</v>
      </c>
      <c r="AK36">
        <v>1</v>
      </c>
      <c r="AL36">
        <v>1</v>
      </c>
      <c r="AM36" s="3" t="s">
        <v>67</v>
      </c>
      <c r="AO36" s="4" t="str">
        <f t="shared" ref="AO36:AO59" si="98">IF(AND(OR(AM36="Gacha",AM36="Origin"),ISBLANK(AN36)),"서브밸류 필요","")</f>
        <v/>
      </c>
      <c r="AP36">
        <v>0.3</v>
      </c>
      <c r="AQ36">
        <v>1</v>
      </c>
      <c r="AR36">
        <v>1</v>
      </c>
      <c r="AS36" s="3" t="s">
        <v>13</v>
      </c>
      <c r="AT36" t="s">
        <v>75</v>
      </c>
      <c r="AU36" s="4" t="str">
        <f t="shared" ref="AU36:AU60" si="99">IF(AND(OR(AS36="Gacha",AS36="Origin"),ISBLANK(AT36)),"서브밸류 필요","")</f>
        <v/>
      </c>
      <c r="AV36">
        <v>0.1</v>
      </c>
      <c r="AW36">
        <v>1</v>
      </c>
      <c r="AX36">
        <v>1</v>
      </c>
      <c r="AY36" s="3" t="s">
        <v>13</v>
      </c>
      <c r="AZ36" t="s">
        <v>76</v>
      </c>
      <c r="BA36" s="4" t="str">
        <f t="shared" ref="BA36:BA60" si="100">IF(AND(OR(AY36="Gacha",AY36="Origin"),ISBLANK(AZ36)),"서브밸류 필요","")</f>
        <v/>
      </c>
      <c r="BB36">
        <v>0.05</v>
      </c>
      <c r="BC36">
        <v>1</v>
      </c>
      <c r="BD36">
        <v>1</v>
      </c>
      <c r="BE36" s="3" t="s">
        <v>13</v>
      </c>
      <c r="BF36" t="s">
        <v>76</v>
      </c>
      <c r="BG36" s="4" t="str">
        <f t="shared" si="20"/>
        <v/>
      </c>
      <c r="BH36">
        <v>0.01</v>
      </c>
      <c r="BI36">
        <v>1</v>
      </c>
      <c r="BJ36">
        <v>1</v>
      </c>
    </row>
    <row r="37" spans="1:62">
      <c r="A37">
        <v>5005</v>
      </c>
      <c r="C37" t="str">
        <f t="shared" ref="C37" si="101">IF(ISBLANK(I37),"",I37)
&amp;IF(ISBLANK(O37),"",", "&amp;O37)
&amp;IF(ISBLANK(U37),"",", "&amp;U37)
&amp;IF(ISBLANK(AA37),"",", "&amp;AA37)
&amp;IF(ISBLANK(AG37),"",", "&amp;AG37)
&amp;IF(ISBLANK(AM37),"",", "&amp;AM37)
&amp;IF(ISBLANK(AS37),"",", "&amp;AS37)
&amp;IF(ISBLANK(AY37),"",", "&amp;AY37)
&amp;IF(ISBLANK(BE37),"",", "&amp;BE37)</f>
        <v>Gold, Exp, Heart, LevelPack, Seal, Seal, Gacha, Gacha, Gacha</v>
      </c>
      <c r="D37" s="1" t="str">
        <f t="shared" ref="D37" ca="1" si="102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SUBSTITUTE(SUBSTITUTE(SUBSTITUTE(SUBSTITUTE(SUBSTITUTE(SUBSTITUTE(SUBSTITUTE(SUBSTITUTE(SUBSTITUTE(SUBSTITUTE(C37,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2, 1, 4, 3, 7, 7, 5, 5, 5</v>
      </c>
      <c r="E37" s="1" t="str">
        <f t="shared" ref="E37" si="103">IF(ISBLANK(J37),"",J37)
&amp;IF(ISBLANK(O37),"",", "&amp;P37)
&amp;IF(ISBLANK(U37),"",", "&amp;V37)
&amp;IF(ISBLANK(AA37),"",", "&amp;AB37)
&amp;IF(ISBLANK(AG37),"",", "&amp;AH37)
&amp;IF(ISBLANK(AM37),"",", "&amp;AN37)
&amp;IF(ISBLANK(AS37),"",", "&amp;AT37)
&amp;IF(ISBLANK(AY37),"",", "&amp;AZ37)
&amp;IF(ISBLANK(BE37),"",", "&amp;BF37)</f>
        <v>, , , , , , e, e, e</v>
      </c>
      <c r="F37" s="1" t="str">
        <f t="shared" ref="F37" si="104">IF(ISBLANK(L37),"",L37)
&amp;IF(ISBLANK(R37),"",", "&amp;R37)
&amp;IF(ISBLANK(X37),"",", "&amp;X37)
&amp;IF(ISBLANK(AD37),"",", "&amp;AD37)
&amp;IF(ISBLANK(AJ37),"",", "&amp;AJ37)
&amp;IF(ISBLANK(AP37),"",", "&amp;AP37)
&amp;IF(ISBLANK(AV37),"",", "&amp;AV37)
&amp;IF(ISBLANK(BB37),"",", "&amp;BB37)
&amp;IF(ISBLANK(BH37),"",", "&amp;BH37)</f>
        <v>1, 1, 1, 1, 1, 0.3, 0.1, 0.05, 0.01</v>
      </c>
      <c r="G37" s="1" t="str">
        <f t="shared" ref="G37" si="105">IF(ISBLANK(M37),"",M37)
&amp;IF(ISBLANK(S37),"",", "&amp;S37)
&amp;IF(ISBLANK(Y37),"",", "&amp;Y37)
&amp;IF(ISBLANK(AE37),"",", "&amp;AE37)
&amp;IF(ISBLANK(AK37),"",", "&amp;AK37)
&amp;IF(ISBLANK(AQ37),"",", "&amp;AQ37)
&amp;IF(ISBLANK(AW37),"",", "&amp;AW37)
&amp;IF(ISBLANK(BC37),"",", "&amp;BC37)
&amp;IF(ISBLANK(BI37),"",", "&amp;BI37)</f>
        <v>0.19, 100, 2, 1, 1, 1, 1, 1, 1</v>
      </c>
      <c r="H37" s="1" t="str">
        <f t="shared" ref="H37" si="106">IF(ISBLANK(N37),"",N37)
&amp;IF(ISBLANK(T37),"",", "&amp;T37)
&amp;IF(ISBLANK(Z37),"",", "&amp;Z37)
&amp;IF(ISBLANK(AF37),"",", "&amp;AF37)
&amp;IF(ISBLANK(AL37),"",", "&amp;AL37)
&amp;IF(ISBLANK(AR37),"",", "&amp;AR37)
&amp;IF(ISBLANK(AX37),"",", "&amp;AX37)
&amp;IF(ISBLANK(BD37),"",", "&amp;BD37)
&amp;IF(ISBLANK(BJ37),"",", "&amp;BJ37)</f>
        <v>0.79, 100, 2, 1, 1, 1, 1, 1, 1</v>
      </c>
      <c r="I37" s="3" t="s">
        <v>10</v>
      </c>
      <c r="K37" s="4" t="str">
        <f t="shared" ref="K37" si="107">IF(AND(OR(I37="Gacha",I37="Origin"),ISBLANK(J37)),"서브밸류 필요","")</f>
        <v/>
      </c>
      <c r="L37">
        <v>1</v>
      </c>
      <c r="M37">
        <v>0.19</v>
      </c>
      <c r="N37">
        <v>0.79</v>
      </c>
      <c r="O37" s="3" t="s">
        <v>9</v>
      </c>
      <c r="Q37" s="4" t="str">
        <f t="shared" ref="Q37" si="108">IF(AND(OR(O37="Gacha",O37="Origin"),ISBLANK(P37)),"서브밸류 필요","")</f>
        <v/>
      </c>
      <c r="R37">
        <v>1</v>
      </c>
      <c r="S37">
        <v>100</v>
      </c>
      <c r="T37">
        <v>100</v>
      </c>
      <c r="U37" s="3" t="s">
        <v>12</v>
      </c>
      <c r="W37" s="4" t="str">
        <f t="shared" ref="W37" si="109">IF(AND(OR(U37="Gacha",U37="Origin"),ISBLANK(V37)),"서브밸류 필요","")</f>
        <v/>
      </c>
      <c r="X37">
        <v>1</v>
      </c>
      <c r="Y37">
        <v>2</v>
      </c>
      <c r="Z37">
        <v>2</v>
      </c>
      <c r="AA37" s="3" t="s">
        <v>63</v>
      </c>
      <c r="AC37" s="4" t="str">
        <f t="shared" si="96"/>
        <v/>
      </c>
      <c r="AD37">
        <v>1</v>
      </c>
      <c r="AE37">
        <v>1</v>
      </c>
      <c r="AF37">
        <v>1</v>
      </c>
      <c r="AG37" s="3" t="s">
        <v>67</v>
      </c>
      <c r="AI37" s="4" t="str">
        <f t="shared" si="97"/>
        <v/>
      </c>
      <c r="AJ37">
        <v>1</v>
      </c>
      <c r="AK37">
        <v>1</v>
      </c>
      <c r="AL37">
        <v>1</v>
      </c>
      <c r="AM37" s="3" t="s">
        <v>67</v>
      </c>
      <c r="AO37" s="4" t="str">
        <f t="shared" si="98"/>
        <v/>
      </c>
      <c r="AP37">
        <v>0.3</v>
      </c>
      <c r="AQ37">
        <v>1</v>
      </c>
      <c r="AR37">
        <v>1</v>
      </c>
      <c r="AS37" s="3" t="s">
        <v>13</v>
      </c>
      <c r="AT37" t="s">
        <v>75</v>
      </c>
      <c r="AU37" s="4" t="str">
        <f t="shared" si="99"/>
        <v/>
      </c>
      <c r="AV37">
        <v>0.1</v>
      </c>
      <c r="AW37">
        <v>1</v>
      </c>
      <c r="AX37">
        <v>1</v>
      </c>
      <c r="AY37" s="3" t="s">
        <v>13</v>
      </c>
      <c r="AZ37" t="s">
        <v>76</v>
      </c>
      <c r="BA37" s="4" t="str">
        <f t="shared" si="100"/>
        <v/>
      </c>
      <c r="BB37">
        <v>0.05</v>
      </c>
      <c r="BC37">
        <v>1</v>
      </c>
      <c r="BD37">
        <v>1</v>
      </c>
      <c r="BE37" s="3" t="s">
        <v>13</v>
      </c>
      <c r="BF37" t="s">
        <v>76</v>
      </c>
      <c r="BG37" s="4" t="str">
        <f t="shared" si="20"/>
        <v/>
      </c>
      <c r="BH37">
        <v>0.01</v>
      </c>
      <c r="BI37">
        <v>1</v>
      </c>
      <c r="BJ37">
        <v>1</v>
      </c>
    </row>
    <row r="38" spans="1:62">
      <c r="A38">
        <v>5006</v>
      </c>
      <c r="C38" t="str">
        <f t="shared" ref="C38" si="110">IF(ISBLANK(I38),"",I38)
&amp;IF(ISBLANK(O38),"",", "&amp;O38)
&amp;IF(ISBLANK(U38),"",", "&amp;U38)
&amp;IF(ISBLANK(AA38),"",", "&amp;AA38)
&amp;IF(ISBLANK(AG38),"",", "&amp;AG38)
&amp;IF(ISBLANK(AM38),"",", "&amp;AM38)
&amp;IF(ISBLANK(AS38),"",", "&amp;AS38)
&amp;IF(ISBLANK(AY38),"",", "&amp;AY38)
&amp;IF(ISBLANK(BE38),"",", "&amp;BE38)</f>
        <v>Gold, Exp, Heart, LevelPack, Seal, Seal, Gacha, Gacha, Gacha</v>
      </c>
      <c r="D38" s="1" t="str">
        <f t="shared" ref="D38" ca="1" si="11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SUBSTITUTE(SUBSTITUTE(SUBSTITUTE(SUBSTITUTE(SUBSTITUTE(SUBSTITUTE(SUBSTITUTE(SUBSTITUTE(SUBSTITUTE(SUBSTITUTE(C38,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2, 1, 4, 3, 7, 7, 5, 5, 5</v>
      </c>
      <c r="E38" s="1" t="str">
        <f t="shared" ref="E38" si="112">IF(ISBLANK(J38),"",J38)
&amp;IF(ISBLANK(O38),"",", "&amp;P38)
&amp;IF(ISBLANK(U38),"",", "&amp;V38)
&amp;IF(ISBLANK(AA38),"",", "&amp;AB38)
&amp;IF(ISBLANK(AG38),"",", "&amp;AH38)
&amp;IF(ISBLANK(AM38),"",", "&amp;AN38)
&amp;IF(ISBLANK(AS38),"",", "&amp;AT38)
&amp;IF(ISBLANK(AY38),"",", "&amp;AZ38)
&amp;IF(ISBLANK(BE38),"",", "&amp;BF38)</f>
        <v>, , , , , , e, e, e</v>
      </c>
      <c r="F38" s="1" t="str">
        <f t="shared" ref="F38" si="113">IF(ISBLANK(L38),"",L38)
&amp;IF(ISBLANK(R38),"",", "&amp;R38)
&amp;IF(ISBLANK(X38),"",", "&amp;X38)
&amp;IF(ISBLANK(AD38),"",", "&amp;AD38)
&amp;IF(ISBLANK(AJ38),"",", "&amp;AJ38)
&amp;IF(ISBLANK(AP38),"",", "&amp;AP38)
&amp;IF(ISBLANK(AV38),"",", "&amp;AV38)
&amp;IF(ISBLANK(BB38),"",", "&amp;BB38)
&amp;IF(ISBLANK(BH38),"",", "&amp;BH38)</f>
        <v>1, 1, 1, 1, 1, 0.3, 0.1, 0.05, 0.01</v>
      </c>
      <c r="G38" s="1" t="str">
        <f t="shared" ref="G38" si="114">IF(ISBLANK(M38),"",M38)
&amp;IF(ISBLANK(S38),"",", "&amp;S38)
&amp;IF(ISBLANK(Y38),"",", "&amp;Y38)
&amp;IF(ISBLANK(AE38),"",", "&amp;AE38)
&amp;IF(ISBLANK(AK38),"",", "&amp;AK38)
&amp;IF(ISBLANK(AQ38),"",", "&amp;AQ38)
&amp;IF(ISBLANK(AW38),"",", "&amp;AW38)
&amp;IF(ISBLANK(BC38),"",", "&amp;BC38)
&amp;IF(ISBLANK(BI38),"",", "&amp;BI38)</f>
        <v>0.225, 100, 2, 1, 1, 1, 1, 1, 1</v>
      </c>
      <c r="H38" s="1" t="str">
        <f t="shared" ref="H38" si="115">IF(ISBLANK(N38),"",N38)
&amp;IF(ISBLANK(T38),"",", "&amp;T38)
&amp;IF(ISBLANK(Z38),"",", "&amp;Z38)
&amp;IF(ISBLANK(AF38),"",", "&amp;AF38)
&amp;IF(ISBLANK(AL38),"",", "&amp;AL38)
&amp;IF(ISBLANK(AR38),"",", "&amp;AR38)
&amp;IF(ISBLANK(AX38),"",", "&amp;AX38)
&amp;IF(ISBLANK(BD38),"",", "&amp;BD38)
&amp;IF(ISBLANK(BJ38),"",", "&amp;BJ38)</f>
        <v>0.825, 100, 2, 1, 1, 1, 1, 1, 1</v>
      </c>
      <c r="I38" s="3" t="s">
        <v>10</v>
      </c>
      <c r="K38" s="4" t="str">
        <f t="shared" ref="K38" si="116">IF(AND(OR(I38="Gacha",I38="Origin"),ISBLANK(J38)),"서브밸류 필요","")</f>
        <v/>
      </c>
      <c r="L38">
        <v>1</v>
      </c>
      <c r="M38">
        <v>0.22500000000000003</v>
      </c>
      <c r="N38">
        <v>0.82499999999999996</v>
      </c>
      <c r="O38" s="3" t="s">
        <v>9</v>
      </c>
      <c r="Q38" s="4" t="str">
        <f t="shared" ref="Q38" si="117">IF(AND(OR(O38="Gacha",O38="Origin"),ISBLANK(P38)),"서브밸류 필요","")</f>
        <v/>
      </c>
      <c r="R38">
        <v>1</v>
      </c>
      <c r="S38">
        <v>100</v>
      </c>
      <c r="T38">
        <v>100</v>
      </c>
      <c r="U38" s="3" t="s">
        <v>12</v>
      </c>
      <c r="W38" s="4" t="str">
        <f t="shared" ref="W38" si="118">IF(AND(OR(U38="Gacha",U38="Origin"),ISBLANK(V38)),"서브밸류 필요","")</f>
        <v/>
      </c>
      <c r="X38">
        <v>1</v>
      </c>
      <c r="Y38">
        <v>2</v>
      </c>
      <c r="Z38">
        <v>2</v>
      </c>
      <c r="AA38" s="3" t="s">
        <v>63</v>
      </c>
      <c r="AC38" s="4" t="str">
        <f t="shared" si="96"/>
        <v/>
      </c>
      <c r="AD38">
        <v>1</v>
      </c>
      <c r="AE38">
        <v>1</v>
      </c>
      <c r="AF38">
        <v>1</v>
      </c>
      <c r="AG38" s="3" t="s">
        <v>67</v>
      </c>
      <c r="AI38" s="4" t="str">
        <f t="shared" si="97"/>
        <v/>
      </c>
      <c r="AJ38">
        <v>1</v>
      </c>
      <c r="AK38">
        <v>1</v>
      </c>
      <c r="AL38">
        <v>1</v>
      </c>
      <c r="AM38" s="3" t="s">
        <v>67</v>
      </c>
      <c r="AO38" s="4" t="str">
        <f t="shared" si="98"/>
        <v/>
      </c>
      <c r="AP38">
        <v>0.3</v>
      </c>
      <c r="AQ38">
        <v>1</v>
      </c>
      <c r="AR38">
        <v>1</v>
      </c>
      <c r="AS38" s="3" t="s">
        <v>13</v>
      </c>
      <c r="AT38" t="s">
        <v>75</v>
      </c>
      <c r="AU38" s="4" t="str">
        <f t="shared" si="99"/>
        <v/>
      </c>
      <c r="AV38">
        <v>0.1</v>
      </c>
      <c r="AW38">
        <v>1</v>
      </c>
      <c r="AX38">
        <v>1</v>
      </c>
      <c r="AY38" s="3" t="s">
        <v>13</v>
      </c>
      <c r="AZ38" t="s">
        <v>76</v>
      </c>
      <c r="BA38" s="4" t="str">
        <f t="shared" si="100"/>
        <v/>
      </c>
      <c r="BB38">
        <v>0.05</v>
      </c>
      <c r="BC38">
        <v>1</v>
      </c>
      <c r="BD38">
        <v>1</v>
      </c>
      <c r="BE38" s="3" t="s">
        <v>13</v>
      </c>
      <c r="BF38" t="s">
        <v>76</v>
      </c>
      <c r="BG38" s="4" t="str">
        <f t="shared" si="20"/>
        <v/>
      </c>
      <c r="BH38">
        <v>0.01</v>
      </c>
      <c r="BI38">
        <v>1</v>
      </c>
      <c r="BJ38">
        <v>1</v>
      </c>
    </row>
    <row r="39" spans="1:62">
      <c r="A39">
        <v>5007</v>
      </c>
      <c r="C39" t="str">
        <f t="shared" ref="C39" si="119">IF(ISBLANK(I39),"",I39)
&amp;IF(ISBLANK(O39),"",", "&amp;O39)
&amp;IF(ISBLANK(U39),"",", "&amp;U39)
&amp;IF(ISBLANK(AA39),"",", "&amp;AA39)
&amp;IF(ISBLANK(AG39),"",", "&amp;AG39)
&amp;IF(ISBLANK(AM39),"",", "&amp;AM39)
&amp;IF(ISBLANK(AS39),"",", "&amp;AS39)
&amp;IF(ISBLANK(AY39),"",", "&amp;AY39)
&amp;IF(ISBLANK(BE39),"",", "&amp;BE39)</f>
        <v>Gold, Exp, Heart, LevelPack, Seal, Gacha, Gacha, Gacha</v>
      </c>
      <c r="D39" s="1" t="str">
        <f t="shared" ref="D39" ca="1" si="120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SUBSTITUTE(SUBSTITUTE(SUBSTITUTE(SUBSTITUTE(SUBSTITUTE(SUBSTITUTE(SUBSTITUTE(SUBSTITUTE(SUBSTITUTE(SUBSTITUTE(C39,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2, 1, 4, 3, 7, 5, 5, 5</v>
      </c>
      <c r="E39" s="1" t="str">
        <f t="shared" ref="E39" si="121">IF(ISBLANK(J39),"",J39)
&amp;IF(ISBLANK(O39),"",", "&amp;P39)
&amp;IF(ISBLANK(U39),"",", "&amp;V39)
&amp;IF(ISBLANK(AA39),"",", "&amp;AB39)
&amp;IF(ISBLANK(AG39),"",", "&amp;AH39)
&amp;IF(ISBLANK(AM39),"",", "&amp;AN39)
&amp;IF(ISBLANK(AS39),"",", "&amp;AT39)
&amp;IF(ISBLANK(AY39),"",", "&amp;AZ39)
&amp;IF(ISBLANK(BE39),"",", "&amp;BF39)</f>
        <v>, , , , , e, e, e</v>
      </c>
      <c r="F39" s="1" t="str">
        <f t="shared" ref="F39" si="122">IF(ISBLANK(L39),"",L39)
&amp;IF(ISBLANK(R39),"",", "&amp;R39)
&amp;IF(ISBLANK(X39),"",", "&amp;X39)
&amp;IF(ISBLANK(AD39),"",", "&amp;AD39)
&amp;IF(ISBLANK(AJ39),"",", "&amp;AJ39)
&amp;IF(ISBLANK(AP39),"",", "&amp;AP39)
&amp;IF(ISBLANK(AV39),"",", "&amp;AV39)
&amp;IF(ISBLANK(BB39),"",", "&amp;BB39)
&amp;IF(ISBLANK(BH39),"",", "&amp;BH39)</f>
        <v>1, 1, 1, 1, 1, 0.1, 0.05, 0.01</v>
      </c>
      <c r="G39" s="1" t="str">
        <f t="shared" ref="G39" si="123">IF(ISBLANK(M39),"",M39)
&amp;IF(ISBLANK(S39),"",", "&amp;S39)
&amp;IF(ISBLANK(Y39),"",", "&amp;Y39)
&amp;IF(ISBLANK(AE39),"",", "&amp;AE39)
&amp;IF(ISBLANK(AK39),"",", "&amp;AK39)
&amp;IF(ISBLANK(AQ39),"",", "&amp;AQ39)
&amp;IF(ISBLANK(AW39),"",", "&amp;AW39)
&amp;IF(ISBLANK(BC39),"",", "&amp;BC39)
&amp;IF(ISBLANK(BI39),"",", "&amp;BI39)</f>
        <v>18.7, 100, 2, 1, 1, 1, 1, 1</v>
      </c>
      <c r="H39" s="1" t="str">
        <f t="shared" ref="H39" si="124">IF(ISBLANK(N39),"",N39)
&amp;IF(ISBLANK(T39),"",", "&amp;T39)
&amp;IF(ISBLANK(Z39),"",", "&amp;Z39)
&amp;IF(ISBLANK(AF39),"",", "&amp;AF39)
&amp;IF(ISBLANK(AL39),"",", "&amp;AL39)
&amp;IF(ISBLANK(AR39),"",", "&amp;AR39)
&amp;IF(ISBLANK(AX39),"",", "&amp;AX39)
&amp;IF(ISBLANK(BD39),"",", "&amp;BD39)
&amp;IF(ISBLANK(BJ39),"",", "&amp;BJ39)</f>
        <v>20.5, 100, 2, 1, 1, 1, 1, 1</v>
      </c>
      <c r="I39" s="3" t="s">
        <v>10</v>
      </c>
      <c r="K39" s="4" t="str">
        <f t="shared" ref="K39" si="125">IF(AND(OR(I39="Gacha",I39="Origin"),ISBLANK(J39)),"서브밸류 필요","")</f>
        <v/>
      </c>
      <c r="L39">
        <v>1</v>
      </c>
      <c r="M39">
        <v>18.7</v>
      </c>
      <c r="N39">
        <v>20.499999999999996</v>
      </c>
      <c r="O39" s="3" t="s">
        <v>9</v>
      </c>
      <c r="Q39" s="4" t="str">
        <f t="shared" ref="Q39" si="126">IF(AND(OR(O39="Gacha",O39="Origin"),ISBLANK(P39)),"서브밸류 필요","")</f>
        <v/>
      </c>
      <c r="R39">
        <v>1</v>
      </c>
      <c r="S39">
        <v>100</v>
      </c>
      <c r="T39">
        <v>100</v>
      </c>
      <c r="U39" s="3" t="s">
        <v>12</v>
      </c>
      <c r="W39" s="4" t="str">
        <f t="shared" ref="W39" si="127">IF(AND(OR(U39="Gacha",U39="Origin"),ISBLANK(V39)),"서브밸류 필요","")</f>
        <v/>
      </c>
      <c r="X39">
        <v>1</v>
      </c>
      <c r="Y39">
        <v>2</v>
      </c>
      <c r="Z39">
        <v>2</v>
      </c>
      <c r="AA39" s="3" t="s">
        <v>63</v>
      </c>
      <c r="AC39" s="4" t="str">
        <f t="shared" si="96"/>
        <v/>
      </c>
      <c r="AD39">
        <v>1</v>
      </c>
      <c r="AE39">
        <v>1</v>
      </c>
      <c r="AF39">
        <v>1</v>
      </c>
      <c r="AG39" s="3" t="s">
        <v>67</v>
      </c>
      <c r="AI39" s="4" t="str">
        <f t="shared" si="97"/>
        <v/>
      </c>
      <c r="AJ39">
        <v>1</v>
      </c>
      <c r="AK39">
        <v>1</v>
      </c>
      <c r="AL39">
        <v>1</v>
      </c>
      <c r="AM39" s="3" t="s">
        <v>13</v>
      </c>
      <c r="AN39" t="s">
        <v>75</v>
      </c>
      <c r="AO39" s="4" t="str">
        <f t="shared" si="98"/>
        <v/>
      </c>
      <c r="AP39">
        <v>0.1</v>
      </c>
      <c r="AQ39">
        <v>1</v>
      </c>
      <c r="AR39">
        <v>1</v>
      </c>
      <c r="AS39" s="3" t="s">
        <v>13</v>
      </c>
      <c r="AT39" t="s">
        <v>76</v>
      </c>
      <c r="AU39" s="4" t="str">
        <f t="shared" si="99"/>
        <v/>
      </c>
      <c r="AV39">
        <v>0.05</v>
      </c>
      <c r="AW39">
        <v>1</v>
      </c>
      <c r="AX39">
        <v>1</v>
      </c>
      <c r="AY39" s="3" t="s">
        <v>13</v>
      </c>
      <c r="AZ39" t="s">
        <v>76</v>
      </c>
      <c r="BA39" s="4" t="str">
        <f t="shared" si="100"/>
        <v/>
      </c>
      <c r="BB39">
        <v>0.01</v>
      </c>
      <c r="BC39">
        <v>1</v>
      </c>
      <c r="BD39">
        <v>1</v>
      </c>
      <c r="BE39" s="3"/>
      <c r="BG39" s="4" t="str">
        <f t="shared" si="20"/>
        <v/>
      </c>
    </row>
    <row r="40" spans="1:62">
      <c r="A40">
        <v>5008</v>
      </c>
      <c r="C40" t="str">
        <f t="shared" ref="C40:C60" si="128">IF(ISBLANK(I40),"",I40)
&amp;IF(ISBLANK(O40),"",", "&amp;O40)
&amp;IF(ISBLANK(U40),"",", "&amp;U40)
&amp;IF(ISBLANK(AA40),"",", "&amp;AA40)
&amp;IF(ISBLANK(AG40),"",", "&amp;AG40)
&amp;IF(ISBLANK(AM40),"",", "&amp;AM40)
&amp;IF(ISBLANK(AS40),"",", "&amp;AS40)
&amp;IF(ISBLANK(AY40),"",", "&amp;AY40)
&amp;IF(ISBLANK(BE40),"",", "&amp;BE40)</f>
        <v>Gold, Exp, Heart, LevelPack, Seal, Seal, Gacha, Gacha, Gacha</v>
      </c>
      <c r="D40" s="1" t="str">
        <f t="shared" ref="D40:D60" ca="1" si="129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SUBSTITUTE(SUBSTITUTE(SUBSTITUTE(SUBSTITUTE(SUBSTITUTE(SUBSTITUTE(SUBSTITUTE(SUBSTITUTE(SUBSTITUTE(SUBSTITUTE(C40,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2, 1, 4, 3, 7, 7, 5, 5, 5</v>
      </c>
      <c r="E40" s="1" t="str">
        <f t="shared" ref="E40:E60" si="130">IF(ISBLANK(J40),"",J40)
&amp;IF(ISBLANK(O40),"",", "&amp;P40)
&amp;IF(ISBLANK(U40),"",", "&amp;V40)
&amp;IF(ISBLANK(AA40),"",", "&amp;AB40)
&amp;IF(ISBLANK(AG40),"",", "&amp;AH40)
&amp;IF(ISBLANK(AM40),"",", "&amp;AN40)
&amp;IF(ISBLANK(AS40),"",", "&amp;AT40)
&amp;IF(ISBLANK(AY40),"",", "&amp;AZ40)
&amp;IF(ISBLANK(BE40),"",", "&amp;BF40)</f>
        <v>, , , , , , e, e, e</v>
      </c>
      <c r="F40" s="1" t="str">
        <f t="shared" ref="F40:F60" si="131">IF(ISBLANK(L40),"",L40)
&amp;IF(ISBLANK(R40),"",", "&amp;R40)
&amp;IF(ISBLANK(X40),"",", "&amp;X40)
&amp;IF(ISBLANK(AD40),"",", "&amp;AD40)
&amp;IF(ISBLANK(AJ40),"",", "&amp;AJ40)
&amp;IF(ISBLANK(AP40),"",", "&amp;AP40)
&amp;IF(ISBLANK(AV40),"",", "&amp;AV40)
&amp;IF(ISBLANK(BB40),"",", "&amp;BB40)
&amp;IF(ISBLANK(BH40),"",", "&amp;BH40)</f>
        <v>1, 1, 1, 1, 1, 0.3, 0.1, 0.05, 0.01</v>
      </c>
      <c r="G40" s="1" t="str">
        <f t="shared" ref="G40:G60" si="132">IF(ISBLANK(M40),"",M40)
&amp;IF(ISBLANK(S40),"",", "&amp;S40)
&amp;IF(ISBLANK(Y40),"",", "&amp;Y40)
&amp;IF(ISBLANK(AE40),"",", "&amp;AE40)
&amp;IF(ISBLANK(AK40),"",", "&amp;AK40)
&amp;IF(ISBLANK(AQ40),"",", "&amp;AQ40)
&amp;IF(ISBLANK(AW40),"",", "&amp;AW40)
&amp;IF(ISBLANK(BC40),"",", "&amp;BC40)
&amp;IF(ISBLANK(BI40),"",", "&amp;BI40)</f>
        <v>0.295, 100, 2, 1, 1, 1, 1, 1, 1</v>
      </c>
      <c r="H40" s="1" t="str">
        <f t="shared" ref="H40:H60" si="133">IF(ISBLANK(N40),"",N40)
&amp;IF(ISBLANK(T40),"",", "&amp;T40)
&amp;IF(ISBLANK(Z40),"",", "&amp;Z40)
&amp;IF(ISBLANK(AF40),"",", "&amp;AF40)
&amp;IF(ISBLANK(AL40),"",", "&amp;AL40)
&amp;IF(ISBLANK(AR40),"",", "&amp;AR40)
&amp;IF(ISBLANK(AX40),"",", "&amp;AX40)
&amp;IF(ISBLANK(BD40),"",", "&amp;BD40)
&amp;IF(ISBLANK(BJ40),"",", "&amp;BJ40)</f>
        <v>0.895, 100, 2, 1, 1, 1, 1, 1, 1</v>
      </c>
      <c r="I40" s="3" t="s">
        <v>10</v>
      </c>
      <c r="K40" s="4" t="str">
        <f t="shared" ref="K40:K60" si="134">IF(AND(OR(I40="Gacha",I40="Origin"),ISBLANK(J40)),"서브밸류 필요","")</f>
        <v/>
      </c>
      <c r="L40">
        <v>1</v>
      </c>
      <c r="M40">
        <v>0.29499999999999998</v>
      </c>
      <c r="N40">
        <v>0.89500000000000002</v>
      </c>
      <c r="O40" s="3" t="s">
        <v>9</v>
      </c>
      <c r="Q40" s="4" t="str">
        <f t="shared" ref="Q40:Q60" si="135">IF(AND(OR(O40="Gacha",O40="Origin"),ISBLANK(P40)),"서브밸류 필요","")</f>
        <v/>
      </c>
      <c r="R40">
        <v>1</v>
      </c>
      <c r="S40">
        <v>100</v>
      </c>
      <c r="T40">
        <v>100</v>
      </c>
      <c r="U40" s="3" t="s">
        <v>12</v>
      </c>
      <c r="W40" s="4" t="str">
        <f t="shared" ref="W40:W60" si="136">IF(AND(OR(U40="Gacha",U40="Origin"),ISBLANK(V40)),"서브밸류 필요","")</f>
        <v/>
      </c>
      <c r="X40">
        <v>1</v>
      </c>
      <c r="Y40">
        <v>2</v>
      </c>
      <c r="Z40">
        <v>2</v>
      </c>
      <c r="AA40" s="3" t="s">
        <v>63</v>
      </c>
      <c r="AC40" s="4" t="str">
        <f t="shared" si="96"/>
        <v/>
      </c>
      <c r="AD40">
        <v>1</v>
      </c>
      <c r="AE40">
        <v>1</v>
      </c>
      <c r="AF40">
        <v>1</v>
      </c>
      <c r="AG40" s="3" t="s">
        <v>67</v>
      </c>
      <c r="AI40" s="4" t="str">
        <f t="shared" si="97"/>
        <v/>
      </c>
      <c r="AJ40">
        <v>1</v>
      </c>
      <c r="AK40">
        <v>1</v>
      </c>
      <c r="AL40">
        <v>1</v>
      </c>
      <c r="AM40" s="3" t="s">
        <v>67</v>
      </c>
      <c r="AO40" s="4" t="str">
        <f t="shared" si="98"/>
        <v/>
      </c>
      <c r="AP40">
        <v>0.3</v>
      </c>
      <c r="AQ40">
        <v>1</v>
      </c>
      <c r="AR40">
        <v>1</v>
      </c>
      <c r="AS40" s="3" t="s">
        <v>13</v>
      </c>
      <c r="AT40" t="s">
        <v>75</v>
      </c>
      <c r="AU40" s="4" t="str">
        <f t="shared" si="99"/>
        <v/>
      </c>
      <c r="AV40">
        <v>0.1</v>
      </c>
      <c r="AW40">
        <v>1</v>
      </c>
      <c r="AX40">
        <v>1</v>
      </c>
      <c r="AY40" s="3" t="s">
        <v>13</v>
      </c>
      <c r="AZ40" t="s">
        <v>76</v>
      </c>
      <c r="BA40" s="4" t="str">
        <f t="shared" si="100"/>
        <v/>
      </c>
      <c r="BB40">
        <v>0.05</v>
      </c>
      <c r="BC40">
        <v>1</v>
      </c>
      <c r="BD40">
        <v>1</v>
      </c>
      <c r="BE40" s="3" t="s">
        <v>13</v>
      </c>
      <c r="BF40" t="s">
        <v>76</v>
      </c>
      <c r="BG40" s="4" t="str">
        <f t="shared" si="20"/>
        <v/>
      </c>
      <c r="BH40">
        <v>0.01</v>
      </c>
      <c r="BI40">
        <v>1</v>
      </c>
      <c r="BJ40">
        <v>1</v>
      </c>
    </row>
    <row r="41" spans="1:62">
      <c r="A41">
        <v>5009</v>
      </c>
      <c r="C41" t="str">
        <f t="shared" si="128"/>
        <v>Gold, Exp, Heart, LevelPack, Seal, Seal, Gacha, Gacha, Gacha</v>
      </c>
      <c r="D41" s="1" t="str">
        <f t="shared" ca="1" si="129"/>
        <v>2, 1, 4, 3, 7, 7, 5, 5, 5</v>
      </c>
      <c r="E41" s="1" t="str">
        <f t="shared" si="130"/>
        <v>, , , , , , e, e, e</v>
      </c>
      <c r="F41" s="1" t="str">
        <f t="shared" si="131"/>
        <v>1, 1, 1, 1, 1, 0.3, 0.1, 0.05, 0.01</v>
      </c>
      <c r="G41" s="1" t="str">
        <f t="shared" si="132"/>
        <v>0.33, 100, 2, 1, 1, 1, 1, 1, 1</v>
      </c>
      <c r="H41" s="1" t="str">
        <f t="shared" si="133"/>
        <v>0.93, 100, 2, 1, 1, 1, 1, 1, 1</v>
      </c>
      <c r="I41" s="3" t="s">
        <v>10</v>
      </c>
      <c r="K41" s="4" t="str">
        <f t="shared" si="134"/>
        <v/>
      </c>
      <c r="L41">
        <v>1</v>
      </c>
      <c r="M41">
        <v>0.33</v>
      </c>
      <c r="N41">
        <v>0.92999999999999994</v>
      </c>
      <c r="O41" s="3" t="s">
        <v>9</v>
      </c>
      <c r="Q41" s="4" t="str">
        <f t="shared" si="135"/>
        <v/>
      </c>
      <c r="R41">
        <v>1</v>
      </c>
      <c r="S41">
        <v>100</v>
      </c>
      <c r="T41">
        <v>100</v>
      </c>
      <c r="U41" s="3" t="s">
        <v>12</v>
      </c>
      <c r="W41" s="4" t="str">
        <f t="shared" si="136"/>
        <v/>
      </c>
      <c r="X41">
        <v>1</v>
      </c>
      <c r="Y41">
        <v>2</v>
      </c>
      <c r="Z41">
        <v>2</v>
      </c>
      <c r="AA41" s="3" t="s">
        <v>63</v>
      </c>
      <c r="AC41" s="4" t="str">
        <f t="shared" si="96"/>
        <v/>
      </c>
      <c r="AD41">
        <v>1</v>
      </c>
      <c r="AE41">
        <v>1</v>
      </c>
      <c r="AF41">
        <v>1</v>
      </c>
      <c r="AG41" s="3" t="s">
        <v>67</v>
      </c>
      <c r="AI41" s="4" t="str">
        <f t="shared" si="97"/>
        <v/>
      </c>
      <c r="AJ41">
        <v>1</v>
      </c>
      <c r="AK41">
        <v>1</v>
      </c>
      <c r="AL41">
        <v>1</v>
      </c>
      <c r="AM41" s="3" t="s">
        <v>67</v>
      </c>
      <c r="AO41" s="4" t="str">
        <f t="shared" si="98"/>
        <v/>
      </c>
      <c r="AP41">
        <v>0.3</v>
      </c>
      <c r="AQ41">
        <v>1</v>
      </c>
      <c r="AR41">
        <v>1</v>
      </c>
      <c r="AS41" s="3" t="s">
        <v>13</v>
      </c>
      <c r="AT41" t="s">
        <v>75</v>
      </c>
      <c r="AU41" s="4" t="str">
        <f t="shared" si="99"/>
        <v/>
      </c>
      <c r="AV41">
        <v>0.1</v>
      </c>
      <c r="AW41">
        <v>1</v>
      </c>
      <c r="AX41">
        <v>1</v>
      </c>
      <c r="AY41" s="3" t="s">
        <v>13</v>
      </c>
      <c r="AZ41" t="s">
        <v>76</v>
      </c>
      <c r="BA41" s="4" t="str">
        <f t="shared" si="100"/>
        <v/>
      </c>
      <c r="BB41">
        <v>0.05</v>
      </c>
      <c r="BC41">
        <v>1</v>
      </c>
      <c r="BD41">
        <v>1</v>
      </c>
      <c r="BE41" s="3" t="s">
        <v>13</v>
      </c>
      <c r="BF41" t="s">
        <v>76</v>
      </c>
      <c r="BG41" s="4" t="str">
        <f t="shared" si="20"/>
        <v/>
      </c>
      <c r="BH41">
        <v>0.01</v>
      </c>
      <c r="BI41">
        <v>1</v>
      </c>
      <c r="BJ41">
        <v>1</v>
      </c>
    </row>
    <row r="42" spans="1:62">
      <c r="A42">
        <v>5010</v>
      </c>
      <c r="C42" t="str">
        <f t="shared" si="128"/>
        <v>Gold, Exp, Heart, LevelPack, Seal, Seal, Gacha, Gacha, Gacha</v>
      </c>
      <c r="D42" s="1" t="str">
        <f t="shared" ca="1" si="129"/>
        <v>2, 1, 4, 3, 7, 7, 5, 5, 5</v>
      </c>
      <c r="E42" s="1" t="str">
        <f t="shared" si="130"/>
        <v>, , , , , , e, e, e</v>
      </c>
      <c r="F42" s="1" t="str">
        <f t="shared" si="131"/>
        <v>1, 1, 1, 1, 1, 0.3, 0.1, 0.05, 0.01</v>
      </c>
      <c r="G42" s="1" t="str">
        <f t="shared" si="132"/>
        <v>0.365, 100, 2, 1, 1, 1, 1, 1, 1</v>
      </c>
      <c r="H42" s="1" t="str">
        <f t="shared" si="133"/>
        <v>0.965, 100, 2, 1, 1, 1, 1, 1, 1</v>
      </c>
      <c r="I42" s="3" t="s">
        <v>10</v>
      </c>
      <c r="K42" s="4" t="str">
        <f t="shared" si="134"/>
        <v/>
      </c>
      <c r="L42">
        <v>1</v>
      </c>
      <c r="M42">
        <v>0.36500000000000005</v>
      </c>
      <c r="N42">
        <v>0.96500000000000008</v>
      </c>
      <c r="O42" s="3" t="s">
        <v>9</v>
      </c>
      <c r="Q42" s="4" t="str">
        <f t="shared" si="135"/>
        <v/>
      </c>
      <c r="R42">
        <v>1</v>
      </c>
      <c r="S42">
        <v>100</v>
      </c>
      <c r="T42">
        <v>100</v>
      </c>
      <c r="U42" s="3" t="s">
        <v>12</v>
      </c>
      <c r="W42" s="4" t="str">
        <f t="shared" si="136"/>
        <v/>
      </c>
      <c r="X42">
        <v>1</v>
      </c>
      <c r="Y42">
        <v>2</v>
      </c>
      <c r="Z42">
        <v>2</v>
      </c>
      <c r="AA42" s="3" t="s">
        <v>63</v>
      </c>
      <c r="AC42" s="4" t="str">
        <f t="shared" si="96"/>
        <v/>
      </c>
      <c r="AD42">
        <v>1</v>
      </c>
      <c r="AE42">
        <v>1</v>
      </c>
      <c r="AF42">
        <v>1</v>
      </c>
      <c r="AG42" s="3" t="s">
        <v>67</v>
      </c>
      <c r="AI42" s="4" t="str">
        <f t="shared" si="97"/>
        <v/>
      </c>
      <c r="AJ42">
        <v>1</v>
      </c>
      <c r="AK42">
        <v>1</v>
      </c>
      <c r="AL42">
        <v>1</v>
      </c>
      <c r="AM42" s="3" t="s">
        <v>67</v>
      </c>
      <c r="AO42" s="4" t="str">
        <f t="shared" si="98"/>
        <v/>
      </c>
      <c r="AP42">
        <v>0.3</v>
      </c>
      <c r="AQ42">
        <v>1</v>
      </c>
      <c r="AR42">
        <v>1</v>
      </c>
      <c r="AS42" s="3" t="s">
        <v>13</v>
      </c>
      <c r="AT42" t="s">
        <v>75</v>
      </c>
      <c r="AU42" s="4" t="str">
        <f t="shared" si="99"/>
        <v/>
      </c>
      <c r="AV42">
        <v>0.1</v>
      </c>
      <c r="AW42">
        <v>1</v>
      </c>
      <c r="AX42">
        <v>1</v>
      </c>
      <c r="AY42" s="3" t="s">
        <v>13</v>
      </c>
      <c r="AZ42" t="s">
        <v>76</v>
      </c>
      <c r="BA42" s="4" t="str">
        <f t="shared" si="100"/>
        <v/>
      </c>
      <c r="BB42">
        <v>0.05</v>
      </c>
      <c r="BC42">
        <v>1</v>
      </c>
      <c r="BD42">
        <v>1</v>
      </c>
      <c r="BE42" s="3" t="s">
        <v>13</v>
      </c>
      <c r="BF42" t="s">
        <v>76</v>
      </c>
      <c r="BG42" s="4" t="str">
        <f t="shared" si="20"/>
        <v/>
      </c>
      <c r="BH42">
        <v>0.01</v>
      </c>
      <c r="BI42">
        <v>1</v>
      </c>
      <c r="BJ42">
        <v>1</v>
      </c>
    </row>
    <row r="43" spans="1:62">
      <c r="A43">
        <v>5011</v>
      </c>
      <c r="C43" t="str">
        <f t="shared" si="128"/>
        <v>Gold, Exp, Heart, LevelPack, Seal, Seal, Gacha, Gacha, Gacha</v>
      </c>
      <c r="D43" s="1" t="str">
        <f t="shared" ca="1" si="129"/>
        <v>2, 1, 4, 3, 7, 7, 5, 5, 5</v>
      </c>
      <c r="E43" s="1" t="str">
        <f t="shared" si="130"/>
        <v>, , , , , , e, e, e</v>
      </c>
      <c r="F43" s="1" t="str">
        <f t="shared" si="131"/>
        <v>1, 1, 1, 1, 1, 0.3, 0.1, 0.05, 0.01</v>
      </c>
      <c r="G43" s="1" t="str">
        <f t="shared" si="132"/>
        <v>0.4, 100, 2, 1, 1, 1, 1, 1, 1</v>
      </c>
      <c r="H43" s="1" t="str">
        <f t="shared" si="133"/>
        <v>1, 100, 2, 1, 1, 1, 1, 1, 1</v>
      </c>
      <c r="I43" s="3" t="s">
        <v>10</v>
      </c>
      <c r="K43" s="4" t="str">
        <f t="shared" si="134"/>
        <v/>
      </c>
      <c r="L43">
        <v>1</v>
      </c>
      <c r="M43">
        <v>0.39999999999999997</v>
      </c>
      <c r="N43">
        <v>1</v>
      </c>
      <c r="O43" s="3" t="s">
        <v>9</v>
      </c>
      <c r="Q43" s="4" t="str">
        <f t="shared" si="135"/>
        <v/>
      </c>
      <c r="R43">
        <v>1</v>
      </c>
      <c r="S43">
        <v>100</v>
      </c>
      <c r="T43">
        <v>100</v>
      </c>
      <c r="U43" s="3" t="s">
        <v>12</v>
      </c>
      <c r="W43" s="4" t="str">
        <f t="shared" si="136"/>
        <v/>
      </c>
      <c r="X43">
        <v>1</v>
      </c>
      <c r="Y43">
        <v>2</v>
      </c>
      <c r="Z43">
        <v>2</v>
      </c>
      <c r="AA43" s="3" t="s">
        <v>63</v>
      </c>
      <c r="AC43" s="4" t="str">
        <f t="shared" si="96"/>
        <v/>
      </c>
      <c r="AD43">
        <v>1</v>
      </c>
      <c r="AE43">
        <v>1</v>
      </c>
      <c r="AF43">
        <v>1</v>
      </c>
      <c r="AG43" s="3" t="s">
        <v>67</v>
      </c>
      <c r="AI43" s="4" t="str">
        <f t="shared" si="97"/>
        <v/>
      </c>
      <c r="AJ43">
        <v>1</v>
      </c>
      <c r="AK43">
        <v>1</v>
      </c>
      <c r="AL43">
        <v>1</v>
      </c>
      <c r="AM43" s="3" t="s">
        <v>67</v>
      </c>
      <c r="AO43" s="4" t="str">
        <f t="shared" si="98"/>
        <v/>
      </c>
      <c r="AP43">
        <v>0.3</v>
      </c>
      <c r="AQ43">
        <v>1</v>
      </c>
      <c r="AR43">
        <v>1</v>
      </c>
      <c r="AS43" s="3" t="s">
        <v>13</v>
      </c>
      <c r="AT43" t="s">
        <v>75</v>
      </c>
      <c r="AU43" s="4" t="str">
        <f t="shared" si="99"/>
        <v/>
      </c>
      <c r="AV43">
        <v>0.1</v>
      </c>
      <c r="AW43">
        <v>1</v>
      </c>
      <c r="AX43">
        <v>1</v>
      </c>
      <c r="AY43" s="3" t="s">
        <v>13</v>
      </c>
      <c r="AZ43" t="s">
        <v>76</v>
      </c>
      <c r="BA43" s="4" t="str">
        <f t="shared" si="100"/>
        <v/>
      </c>
      <c r="BB43">
        <v>0.05</v>
      </c>
      <c r="BC43">
        <v>1</v>
      </c>
      <c r="BD43">
        <v>1</v>
      </c>
      <c r="BE43" s="3" t="s">
        <v>13</v>
      </c>
      <c r="BF43" t="s">
        <v>76</v>
      </c>
      <c r="BG43" s="4" t="str">
        <f t="shared" si="20"/>
        <v/>
      </c>
      <c r="BH43">
        <v>0.01</v>
      </c>
      <c r="BI43">
        <v>1</v>
      </c>
      <c r="BJ43">
        <v>1</v>
      </c>
    </row>
    <row r="44" spans="1:62">
      <c r="A44">
        <v>5012</v>
      </c>
      <c r="C44" t="str">
        <f t="shared" si="128"/>
        <v>Gold, Exp, Heart, LevelPack, Seal, Seal, Gacha, Gacha, Gacha</v>
      </c>
      <c r="D44" s="1" t="str">
        <f t="shared" ca="1" si="129"/>
        <v>2, 1, 4, 3, 7, 7, 5, 5, 5</v>
      </c>
      <c r="E44" s="1" t="str">
        <f t="shared" si="130"/>
        <v>, , , , , , e, e, e</v>
      </c>
      <c r="F44" s="1" t="str">
        <f t="shared" si="131"/>
        <v>1, 1, 1, 1, 1, 0.3, 0.1, 0.05, 0.01</v>
      </c>
      <c r="G44" s="1" t="str">
        <f t="shared" si="132"/>
        <v>0.435, 100, 2, 1, 1, 1, 1, 1, 1</v>
      </c>
      <c r="H44" s="1" t="str">
        <f t="shared" si="133"/>
        <v>1.035, 100, 2, 1, 1, 1, 1, 1, 1</v>
      </c>
      <c r="I44" s="3" t="s">
        <v>10</v>
      </c>
      <c r="K44" s="4" t="str">
        <f t="shared" si="134"/>
        <v/>
      </c>
      <c r="L44">
        <v>1</v>
      </c>
      <c r="M44">
        <v>0.435</v>
      </c>
      <c r="N44">
        <v>1.0349999999999999</v>
      </c>
      <c r="O44" s="3" t="s">
        <v>9</v>
      </c>
      <c r="Q44" s="4" t="str">
        <f t="shared" si="135"/>
        <v/>
      </c>
      <c r="R44">
        <v>1</v>
      </c>
      <c r="S44">
        <v>100</v>
      </c>
      <c r="T44">
        <v>100</v>
      </c>
      <c r="U44" s="3" t="s">
        <v>12</v>
      </c>
      <c r="W44" s="4" t="str">
        <f t="shared" si="136"/>
        <v/>
      </c>
      <c r="X44">
        <v>1</v>
      </c>
      <c r="Y44">
        <v>2</v>
      </c>
      <c r="Z44">
        <v>2</v>
      </c>
      <c r="AA44" s="3" t="s">
        <v>63</v>
      </c>
      <c r="AC44" s="4" t="str">
        <f t="shared" si="96"/>
        <v/>
      </c>
      <c r="AD44">
        <v>1</v>
      </c>
      <c r="AE44">
        <v>1</v>
      </c>
      <c r="AF44">
        <v>1</v>
      </c>
      <c r="AG44" s="3" t="s">
        <v>67</v>
      </c>
      <c r="AI44" s="4" t="str">
        <f t="shared" si="97"/>
        <v/>
      </c>
      <c r="AJ44">
        <v>1</v>
      </c>
      <c r="AK44">
        <v>1</v>
      </c>
      <c r="AL44">
        <v>1</v>
      </c>
      <c r="AM44" s="3" t="s">
        <v>67</v>
      </c>
      <c r="AO44" s="4" t="str">
        <f t="shared" si="98"/>
        <v/>
      </c>
      <c r="AP44">
        <v>0.3</v>
      </c>
      <c r="AQ44">
        <v>1</v>
      </c>
      <c r="AR44">
        <v>1</v>
      </c>
      <c r="AS44" s="3" t="s">
        <v>13</v>
      </c>
      <c r="AT44" t="s">
        <v>75</v>
      </c>
      <c r="AU44" s="4" t="str">
        <f t="shared" si="99"/>
        <v/>
      </c>
      <c r="AV44">
        <v>0.1</v>
      </c>
      <c r="AW44">
        <v>1</v>
      </c>
      <c r="AX44">
        <v>1</v>
      </c>
      <c r="AY44" s="3" t="s">
        <v>13</v>
      </c>
      <c r="AZ44" t="s">
        <v>76</v>
      </c>
      <c r="BA44" s="4" t="str">
        <f t="shared" si="100"/>
        <v/>
      </c>
      <c r="BB44">
        <v>0.05</v>
      </c>
      <c r="BC44">
        <v>1</v>
      </c>
      <c r="BD44">
        <v>1</v>
      </c>
      <c r="BE44" s="3" t="s">
        <v>13</v>
      </c>
      <c r="BF44" t="s">
        <v>76</v>
      </c>
      <c r="BG44" s="4" t="str">
        <f t="shared" si="20"/>
        <v/>
      </c>
      <c r="BH44">
        <v>0.01</v>
      </c>
      <c r="BI44">
        <v>1</v>
      </c>
      <c r="BJ44">
        <v>1</v>
      </c>
    </row>
    <row r="45" spans="1:62">
      <c r="A45">
        <v>5013</v>
      </c>
      <c r="C45" t="str">
        <f t="shared" si="128"/>
        <v>Gold, Exp, Heart, LevelPack, Seal, Seal, Gacha, Gacha, Gacha</v>
      </c>
      <c r="D45" s="1" t="str">
        <f t="shared" ca="1" si="129"/>
        <v>2, 1, 4, 3, 7, 7, 5, 5, 5</v>
      </c>
      <c r="E45" s="1" t="str">
        <f t="shared" si="130"/>
        <v>, , , , , , e, e, e</v>
      </c>
      <c r="F45" s="1" t="str">
        <f t="shared" si="131"/>
        <v>1, 1, 1, 1, 1, 0.3, 0.1, 0.05, 0.01</v>
      </c>
      <c r="G45" s="1" t="str">
        <f t="shared" si="132"/>
        <v>0.47, 100, 2, 1, 1, 1, 1, 1, 1</v>
      </c>
      <c r="H45" s="1" t="str">
        <f t="shared" si="133"/>
        <v>1.07, 100, 2, 1, 1, 1, 1, 1, 1</v>
      </c>
      <c r="I45" s="3" t="s">
        <v>10</v>
      </c>
      <c r="K45" s="4" t="str">
        <f t="shared" si="134"/>
        <v/>
      </c>
      <c r="L45">
        <v>1</v>
      </c>
      <c r="M45">
        <v>0.47000000000000003</v>
      </c>
      <c r="N45">
        <v>1.07</v>
      </c>
      <c r="O45" s="3" t="s">
        <v>9</v>
      </c>
      <c r="Q45" s="4" t="str">
        <f t="shared" si="135"/>
        <v/>
      </c>
      <c r="R45">
        <v>1</v>
      </c>
      <c r="S45">
        <v>100</v>
      </c>
      <c r="T45">
        <v>100</v>
      </c>
      <c r="U45" s="3" t="s">
        <v>12</v>
      </c>
      <c r="W45" s="4" t="str">
        <f t="shared" si="136"/>
        <v/>
      </c>
      <c r="X45">
        <v>1</v>
      </c>
      <c r="Y45">
        <v>2</v>
      </c>
      <c r="Z45">
        <v>2</v>
      </c>
      <c r="AA45" s="3" t="s">
        <v>63</v>
      </c>
      <c r="AC45" s="4" t="str">
        <f t="shared" si="96"/>
        <v/>
      </c>
      <c r="AD45">
        <v>1</v>
      </c>
      <c r="AE45">
        <v>1</v>
      </c>
      <c r="AF45">
        <v>1</v>
      </c>
      <c r="AG45" s="3" t="s">
        <v>67</v>
      </c>
      <c r="AI45" s="4" t="str">
        <f t="shared" si="97"/>
        <v/>
      </c>
      <c r="AJ45">
        <v>1</v>
      </c>
      <c r="AK45">
        <v>1</v>
      </c>
      <c r="AL45">
        <v>1</v>
      </c>
      <c r="AM45" s="3" t="s">
        <v>67</v>
      </c>
      <c r="AO45" s="4" t="str">
        <f t="shared" si="98"/>
        <v/>
      </c>
      <c r="AP45">
        <v>0.3</v>
      </c>
      <c r="AQ45">
        <v>1</v>
      </c>
      <c r="AR45">
        <v>1</v>
      </c>
      <c r="AS45" s="3" t="s">
        <v>13</v>
      </c>
      <c r="AT45" t="s">
        <v>75</v>
      </c>
      <c r="AU45" s="4" t="str">
        <f t="shared" si="99"/>
        <v/>
      </c>
      <c r="AV45">
        <v>0.1</v>
      </c>
      <c r="AW45">
        <v>1</v>
      </c>
      <c r="AX45">
        <v>1</v>
      </c>
      <c r="AY45" s="3" t="s">
        <v>13</v>
      </c>
      <c r="AZ45" t="s">
        <v>76</v>
      </c>
      <c r="BA45" s="4" t="str">
        <f t="shared" si="100"/>
        <v/>
      </c>
      <c r="BB45">
        <v>0.05</v>
      </c>
      <c r="BC45">
        <v>1</v>
      </c>
      <c r="BD45">
        <v>1</v>
      </c>
      <c r="BE45" s="3" t="s">
        <v>13</v>
      </c>
      <c r="BF45" t="s">
        <v>76</v>
      </c>
      <c r="BG45" s="4" t="str">
        <f t="shared" si="20"/>
        <v/>
      </c>
      <c r="BH45">
        <v>0.01</v>
      </c>
      <c r="BI45">
        <v>1</v>
      </c>
      <c r="BJ45">
        <v>1</v>
      </c>
    </row>
    <row r="46" spans="1:62">
      <c r="A46">
        <v>5014</v>
      </c>
      <c r="C46" t="str">
        <f t="shared" si="128"/>
        <v>Gold, Exp, Heart, LevelPack, Seal, Gacha, Gacha, Gacha</v>
      </c>
      <c r="D46" s="1" t="str">
        <f t="shared" ca="1" si="129"/>
        <v>2, 1, 4, 3, 7, 5, 5, 5</v>
      </c>
      <c r="E46" s="1" t="str">
        <f t="shared" si="130"/>
        <v>, , , , , e, e, e</v>
      </c>
      <c r="F46" s="1" t="str">
        <f t="shared" si="131"/>
        <v>1, 1, 1, 1, 1, 0.1, 0.05, 0.01</v>
      </c>
      <c r="G46" s="1" t="str">
        <f t="shared" si="132"/>
        <v>23.25, 100, 2, 1, 1, 1, 1, 1</v>
      </c>
      <c r="H46" s="1" t="str">
        <f t="shared" si="133"/>
        <v>25.05, 100, 2, 1, 1, 1, 1, 1</v>
      </c>
      <c r="I46" s="3" t="s">
        <v>10</v>
      </c>
      <c r="K46" s="4" t="str">
        <f t="shared" si="134"/>
        <v/>
      </c>
      <c r="L46">
        <v>1</v>
      </c>
      <c r="M46">
        <v>23.25</v>
      </c>
      <c r="N46">
        <v>25.049999999999997</v>
      </c>
      <c r="O46" s="3" t="s">
        <v>9</v>
      </c>
      <c r="Q46" s="4" t="str">
        <f t="shared" si="135"/>
        <v/>
      </c>
      <c r="R46">
        <v>1</v>
      </c>
      <c r="S46">
        <v>100</v>
      </c>
      <c r="T46">
        <v>100</v>
      </c>
      <c r="U46" s="3" t="s">
        <v>12</v>
      </c>
      <c r="W46" s="4" t="str">
        <f t="shared" si="136"/>
        <v/>
      </c>
      <c r="X46">
        <v>1</v>
      </c>
      <c r="Y46">
        <v>2</v>
      </c>
      <c r="Z46">
        <v>2</v>
      </c>
      <c r="AA46" s="3" t="s">
        <v>63</v>
      </c>
      <c r="AC46" s="4" t="str">
        <f t="shared" si="96"/>
        <v/>
      </c>
      <c r="AD46">
        <v>1</v>
      </c>
      <c r="AE46">
        <v>1</v>
      </c>
      <c r="AF46">
        <v>1</v>
      </c>
      <c r="AG46" s="3" t="s">
        <v>67</v>
      </c>
      <c r="AI46" s="4" t="str">
        <f t="shared" si="97"/>
        <v/>
      </c>
      <c r="AJ46">
        <v>1</v>
      </c>
      <c r="AK46">
        <v>1</v>
      </c>
      <c r="AL46">
        <v>1</v>
      </c>
      <c r="AM46" s="3" t="s">
        <v>13</v>
      </c>
      <c r="AN46" t="s">
        <v>75</v>
      </c>
      <c r="AO46" s="4" t="str">
        <f t="shared" ref="AO46" si="137">IF(AND(OR(AM46="Gacha",AM46="Origin"),ISBLANK(AN46)),"서브밸류 필요","")</f>
        <v/>
      </c>
      <c r="AP46">
        <v>0.1</v>
      </c>
      <c r="AQ46">
        <v>1</v>
      </c>
      <c r="AR46">
        <v>1</v>
      </c>
      <c r="AS46" s="3" t="s">
        <v>13</v>
      </c>
      <c r="AT46" t="s">
        <v>76</v>
      </c>
      <c r="AU46" s="4" t="str">
        <f t="shared" si="99"/>
        <v/>
      </c>
      <c r="AV46">
        <v>0.05</v>
      </c>
      <c r="AW46">
        <v>1</v>
      </c>
      <c r="AX46">
        <v>1</v>
      </c>
      <c r="AY46" s="3" t="s">
        <v>13</v>
      </c>
      <c r="AZ46" t="s">
        <v>76</v>
      </c>
      <c r="BA46" s="4" t="str">
        <f t="shared" si="100"/>
        <v/>
      </c>
      <c r="BB46">
        <v>0.01</v>
      </c>
      <c r="BC46">
        <v>1</v>
      </c>
      <c r="BD46">
        <v>1</v>
      </c>
      <c r="BE46" s="3"/>
      <c r="BG46" s="4" t="str">
        <f t="shared" si="20"/>
        <v/>
      </c>
    </row>
    <row r="47" spans="1:62">
      <c r="A47">
        <v>5015</v>
      </c>
      <c r="C47" t="str">
        <f t="shared" si="128"/>
        <v>Gold, Exp, Heart, LevelPack, Seal, Seal, Gacha, Gacha, Gacha</v>
      </c>
      <c r="D47" s="1" t="str">
        <f t="shared" ca="1" si="129"/>
        <v>2, 1, 4, 3, 7, 7, 5, 5, 5</v>
      </c>
      <c r="E47" s="1" t="str">
        <f t="shared" si="130"/>
        <v>, , , , , , e, e, e</v>
      </c>
      <c r="F47" s="1" t="str">
        <f t="shared" si="131"/>
        <v>1, 1, 1, 1, 1, 0.3, 0.1, 0.05, 0.01</v>
      </c>
      <c r="G47" s="1" t="str">
        <f t="shared" si="132"/>
        <v>0.54, 100, 2, 1, 1, 1, 1, 1, 1</v>
      </c>
      <c r="H47" s="1" t="str">
        <f t="shared" si="133"/>
        <v>1.14, 100, 2, 1, 1, 1, 1, 1, 1</v>
      </c>
      <c r="I47" s="3" t="s">
        <v>10</v>
      </c>
      <c r="K47" s="4" t="str">
        <f t="shared" si="134"/>
        <v/>
      </c>
      <c r="L47">
        <v>1</v>
      </c>
      <c r="M47">
        <v>0.54</v>
      </c>
      <c r="N47">
        <v>1.1399999999999999</v>
      </c>
      <c r="O47" s="3" t="s">
        <v>9</v>
      </c>
      <c r="Q47" s="4" t="str">
        <f t="shared" si="135"/>
        <v/>
      </c>
      <c r="R47">
        <v>1</v>
      </c>
      <c r="S47">
        <v>100</v>
      </c>
      <c r="T47">
        <v>100</v>
      </c>
      <c r="U47" s="3" t="s">
        <v>12</v>
      </c>
      <c r="W47" s="4" t="str">
        <f t="shared" si="136"/>
        <v/>
      </c>
      <c r="X47">
        <v>1</v>
      </c>
      <c r="Y47">
        <v>2</v>
      </c>
      <c r="Z47">
        <v>2</v>
      </c>
      <c r="AA47" s="3" t="s">
        <v>63</v>
      </c>
      <c r="AC47" s="4" t="str">
        <f t="shared" si="96"/>
        <v/>
      </c>
      <c r="AD47">
        <v>1</v>
      </c>
      <c r="AE47">
        <v>1</v>
      </c>
      <c r="AF47">
        <v>1</v>
      </c>
      <c r="AG47" s="3" t="s">
        <v>67</v>
      </c>
      <c r="AI47" s="4" t="str">
        <f t="shared" si="97"/>
        <v/>
      </c>
      <c r="AJ47">
        <v>1</v>
      </c>
      <c r="AK47">
        <v>1</v>
      </c>
      <c r="AL47">
        <v>1</v>
      </c>
      <c r="AM47" s="3" t="s">
        <v>67</v>
      </c>
      <c r="AO47" s="4" t="str">
        <f t="shared" si="98"/>
        <v/>
      </c>
      <c r="AP47">
        <v>0.3</v>
      </c>
      <c r="AQ47">
        <v>1</v>
      </c>
      <c r="AR47">
        <v>1</v>
      </c>
      <c r="AS47" s="3" t="s">
        <v>13</v>
      </c>
      <c r="AT47" t="s">
        <v>75</v>
      </c>
      <c r="AU47" s="4" t="str">
        <f t="shared" si="99"/>
        <v/>
      </c>
      <c r="AV47">
        <v>0.1</v>
      </c>
      <c r="AW47">
        <v>1</v>
      </c>
      <c r="AX47">
        <v>1</v>
      </c>
      <c r="AY47" s="3" t="s">
        <v>13</v>
      </c>
      <c r="AZ47" t="s">
        <v>76</v>
      </c>
      <c r="BA47" s="4" t="str">
        <f t="shared" si="100"/>
        <v/>
      </c>
      <c r="BB47">
        <v>0.05</v>
      </c>
      <c r="BC47">
        <v>1</v>
      </c>
      <c r="BD47">
        <v>1</v>
      </c>
      <c r="BE47" s="3" t="s">
        <v>13</v>
      </c>
      <c r="BF47" t="s">
        <v>76</v>
      </c>
      <c r="BG47" s="4" t="str">
        <f t="shared" si="20"/>
        <v/>
      </c>
      <c r="BH47">
        <v>0.01</v>
      </c>
      <c r="BI47">
        <v>1</v>
      </c>
      <c r="BJ47">
        <v>1</v>
      </c>
    </row>
    <row r="48" spans="1:62">
      <c r="A48">
        <v>5016</v>
      </c>
      <c r="C48" t="str">
        <f t="shared" si="128"/>
        <v>Gold, Exp, Heart, LevelPack, Seal, Seal, Gacha, Gacha, Gacha</v>
      </c>
      <c r="D48" s="1" t="str">
        <f t="shared" ca="1" si="129"/>
        <v>2, 1, 4, 3, 7, 7, 5, 5, 5</v>
      </c>
      <c r="E48" s="1" t="str">
        <f t="shared" si="130"/>
        <v>, , , , , , e, e, e</v>
      </c>
      <c r="F48" s="1" t="str">
        <f t="shared" si="131"/>
        <v>1, 1, 1, 1, 1, 0.3, 0.1, 0.05, 0.01</v>
      </c>
      <c r="G48" s="1" t="str">
        <f t="shared" si="132"/>
        <v>0.575, 100, 2, 1, 1, 1, 1, 1, 1</v>
      </c>
      <c r="H48" s="1" t="str">
        <f t="shared" si="133"/>
        <v>1.175, 100, 2, 1, 1, 1, 1, 1, 1</v>
      </c>
      <c r="I48" s="3" t="s">
        <v>10</v>
      </c>
      <c r="K48" s="4" t="str">
        <f t="shared" si="134"/>
        <v/>
      </c>
      <c r="L48">
        <v>1</v>
      </c>
      <c r="M48">
        <v>0.57499999999999996</v>
      </c>
      <c r="N48">
        <v>1.175</v>
      </c>
      <c r="O48" s="3" t="s">
        <v>9</v>
      </c>
      <c r="Q48" s="4" t="str">
        <f t="shared" si="135"/>
        <v/>
      </c>
      <c r="R48">
        <v>1</v>
      </c>
      <c r="S48">
        <v>100</v>
      </c>
      <c r="T48">
        <v>100</v>
      </c>
      <c r="U48" s="3" t="s">
        <v>12</v>
      </c>
      <c r="W48" s="4" t="str">
        <f t="shared" si="136"/>
        <v/>
      </c>
      <c r="X48">
        <v>1</v>
      </c>
      <c r="Y48">
        <v>2</v>
      </c>
      <c r="Z48">
        <v>2</v>
      </c>
      <c r="AA48" s="3" t="s">
        <v>63</v>
      </c>
      <c r="AC48" s="4" t="str">
        <f t="shared" si="96"/>
        <v/>
      </c>
      <c r="AD48">
        <v>1</v>
      </c>
      <c r="AE48">
        <v>1</v>
      </c>
      <c r="AF48">
        <v>1</v>
      </c>
      <c r="AG48" s="3" t="s">
        <v>67</v>
      </c>
      <c r="AI48" s="4" t="str">
        <f t="shared" si="97"/>
        <v/>
      </c>
      <c r="AJ48">
        <v>1</v>
      </c>
      <c r="AK48">
        <v>1</v>
      </c>
      <c r="AL48">
        <v>1</v>
      </c>
      <c r="AM48" s="3" t="s">
        <v>67</v>
      </c>
      <c r="AO48" s="4" t="str">
        <f t="shared" si="98"/>
        <v/>
      </c>
      <c r="AP48">
        <v>0.3</v>
      </c>
      <c r="AQ48">
        <v>1</v>
      </c>
      <c r="AR48">
        <v>1</v>
      </c>
      <c r="AS48" s="3" t="s">
        <v>13</v>
      </c>
      <c r="AT48" t="s">
        <v>75</v>
      </c>
      <c r="AU48" s="4" t="str">
        <f t="shared" si="99"/>
        <v/>
      </c>
      <c r="AV48">
        <v>0.1</v>
      </c>
      <c r="AW48">
        <v>1</v>
      </c>
      <c r="AX48">
        <v>1</v>
      </c>
      <c r="AY48" s="3" t="s">
        <v>13</v>
      </c>
      <c r="AZ48" t="s">
        <v>76</v>
      </c>
      <c r="BA48" s="4" t="str">
        <f t="shared" si="100"/>
        <v/>
      </c>
      <c r="BB48">
        <v>0.05</v>
      </c>
      <c r="BC48">
        <v>1</v>
      </c>
      <c r="BD48">
        <v>1</v>
      </c>
      <c r="BE48" s="3" t="s">
        <v>13</v>
      </c>
      <c r="BF48" t="s">
        <v>76</v>
      </c>
      <c r="BG48" s="4" t="str">
        <f t="shared" si="20"/>
        <v/>
      </c>
      <c r="BH48">
        <v>0.01</v>
      </c>
      <c r="BI48">
        <v>1</v>
      </c>
      <c r="BJ48">
        <v>1</v>
      </c>
    </row>
    <row r="49" spans="1:62">
      <c r="A49">
        <v>5017</v>
      </c>
      <c r="C49" t="str">
        <f t="shared" si="128"/>
        <v>Gold, Exp, Heart, LevelPack, Seal, Seal, Gacha, Gacha, Gacha</v>
      </c>
      <c r="D49" s="1" t="str">
        <f t="shared" ca="1" si="129"/>
        <v>2, 1, 4, 3, 7, 7, 5, 5, 5</v>
      </c>
      <c r="E49" s="1" t="str">
        <f t="shared" si="130"/>
        <v>, , , , , , e, e, e</v>
      </c>
      <c r="F49" s="1" t="str">
        <f t="shared" si="131"/>
        <v>1, 1, 1, 1, 1, 0.3, 0.1, 0.05, 0.01</v>
      </c>
      <c r="G49" s="1" t="str">
        <f t="shared" si="132"/>
        <v>0.61, 100, 2, 1, 1, 1, 1, 1, 1</v>
      </c>
      <c r="H49" s="1" t="str">
        <f t="shared" si="133"/>
        <v>1.21, 100, 2, 1, 1, 1, 1, 1, 1</v>
      </c>
      <c r="I49" s="3" t="s">
        <v>10</v>
      </c>
      <c r="K49" s="4" t="str">
        <f t="shared" si="134"/>
        <v/>
      </c>
      <c r="L49">
        <v>1</v>
      </c>
      <c r="M49">
        <v>0.6100000000000001</v>
      </c>
      <c r="N49">
        <v>1.21</v>
      </c>
      <c r="O49" s="3" t="s">
        <v>9</v>
      </c>
      <c r="Q49" s="4" t="str">
        <f t="shared" si="135"/>
        <v/>
      </c>
      <c r="R49">
        <v>1</v>
      </c>
      <c r="S49">
        <v>100</v>
      </c>
      <c r="T49">
        <v>100</v>
      </c>
      <c r="U49" s="3" t="s">
        <v>12</v>
      </c>
      <c r="W49" s="4" t="str">
        <f t="shared" si="136"/>
        <v/>
      </c>
      <c r="X49">
        <v>1</v>
      </c>
      <c r="Y49">
        <v>2</v>
      </c>
      <c r="Z49">
        <v>2</v>
      </c>
      <c r="AA49" s="3" t="s">
        <v>63</v>
      </c>
      <c r="AC49" s="4" t="str">
        <f t="shared" si="96"/>
        <v/>
      </c>
      <c r="AD49">
        <v>1</v>
      </c>
      <c r="AE49">
        <v>1</v>
      </c>
      <c r="AF49">
        <v>1</v>
      </c>
      <c r="AG49" s="3" t="s">
        <v>67</v>
      </c>
      <c r="AI49" s="4" t="str">
        <f t="shared" si="97"/>
        <v/>
      </c>
      <c r="AJ49">
        <v>1</v>
      </c>
      <c r="AK49">
        <v>1</v>
      </c>
      <c r="AL49">
        <v>1</v>
      </c>
      <c r="AM49" s="3" t="s">
        <v>67</v>
      </c>
      <c r="AO49" s="4" t="str">
        <f t="shared" si="98"/>
        <v/>
      </c>
      <c r="AP49">
        <v>0.3</v>
      </c>
      <c r="AQ49">
        <v>1</v>
      </c>
      <c r="AR49">
        <v>1</v>
      </c>
      <c r="AS49" s="3" t="s">
        <v>13</v>
      </c>
      <c r="AT49" t="s">
        <v>75</v>
      </c>
      <c r="AU49" s="4" t="str">
        <f t="shared" si="99"/>
        <v/>
      </c>
      <c r="AV49">
        <v>0.1</v>
      </c>
      <c r="AW49">
        <v>1</v>
      </c>
      <c r="AX49">
        <v>1</v>
      </c>
      <c r="AY49" s="3" t="s">
        <v>13</v>
      </c>
      <c r="AZ49" t="s">
        <v>76</v>
      </c>
      <c r="BA49" s="4" t="str">
        <f t="shared" si="100"/>
        <v/>
      </c>
      <c r="BB49">
        <v>0.05</v>
      </c>
      <c r="BC49">
        <v>1</v>
      </c>
      <c r="BD49">
        <v>1</v>
      </c>
      <c r="BE49" s="3" t="s">
        <v>13</v>
      </c>
      <c r="BF49" t="s">
        <v>76</v>
      </c>
      <c r="BG49" s="4" t="str">
        <f t="shared" si="20"/>
        <v/>
      </c>
      <c r="BH49">
        <v>0.01</v>
      </c>
      <c r="BI49">
        <v>1</v>
      </c>
      <c r="BJ49">
        <v>1</v>
      </c>
    </row>
    <row r="50" spans="1:62">
      <c r="A50">
        <v>5018</v>
      </c>
      <c r="C50" t="str">
        <f t="shared" si="128"/>
        <v>Gold, Exp, Heart, LevelPack, Seal, Seal, Gacha, Gacha, Gacha</v>
      </c>
      <c r="D50" s="1" t="str">
        <f t="shared" ca="1" si="129"/>
        <v>2, 1, 4, 3, 7, 7, 5, 5, 5</v>
      </c>
      <c r="E50" s="1" t="str">
        <f t="shared" si="130"/>
        <v>, , , , , , e, e, e</v>
      </c>
      <c r="F50" s="1" t="str">
        <f t="shared" si="131"/>
        <v>1, 1, 1, 1, 1, 0.3, 0.1, 0.05, 0.01</v>
      </c>
      <c r="G50" s="1" t="str">
        <f t="shared" si="132"/>
        <v>0.645, 100, 2, 1, 1, 1, 1, 1, 1</v>
      </c>
      <c r="H50" s="1" t="str">
        <f t="shared" si="133"/>
        <v>1.245, 100, 2, 1, 1, 1, 1, 1, 1</v>
      </c>
      <c r="I50" s="3" t="s">
        <v>10</v>
      </c>
      <c r="K50" s="4" t="str">
        <f t="shared" si="134"/>
        <v/>
      </c>
      <c r="L50">
        <v>1</v>
      </c>
      <c r="M50">
        <v>0.64500000000000002</v>
      </c>
      <c r="N50">
        <v>1.2449999999999999</v>
      </c>
      <c r="O50" s="3" t="s">
        <v>9</v>
      </c>
      <c r="Q50" s="4" t="str">
        <f t="shared" si="135"/>
        <v/>
      </c>
      <c r="R50">
        <v>1</v>
      </c>
      <c r="S50">
        <v>100</v>
      </c>
      <c r="T50">
        <v>100</v>
      </c>
      <c r="U50" s="3" t="s">
        <v>12</v>
      </c>
      <c r="W50" s="4" t="str">
        <f t="shared" si="136"/>
        <v/>
      </c>
      <c r="X50">
        <v>1</v>
      </c>
      <c r="Y50">
        <v>2</v>
      </c>
      <c r="Z50">
        <v>2</v>
      </c>
      <c r="AA50" s="3" t="s">
        <v>63</v>
      </c>
      <c r="AC50" s="4" t="str">
        <f t="shared" si="96"/>
        <v/>
      </c>
      <c r="AD50">
        <v>1</v>
      </c>
      <c r="AE50">
        <v>1</v>
      </c>
      <c r="AF50">
        <v>1</v>
      </c>
      <c r="AG50" s="3" t="s">
        <v>67</v>
      </c>
      <c r="AI50" s="4" t="str">
        <f t="shared" si="97"/>
        <v/>
      </c>
      <c r="AJ50">
        <v>1</v>
      </c>
      <c r="AK50">
        <v>1</v>
      </c>
      <c r="AL50">
        <v>1</v>
      </c>
      <c r="AM50" s="3" t="s">
        <v>67</v>
      </c>
      <c r="AO50" s="4" t="str">
        <f t="shared" si="98"/>
        <v/>
      </c>
      <c r="AP50">
        <v>0.3</v>
      </c>
      <c r="AQ50">
        <v>1</v>
      </c>
      <c r="AR50">
        <v>1</v>
      </c>
      <c r="AS50" s="3" t="s">
        <v>13</v>
      </c>
      <c r="AT50" t="s">
        <v>75</v>
      </c>
      <c r="AU50" s="4" t="str">
        <f t="shared" si="99"/>
        <v/>
      </c>
      <c r="AV50">
        <v>0.1</v>
      </c>
      <c r="AW50">
        <v>1</v>
      </c>
      <c r="AX50">
        <v>1</v>
      </c>
      <c r="AY50" s="3" t="s">
        <v>13</v>
      </c>
      <c r="AZ50" t="s">
        <v>76</v>
      </c>
      <c r="BA50" s="4" t="str">
        <f t="shared" si="100"/>
        <v/>
      </c>
      <c r="BB50">
        <v>0.05</v>
      </c>
      <c r="BC50">
        <v>1</v>
      </c>
      <c r="BD50">
        <v>1</v>
      </c>
      <c r="BE50" s="3" t="s">
        <v>13</v>
      </c>
      <c r="BF50" t="s">
        <v>76</v>
      </c>
      <c r="BG50" s="4" t="str">
        <f t="shared" si="20"/>
        <v/>
      </c>
      <c r="BH50">
        <v>0.01</v>
      </c>
      <c r="BI50">
        <v>1</v>
      </c>
      <c r="BJ50">
        <v>1</v>
      </c>
    </row>
    <row r="51" spans="1:62">
      <c r="A51">
        <v>5019</v>
      </c>
      <c r="C51" t="str">
        <f t="shared" si="128"/>
        <v>Gold, Exp, Heart, LevelPack, Seal, Seal, Gacha, Gacha, Gacha</v>
      </c>
      <c r="D51" s="1" t="str">
        <f t="shared" ca="1" si="129"/>
        <v>2, 1, 4, 3, 7, 7, 5, 5, 5</v>
      </c>
      <c r="E51" s="1" t="str">
        <f t="shared" si="130"/>
        <v>, , , , , , e, e, e</v>
      </c>
      <c r="F51" s="1" t="str">
        <f t="shared" si="131"/>
        <v>1, 1, 1, 1, 1, 0.3, 0.1, 0.05, 0.01</v>
      </c>
      <c r="G51" s="1" t="str">
        <f t="shared" si="132"/>
        <v>0.68, 100, 2, 1, 1, 1, 1, 1, 1</v>
      </c>
      <c r="H51" s="1" t="str">
        <f t="shared" si="133"/>
        <v>1.28, 100, 2, 1, 1, 1, 1, 1, 1</v>
      </c>
      <c r="I51" s="3" t="s">
        <v>10</v>
      </c>
      <c r="K51" s="4" t="str">
        <f t="shared" si="134"/>
        <v/>
      </c>
      <c r="L51">
        <v>1</v>
      </c>
      <c r="M51">
        <v>0.67999999999999994</v>
      </c>
      <c r="N51">
        <v>1.28</v>
      </c>
      <c r="O51" s="3" t="s">
        <v>9</v>
      </c>
      <c r="Q51" s="4" t="str">
        <f t="shared" si="135"/>
        <v/>
      </c>
      <c r="R51">
        <v>1</v>
      </c>
      <c r="S51">
        <v>100</v>
      </c>
      <c r="T51">
        <v>100</v>
      </c>
      <c r="U51" s="3" t="s">
        <v>12</v>
      </c>
      <c r="W51" s="4" t="str">
        <f t="shared" si="136"/>
        <v/>
      </c>
      <c r="X51">
        <v>1</v>
      </c>
      <c r="Y51">
        <v>2</v>
      </c>
      <c r="Z51">
        <v>2</v>
      </c>
      <c r="AA51" s="3" t="s">
        <v>63</v>
      </c>
      <c r="AC51" s="4" t="str">
        <f t="shared" si="96"/>
        <v/>
      </c>
      <c r="AD51">
        <v>1</v>
      </c>
      <c r="AE51">
        <v>1</v>
      </c>
      <c r="AF51">
        <v>1</v>
      </c>
      <c r="AG51" s="3" t="s">
        <v>67</v>
      </c>
      <c r="AI51" s="4" t="str">
        <f t="shared" si="97"/>
        <v/>
      </c>
      <c r="AJ51">
        <v>1</v>
      </c>
      <c r="AK51">
        <v>1</v>
      </c>
      <c r="AL51">
        <v>1</v>
      </c>
      <c r="AM51" s="3" t="s">
        <v>67</v>
      </c>
      <c r="AO51" s="4" t="str">
        <f t="shared" si="98"/>
        <v/>
      </c>
      <c r="AP51">
        <v>0.3</v>
      </c>
      <c r="AQ51">
        <v>1</v>
      </c>
      <c r="AR51">
        <v>1</v>
      </c>
      <c r="AS51" s="3" t="s">
        <v>13</v>
      </c>
      <c r="AT51" t="s">
        <v>75</v>
      </c>
      <c r="AU51" s="4" t="str">
        <f t="shared" si="99"/>
        <v/>
      </c>
      <c r="AV51">
        <v>0.1</v>
      </c>
      <c r="AW51">
        <v>1</v>
      </c>
      <c r="AX51">
        <v>1</v>
      </c>
      <c r="AY51" s="3" t="s">
        <v>13</v>
      </c>
      <c r="AZ51" t="s">
        <v>76</v>
      </c>
      <c r="BA51" s="4" t="str">
        <f t="shared" si="100"/>
        <v/>
      </c>
      <c r="BB51">
        <v>0.05</v>
      </c>
      <c r="BC51">
        <v>1</v>
      </c>
      <c r="BD51">
        <v>1</v>
      </c>
      <c r="BE51" s="3" t="s">
        <v>13</v>
      </c>
      <c r="BF51" t="s">
        <v>76</v>
      </c>
      <c r="BG51" s="4" t="str">
        <f t="shared" si="20"/>
        <v/>
      </c>
      <c r="BH51">
        <v>0.01</v>
      </c>
      <c r="BI51">
        <v>1</v>
      </c>
      <c r="BJ51">
        <v>1</v>
      </c>
    </row>
    <row r="52" spans="1:62">
      <c r="A52">
        <v>5020</v>
      </c>
      <c r="C52" t="str">
        <f t="shared" si="128"/>
        <v>Gold, Exp, Heart, LevelPack, Seal, Seal, Gacha, Gacha, Gacha</v>
      </c>
      <c r="D52" s="1" t="str">
        <f t="shared" ca="1" si="129"/>
        <v>2, 1, 4, 3, 7, 7, 5, 5, 5</v>
      </c>
      <c r="E52" s="1" t="str">
        <f t="shared" si="130"/>
        <v>, , , , , , e, e, e</v>
      </c>
      <c r="F52" s="1" t="str">
        <f t="shared" si="131"/>
        <v>1, 1, 1, 1, 1, 0.3, 0.1, 0.05, 0.01</v>
      </c>
      <c r="G52" s="1" t="str">
        <f t="shared" si="132"/>
        <v>0.715, 100, 2, 1, 1, 1, 1, 1, 1</v>
      </c>
      <c r="H52" s="1" t="str">
        <f t="shared" si="133"/>
        <v>1.315, 100, 2, 1, 1, 1, 1, 1, 1</v>
      </c>
      <c r="I52" s="3" t="s">
        <v>10</v>
      </c>
      <c r="K52" s="4" t="str">
        <f t="shared" si="134"/>
        <v/>
      </c>
      <c r="L52">
        <v>1</v>
      </c>
      <c r="M52">
        <v>0.71499999999999986</v>
      </c>
      <c r="N52">
        <v>1.3149999999999999</v>
      </c>
      <c r="O52" s="3" t="s">
        <v>9</v>
      </c>
      <c r="Q52" s="4" t="str">
        <f t="shared" si="135"/>
        <v/>
      </c>
      <c r="R52">
        <v>1</v>
      </c>
      <c r="S52">
        <v>100</v>
      </c>
      <c r="T52">
        <v>100</v>
      </c>
      <c r="U52" s="3" t="s">
        <v>12</v>
      </c>
      <c r="W52" s="4" t="str">
        <f t="shared" si="136"/>
        <v/>
      </c>
      <c r="X52">
        <v>1</v>
      </c>
      <c r="Y52">
        <v>2</v>
      </c>
      <c r="Z52">
        <v>2</v>
      </c>
      <c r="AA52" s="3" t="s">
        <v>63</v>
      </c>
      <c r="AC52" s="4" t="str">
        <f t="shared" si="96"/>
        <v/>
      </c>
      <c r="AD52">
        <v>1</v>
      </c>
      <c r="AE52">
        <v>1</v>
      </c>
      <c r="AF52">
        <v>1</v>
      </c>
      <c r="AG52" s="3" t="s">
        <v>67</v>
      </c>
      <c r="AI52" s="4" t="str">
        <f t="shared" si="97"/>
        <v/>
      </c>
      <c r="AJ52">
        <v>1</v>
      </c>
      <c r="AK52">
        <v>1</v>
      </c>
      <c r="AL52">
        <v>1</v>
      </c>
      <c r="AM52" s="3" t="s">
        <v>67</v>
      </c>
      <c r="AO52" s="4" t="str">
        <f t="shared" si="98"/>
        <v/>
      </c>
      <c r="AP52">
        <v>0.3</v>
      </c>
      <c r="AQ52">
        <v>1</v>
      </c>
      <c r="AR52">
        <v>1</v>
      </c>
      <c r="AS52" s="3" t="s">
        <v>13</v>
      </c>
      <c r="AT52" t="s">
        <v>75</v>
      </c>
      <c r="AU52" s="4" t="str">
        <f t="shared" si="99"/>
        <v/>
      </c>
      <c r="AV52">
        <v>0.1</v>
      </c>
      <c r="AW52">
        <v>1</v>
      </c>
      <c r="AX52">
        <v>1</v>
      </c>
      <c r="AY52" s="3" t="s">
        <v>13</v>
      </c>
      <c r="AZ52" t="s">
        <v>76</v>
      </c>
      <c r="BA52" s="4" t="str">
        <f t="shared" si="100"/>
        <v/>
      </c>
      <c r="BB52">
        <v>0.05</v>
      </c>
      <c r="BC52">
        <v>1</v>
      </c>
      <c r="BD52">
        <v>1</v>
      </c>
      <c r="BE52" s="3" t="s">
        <v>13</v>
      </c>
      <c r="BF52" t="s">
        <v>76</v>
      </c>
      <c r="BG52" s="4" t="str">
        <f t="shared" si="20"/>
        <v/>
      </c>
      <c r="BH52">
        <v>0.01</v>
      </c>
      <c r="BI52">
        <v>1</v>
      </c>
      <c r="BJ52">
        <v>1</v>
      </c>
    </row>
    <row r="53" spans="1:62">
      <c r="A53">
        <v>5021</v>
      </c>
      <c r="C53" t="str">
        <f t="shared" si="128"/>
        <v>Gold, Exp, Heart, LevelPack, Seal, Gacha, Gacha, Gacha</v>
      </c>
      <c r="D53" s="1" t="str">
        <f t="shared" ca="1" si="129"/>
        <v>2, 1, 4, 3, 7, 5, 5, 5</v>
      </c>
      <c r="E53" s="1" t="str">
        <f t="shared" si="130"/>
        <v>, , , , , e, e, e</v>
      </c>
      <c r="F53" s="1" t="str">
        <f t="shared" si="131"/>
        <v>1, 1, 1, 1, 1, 0.1, 0.05, 0.01</v>
      </c>
      <c r="G53" s="1" t="str">
        <f t="shared" si="132"/>
        <v>26.6625, 100, 2, 1, 1, 1, 1, 1</v>
      </c>
      <c r="H53" s="1" t="str">
        <f t="shared" si="133"/>
        <v>28.4625, 100, 2, 1, 1, 1, 1, 1</v>
      </c>
      <c r="I53" s="3" t="s">
        <v>10</v>
      </c>
      <c r="K53" s="4" t="str">
        <f t="shared" si="134"/>
        <v/>
      </c>
      <c r="L53">
        <v>1</v>
      </c>
      <c r="M53">
        <v>26.662500000000001</v>
      </c>
      <c r="N53">
        <v>28.462499999999999</v>
      </c>
      <c r="O53" s="3" t="s">
        <v>9</v>
      </c>
      <c r="Q53" s="4" t="str">
        <f t="shared" si="135"/>
        <v/>
      </c>
      <c r="R53">
        <v>1</v>
      </c>
      <c r="S53">
        <v>100</v>
      </c>
      <c r="T53">
        <v>100</v>
      </c>
      <c r="U53" s="3" t="s">
        <v>12</v>
      </c>
      <c r="W53" s="4" t="str">
        <f t="shared" si="136"/>
        <v/>
      </c>
      <c r="X53">
        <v>1</v>
      </c>
      <c r="Y53">
        <v>2</v>
      </c>
      <c r="Z53">
        <v>2</v>
      </c>
      <c r="AA53" s="3" t="s">
        <v>63</v>
      </c>
      <c r="AC53" s="4" t="str">
        <f t="shared" si="96"/>
        <v/>
      </c>
      <c r="AD53">
        <v>1</v>
      </c>
      <c r="AE53">
        <v>1</v>
      </c>
      <c r="AF53">
        <v>1</v>
      </c>
      <c r="AG53" s="3" t="s">
        <v>67</v>
      </c>
      <c r="AI53" s="4" t="str">
        <f t="shared" si="97"/>
        <v/>
      </c>
      <c r="AJ53">
        <v>1</v>
      </c>
      <c r="AK53">
        <v>1</v>
      </c>
      <c r="AL53">
        <v>1</v>
      </c>
      <c r="AM53" s="3" t="s">
        <v>13</v>
      </c>
      <c r="AN53" t="s">
        <v>75</v>
      </c>
      <c r="AO53" s="4" t="str">
        <f t="shared" ref="AO53" si="138">IF(AND(OR(AM53="Gacha",AM53="Origin"),ISBLANK(AN53)),"서브밸류 필요","")</f>
        <v/>
      </c>
      <c r="AP53">
        <v>0.1</v>
      </c>
      <c r="AQ53">
        <v>1</v>
      </c>
      <c r="AR53">
        <v>1</v>
      </c>
      <c r="AS53" s="3" t="s">
        <v>13</v>
      </c>
      <c r="AT53" t="s">
        <v>76</v>
      </c>
      <c r="AU53" s="4" t="str">
        <f t="shared" si="99"/>
        <v/>
      </c>
      <c r="AV53">
        <v>0.05</v>
      </c>
      <c r="AW53">
        <v>1</v>
      </c>
      <c r="AX53">
        <v>1</v>
      </c>
      <c r="AY53" s="3" t="s">
        <v>13</v>
      </c>
      <c r="AZ53" t="s">
        <v>76</v>
      </c>
      <c r="BA53" s="4" t="str">
        <f t="shared" si="100"/>
        <v/>
      </c>
      <c r="BB53">
        <v>0.01</v>
      </c>
      <c r="BC53">
        <v>1</v>
      </c>
      <c r="BD53">
        <v>1</v>
      </c>
      <c r="BE53" s="3"/>
      <c r="BG53" s="4" t="str">
        <f t="shared" si="20"/>
        <v/>
      </c>
    </row>
    <row r="54" spans="1:62">
      <c r="A54">
        <v>5022</v>
      </c>
      <c r="C54" t="str">
        <f t="shared" si="128"/>
        <v>Gold, Exp, Heart, LevelPack, Seal, Seal, Gacha, Gacha, Gacha</v>
      </c>
      <c r="D54" s="1" t="str">
        <f t="shared" ca="1" si="129"/>
        <v>2, 1, 4, 3, 7, 7, 5, 5, 5</v>
      </c>
      <c r="E54" s="1" t="str">
        <f t="shared" si="130"/>
        <v>, , , , , , e, e, e</v>
      </c>
      <c r="F54" s="1" t="str">
        <f t="shared" si="131"/>
        <v>1, 1, 1, 1, 1, 0.3, 0.1, 0.05, 0.01</v>
      </c>
      <c r="G54" s="1" t="str">
        <f t="shared" si="132"/>
        <v>0.785, 100, 2, 1, 1, 1, 1, 1, 1</v>
      </c>
      <c r="H54" s="1" t="str">
        <f t="shared" si="133"/>
        <v>1.385, 100, 2, 1, 1, 1, 1, 1, 1</v>
      </c>
      <c r="I54" s="3" t="s">
        <v>10</v>
      </c>
      <c r="K54" s="4" t="str">
        <f t="shared" si="134"/>
        <v/>
      </c>
      <c r="L54">
        <v>1</v>
      </c>
      <c r="M54">
        <v>0.78499999999999992</v>
      </c>
      <c r="N54">
        <v>1.385</v>
      </c>
      <c r="O54" s="3" t="s">
        <v>9</v>
      </c>
      <c r="Q54" s="4" t="str">
        <f t="shared" si="135"/>
        <v/>
      </c>
      <c r="R54">
        <v>1</v>
      </c>
      <c r="S54">
        <v>100</v>
      </c>
      <c r="T54">
        <v>100</v>
      </c>
      <c r="U54" s="3" t="s">
        <v>12</v>
      </c>
      <c r="W54" s="4" t="str">
        <f t="shared" si="136"/>
        <v/>
      </c>
      <c r="X54">
        <v>1</v>
      </c>
      <c r="Y54">
        <v>2</v>
      </c>
      <c r="Z54">
        <v>2</v>
      </c>
      <c r="AA54" s="3" t="s">
        <v>63</v>
      </c>
      <c r="AC54" s="4" t="str">
        <f t="shared" si="96"/>
        <v/>
      </c>
      <c r="AD54">
        <v>1</v>
      </c>
      <c r="AE54">
        <v>1</v>
      </c>
      <c r="AF54">
        <v>1</v>
      </c>
      <c r="AG54" s="3" t="s">
        <v>67</v>
      </c>
      <c r="AI54" s="4" t="str">
        <f t="shared" si="97"/>
        <v/>
      </c>
      <c r="AJ54">
        <v>1</v>
      </c>
      <c r="AK54">
        <v>1</v>
      </c>
      <c r="AL54">
        <v>1</v>
      </c>
      <c r="AM54" s="3" t="s">
        <v>67</v>
      </c>
      <c r="AO54" s="4" t="str">
        <f t="shared" si="98"/>
        <v/>
      </c>
      <c r="AP54">
        <v>0.3</v>
      </c>
      <c r="AQ54">
        <v>1</v>
      </c>
      <c r="AR54">
        <v>1</v>
      </c>
      <c r="AS54" s="3" t="s">
        <v>13</v>
      </c>
      <c r="AT54" t="s">
        <v>75</v>
      </c>
      <c r="AU54" s="4" t="str">
        <f t="shared" si="99"/>
        <v/>
      </c>
      <c r="AV54">
        <v>0.1</v>
      </c>
      <c r="AW54">
        <v>1</v>
      </c>
      <c r="AX54">
        <v>1</v>
      </c>
      <c r="AY54" s="3" t="s">
        <v>13</v>
      </c>
      <c r="AZ54" t="s">
        <v>76</v>
      </c>
      <c r="BA54" s="4" t="str">
        <f t="shared" si="100"/>
        <v/>
      </c>
      <c r="BB54">
        <v>0.05</v>
      </c>
      <c r="BC54">
        <v>1</v>
      </c>
      <c r="BD54">
        <v>1</v>
      </c>
      <c r="BE54" s="3" t="s">
        <v>13</v>
      </c>
      <c r="BF54" t="s">
        <v>76</v>
      </c>
      <c r="BG54" s="4" t="str">
        <f t="shared" si="20"/>
        <v/>
      </c>
      <c r="BH54">
        <v>0.01</v>
      </c>
      <c r="BI54">
        <v>1</v>
      </c>
      <c r="BJ54">
        <v>1</v>
      </c>
    </row>
    <row r="55" spans="1:62">
      <c r="A55">
        <v>5023</v>
      </c>
      <c r="C55" t="str">
        <f t="shared" si="128"/>
        <v>Gold, Exp, Heart, LevelPack, Seal, Seal, Gacha, Gacha, Gacha</v>
      </c>
      <c r="D55" s="1" t="str">
        <f t="shared" ca="1" si="129"/>
        <v>2, 1, 4, 3, 7, 7, 5, 5, 5</v>
      </c>
      <c r="E55" s="1" t="str">
        <f t="shared" si="130"/>
        <v>, , , , , , e, e, e</v>
      </c>
      <c r="F55" s="1" t="str">
        <f t="shared" si="131"/>
        <v>1, 1, 1, 1, 1, 0.3, 0.1, 0.05, 0.01</v>
      </c>
      <c r="G55" s="1" t="str">
        <f t="shared" si="132"/>
        <v>0.82, 100, 2, 1, 1, 1, 1, 1, 1</v>
      </c>
      <c r="H55" s="1" t="str">
        <f t="shared" si="133"/>
        <v>1.42, 100, 2, 1, 1, 1, 1, 1, 1</v>
      </c>
      <c r="I55" s="3" t="s">
        <v>10</v>
      </c>
      <c r="K55" s="4" t="str">
        <f t="shared" si="134"/>
        <v/>
      </c>
      <c r="L55">
        <v>1</v>
      </c>
      <c r="M55">
        <v>0.82000000000000006</v>
      </c>
      <c r="N55">
        <v>1.4200000000000002</v>
      </c>
      <c r="O55" s="3" t="s">
        <v>9</v>
      </c>
      <c r="Q55" s="4" t="str">
        <f t="shared" si="135"/>
        <v/>
      </c>
      <c r="R55">
        <v>1</v>
      </c>
      <c r="S55">
        <v>100</v>
      </c>
      <c r="T55">
        <v>100</v>
      </c>
      <c r="U55" s="3" t="s">
        <v>12</v>
      </c>
      <c r="W55" s="4" t="str">
        <f t="shared" si="136"/>
        <v/>
      </c>
      <c r="X55">
        <v>1</v>
      </c>
      <c r="Y55">
        <v>2</v>
      </c>
      <c r="Z55">
        <v>2</v>
      </c>
      <c r="AA55" s="3" t="s">
        <v>63</v>
      </c>
      <c r="AC55" s="4" t="str">
        <f t="shared" si="96"/>
        <v/>
      </c>
      <c r="AD55">
        <v>1</v>
      </c>
      <c r="AE55">
        <v>1</v>
      </c>
      <c r="AF55">
        <v>1</v>
      </c>
      <c r="AG55" s="3" t="s">
        <v>67</v>
      </c>
      <c r="AI55" s="4" t="str">
        <f t="shared" si="97"/>
        <v/>
      </c>
      <c r="AJ55">
        <v>1</v>
      </c>
      <c r="AK55">
        <v>1</v>
      </c>
      <c r="AL55">
        <v>1</v>
      </c>
      <c r="AM55" s="3" t="s">
        <v>67</v>
      </c>
      <c r="AO55" s="4" t="str">
        <f t="shared" si="98"/>
        <v/>
      </c>
      <c r="AP55">
        <v>0.3</v>
      </c>
      <c r="AQ55">
        <v>1</v>
      </c>
      <c r="AR55">
        <v>1</v>
      </c>
      <c r="AS55" s="3" t="s">
        <v>13</v>
      </c>
      <c r="AT55" t="s">
        <v>75</v>
      </c>
      <c r="AU55" s="4" t="str">
        <f t="shared" si="99"/>
        <v/>
      </c>
      <c r="AV55">
        <v>0.1</v>
      </c>
      <c r="AW55">
        <v>1</v>
      </c>
      <c r="AX55">
        <v>1</v>
      </c>
      <c r="AY55" s="3" t="s">
        <v>13</v>
      </c>
      <c r="AZ55" t="s">
        <v>76</v>
      </c>
      <c r="BA55" s="4" t="str">
        <f t="shared" si="100"/>
        <v/>
      </c>
      <c r="BB55">
        <v>0.05</v>
      </c>
      <c r="BC55">
        <v>1</v>
      </c>
      <c r="BD55">
        <v>1</v>
      </c>
      <c r="BE55" s="3" t="s">
        <v>13</v>
      </c>
      <c r="BF55" t="s">
        <v>76</v>
      </c>
      <c r="BG55" s="4" t="str">
        <f t="shared" si="20"/>
        <v/>
      </c>
      <c r="BH55">
        <v>0.01</v>
      </c>
      <c r="BI55">
        <v>1</v>
      </c>
      <c r="BJ55">
        <v>1</v>
      </c>
    </row>
    <row r="56" spans="1:62">
      <c r="A56">
        <v>5024</v>
      </c>
      <c r="C56" t="str">
        <f t="shared" si="128"/>
        <v>Gold, Exp, Heart, LevelPack, Seal, Seal, Gacha, Gacha, Gacha</v>
      </c>
      <c r="D56" s="1" t="str">
        <f t="shared" ca="1" si="129"/>
        <v>2, 1, 4, 3, 7, 7, 5, 5, 5</v>
      </c>
      <c r="E56" s="1" t="str">
        <f t="shared" si="130"/>
        <v>, , , , , , e, e, e</v>
      </c>
      <c r="F56" s="1" t="str">
        <f t="shared" si="131"/>
        <v>1, 1, 1, 1, 1, 0.3, 0.1, 0.05, 0.01</v>
      </c>
      <c r="G56" s="1" t="str">
        <f t="shared" si="132"/>
        <v>0.855, 100, 2, 1, 1, 1, 1, 1, 1</v>
      </c>
      <c r="H56" s="1" t="str">
        <f t="shared" si="133"/>
        <v>1.455, 100, 2, 1, 1, 1, 1, 1, 1</v>
      </c>
      <c r="I56" s="3" t="s">
        <v>10</v>
      </c>
      <c r="K56" s="4" t="str">
        <f t="shared" si="134"/>
        <v/>
      </c>
      <c r="L56">
        <v>1</v>
      </c>
      <c r="M56">
        <v>0.85499999999999998</v>
      </c>
      <c r="N56">
        <v>1.4550000000000001</v>
      </c>
      <c r="O56" s="3" t="s">
        <v>9</v>
      </c>
      <c r="Q56" s="4" t="str">
        <f t="shared" si="135"/>
        <v/>
      </c>
      <c r="R56">
        <v>1</v>
      </c>
      <c r="S56">
        <v>100</v>
      </c>
      <c r="T56">
        <v>100</v>
      </c>
      <c r="U56" s="3" t="s">
        <v>12</v>
      </c>
      <c r="W56" s="4" t="str">
        <f t="shared" si="136"/>
        <v/>
      </c>
      <c r="X56">
        <v>1</v>
      </c>
      <c r="Y56">
        <v>2</v>
      </c>
      <c r="Z56">
        <v>2</v>
      </c>
      <c r="AA56" s="3" t="s">
        <v>63</v>
      </c>
      <c r="AC56" s="4" t="str">
        <f t="shared" si="96"/>
        <v/>
      </c>
      <c r="AD56">
        <v>1</v>
      </c>
      <c r="AE56">
        <v>1</v>
      </c>
      <c r="AF56">
        <v>1</v>
      </c>
      <c r="AG56" s="3" t="s">
        <v>67</v>
      </c>
      <c r="AI56" s="4" t="str">
        <f t="shared" si="97"/>
        <v/>
      </c>
      <c r="AJ56">
        <v>1</v>
      </c>
      <c r="AK56">
        <v>1</v>
      </c>
      <c r="AL56">
        <v>1</v>
      </c>
      <c r="AM56" s="3" t="s">
        <v>67</v>
      </c>
      <c r="AO56" s="4" t="str">
        <f t="shared" si="98"/>
        <v/>
      </c>
      <c r="AP56">
        <v>0.3</v>
      </c>
      <c r="AQ56">
        <v>1</v>
      </c>
      <c r="AR56">
        <v>1</v>
      </c>
      <c r="AS56" s="3" t="s">
        <v>13</v>
      </c>
      <c r="AT56" t="s">
        <v>75</v>
      </c>
      <c r="AU56" s="4" t="str">
        <f t="shared" si="99"/>
        <v/>
      </c>
      <c r="AV56">
        <v>0.1</v>
      </c>
      <c r="AW56">
        <v>1</v>
      </c>
      <c r="AX56">
        <v>1</v>
      </c>
      <c r="AY56" s="3" t="s">
        <v>13</v>
      </c>
      <c r="AZ56" t="s">
        <v>76</v>
      </c>
      <c r="BA56" s="4" t="str">
        <f t="shared" si="100"/>
        <v/>
      </c>
      <c r="BB56">
        <v>0.05</v>
      </c>
      <c r="BC56">
        <v>1</v>
      </c>
      <c r="BD56">
        <v>1</v>
      </c>
      <c r="BE56" s="3" t="s">
        <v>13</v>
      </c>
      <c r="BF56" t="s">
        <v>76</v>
      </c>
      <c r="BG56" s="4" t="str">
        <f t="shared" si="20"/>
        <v/>
      </c>
      <c r="BH56">
        <v>0.01</v>
      </c>
      <c r="BI56">
        <v>1</v>
      </c>
      <c r="BJ56">
        <v>1</v>
      </c>
    </row>
    <row r="57" spans="1:62">
      <c r="A57">
        <v>5025</v>
      </c>
      <c r="C57" t="str">
        <f t="shared" si="128"/>
        <v>Gold, Exp, Heart, LevelPack, Seal, Seal, Gacha, Gacha, Gacha</v>
      </c>
      <c r="D57" s="1" t="str">
        <f t="shared" ca="1" si="129"/>
        <v>2, 1, 4, 3, 7, 7, 5, 5, 5</v>
      </c>
      <c r="E57" s="1" t="str">
        <f t="shared" si="130"/>
        <v>, , , , , , e, e, e</v>
      </c>
      <c r="F57" s="1" t="str">
        <f t="shared" si="131"/>
        <v>1, 1, 1, 1, 1, 0.3, 0.1, 0.05, 0.01</v>
      </c>
      <c r="G57" s="1" t="str">
        <f t="shared" si="132"/>
        <v>0.89, 100, 2, 1, 1, 1, 1, 1, 1</v>
      </c>
      <c r="H57" s="1" t="str">
        <f t="shared" si="133"/>
        <v>1.49, 100, 2, 1, 1, 1, 1, 1, 1</v>
      </c>
      <c r="I57" s="3" t="s">
        <v>10</v>
      </c>
      <c r="K57" s="4" t="str">
        <f t="shared" si="134"/>
        <v/>
      </c>
      <c r="L57">
        <v>1</v>
      </c>
      <c r="M57">
        <v>0.8899999999999999</v>
      </c>
      <c r="N57">
        <v>1.49</v>
      </c>
      <c r="O57" s="3" t="s">
        <v>9</v>
      </c>
      <c r="Q57" s="4" t="str">
        <f t="shared" si="135"/>
        <v/>
      </c>
      <c r="R57">
        <v>1</v>
      </c>
      <c r="S57">
        <v>100</v>
      </c>
      <c r="T57">
        <v>100</v>
      </c>
      <c r="U57" s="3" t="s">
        <v>12</v>
      </c>
      <c r="W57" s="4" t="str">
        <f t="shared" si="136"/>
        <v/>
      </c>
      <c r="X57">
        <v>1</v>
      </c>
      <c r="Y57">
        <v>2</v>
      </c>
      <c r="Z57">
        <v>2</v>
      </c>
      <c r="AA57" s="3" t="s">
        <v>63</v>
      </c>
      <c r="AC57" s="4" t="str">
        <f t="shared" si="96"/>
        <v/>
      </c>
      <c r="AD57">
        <v>1</v>
      </c>
      <c r="AE57">
        <v>1</v>
      </c>
      <c r="AF57">
        <v>1</v>
      </c>
      <c r="AG57" s="3" t="s">
        <v>67</v>
      </c>
      <c r="AI57" s="4" t="str">
        <f t="shared" si="97"/>
        <v/>
      </c>
      <c r="AJ57">
        <v>1</v>
      </c>
      <c r="AK57">
        <v>1</v>
      </c>
      <c r="AL57">
        <v>1</v>
      </c>
      <c r="AM57" s="3" t="s">
        <v>67</v>
      </c>
      <c r="AO57" s="4" t="str">
        <f t="shared" si="98"/>
        <v/>
      </c>
      <c r="AP57">
        <v>0.3</v>
      </c>
      <c r="AQ57">
        <v>1</v>
      </c>
      <c r="AR57">
        <v>1</v>
      </c>
      <c r="AS57" s="3" t="s">
        <v>13</v>
      </c>
      <c r="AT57" t="s">
        <v>75</v>
      </c>
      <c r="AU57" s="4" t="str">
        <f t="shared" si="99"/>
        <v/>
      </c>
      <c r="AV57">
        <v>0.1</v>
      </c>
      <c r="AW57">
        <v>1</v>
      </c>
      <c r="AX57">
        <v>1</v>
      </c>
      <c r="AY57" s="3" t="s">
        <v>13</v>
      </c>
      <c r="AZ57" t="s">
        <v>76</v>
      </c>
      <c r="BA57" s="4" t="str">
        <f t="shared" si="100"/>
        <v/>
      </c>
      <c r="BB57">
        <v>0.05</v>
      </c>
      <c r="BC57">
        <v>1</v>
      </c>
      <c r="BD57">
        <v>1</v>
      </c>
      <c r="BE57" s="3" t="s">
        <v>13</v>
      </c>
      <c r="BF57" t="s">
        <v>76</v>
      </c>
      <c r="BG57" s="4" t="str">
        <f t="shared" si="20"/>
        <v/>
      </c>
      <c r="BH57">
        <v>0.01</v>
      </c>
      <c r="BI57">
        <v>1</v>
      </c>
      <c r="BJ57">
        <v>1</v>
      </c>
    </row>
    <row r="58" spans="1:62">
      <c r="A58">
        <v>5026</v>
      </c>
      <c r="C58" t="str">
        <f t="shared" si="128"/>
        <v>Gold, Exp, Heart, LevelPack, Seal, Seal, Gacha, Gacha, Gacha</v>
      </c>
      <c r="D58" s="1" t="str">
        <f t="shared" ca="1" si="129"/>
        <v>2, 1, 4, 3, 7, 7, 5, 5, 5</v>
      </c>
      <c r="E58" s="1" t="str">
        <f t="shared" si="130"/>
        <v>, , , , , , e, e, e</v>
      </c>
      <c r="F58" s="1" t="str">
        <f t="shared" si="131"/>
        <v>1, 1, 1, 1, 1, 0.3, 0.1, 0.05, 0.01</v>
      </c>
      <c r="G58" s="1" t="str">
        <f t="shared" si="132"/>
        <v>0.925, 100, 2, 1, 1, 1, 1, 1, 1</v>
      </c>
      <c r="H58" s="1" t="str">
        <f t="shared" si="133"/>
        <v>1.525, 100, 2, 1, 1, 1, 1, 1, 1</v>
      </c>
      <c r="I58" s="3" t="s">
        <v>10</v>
      </c>
      <c r="K58" s="4" t="str">
        <f t="shared" si="134"/>
        <v/>
      </c>
      <c r="L58">
        <v>1</v>
      </c>
      <c r="M58">
        <v>0.92500000000000004</v>
      </c>
      <c r="N58">
        <v>1.5250000000000001</v>
      </c>
      <c r="O58" s="3" t="s">
        <v>9</v>
      </c>
      <c r="Q58" s="4" t="str">
        <f t="shared" si="135"/>
        <v/>
      </c>
      <c r="R58">
        <v>1</v>
      </c>
      <c r="S58">
        <v>100</v>
      </c>
      <c r="T58">
        <v>100</v>
      </c>
      <c r="U58" s="3" t="s">
        <v>12</v>
      </c>
      <c r="W58" s="4" t="str">
        <f t="shared" si="136"/>
        <v/>
      </c>
      <c r="X58">
        <v>1</v>
      </c>
      <c r="Y58">
        <v>2</v>
      </c>
      <c r="Z58">
        <v>2</v>
      </c>
      <c r="AA58" s="3" t="s">
        <v>63</v>
      </c>
      <c r="AC58" s="4" t="str">
        <f t="shared" si="96"/>
        <v/>
      </c>
      <c r="AD58">
        <v>1</v>
      </c>
      <c r="AE58">
        <v>1</v>
      </c>
      <c r="AF58">
        <v>1</v>
      </c>
      <c r="AG58" s="3" t="s">
        <v>67</v>
      </c>
      <c r="AI58" s="4" t="str">
        <f t="shared" si="97"/>
        <v/>
      </c>
      <c r="AJ58">
        <v>1</v>
      </c>
      <c r="AK58">
        <v>1</v>
      </c>
      <c r="AL58">
        <v>1</v>
      </c>
      <c r="AM58" s="3" t="s">
        <v>67</v>
      </c>
      <c r="AO58" s="4" t="str">
        <f t="shared" si="98"/>
        <v/>
      </c>
      <c r="AP58">
        <v>0.3</v>
      </c>
      <c r="AQ58">
        <v>1</v>
      </c>
      <c r="AR58">
        <v>1</v>
      </c>
      <c r="AS58" s="3" t="s">
        <v>13</v>
      </c>
      <c r="AT58" t="s">
        <v>75</v>
      </c>
      <c r="AU58" s="4" t="str">
        <f t="shared" si="99"/>
        <v/>
      </c>
      <c r="AV58">
        <v>0.1</v>
      </c>
      <c r="AW58">
        <v>1</v>
      </c>
      <c r="AX58">
        <v>1</v>
      </c>
      <c r="AY58" s="3" t="s">
        <v>13</v>
      </c>
      <c r="AZ58" t="s">
        <v>76</v>
      </c>
      <c r="BA58" s="4" t="str">
        <f t="shared" si="100"/>
        <v/>
      </c>
      <c r="BB58">
        <v>0.05</v>
      </c>
      <c r="BC58">
        <v>1</v>
      </c>
      <c r="BD58">
        <v>1</v>
      </c>
      <c r="BE58" s="3" t="s">
        <v>13</v>
      </c>
      <c r="BF58" t="s">
        <v>76</v>
      </c>
      <c r="BG58" s="4" t="str">
        <f t="shared" si="20"/>
        <v/>
      </c>
      <c r="BH58">
        <v>0.01</v>
      </c>
      <c r="BI58">
        <v>1</v>
      </c>
      <c r="BJ58">
        <v>1</v>
      </c>
    </row>
    <row r="59" spans="1:62">
      <c r="A59">
        <v>5027</v>
      </c>
      <c r="C59" t="str">
        <f t="shared" si="128"/>
        <v>Gold, Exp, Heart, LevelPack, Seal, Seal, Gacha, Gacha, Gacha</v>
      </c>
      <c r="D59" s="1" t="str">
        <f t="shared" ca="1" si="129"/>
        <v>2, 1, 4, 3, 7, 7, 5, 5, 5</v>
      </c>
      <c r="E59" s="1" t="str">
        <f t="shared" si="130"/>
        <v>, , , , , , e, e, e</v>
      </c>
      <c r="F59" s="1" t="str">
        <f t="shared" si="131"/>
        <v>1, 1, 1, 1, 1, 0.3, 0.1, 0.05, 0.01</v>
      </c>
      <c r="G59" s="1" t="str">
        <f t="shared" si="132"/>
        <v>0.96, 100, 2, 1, 1, 1, 1, 1, 1</v>
      </c>
      <c r="H59" s="1" t="str">
        <f t="shared" si="133"/>
        <v>1.56, 100, 2, 1, 1, 1, 1, 1, 1</v>
      </c>
      <c r="I59" s="3" t="s">
        <v>10</v>
      </c>
      <c r="K59" s="4" t="str">
        <f t="shared" si="134"/>
        <v/>
      </c>
      <c r="L59">
        <v>1</v>
      </c>
      <c r="M59">
        <v>0.96</v>
      </c>
      <c r="N59">
        <v>1.56</v>
      </c>
      <c r="O59" s="3" t="s">
        <v>9</v>
      </c>
      <c r="Q59" s="4" t="str">
        <f t="shared" si="135"/>
        <v/>
      </c>
      <c r="R59">
        <v>1</v>
      </c>
      <c r="S59">
        <v>100</v>
      </c>
      <c r="T59">
        <v>100</v>
      </c>
      <c r="U59" s="3" t="s">
        <v>12</v>
      </c>
      <c r="W59" s="4" t="str">
        <f t="shared" si="136"/>
        <v/>
      </c>
      <c r="X59">
        <v>1</v>
      </c>
      <c r="Y59">
        <v>2</v>
      </c>
      <c r="Z59">
        <v>2</v>
      </c>
      <c r="AA59" s="3" t="s">
        <v>63</v>
      </c>
      <c r="AC59" s="4" t="str">
        <f t="shared" si="96"/>
        <v/>
      </c>
      <c r="AD59">
        <v>1</v>
      </c>
      <c r="AE59">
        <v>1</v>
      </c>
      <c r="AF59">
        <v>1</v>
      </c>
      <c r="AG59" s="3" t="s">
        <v>67</v>
      </c>
      <c r="AI59" s="4" t="str">
        <f t="shared" si="97"/>
        <v/>
      </c>
      <c r="AJ59">
        <v>1</v>
      </c>
      <c r="AK59">
        <v>1</v>
      </c>
      <c r="AL59">
        <v>1</v>
      </c>
      <c r="AM59" s="3" t="s">
        <v>67</v>
      </c>
      <c r="AO59" s="4" t="str">
        <f t="shared" si="98"/>
        <v/>
      </c>
      <c r="AP59">
        <v>0.3</v>
      </c>
      <c r="AQ59">
        <v>1</v>
      </c>
      <c r="AR59">
        <v>1</v>
      </c>
      <c r="AS59" s="3" t="s">
        <v>13</v>
      </c>
      <c r="AT59" t="s">
        <v>75</v>
      </c>
      <c r="AU59" s="4" t="str">
        <f t="shared" si="99"/>
        <v/>
      </c>
      <c r="AV59">
        <v>0.1</v>
      </c>
      <c r="AW59">
        <v>1</v>
      </c>
      <c r="AX59">
        <v>1</v>
      </c>
      <c r="AY59" s="3" t="s">
        <v>13</v>
      </c>
      <c r="AZ59" t="s">
        <v>76</v>
      </c>
      <c r="BA59" s="4" t="str">
        <f t="shared" si="100"/>
        <v/>
      </c>
      <c r="BB59">
        <v>0.05</v>
      </c>
      <c r="BC59">
        <v>1</v>
      </c>
      <c r="BD59">
        <v>1</v>
      </c>
      <c r="BE59" s="3" t="s">
        <v>13</v>
      </c>
      <c r="BF59" t="s">
        <v>76</v>
      </c>
      <c r="BG59" s="4" t="str">
        <f t="shared" si="20"/>
        <v/>
      </c>
      <c r="BH59">
        <v>0.01</v>
      </c>
      <c r="BI59">
        <v>1</v>
      </c>
      <c r="BJ59">
        <v>1</v>
      </c>
    </row>
    <row r="60" spans="1:62">
      <c r="A60">
        <v>5028</v>
      </c>
      <c r="C60" t="str">
        <f t="shared" si="128"/>
        <v>Gold, Exp, Heart, LevelPack, Seal, Gacha, Gacha, Gacha</v>
      </c>
      <c r="D60" s="1" t="str">
        <f t="shared" ca="1" si="129"/>
        <v>2, 1, 4, 3, 7, 5, 5, 5</v>
      </c>
      <c r="E60" s="1" t="str">
        <f t="shared" si="130"/>
        <v>, , , , , e, e, e</v>
      </c>
      <c r="F60" s="1" t="str">
        <f t="shared" si="131"/>
        <v>1, 1, 1, 1, 1, 0.1, 0.05, 0.01</v>
      </c>
      <c r="G60" s="1" t="str">
        <f t="shared" si="132"/>
        <v>29.317, 100, 2, 1, 1, 1, 1, 1</v>
      </c>
      <c r="H60" s="1" t="str">
        <f t="shared" si="133"/>
        <v>31.117, 100, 2, 1, 1, 1, 1, 1</v>
      </c>
      <c r="I60" s="3" t="s">
        <v>10</v>
      </c>
      <c r="K60" s="4" t="str">
        <f t="shared" si="134"/>
        <v/>
      </c>
      <c r="L60">
        <v>1</v>
      </c>
      <c r="M60">
        <v>29.317</v>
      </c>
      <c r="N60">
        <v>31.117000000000001</v>
      </c>
      <c r="O60" s="3" t="s">
        <v>9</v>
      </c>
      <c r="Q60" s="4" t="str">
        <f t="shared" si="135"/>
        <v/>
      </c>
      <c r="R60">
        <v>1</v>
      </c>
      <c r="S60">
        <v>100</v>
      </c>
      <c r="T60">
        <v>100</v>
      </c>
      <c r="U60" s="3" t="s">
        <v>12</v>
      </c>
      <c r="W60" s="4" t="str">
        <f t="shared" si="136"/>
        <v/>
      </c>
      <c r="X60">
        <v>1</v>
      </c>
      <c r="Y60">
        <v>2</v>
      </c>
      <c r="Z60">
        <v>2</v>
      </c>
      <c r="AA60" s="3" t="s">
        <v>63</v>
      </c>
      <c r="AC60" s="4" t="str">
        <f t="shared" si="96"/>
        <v/>
      </c>
      <c r="AD60">
        <v>1</v>
      </c>
      <c r="AE60">
        <v>1</v>
      </c>
      <c r="AF60">
        <v>1</v>
      </c>
      <c r="AG60" s="3" t="s">
        <v>67</v>
      </c>
      <c r="AI60" s="4" t="str">
        <f t="shared" si="97"/>
        <v/>
      </c>
      <c r="AJ60">
        <v>1</v>
      </c>
      <c r="AK60">
        <v>1</v>
      </c>
      <c r="AL60">
        <v>1</v>
      </c>
      <c r="AM60" s="3" t="s">
        <v>13</v>
      </c>
      <c r="AN60" t="s">
        <v>75</v>
      </c>
      <c r="AO60" s="4" t="str">
        <f t="shared" ref="AO60" si="139">IF(AND(OR(AM60="Gacha",AM60="Origin"),ISBLANK(AN60)),"서브밸류 필요","")</f>
        <v/>
      </c>
      <c r="AP60">
        <v>0.1</v>
      </c>
      <c r="AQ60">
        <v>1</v>
      </c>
      <c r="AR60">
        <v>1</v>
      </c>
      <c r="AS60" s="3" t="s">
        <v>13</v>
      </c>
      <c r="AT60" t="s">
        <v>76</v>
      </c>
      <c r="AU60" s="4" t="str">
        <f t="shared" si="99"/>
        <v/>
      </c>
      <c r="AV60">
        <v>0.05</v>
      </c>
      <c r="AW60">
        <v>1</v>
      </c>
      <c r="AX60">
        <v>1</v>
      </c>
      <c r="AY60" s="3" t="s">
        <v>13</v>
      </c>
      <c r="AZ60" t="s">
        <v>76</v>
      </c>
      <c r="BA60" s="4" t="str">
        <f t="shared" si="100"/>
        <v/>
      </c>
      <c r="BB60">
        <v>0.01</v>
      </c>
      <c r="BC60">
        <v>1</v>
      </c>
      <c r="BD60">
        <v>1</v>
      </c>
      <c r="BE60" s="3"/>
      <c r="BG60" s="4" t="str">
        <f t="shared" ref="BG60" si="140">IF(AND(OR(BE60="Gacha",BE60="Origin"),ISBLANK(BF60)),"서브밸류 필요","")</f>
        <v/>
      </c>
    </row>
    <row r="61" spans="1:62">
      <c r="A61">
        <v>6000</v>
      </c>
      <c r="B61" t="s">
        <v>66</v>
      </c>
      <c r="C61" t="str">
        <f t="shared" ref="C61" si="141">IF(ISBLANK(I61),"",I61)
&amp;IF(ISBLANK(O61),"",", "&amp;O61)
&amp;IF(ISBLANK(U61),"",", "&amp;U61)
&amp;IF(ISBLANK(AA61),"",", "&amp;AA61)
&amp;IF(ISBLANK(AG61),"",", "&amp;AG61)
&amp;IF(ISBLANK(AM61),"",", "&amp;AM61)
&amp;IF(ISBLANK(AS61),"",", "&amp;AS61)
&amp;IF(ISBLANK(AY61),"",", "&amp;AY61)
&amp;IF(ISBLANK(BE61),"",", "&amp;BE61)</f>
        <v>Gold</v>
      </c>
      <c r="D61" s="1" t="str">
        <f t="shared" ca="1" si="1"/>
        <v>2</v>
      </c>
      <c r="E61" s="1" t="str">
        <f t="shared" ref="E61" si="142">IF(ISBLANK(J61),"",J61)
&amp;IF(ISBLANK(O61),"",", "&amp;P61)
&amp;IF(ISBLANK(U61),"",", "&amp;V61)
&amp;IF(ISBLANK(AA61),"",", "&amp;AB61)
&amp;IF(ISBLANK(AG61),"",", "&amp;AH61)
&amp;IF(ISBLANK(AM61),"",", "&amp;AN61)
&amp;IF(ISBLANK(AS61),"",", "&amp;AT61)
&amp;IF(ISBLANK(AY61),"",", "&amp;AZ61)
&amp;IF(ISBLANK(BE61),"",", "&amp;BF61)</f>
        <v/>
      </c>
      <c r="F61" s="1" t="str">
        <f t="shared" ref="F61" si="143">IF(ISBLANK(L61),"",L61)
&amp;IF(ISBLANK(R61),"",", "&amp;R61)
&amp;IF(ISBLANK(X61),"",", "&amp;X61)
&amp;IF(ISBLANK(AD61),"",", "&amp;AD61)
&amp;IF(ISBLANK(AJ61),"",", "&amp;AJ61)
&amp;IF(ISBLANK(AP61),"",", "&amp;AP61)
&amp;IF(ISBLANK(AV61),"",", "&amp;AV61)
&amp;IF(ISBLANK(BB61),"",", "&amp;BB61)
&amp;IF(ISBLANK(BH61),"",", "&amp;BH61)</f>
        <v>1</v>
      </c>
      <c r="G61" s="1" t="str">
        <f t="shared" ref="G61" si="144">IF(ISBLANK(M61),"",M61)
&amp;IF(ISBLANK(S61),"",", "&amp;S61)
&amp;IF(ISBLANK(Y61),"",", "&amp;Y61)
&amp;IF(ISBLANK(AE61),"",", "&amp;AE61)
&amp;IF(ISBLANK(AK61),"",", "&amp;AK61)
&amp;IF(ISBLANK(AQ61),"",", "&amp;AQ61)
&amp;IF(ISBLANK(AW61),"",", "&amp;AW61)
&amp;IF(ISBLANK(BC61),"",", "&amp;BC61)
&amp;IF(ISBLANK(BI61),"",", "&amp;BI61)</f>
        <v>0.015</v>
      </c>
      <c r="H61" s="1" t="str">
        <f t="shared" ref="H61" si="145">IF(ISBLANK(N61),"",N61)
&amp;IF(ISBLANK(T61),"",", "&amp;T61)
&amp;IF(ISBLANK(Z61),"",", "&amp;Z61)
&amp;IF(ISBLANK(AF61),"",", "&amp;AF61)
&amp;IF(ISBLANK(AL61),"",", "&amp;AL61)
&amp;IF(ISBLANK(AR61),"",", "&amp;AR61)
&amp;IF(ISBLANK(AX61),"",", "&amp;AX61)
&amp;IF(ISBLANK(BD61),"",", "&amp;BD61)
&amp;IF(ISBLANK(BJ61),"",", "&amp;BJ61)</f>
        <v>0.145</v>
      </c>
      <c r="I61" s="3" t="s">
        <v>10</v>
      </c>
      <c r="K61" s="4" t="str">
        <f t="shared" si="12"/>
        <v/>
      </c>
      <c r="L61">
        <v>1</v>
      </c>
      <c r="M61">
        <v>1.4999999999999999E-2</v>
      </c>
      <c r="N61">
        <v>0.14499999999999999</v>
      </c>
      <c r="O61" s="3"/>
      <c r="Q61" s="4" t="str">
        <f t="shared" si="13"/>
        <v/>
      </c>
      <c r="U61" s="3"/>
      <c r="W61" s="4" t="str">
        <f t="shared" si="14"/>
        <v/>
      </c>
      <c r="AA61" s="3"/>
      <c r="AC61" s="4" t="str">
        <f t="shared" si="15"/>
        <v/>
      </c>
      <c r="AG61" s="3"/>
      <c r="AI61" s="4" t="str">
        <f t="shared" si="16"/>
        <v/>
      </c>
      <c r="AM61" s="3"/>
      <c r="AO61" s="4" t="str">
        <f t="shared" si="17"/>
        <v/>
      </c>
      <c r="AS61" s="3"/>
      <c r="AU61" s="4" t="str">
        <f t="shared" si="18"/>
        <v/>
      </c>
      <c r="BA61" s="4" t="str">
        <f t="shared" si="19"/>
        <v/>
      </c>
      <c r="BE61" s="3"/>
      <c r="BG61" s="4" t="str">
        <f t="shared" si="20"/>
        <v/>
      </c>
    </row>
    <row r="62" spans="1:62">
      <c r="A62">
        <v>6001</v>
      </c>
      <c r="C62" t="str">
        <f t="shared" ref="C62:C65" si="146">IF(ISBLANK(I62),"",I62)
&amp;IF(ISBLANK(O62),"",", "&amp;O62)
&amp;IF(ISBLANK(U62),"",", "&amp;U62)
&amp;IF(ISBLANK(AA62),"",", "&amp;AA62)
&amp;IF(ISBLANK(AG62),"",", "&amp;AG62)
&amp;IF(ISBLANK(AM62),"",", "&amp;AM62)
&amp;IF(ISBLANK(AS62),"",", "&amp;AS62)
&amp;IF(ISBLANK(AY62),"",", "&amp;AY62)
&amp;IF(ISBLANK(BE62),"",", "&amp;BE62)</f>
        <v>Gold, Seal, Seal</v>
      </c>
      <c r="D62" s="1" t="str">
        <f t="shared" ca="1" si="1"/>
        <v>2, 7, 7</v>
      </c>
      <c r="E62" s="1" t="str">
        <f t="shared" ref="E62:E65" si="147">IF(ISBLANK(J62),"",J62)
&amp;IF(ISBLANK(O62),"",", "&amp;P62)
&amp;IF(ISBLANK(U62),"",", "&amp;V62)
&amp;IF(ISBLANK(AA62),"",", "&amp;AB62)
&amp;IF(ISBLANK(AG62),"",", "&amp;AH62)
&amp;IF(ISBLANK(AM62),"",", "&amp;AN62)
&amp;IF(ISBLANK(AS62),"",", "&amp;AT62)
&amp;IF(ISBLANK(AY62),"",", "&amp;AZ62)
&amp;IF(ISBLANK(BE62),"",", "&amp;BF62)</f>
        <v xml:space="preserve">, , </v>
      </c>
      <c r="F62" s="1" t="str">
        <f t="shared" ref="F62:F65" si="148">IF(ISBLANK(L62),"",L62)
&amp;IF(ISBLANK(R62),"",", "&amp;R62)
&amp;IF(ISBLANK(X62),"",", "&amp;X62)
&amp;IF(ISBLANK(AD62),"",", "&amp;AD62)
&amp;IF(ISBLANK(AJ62),"",", "&amp;AJ62)
&amp;IF(ISBLANK(AP62),"",", "&amp;AP62)
&amp;IF(ISBLANK(AV62),"",", "&amp;AV62)
&amp;IF(ISBLANK(BB62),"",", "&amp;BB62)
&amp;IF(ISBLANK(BH62),"",", "&amp;BH62)</f>
        <v>1, 1, 0.3</v>
      </c>
      <c r="G62" s="1" t="str">
        <f t="shared" ref="G62:G65" si="149">IF(ISBLANK(M62),"",M62)
&amp;IF(ISBLANK(S62),"",", "&amp;S62)
&amp;IF(ISBLANK(Y62),"",", "&amp;Y62)
&amp;IF(ISBLANK(AE62),"",", "&amp;AE62)
&amp;IF(ISBLANK(AK62),"",", "&amp;AK62)
&amp;IF(ISBLANK(AQ62),"",", "&amp;AQ62)
&amp;IF(ISBLANK(AW62),"",", "&amp;AW62)
&amp;IF(ISBLANK(BC62),"",", "&amp;BC62)
&amp;IF(ISBLANK(BI62),"",", "&amp;BI62)</f>
        <v>0.05, 1, 1</v>
      </c>
      <c r="H62" s="1" t="str">
        <f t="shared" ref="H62:H65" si="150">IF(ISBLANK(N62),"",N62)
&amp;IF(ISBLANK(T62),"",", "&amp;T62)
&amp;IF(ISBLANK(Z62),"",", "&amp;Z62)
&amp;IF(ISBLANK(AF62),"",", "&amp;AF62)
&amp;IF(ISBLANK(AL62),"",", "&amp;AL62)
&amp;IF(ISBLANK(AR62),"",", "&amp;AR62)
&amp;IF(ISBLANK(AX62),"",", "&amp;AX62)
&amp;IF(ISBLANK(BD62),"",", "&amp;BD62)
&amp;IF(ISBLANK(BJ62),"",", "&amp;BJ62)</f>
        <v>0.65, 1, 1</v>
      </c>
      <c r="I62" s="3" t="s">
        <v>10</v>
      </c>
      <c r="K62" s="4" t="str">
        <f t="shared" si="12"/>
        <v/>
      </c>
      <c r="L62">
        <v>1</v>
      </c>
      <c r="M62">
        <v>4.9999999999999989E-2</v>
      </c>
      <c r="N62">
        <v>0.64999999999999991</v>
      </c>
      <c r="O62" s="3" t="s">
        <v>67</v>
      </c>
      <c r="Q62" s="4" t="str">
        <f t="shared" si="13"/>
        <v/>
      </c>
      <c r="R62">
        <v>1</v>
      </c>
      <c r="S62">
        <v>1</v>
      </c>
      <c r="T62">
        <v>1</v>
      </c>
      <c r="U62" s="3" t="s">
        <v>67</v>
      </c>
      <c r="W62" s="4" t="str">
        <f t="shared" si="14"/>
        <v/>
      </c>
      <c r="X62">
        <v>0.3</v>
      </c>
      <c r="Y62">
        <v>1</v>
      </c>
      <c r="Z62">
        <v>1</v>
      </c>
      <c r="AA62" s="3"/>
      <c r="AC62" s="4" t="str">
        <f t="shared" si="15"/>
        <v/>
      </c>
      <c r="AG62" s="3"/>
      <c r="AI62" s="4" t="str">
        <f t="shared" si="16"/>
        <v/>
      </c>
      <c r="AM62" s="3"/>
      <c r="AO62" s="4" t="str">
        <f t="shared" si="17"/>
        <v/>
      </c>
      <c r="AS62" s="3"/>
      <c r="AU62" s="4" t="str">
        <f t="shared" si="18"/>
        <v/>
      </c>
      <c r="BA62" s="4" t="str">
        <f t="shared" si="19"/>
        <v/>
      </c>
      <c r="BE62" s="3"/>
      <c r="BG62" s="4" t="str">
        <f t="shared" si="20"/>
        <v/>
      </c>
    </row>
    <row r="63" spans="1:62">
      <c r="A63">
        <v>6002</v>
      </c>
      <c r="C63" t="str">
        <f t="shared" si="146"/>
        <v>Gold, Seal, Seal, Gacha, Gacha, Gacha, Gacha</v>
      </c>
      <c r="D63" s="1" t="str">
        <f t="shared" ca="1" si="1"/>
        <v>2, 7, 7, 5, 5, 5, 5</v>
      </c>
      <c r="E63" s="1" t="str">
        <f t="shared" si="147"/>
        <v>, , , e, e, e, e</v>
      </c>
      <c r="F63" s="1" t="str">
        <f t="shared" si="148"/>
        <v>1, 1, 0.3, 0.2, 0.1, 0.04, 0.02</v>
      </c>
      <c r="G63" s="1" t="str">
        <f t="shared" si="149"/>
        <v>0.085, 1, 1, 1, 1, 1, 1</v>
      </c>
      <c r="H63" s="1" t="str">
        <f t="shared" si="150"/>
        <v>0.685, 1, 1, 1, 1, 1, 1</v>
      </c>
      <c r="I63" s="3" t="s">
        <v>10</v>
      </c>
      <c r="K63" s="4" t="str">
        <f t="shared" si="12"/>
        <v/>
      </c>
      <c r="L63">
        <v>1</v>
      </c>
      <c r="M63">
        <v>8.500000000000002E-2</v>
      </c>
      <c r="N63">
        <v>0.68500000000000005</v>
      </c>
      <c r="O63" s="3" t="s">
        <v>67</v>
      </c>
      <c r="Q63" s="4" t="str">
        <f t="shared" si="13"/>
        <v/>
      </c>
      <c r="R63">
        <v>1</v>
      </c>
      <c r="S63">
        <v>1</v>
      </c>
      <c r="T63">
        <v>1</v>
      </c>
      <c r="U63" s="3" t="s">
        <v>67</v>
      </c>
      <c r="W63" s="4" t="str">
        <f t="shared" si="14"/>
        <v/>
      </c>
      <c r="X63">
        <v>0.3</v>
      </c>
      <c r="Y63">
        <v>1</v>
      </c>
      <c r="Z63">
        <v>1</v>
      </c>
      <c r="AA63" s="3" t="s">
        <v>13</v>
      </c>
      <c r="AB63" t="s">
        <v>75</v>
      </c>
      <c r="AC63" s="4" t="str">
        <f t="shared" si="15"/>
        <v/>
      </c>
      <c r="AD63">
        <v>0.2</v>
      </c>
      <c r="AE63">
        <v>1</v>
      </c>
      <c r="AF63">
        <v>1</v>
      </c>
      <c r="AG63" s="3" t="s">
        <v>13</v>
      </c>
      <c r="AH63" t="s">
        <v>75</v>
      </c>
      <c r="AI63" s="4" t="str">
        <f t="shared" si="16"/>
        <v/>
      </c>
      <c r="AJ63">
        <v>0.1</v>
      </c>
      <c r="AK63">
        <v>1</v>
      </c>
      <c r="AL63">
        <v>1</v>
      </c>
      <c r="AM63" s="3" t="s">
        <v>13</v>
      </c>
      <c r="AN63" t="s">
        <v>75</v>
      </c>
      <c r="AO63" s="4" t="str">
        <f t="shared" si="17"/>
        <v/>
      </c>
      <c r="AP63">
        <v>0.04</v>
      </c>
      <c r="AQ63">
        <v>1</v>
      </c>
      <c r="AR63">
        <v>1</v>
      </c>
      <c r="AS63" s="3" t="s">
        <v>13</v>
      </c>
      <c r="AT63" t="s">
        <v>75</v>
      </c>
      <c r="AU63" s="4" t="str">
        <f t="shared" si="18"/>
        <v/>
      </c>
      <c r="AV63">
        <v>0.02</v>
      </c>
      <c r="AW63">
        <v>1</v>
      </c>
      <c r="AX63">
        <v>1</v>
      </c>
      <c r="BA63" s="4" t="str">
        <f t="shared" si="19"/>
        <v/>
      </c>
      <c r="BE63" s="3"/>
      <c r="BG63" s="4" t="str">
        <f t="shared" si="20"/>
        <v/>
      </c>
    </row>
    <row r="64" spans="1:62">
      <c r="A64">
        <v>6003</v>
      </c>
      <c r="C64" t="str">
        <f t="shared" si="146"/>
        <v>Gold, Seal, Seal, Gacha, Gacha, Gacha, Gacha</v>
      </c>
      <c r="D64" s="1" t="str">
        <f t="shared" ca="1" si="1"/>
        <v>2, 7, 7, 5, 5, 5, 5</v>
      </c>
      <c r="E64" s="1" t="str">
        <f t="shared" si="147"/>
        <v>, , , e, e, e, e</v>
      </c>
      <c r="F64" s="1" t="str">
        <f t="shared" si="148"/>
        <v>1, 1, 0.3, 0.2, 0.1, 0.04, 0.02</v>
      </c>
      <c r="G64" s="1" t="str">
        <f t="shared" si="149"/>
        <v>0.12, 1, 1, 1, 1, 1, 1</v>
      </c>
      <c r="H64" s="1" t="str">
        <f t="shared" si="150"/>
        <v>0.72, 1, 1, 1, 1, 1, 1</v>
      </c>
      <c r="I64" s="3" t="s">
        <v>10</v>
      </c>
      <c r="K64" s="4" t="str">
        <f t="shared" si="12"/>
        <v/>
      </c>
      <c r="L64">
        <v>1</v>
      </c>
      <c r="M64">
        <v>0.12</v>
      </c>
      <c r="N64">
        <v>0.72</v>
      </c>
      <c r="O64" s="3" t="s">
        <v>67</v>
      </c>
      <c r="Q64" s="4" t="str">
        <f t="shared" si="13"/>
        <v/>
      </c>
      <c r="R64">
        <v>1</v>
      </c>
      <c r="S64">
        <v>1</v>
      </c>
      <c r="T64">
        <v>1</v>
      </c>
      <c r="U64" s="3" t="s">
        <v>67</v>
      </c>
      <c r="W64" s="4" t="str">
        <f t="shared" si="14"/>
        <v/>
      </c>
      <c r="X64">
        <v>0.3</v>
      </c>
      <c r="Y64">
        <v>1</v>
      </c>
      <c r="Z64">
        <v>1</v>
      </c>
      <c r="AA64" s="3" t="s">
        <v>13</v>
      </c>
      <c r="AB64" t="s">
        <v>75</v>
      </c>
      <c r="AC64" s="4" t="str">
        <f t="shared" si="15"/>
        <v/>
      </c>
      <c r="AD64">
        <v>0.2</v>
      </c>
      <c r="AE64">
        <v>1</v>
      </c>
      <c r="AF64">
        <v>1</v>
      </c>
      <c r="AG64" s="3" t="s">
        <v>13</v>
      </c>
      <c r="AH64" t="s">
        <v>75</v>
      </c>
      <c r="AI64" s="4" t="str">
        <f t="shared" ref="AI64:AI68" si="151">IF(AND(OR(AG64="Gacha",AG64="Origin"),ISBLANK(AH64)),"서브밸류 필요","")</f>
        <v/>
      </c>
      <c r="AJ64">
        <v>0.1</v>
      </c>
      <c r="AK64">
        <v>1</v>
      </c>
      <c r="AL64">
        <v>1</v>
      </c>
      <c r="AM64" s="3" t="s">
        <v>13</v>
      </c>
      <c r="AN64" t="s">
        <v>75</v>
      </c>
      <c r="AO64" s="4" t="str">
        <f t="shared" ref="AO64:AO68" si="152">IF(AND(OR(AM64="Gacha",AM64="Origin"),ISBLANK(AN64)),"서브밸류 필요","")</f>
        <v/>
      </c>
      <c r="AP64">
        <v>0.04</v>
      </c>
      <c r="AQ64">
        <v>1</v>
      </c>
      <c r="AR64">
        <v>1</v>
      </c>
      <c r="AS64" s="3" t="s">
        <v>13</v>
      </c>
      <c r="AT64" t="s">
        <v>75</v>
      </c>
      <c r="AU64" s="4" t="str">
        <f t="shared" ref="AU64:AU67" si="153">IF(AND(OR(AS64="Gacha",AS64="Origin"),ISBLANK(AT64)),"서브밸류 필요","")</f>
        <v/>
      </c>
      <c r="AV64">
        <v>0.02</v>
      </c>
      <c r="AW64">
        <v>1</v>
      </c>
      <c r="AX64">
        <v>1</v>
      </c>
      <c r="BA64" s="4" t="str">
        <f t="shared" si="19"/>
        <v/>
      </c>
      <c r="BE64" s="3"/>
      <c r="BG64" s="4" t="str">
        <f t="shared" si="20"/>
        <v/>
      </c>
    </row>
    <row r="65" spans="1:59">
      <c r="A65">
        <v>6004</v>
      </c>
      <c r="C65" t="str">
        <f t="shared" si="146"/>
        <v>Gold, Seal, Seal, Gacha, Gacha, Gacha, Gacha</v>
      </c>
      <c r="D65" s="1" t="str">
        <f t="shared" ca="1" si="1"/>
        <v>2, 7, 7, 5, 5, 5, 5</v>
      </c>
      <c r="E65" s="1" t="str">
        <f t="shared" si="147"/>
        <v>, , , e, e, e, e</v>
      </c>
      <c r="F65" s="1" t="str">
        <f t="shared" si="148"/>
        <v>1, 1, 0.3, 0.2, 0.1, 0.04, 0.02</v>
      </c>
      <c r="G65" s="1" t="str">
        <f t="shared" si="149"/>
        <v>0.155, 1, 1, 1, 1, 1, 1</v>
      </c>
      <c r="H65" s="1" t="str">
        <f t="shared" si="150"/>
        <v>0.755, 1, 1, 1, 1, 1, 1</v>
      </c>
      <c r="I65" s="3" t="s">
        <v>10</v>
      </c>
      <c r="K65" s="4" t="str">
        <f t="shared" si="12"/>
        <v/>
      </c>
      <c r="L65">
        <v>1</v>
      </c>
      <c r="M65">
        <v>0.15500000000000003</v>
      </c>
      <c r="N65">
        <v>0.755</v>
      </c>
      <c r="O65" s="3" t="s">
        <v>67</v>
      </c>
      <c r="Q65" s="4" t="str">
        <f t="shared" si="13"/>
        <v/>
      </c>
      <c r="R65">
        <v>1</v>
      </c>
      <c r="S65">
        <v>1</v>
      </c>
      <c r="T65">
        <v>1</v>
      </c>
      <c r="U65" s="3" t="s">
        <v>67</v>
      </c>
      <c r="W65" s="4" t="str">
        <f t="shared" si="14"/>
        <v/>
      </c>
      <c r="X65">
        <v>0.3</v>
      </c>
      <c r="Y65">
        <v>1</v>
      </c>
      <c r="Z65">
        <v>1</v>
      </c>
      <c r="AA65" s="3" t="s">
        <v>13</v>
      </c>
      <c r="AB65" t="s">
        <v>75</v>
      </c>
      <c r="AC65" s="4" t="str">
        <f t="shared" si="15"/>
        <v/>
      </c>
      <c r="AD65">
        <v>0.2</v>
      </c>
      <c r="AE65">
        <v>1</v>
      </c>
      <c r="AF65">
        <v>1</v>
      </c>
      <c r="AG65" s="3" t="s">
        <v>13</v>
      </c>
      <c r="AH65" t="s">
        <v>75</v>
      </c>
      <c r="AI65" s="4" t="str">
        <f t="shared" si="151"/>
        <v/>
      </c>
      <c r="AJ65">
        <v>0.1</v>
      </c>
      <c r="AK65">
        <v>1</v>
      </c>
      <c r="AL65">
        <v>1</v>
      </c>
      <c r="AM65" s="3" t="s">
        <v>13</v>
      </c>
      <c r="AN65" t="s">
        <v>75</v>
      </c>
      <c r="AO65" s="4" t="str">
        <f t="shared" si="152"/>
        <v/>
      </c>
      <c r="AP65">
        <v>0.04</v>
      </c>
      <c r="AQ65">
        <v>1</v>
      </c>
      <c r="AR65">
        <v>1</v>
      </c>
      <c r="AS65" s="3" t="s">
        <v>13</v>
      </c>
      <c r="AT65" t="s">
        <v>75</v>
      </c>
      <c r="AU65" s="4" t="str">
        <f t="shared" si="153"/>
        <v/>
      </c>
      <c r="AV65">
        <v>0.02</v>
      </c>
      <c r="AW65">
        <v>1</v>
      </c>
      <c r="AX65">
        <v>1</v>
      </c>
      <c r="BA65" s="4" t="str">
        <f t="shared" si="19"/>
        <v/>
      </c>
      <c r="BE65" s="3"/>
      <c r="BG65" s="4" t="str">
        <f t="shared" si="20"/>
        <v/>
      </c>
    </row>
    <row r="66" spans="1:59">
      <c r="A66">
        <v>6005</v>
      </c>
      <c r="C66" t="str">
        <f t="shared" ref="C66" si="154">IF(ISBLANK(I66),"",I66)
&amp;IF(ISBLANK(O66),"",", "&amp;O66)
&amp;IF(ISBLANK(U66),"",", "&amp;U66)
&amp;IF(ISBLANK(AA66),"",", "&amp;AA66)
&amp;IF(ISBLANK(AG66),"",", "&amp;AG66)
&amp;IF(ISBLANK(AM66),"",", "&amp;AM66)
&amp;IF(ISBLANK(AS66),"",", "&amp;AS66)
&amp;IF(ISBLANK(AY66),"",", "&amp;AY66)
&amp;IF(ISBLANK(BE66),"",", "&amp;BE66)</f>
        <v>Gold, Seal, Seal, Gacha, Gacha, Gacha, Gacha</v>
      </c>
      <c r="D66" s="1" t="str">
        <f t="shared" ref="D66" ca="1" si="155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SUBSTITUTE(SUBSTITUTE(SUBSTITUTE(SUBSTITUTE(SUBSTITUTE(SUBSTITUTE(SUBSTITUTE(SUBSTITUTE(SUBSTITUTE(SUBSTITUTE(C66,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2, 7, 7, 5, 5, 5, 5</v>
      </c>
      <c r="E66" s="1" t="str">
        <f t="shared" ref="E66" si="156">IF(ISBLANK(J66),"",J66)
&amp;IF(ISBLANK(O66),"",", "&amp;P66)
&amp;IF(ISBLANK(U66),"",", "&amp;V66)
&amp;IF(ISBLANK(AA66),"",", "&amp;AB66)
&amp;IF(ISBLANK(AG66),"",", "&amp;AH66)
&amp;IF(ISBLANK(AM66),"",", "&amp;AN66)
&amp;IF(ISBLANK(AS66),"",", "&amp;AT66)
&amp;IF(ISBLANK(AY66),"",", "&amp;AZ66)
&amp;IF(ISBLANK(BE66),"",", "&amp;BF66)</f>
        <v>, , , e, e, e, e</v>
      </c>
      <c r="F66" s="1" t="str">
        <f t="shared" ref="F66" si="157">IF(ISBLANK(L66),"",L66)
&amp;IF(ISBLANK(R66),"",", "&amp;R66)
&amp;IF(ISBLANK(X66),"",", "&amp;X66)
&amp;IF(ISBLANK(AD66),"",", "&amp;AD66)
&amp;IF(ISBLANK(AJ66),"",", "&amp;AJ66)
&amp;IF(ISBLANK(AP66),"",", "&amp;AP66)
&amp;IF(ISBLANK(AV66),"",", "&amp;AV66)
&amp;IF(ISBLANK(BB66),"",", "&amp;BB66)
&amp;IF(ISBLANK(BH66),"",", "&amp;BH66)</f>
        <v>1, 1, 0.3, 0.2, 0.1, 0.04, 0.02</v>
      </c>
      <c r="G66" s="1" t="str">
        <f t="shared" ref="G66" si="158">IF(ISBLANK(M66),"",M66)
&amp;IF(ISBLANK(S66),"",", "&amp;S66)
&amp;IF(ISBLANK(Y66),"",", "&amp;Y66)
&amp;IF(ISBLANK(AE66),"",", "&amp;AE66)
&amp;IF(ISBLANK(AK66),"",", "&amp;AK66)
&amp;IF(ISBLANK(AQ66),"",", "&amp;AQ66)
&amp;IF(ISBLANK(AW66),"",", "&amp;AW66)
&amp;IF(ISBLANK(BC66),"",", "&amp;BC66)
&amp;IF(ISBLANK(BI66),"",", "&amp;BI66)</f>
        <v>0.19, 1, 1, 1, 1, 1, 1</v>
      </c>
      <c r="H66" s="1" t="str">
        <f t="shared" ref="H66" si="159">IF(ISBLANK(N66),"",N66)
&amp;IF(ISBLANK(T66),"",", "&amp;T66)
&amp;IF(ISBLANK(Z66),"",", "&amp;Z66)
&amp;IF(ISBLANK(AF66),"",", "&amp;AF66)
&amp;IF(ISBLANK(AL66),"",", "&amp;AL66)
&amp;IF(ISBLANK(AR66),"",", "&amp;AR66)
&amp;IF(ISBLANK(AX66),"",", "&amp;AX66)
&amp;IF(ISBLANK(BD66),"",", "&amp;BD66)
&amp;IF(ISBLANK(BJ66),"",", "&amp;BJ66)</f>
        <v>0.79, 1, 1, 1, 1, 1, 1</v>
      </c>
      <c r="I66" s="3" t="s">
        <v>10</v>
      </c>
      <c r="K66" s="4" t="str">
        <f t="shared" ref="K66" si="160">IF(AND(OR(I66="Gacha",I66="Origin"),ISBLANK(J66)),"서브밸류 필요","")</f>
        <v/>
      </c>
      <c r="L66">
        <v>1</v>
      </c>
      <c r="M66">
        <v>0.19</v>
      </c>
      <c r="N66">
        <v>0.79</v>
      </c>
      <c r="O66" s="3" t="s">
        <v>67</v>
      </c>
      <c r="Q66" s="4" t="str">
        <f t="shared" ref="Q66" si="161">IF(AND(OR(O66="Gacha",O66="Origin"),ISBLANK(P66)),"서브밸류 필요","")</f>
        <v/>
      </c>
      <c r="R66">
        <v>1</v>
      </c>
      <c r="S66">
        <v>1</v>
      </c>
      <c r="T66">
        <v>1</v>
      </c>
      <c r="U66" s="3" t="s">
        <v>67</v>
      </c>
      <c r="W66" s="4" t="str">
        <f t="shared" ref="W66:W88" si="162">IF(AND(OR(U66="Gacha",U66="Origin"),ISBLANK(V66)),"서브밸류 필요","")</f>
        <v/>
      </c>
      <c r="X66">
        <v>0.3</v>
      </c>
      <c r="Y66">
        <v>1</v>
      </c>
      <c r="Z66">
        <v>1</v>
      </c>
      <c r="AA66" s="3" t="s">
        <v>13</v>
      </c>
      <c r="AB66" t="s">
        <v>75</v>
      </c>
      <c r="AC66" s="4" t="str">
        <f t="shared" ref="AC66:AC89" si="163">IF(AND(OR(AA66="Gacha",AA66="Origin"),ISBLANK(AB66)),"서브밸류 필요","")</f>
        <v/>
      </c>
      <c r="AD66">
        <v>0.2</v>
      </c>
      <c r="AE66">
        <v>1</v>
      </c>
      <c r="AF66">
        <v>1</v>
      </c>
      <c r="AG66" s="3" t="s">
        <v>13</v>
      </c>
      <c r="AH66" t="s">
        <v>75</v>
      </c>
      <c r="AI66" s="4" t="str">
        <f t="shared" si="151"/>
        <v/>
      </c>
      <c r="AJ66">
        <v>0.1</v>
      </c>
      <c r="AK66">
        <v>1</v>
      </c>
      <c r="AL66">
        <v>1</v>
      </c>
      <c r="AM66" s="3" t="s">
        <v>13</v>
      </c>
      <c r="AN66" t="s">
        <v>75</v>
      </c>
      <c r="AO66" s="4" t="str">
        <f t="shared" si="152"/>
        <v/>
      </c>
      <c r="AP66">
        <v>0.04</v>
      </c>
      <c r="AQ66">
        <v>1</v>
      </c>
      <c r="AR66">
        <v>1</v>
      </c>
      <c r="AS66" s="3" t="s">
        <v>13</v>
      </c>
      <c r="AT66" t="s">
        <v>75</v>
      </c>
      <c r="AU66" s="4" t="str">
        <f t="shared" si="153"/>
        <v/>
      </c>
      <c r="AV66">
        <v>0.02</v>
      </c>
      <c r="AW66">
        <v>1</v>
      </c>
      <c r="AX66">
        <v>1</v>
      </c>
      <c r="BA66" s="4" t="str">
        <f t="shared" ref="BA66" si="164">IF(AND(OR(AY66="Gacha",AY66="Origin"),ISBLANK(AZ66)),"서브밸류 필요","")</f>
        <v/>
      </c>
      <c r="BE66" s="3"/>
      <c r="BG66" s="4" t="str">
        <f t="shared" ref="BG66" si="165">IF(AND(OR(BE66="Gacha",BE66="Origin"),ISBLANK(BF66)),"서브밸류 필요","")</f>
        <v/>
      </c>
    </row>
    <row r="67" spans="1:59">
      <c r="A67">
        <v>6006</v>
      </c>
      <c r="C67" t="str">
        <f t="shared" ref="C67" si="166">IF(ISBLANK(I67),"",I67)
&amp;IF(ISBLANK(O67),"",", "&amp;O67)
&amp;IF(ISBLANK(U67),"",", "&amp;U67)
&amp;IF(ISBLANK(AA67),"",", "&amp;AA67)
&amp;IF(ISBLANK(AG67),"",", "&amp;AG67)
&amp;IF(ISBLANK(AM67),"",", "&amp;AM67)
&amp;IF(ISBLANK(AS67),"",", "&amp;AS67)
&amp;IF(ISBLANK(AY67),"",", "&amp;AY67)
&amp;IF(ISBLANK(BE67),"",", "&amp;BE67)</f>
        <v>Gold, Seal, Seal, Gacha, Gacha, Gacha, Gacha</v>
      </c>
      <c r="D67" s="1" t="str">
        <f t="shared" ref="D67" ca="1" si="167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SUBSTITUTE(SUBSTITUTE(SUBSTITUTE(SUBSTITUTE(SUBSTITUTE(SUBSTITUTE(SUBSTITUTE(SUBSTITUTE(SUBSTITUTE(SUBSTITUTE(C67,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2, 7, 7, 5, 5, 5, 5</v>
      </c>
      <c r="E67" s="1" t="str">
        <f t="shared" ref="E67" si="168">IF(ISBLANK(J67),"",J67)
&amp;IF(ISBLANK(O67),"",", "&amp;P67)
&amp;IF(ISBLANK(U67),"",", "&amp;V67)
&amp;IF(ISBLANK(AA67),"",", "&amp;AB67)
&amp;IF(ISBLANK(AG67),"",", "&amp;AH67)
&amp;IF(ISBLANK(AM67),"",", "&amp;AN67)
&amp;IF(ISBLANK(AS67),"",", "&amp;AT67)
&amp;IF(ISBLANK(AY67),"",", "&amp;AZ67)
&amp;IF(ISBLANK(BE67),"",", "&amp;BF67)</f>
        <v>, , , e, e, e, e</v>
      </c>
      <c r="F67" s="1" t="str">
        <f t="shared" ref="F67" si="169">IF(ISBLANK(L67),"",L67)
&amp;IF(ISBLANK(R67),"",", "&amp;R67)
&amp;IF(ISBLANK(X67),"",", "&amp;X67)
&amp;IF(ISBLANK(AD67),"",", "&amp;AD67)
&amp;IF(ISBLANK(AJ67),"",", "&amp;AJ67)
&amp;IF(ISBLANK(AP67),"",", "&amp;AP67)
&amp;IF(ISBLANK(AV67),"",", "&amp;AV67)
&amp;IF(ISBLANK(BB67),"",", "&amp;BB67)
&amp;IF(ISBLANK(BH67),"",", "&amp;BH67)</f>
        <v>1, 1, 0.3, 0.2, 0.1, 0.04, 0.02</v>
      </c>
      <c r="G67" s="1" t="str">
        <f t="shared" ref="G67" si="170">IF(ISBLANK(M67),"",M67)
&amp;IF(ISBLANK(S67),"",", "&amp;S67)
&amp;IF(ISBLANK(Y67),"",", "&amp;Y67)
&amp;IF(ISBLANK(AE67),"",", "&amp;AE67)
&amp;IF(ISBLANK(AK67),"",", "&amp;AK67)
&amp;IF(ISBLANK(AQ67),"",", "&amp;AQ67)
&amp;IF(ISBLANK(AW67),"",", "&amp;AW67)
&amp;IF(ISBLANK(BC67),"",", "&amp;BC67)
&amp;IF(ISBLANK(BI67),"",", "&amp;BI67)</f>
        <v>0.225, 1, 1, 1, 1, 1, 1</v>
      </c>
      <c r="H67" s="1" t="str">
        <f t="shared" ref="H67" si="171">IF(ISBLANK(N67),"",N67)
&amp;IF(ISBLANK(T67),"",", "&amp;T67)
&amp;IF(ISBLANK(Z67),"",", "&amp;Z67)
&amp;IF(ISBLANK(AF67),"",", "&amp;AF67)
&amp;IF(ISBLANK(AL67),"",", "&amp;AL67)
&amp;IF(ISBLANK(AR67),"",", "&amp;AR67)
&amp;IF(ISBLANK(AX67),"",", "&amp;AX67)
&amp;IF(ISBLANK(BD67),"",", "&amp;BD67)
&amp;IF(ISBLANK(BJ67),"",", "&amp;BJ67)</f>
        <v>0.825, 1, 1, 1, 1, 1, 1</v>
      </c>
      <c r="I67" s="3" t="s">
        <v>10</v>
      </c>
      <c r="K67" s="4" t="str">
        <f t="shared" ref="K67" si="172">IF(AND(OR(I67="Gacha",I67="Origin"),ISBLANK(J67)),"서브밸류 필요","")</f>
        <v/>
      </c>
      <c r="L67">
        <v>1</v>
      </c>
      <c r="M67">
        <v>0.22500000000000003</v>
      </c>
      <c r="N67">
        <v>0.82499999999999996</v>
      </c>
      <c r="O67" s="3" t="s">
        <v>67</v>
      </c>
      <c r="Q67" s="4" t="str">
        <f t="shared" ref="Q67" si="173">IF(AND(OR(O67="Gacha",O67="Origin"),ISBLANK(P67)),"서브밸류 필요","")</f>
        <v/>
      </c>
      <c r="R67">
        <v>1</v>
      </c>
      <c r="S67">
        <v>1</v>
      </c>
      <c r="T67">
        <v>1</v>
      </c>
      <c r="U67" s="3" t="s">
        <v>67</v>
      </c>
      <c r="W67" s="4" t="str">
        <f t="shared" si="162"/>
        <v/>
      </c>
      <c r="X67">
        <v>0.3</v>
      </c>
      <c r="Y67">
        <v>1</v>
      </c>
      <c r="Z67">
        <v>1</v>
      </c>
      <c r="AA67" s="3" t="s">
        <v>13</v>
      </c>
      <c r="AB67" t="s">
        <v>75</v>
      </c>
      <c r="AC67" s="4" t="str">
        <f t="shared" si="163"/>
        <v/>
      </c>
      <c r="AD67">
        <v>0.2</v>
      </c>
      <c r="AE67">
        <v>1</v>
      </c>
      <c r="AF67">
        <v>1</v>
      </c>
      <c r="AG67" s="3" t="s">
        <v>13</v>
      </c>
      <c r="AH67" t="s">
        <v>75</v>
      </c>
      <c r="AI67" s="4" t="str">
        <f t="shared" si="151"/>
        <v/>
      </c>
      <c r="AJ67">
        <v>0.1</v>
      </c>
      <c r="AK67">
        <v>1</v>
      </c>
      <c r="AL67">
        <v>1</v>
      </c>
      <c r="AM67" s="3" t="s">
        <v>13</v>
      </c>
      <c r="AN67" t="s">
        <v>75</v>
      </c>
      <c r="AO67" s="4" t="str">
        <f t="shared" si="152"/>
        <v/>
      </c>
      <c r="AP67">
        <v>0.04</v>
      </c>
      <c r="AQ67">
        <v>1</v>
      </c>
      <c r="AR67">
        <v>1</v>
      </c>
      <c r="AS67" s="3" t="s">
        <v>13</v>
      </c>
      <c r="AT67" t="s">
        <v>75</v>
      </c>
      <c r="AU67" s="4" t="str">
        <f t="shared" si="153"/>
        <v/>
      </c>
      <c r="AV67">
        <v>0.02</v>
      </c>
      <c r="AW67">
        <v>1</v>
      </c>
      <c r="AX67">
        <v>1</v>
      </c>
      <c r="BA67" s="4" t="str">
        <f t="shared" ref="BA67" si="174">IF(AND(OR(AY67="Gacha",AY67="Origin"),ISBLANK(AZ67)),"서브밸류 필요","")</f>
        <v/>
      </c>
      <c r="BE67" s="3"/>
      <c r="BG67" s="4" t="str">
        <f t="shared" ref="BG67" si="175">IF(AND(OR(BE67="Gacha",BE67="Origin"),ISBLANK(BF67)),"서브밸류 필요","")</f>
        <v/>
      </c>
    </row>
    <row r="68" spans="1:59">
      <c r="A68">
        <v>6007</v>
      </c>
      <c r="C68" t="str">
        <f t="shared" ref="C68:C154" si="176">IF(ISBLANK(I68),"",I68)
&amp;IF(ISBLANK(O68),"",", "&amp;O68)
&amp;IF(ISBLANK(U68),"",", "&amp;U68)
&amp;IF(ISBLANK(AA68),"",", "&amp;AA68)
&amp;IF(ISBLANK(AG68),"",", "&amp;AG68)
&amp;IF(ISBLANK(AM68),"",", "&amp;AM68)
&amp;IF(ISBLANK(AS68),"",", "&amp;AS68)
&amp;IF(ISBLANK(AY68),"",", "&amp;AY68)
&amp;IF(ISBLANK(BE68),"",", "&amp;BE68)</f>
        <v>Gold, Seal, Gacha, Gacha, Gacha, Gacha</v>
      </c>
      <c r="D68" s="1" t="str">
        <f t="shared" ref="D68:D154" ca="1" si="177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SUBSTITUTE(SUBSTITUTE(SUBSTITUTE(SUBSTITUTE(SUBSTITUTE(SUBSTITUTE(SUBSTITUTE(SUBSTITUTE(SUBSTITUTE(SUBSTITUTE(C68,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2, 7, 5, 5, 5, 5</v>
      </c>
      <c r="E68" s="1" t="str">
        <f t="shared" ref="E68:E154" si="178">IF(ISBLANK(J68),"",J68)
&amp;IF(ISBLANK(O68),"",", "&amp;P68)
&amp;IF(ISBLANK(U68),"",", "&amp;V68)
&amp;IF(ISBLANK(AA68),"",", "&amp;AB68)
&amp;IF(ISBLANK(AG68),"",", "&amp;AH68)
&amp;IF(ISBLANK(AM68),"",", "&amp;AN68)
&amp;IF(ISBLANK(AS68),"",", "&amp;AT68)
&amp;IF(ISBLANK(AY68),"",", "&amp;AZ68)
&amp;IF(ISBLANK(BE68),"",", "&amp;BF68)</f>
        <v>, , e, e, e, e</v>
      </c>
      <c r="F68" s="1" t="str">
        <f t="shared" ref="F68:F154" si="179">IF(ISBLANK(L68),"",L68)
&amp;IF(ISBLANK(R68),"",", "&amp;R68)
&amp;IF(ISBLANK(X68),"",", "&amp;X68)
&amp;IF(ISBLANK(AD68),"",", "&amp;AD68)
&amp;IF(ISBLANK(AJ68),"",", "&amp;AJ68)
&amp;IF(ISBLANK(AP68),"",", "&amp;AP68)
&amp;IF(ISBLANK(AV68),"",", "&amp;AV68)
&amp;IF(ISBLANK(BB68),"",", "&amp;BB68)
&amp;IF(ISBLANK(BH68),"",", "&amp;BH68)</f>
        <v>1, 1, 0.2, 0.1, 0.04, 0.02</v>
      </c>
      <c r="G68" s="1" t="str">
        <f t="shared" ref="G68:G154" si="180">IF(ISBLANK(M68),"",M68)
&amp;IF(ISBLANK(S68),"",", "&amp;S68)
&amp;IF(ISBLANK(Y68),"",", "&amp;Y68)
&amp;IF(ISBLANK(AE68),"",", "&amp;AE68)
&amp;IF(ISBLANK(AK68),"",", "&amp;AK68)
&amp;IF(ISBLANK(AQ68),"",", "&amp;AQ68)
&amp;IF(ISBLANK(AW68),"",", "&amp;AW68)
&amp;IF(ISBLANK(BC68),"",", "&amp;BC68)
&amp;IF(ISBLANK(BI68),"",", "&amp;BI68)</f>
        <v>18.7, 1, 1, 1, 1, 1</v>
      </c>
      <c r="H68" s="1" t="str">
        <f t="shared" ref="H68:H154" si="181">IF(ISBLANK(N68),"",N68)
&amp;IF(ISBLANK(T68),"",", "&amp;T68)
&amp;IF(ISBLANK(Z68),"",", "&amp;Z68)
&amp;IF(ISBLANK(AF68),"",", "&amp;AF68)
&amp;IF(ISBLANK(AL68),"",", "&amp;AL68)
&amp;IF(ISBLANK(AR68),"",", "&amp;AR68)
&amp;IF(ISBLANK(AX68),"",", "&amp;AX68)
&amp;IF(ISBLANK(BD68),"",", "&amp;BD68)
&amp;IF(ISBLANK(BJ68),"",", "&amp;BJ68)</f>
        <v>20.5, 1, 1, 1, 1, 1</v>
      </c>
      <c r="I68" s="3" t="s">
        <v>10</v>
      </c>
      <c r="K68" s="4" t="str">
        <f t="shared" ref="K68:K154" si="182">IF(AND(OR(I68="Gacha",I68="Origin"),ISBLANK(J68)),"서브밸류 필요","")</f>
        <v/>
      </c>
      <c r="L68">
        <v>1</v>
      </c>
      <c r="M68">
        <v>18.7</v>
      </c>
      <c r="N68">
        <v>20.499999999999996</v>
      </c>
      <c r="O68" s="3" t="s">
        <v>67</v>
      </c>
      <c r="Q68" s="4" t="str">
        <f t="shared" ref="Q68:Q154" si="183">IF(AND(OR(O68="Gacha",O68="Origin"),ISBLANK(P68)),"서브밸류 필요","")</f>
        <v/>
      </c>
      <c r="R68">
        <v>1</v>
      </c>
      <c r="S68">
        <v>1</v>
      </c>
      <c r="T68">
        <v>1</v>
      </c>
      <c r="U68" s="3" t="s">
        <v>13</v>
      </c>
      <c r="V68" t="s">
        <v>75</v>
      </c>
      <c r="W68" s="4" t="str">
        <f t="shared" si="162"/>
        <v/>
      </c>
      <c r="X68">
        <v>0.2</v>
      </c>
      <c r="Y68">
        <v>1</v>
      </c>
      <c r="Z68">
        <v>1</v>
      </c>
      <c r="AA68" s="3" t="s">
        <v>13</v>
      </c>
      <c r="AB68" t="s">
        <v>75</v>
      </c>
      <c r="AC68" s="4" t="str">
        <f t="shared" si="163"/>
        <v/>
      </c>
      <c r="AD68">
        <v>0.1</v>
      </c>
      <c r="AE68">
        <v>1</v>
      </c>
      <c r="AF68">
        <v>1</v>
      </c>
      <c r="AG68" s="3" t="s">
        <v>13</v>
      </c>
      <c r="AH68" t="s">
        <v>75</v>
      </c>
      <c r="AI68" s="4" t="str">
        <f t="shared" si="151"/>
        <v/>
      </c>
      <c r="AJ68">
        <v>0.04</v>
      </c>
      <c r="AK68">
        <v>1</v>
      </c>
      <c r="AL68">
        <v>1</v>
      </c>
      <c r="AM68" s="3" t="s">
        <v>13</v>
      </c>
      <c r="AN68" t="s">
        <v>75</v>
      </c>
      <c r="AO68" s="4" t="str">
        <f t="shared" si="152"/>
        <v/>
      </c>
      <c r="AP68">
        <v>0.02</v>
      </c>
      <c r="AQ68">
        <v>1</v>
      </c>
      <c r="AR68">
        <v>1</v>
      </c>
      <c r="AS68" s="3"/>
      <c r="AU68" s="4" t="str">
        <f t="shared" ref="AU68:AU150" si="184">IF(AND(OR(AS68="Gacha",AS68="Origin"),ISBLANK(AT68)),"서브밸류 필요","")</f>
        <v/>
      </c>
      <c r="BA68" s="4" t="str">
        <f t="shared" ref="BA68:BA154" si="185">IF(AND(OR(AY68="Gacha",AY68="Origin"),ISBLANK(AZ68)),"서브밸류 필요","")</f>
        <v/>
      </c>
      <c r="BE68" s="3"/>
      <c r="BG68" s="4" t="str">
        <f t="shared" ref="BG68:BG154" si="186">IF(AND(OR(BE68="Gacha",BE68="Origin"),ISBLANK(BF68)),"서브밸류 필요","")</f>
        <v/>
      </c>
    </row>
    <row r="69" spans="1:59">
      <c r="A69">
        <v>6008</v>
      </c>
      <c r="C69" t="str">
        <f t="shared" ref="C69:C89" si="187">IF(ISBLANK(I69),"",I69)
&amp;IF(ISBLANK(O69),"",", "&amp;O69)
&amp;IF(ISBLANK(U69),"",", "&amp;U69)
&amp;IF(ISBLANK(AA69),"",", "&amp;AA69)
&amp;IF(ISBLANK(AG69),"",", "&amp;AG69)
&amp;IF(ISBLANK(AM69),"",", "&amp;AM69)
&amp;IF(ISBLANK(AS69),"",", "&amp;AS69)
&amp;IF(ISBLANK(AY69),"",", "&amp;AY69)
&amp;IF(ISBLANK(BE69),"",", "&amp;BE69)</f>
        <v>Gold, Seal, Seal, Gacha, Gacha, Gacha, Gacha</v>
      </c>
      <c r="D69" s="1" t="str">
        <f t="shared" ref="D69:D89" ca="1" si="188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SUBSTITUTE(SUBSTITUTE(SUBSTITUTE(SUBSTITUTE(SUBSTITUTE(SUBSTITUTE(SUBSTITUTE(SUBSTITUTE(SUBSTITUTE(SUBSTITUTE(C69,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2, 7, 7, 5, 5, 5, 5</v>
      </c>
      <c r="E69" s="1" t="str">
        <f t="shared" ref="E69:E89" si="189">IF(ISBLANK(J69),"",J69)
&amp;IF(ISBLANK(O69),"",", "&amp;P69)
&amp;IF(ISBLANK(U69),"",", "&amp;V69)
&amp;IF(ISBLANK(AA69),"",", "&amp;AB69)
&amp;IF(ISBLANK(AG69),"",", "&amp;AH69)
&amp;IF(ISBLANK(AM69),"",", "&amp;AN69)
&amp;IF(ISBLANK(AS69),"",", "&amp;AT69)
&amp;IF(ISBLANK(AY69),"",", "&amp;AZ69)
&amp;IF(ISBLANK(BE69),"",", "&amp;BF69)</f>
        <v>, , , e, e, e, e</v>
      </c>
      <c r="F69" s="1" t="str">
        <f t="shared" ref="F69:F89" si="190">IF(ISBLANK(L69),"",L69)
&amp;IF(ISBLANK(R69),"",", "&amp;R69)
&amp;IF(ISBLANK(X69),"",", "&amp;X69)
&amp;IF(ISBLANK(AD69),"",", "&amp;AD69)
&amp;IF(ISBLANK(AJ69),"",", "&amp;AJ69)
&amp;IF(ISBLANK(AP69),"",", "&amp;AP69)
&amp;IF(ISBLANK(AV69),"",", "&amp;AV69)
&amp;IF(ISBLANK(BB69),"",", "&amp;BB69)
&amp;IF(ISBLANK(BH69),"",", "&amp;BH69)</f>
        <v>1, 1, 0.3, 0.2, 0.1, 0.04, 0.02</v>
      </c>
      <c r="G69" s="1" t="str">
        <f t="shared" ref="G69:G89" si="191">IF(ISBLANK(M69),"",M69)
&amp;IF(ISBLANK(S69),"",", "&amp;S69)
&amp;IF(ISBLANK(Y69),"",", "&amp;Y69)
&amp;IF(ISBLANK(AE69),"",", "&amp;AE69)
&amp;IF(ISBLANK(AK69),"",", "&amp;AK69)
&amp;IF(ISBLANK(AQ69),"",", "&amp;AQ69)
&amp;IF(ISBLANK(AW69),"",", "&amp;AW69)
&amp;IF(ISBLANK(BC69),"",", "&amp;BC69)
&amp;IF(ISBLANK(BI69),"",", "&amp;BI69)</f>
        <v>0.295, 1, 1, 1, 1, 1, 1</v>
      </c>
      <c r="H69" s="1" t="str">
        <f t="shared" ref="H69:H89" si="192">IF(ISBLANK(N69),"",N69)
&amp;IF(ISBLANK(T69),"",", "&amp;T69)
&amp;IF(ISBLANK(Z69),"",", "&amp;Z69)
&amp;IF(ISBLANK(AF69),"",", "&amp;AF69)
&amp;IF(ISBLANK(AL69),"",", "&amp;AL69)
&amp;IF(ISBLANK(AR69),"",", "&amp;AR69)
&amp;IF(ISBLANK(AX69),"",", "&amp;AX69)
&amp;IF(ISBLANK(BD69),"",", "&amp;BD69)
&amp;IF(ISBLANK(BJ69),"",", "&amp;BJ69)</f>
        <v>0.895, 1, 1, 1, 1, 1, 1</v>
      </c>
      <c r="I69" s="3" t="s">
        <v>10</v>
      </c>
      <c r="K69" s="4" t="str">
        <f t="shared" ref="K69:K89" si="193">IF(AND(OR(I69="Gacha",I69="Origin"),ISBLANK(J69)),"서브밸류 필요","")</f>
        <v/>
      </c>
      <c r="L69">
        <v>1</v>
      </c>
      <c r="M69">
        <v>0.29499999999999998</v>
      </c>
      <c r="N69">
        <v>0.89500000000000002</v>
      </c>
      <c r="O69" s="3" t="s">
        <v>67</v>
      </c>
      <c r="Q69" s="4" t="str">
        <f t="shared" ref="Q69:Q89" si="194">IF(AND(OR(O69="Gacha",O69="Origin"),ISBLANK(P69)),"서브밸류 필요","")</f>
        <v/>
      </c>
      <c r="R69">
        <v>1</v>
      </c>
      <c r="S69">
        <v>1</v>
      </c>
      <c r="T69">
        <v>1</v>
      </c>
      <c r="U69" s="3" t="s">
        <v>67</v>
      </c>
      <c r="W69" s="4" t="str">
        <f t="shared" si="162"/>
        <v/>
      </c>
      <c r="X69">
        <v>0.3</v>
      </c>
      <c r="Y69">
        <v>1</v>
      </c>
      <c r="Z69">
        <v>1</v>
      </c>
      <c r="AA69" s="3" t="s">
        <v>13</v>
      </c>
      <c r="AB69" t="s">
        <v>75</v>
      </c>
      <c r="AC69" s="4" t="str">
        <f t="shared" si="163"/>
        <v/>
      </c>
      <c r="AD69">
        <v>0.2</v>
      </c>
      <c r="AE69">
        <v>1</v>
      </c>
      <c r="AF69">
        <v>1</v>
      </c>
      <c r="AG69" s="3" t="s">
        <v>13</v>
      </c>
      <c r="AH69" t="s">
        <v>75</v>
      </c>
      <c r="AI69" s="4" t="str">
        <f t="shared" ref="AI69:AI75" si="195">IF(AND(OR(AG69="Gacha",AG69="Origin"),ISBLANK(AH69)),"서브밸류 필요","")</f>
        <v/>
      </c>
      <c r="AJ69">
        <v>0.1</v>
      </c>
      <c r="AK69">
        <v>1</v>
      </c>
      <c r="AL69">
        <v>1</v>
      </c>
      <c r="AM69" s="3" t="s">
        <v>13</v>
      </c>
      <c r="AN69" t="s">
        <v>75</v>
      </c>
      <c r="AO69" s="4" t="str">
        <f t="shared" ref="AO69:AO75" si="196">IF(AND(OR(AM69="Gacha",AM69="Origin"),ISBLANK(AN69)),"서브밸류 필요","")</f>
        <v/>
      </c>
      <c r="AP69">
        <v>0.04</v>
      </c>
      <c r="AQ69">
        <v>1</v>
      </c>
      <c r="AR69">
        <v>1</v>
      </c>
      <c r="AS69" s="3" t="s">
        <v>13</v>
      </c>
      <c r="AT69" t="s">
        <v>75</v>
      </c>
      <c r="AU69" s="4" t="str">
        <f t="shared" si="184"/>
        <v/>
      </c>
      <c r="AV69">
        <v>0.02</v>
      </c>
      <c r="AW69">
        <v>1</v>
      </c>
      <c r="AX69">
        <v>1</v>
      </c>
      <c r="BA69" s="4" t="str">
        <f t="shared" ref="BA69:BA89" si="197">IF(AND(OR(AY69="Gacha",AY69="Origin"),ISBLANK(AZ69)),"서브밸류 필요","")</f>
        <v/>
      </c>
      <c r="BE69" s="3"/>
      <c r="BG69" s="4" t="str">
        <f t="shared" ref="BG69:BG89" si="198">IF(AND(OR(BE69="Gacha",BE69="Origin"),ISBLANK(BF69)),"서브밸류 필요","")</f>
        <v/>
      </c>
    </row>
    <row r="70" spans="1:59">
      <c r="A70">
        <v>6009</v>
      </c>
      <c r="C70" t="str">
        <f t="shared" si="187"/>
        <v>Gold, Seal, Seal, Gacha, Gacha, Gacha, Gacha</v>
      </c>
      <c r="D70" s="1" t="str">
        <f t="shared" ca="1" si="188"/>
        <v>2, 7, 7, 5, 5, 5, 5</v>
      </c>
      <c r="E70" s="1" t="str">
        <f t="shared" si="189"/>
        <v>, , , e, e, e, e</v>
      </c>
      <c r="F70" s="1" t="str">
        <f t="shared" si="190"/>
        <v>1, 1, 0.3, 0.2, 0.1, 0.04, 0.02</v>
      </c>
      <c r="G70" s="1" t="str">
        <f t="shared" si="191"/>
        <v>0.33, 1, 1, 1, 1, 1, 1</v>
      </c>
      <c r="H70" s="1" t="str">
        <f t="shared" si="192"/>
        <v>0.93, 1, 1, 1, 1, 1, 1</v>
      </c>
      <c r="I70" s="3" t="s">
        <v>10</v>
      </c>
      <c r="K70" s="4" t="str">
        <f t="shared" si="193"/>
        <v/>
      </c>
      <c r="L70">
        <v>1</v>
      </c>
      <c r="M70">
        <v>0.33</v>
      </c>
      <c r="N70">
        <v>0.92999999999999994</v>
      </c>
      <c r="O70" s="3" t="s">
        <v>67</v>
      </c>
      <c r="Q70" s="4" t="str">
        <f t="shared" si="194"/>
        <v/>
      </c>
      <c r="R70">
        <v>1</v>
      </c>
      <c r="S70">
        <v>1</v>
      </c>
      <c r="T70">
        <v>1</v>
      </c>
      <c r="U70" s="3" t="s">
        <v>67</v>
      </c>
      <c r="W70" s="4" t="str">
        <f t="shared" si="162"/>
        <v/>
      </c>
      <c r="X70">
        <v>0.3</v>
      </c>
      <c r="Y70">
        <v>1</v>
      </c>
      <c r="Z70">
        <v>1</v>
      </c>
      <c r="AA70" s="3" t="s">
        <v>13</v>
      </c>
      <c r="AB70" t="s">
        <v>75</v>
      </c>
      <c r="AC70" s="4" t="str">
        <f t="shared" si="163"/>
        <v/>
      </c>
      <c r="AD70">
        <v>0.2</v>
      </c>
      <c r="AE70">
        <v>1</v>
      </c>
      <c r="AF70">
        <v>1</v>
      </c>
      <c r="AG70" s="3" t="s">
        <v>13</v>
      </c>
      <c r="AH70" t="s">
        <v>75</v>
      </c>
      <c r="AI70" s="4" t="str">
        <f t="shared" si="195"/>
        <v/>
      </c>
      <c r="AJ70">
        <v>0.1</v>
      </c>
      <c r="AK70">
        <v>1</v>
      </c>
      <c r="AL70">
        <v>1</v>
      </c>
      <c r="AM70" s="3" t="s">
        <v>13</v>
      </c>
      <c r="AN70" t="s">
        <v>75</v>
      </c>
      <c r="AO70" s="4" t="str">
        <f t="shared" si="196"/>
        <v/>
      </c>
      <c r="AP70">
        <v>0.04</v>
      </c>
      <c r="AQ70">
        <v>1</v>
      </c>
      <c r="AR70">
        <v>1</v>
      </c>
      <c r="AS70" s="3" t="s">
        <v>13</v>
      </c>
      <c r="AT70" t="s">
        <v>75</v>
      </c>
      <c r="AU70" s="4" t="str">
        <f t="shared" si="184"/>
        <v/>
      </c>
      <c r="AV70">
        <v>0.02</v>
      </c>
      <c r="AW70">
        <v>1</v>
      </c>
      <c r="AX70">
        <v>1</v>
      </c>
      <c r="BA70" s="4" t="str">
        <f t="shared" si="197"/>
        <v/>
      </c>
      <c r="BE70" s="3"/>
      <c r="BG70" s="4" t="str">
        <f t="shared" si="198"/>
        <v/>
      </c>
    </row>
    <row r="71" spans="1:59">
      <c r="A71">
        <v>6010</v>
      </c>
      <c r="C71" t="str">
        <f t="shared" si="187"/>
        <v>Gold, Seal, Seal, Gacha, Gacha, Gacha, Gacha</v>
      </c>
      <c r="D71" s="1" t="str">
        <f t="shared" ca="1" si="188"/>
        <v>2, 7, 7, 5, 5, 5, 5</v>
      </c>
      <c r="E71" s="1" t="str">
        <f t="shared" si="189"/>
        <v>, , , e, e, e, e</v>
      </c>
      <c r="F71" s="1" t="str">
        <f t="shared" si="190"/>
        <v>1, 1, 0.3, 0.2, 0.1, 0.04, 0.02</v>
      </c>
      <c r="G71" s="1" t="str">
        <f t="shared" si="191"/>
        <v>0.365, 1, 1, 1, 1, 1, 1</v>
      </c>
      <c r="H71" s="1" t="str">
        <f t="shared" si="192"/>
        <v>0.965, 1, 1, 1, 1, 1, 1</v>
      </c>
      <c r="I71" s="3" t="s">
        <v>10</v>
      </c>
      <c r="K71" s="4" t="str">
        <f t="shared" si="193"/>
        <v/>
      </c>
      <c r="L71">
        <v>1</v>
      </c>
      <c r="M71">
        <v>0.36500000000000005</v>
      </c>
      <c r="N71">
        <v>0.96500000000000008</v>
      </c>
      <c r="O71" s="3" t="s">
        <v>67</v>
      </c>
      <c r="Q71" s="4" t="str">
        <f t="shared" si="194"/>
        <v/>
      </c>
      <c r="R71">
        <v>1</v>
      </c>
      <c r="S71">
        <v>1</v>
      </c>
      <c r="T71">
        <v>1</v>
      </c>
      <c r="U71" s="3" t="s">
        <v>67</v>
      </c>
      <c r="W71" s="4" t="str">
        <f t="shared" si="162"/>
        <v/>
      </c>
      <c r="X71">
        <v>0.3</v>
      </c>
      <c r="Y71">
        <v>1</v>
      </c>
      <c r="Z71">
        <v>1</v>
      </c>
      <c r="AA71" s="3" t="s">
        <v>13</v>
      </c>
      <c r="AB71" t="s">
        <v>75</v>
      </c>
      <c r="AC71" s="4" t="str">
        <f t="shared" si="163"/>
        <v/>
      </c>
      <c r="AD71">
        <v>0.2</v>
      </c>
      <c r="AE71">
        <v>1</v>
      </c>
      <c r="AF71">
        <v>1</v>
      </c>
      <c r="AG71" s="3" t="s">
        <v>13</v>
      </c>
      <c r="AH71" t="s">
        <v>75</v>
      </c>
      <c r="AI71" s="4" t="str">
        <f t="shared" si="195"/>
        <v/>
      </c>
      <c r="AJ71">
        <v>0.1</v>
      </c>
      <c r="AK71">
        <v>1</v>
      </c>
      <c r="AL71">
        <v>1</v>
      </c>
      <c r="AM71" s="3" t="s">
        <v>13</v>
      </c>
      <c r="AN71" t="s">
        <v>75</v>
      </c>
      <c r="AO71" s="4" t="str">
        <f t="shared" si="196"/>
        <v/>
      </c>
      <c r="AP71">
        <v>0.04</v>
      </c>
      <c r="AQ71">
        <v>1</v>
      </c>
      <c r="AR71">
        <v>1</v>
      </c>
      <c r="AS71" s="3" t="s">
        <v>13</v>
      </c>
      <c r="AT71" t="s">
        <v>75</v>
      </c>
      <c r="AU71" s="4" t="str">
        <f t="shared" si="184"/>
        <v/>
      </c>
      <c r="AV71">
        <v>0.02</v>
      </c>
      <c r="AW71">
        <v>1</v>
      </c>
      <c r="AX71">
        <v>1</v>
      </c>
      <c r="BA71" s="4" t="str">
        <f t="shared" si="197"/>
        <v/>
      </c>
      <c r="BE71" s="3"/>
      <c r="BG71" s="4" t="str">
        <f t="shared" si="198"/>
        <v/>
      </c>
    </row>
    <row r="72" spans="1:59">
      <c r="A72">
        <v>6011</v>
      </c>
      <c r="C72" t="str">
        <f t="shared" si="187"/>
        <v>Gold, Seal, Seal, Gacha, Gacha, Gacha, Gacha</v>
      </c>
      <c r="D72" s="1" t="str">
        <f t="shared" ca="1" si="188"/>
        <v>2, 7, 7, 5, 5, 5, 5</v>
      </c>
      <c r="E72" s="1" t="str">
        <f t="shared" si="189"/>
        <v>, , , e, e, e, e</v>
      </c>
      <c r="F72" s="1" t="str">
        <f t="shared" si="190"/>
        <v>1, 1, 0.3, 0.2, 0.1, 0.04, 0.02</v>
      </c>
      <c r="G72" s="1" t="str">
        <f t="shared" si="191"/>
        <v>0.4, 1, 1, 1, 1, 1, 1</v>
      </c>
      <c r="H72" s="1" t="str">
        <f t="shared" si="192"/>
        <v>1, 1, 1, 1, 1, 1, 1</v>
      </c>
      <c r="I72" s="3" t="s">
        <v>10</v>
      </c>
      <c r="K72" s="4" t="str">
        <f t="shared" si="193"/>
        <v/>
      </c>
      <c r="L72">
        <v>1</v>
      </c>
      <c r="M72">
        <v>0.39999999999999997</v>
      </c>
      <c r="N72">
        <v>1</v>
      </c>
      <c r="O72" s="3" t="s">
        <v>67</v>
      </c>
      <c r="Q72" s="4" t="str">
        <f t="shared" si="194"/>
        <v/>
      </c>
      <c r="R72">
        <v>1</v>
      </c>
      <c r="S72">
        <v>1</v>
      </c>
      <c r="T72">
        <v>1</v>
      </c>
      <c r="U72" s="3" t="s">
        <v>67</v>
      </c>
      <c r="W72" s="4" t="str">
        <f t="shared" si="162"/>
        <v/>
      </c>
      <c r="X72">
        <v>0.3</v>
      </c>
      <c r="Y72">
        <v>1</v>
      </c>
      <c r="Z72">
        <v>1</v>
      </c>
      <c r="AA72" s="3" t="s">
        <v>13</v>
      </c>
      <c r="AB72" t="s">
        <v>75</v>
      </c>
      <c r="AC72" s="4" t="str">
        <f t="shared" si="163"/>
        <v/>
      </c>
      <c r="AD72">
        <v>0.2</v>
      </c>
      <c r="AE72">
        <v>1</v>
      </c>
      <c r="AF72">
        <v>1</v>
      </c>
      <c r="AG72" s="3" t="s">
        <v>13</v>
      </c>
      <c r="AH72" t="s">
        <v>75</v>
      </c>
      <c r="AI72" s="4" t="str">
        <f t="shared" si="195"/>
        <v/>
      </c>
      <c r="AJ72">
        <v>0.1</v>
      </c>
      <c r="AK72">
        <v>1</v>
      </c>
      <c r="AL72">
        <v>1</v>
      </c>
      <c r="AM72" s="3" t="s">
        <v>13</v>
      </c>
      <c r="AN72" t="s">
        <v>75</v>
      </c>
      <c r="AO72" s="4" t="str">
        <f t="shared" si="196"/>
        <v/>
      </c>
      <c r="AP72">
        <v>0.04</v>
      </c>
      <c r="AQ72">
        <v>1</v>
      </c>
      <c r="AR72">
        <v>1</v>
      </c>
      <c r="AS72" s="3" t="s">
        <v>13</v>
      </c>
      <c r="AT72" t="s">
        <v>75</v>
      </c>
      <c r="AU72" s="4" t="str">
        <f t="shared" si="184"/>
        <v/>
      </c>
      <c r="AV72">
        <v>0.02</v>
      </c>
      <c r="AW72">
        <v>1</v>
      </c>
      <c r="AX72">
        <v>1</v>
      </c>
      <c r="BA72" s="4" t="str">
        <f t="shared" si="197"/>
        <v/>
      </c>
      <c r="BE72" s="3"/>
      <c r="BG72" s="4" t="str">
        <f t="shared" si="198"/>
        <v/>
      </c>
    </row>
    <row r="73" spans="1:59">
      <c r="A73">
        <v>6012</v>
      </c>
      <c r="C73" t="str">
        <f t="shared" si="187"/>
        <v>Gold, Seal, Seal, Gacha, Gacha, Gacha, Gacha</v>
      </c>
      <c r="D73" s="1" t="str">
        <f t="shared" ca="1" si="188"/>
        <v>2, 7, 7, 5, 5, 5, 5</v>
      </c>
      <c r="E73" s="1" t="str">
        <f t="shared" si="189"/>
        <v>, , , e, e, e, e</v>
      </c>
      <c r="F73" s="1" t="str">
        <f t="shared" si="190"/>
        <v>1, 1, 0.3, 0.2, 0.1, 0.04, 0.02</v>
      </c>
      <c r="G73" s="1" t="str">
        <f t="shared" si="191"/>
        <v>0.435, 1, 1, 1, 1, 1, 1</v>
      </c>
      <c r="H73" s="1" t="str">
        <f t="shared" si="192"/>
        <v>1.035, 1, 1, 1, 1, 1, 1</v>
      </c>
      <c r="I73" s="3" t="s">
        <v>10</v>
      </c>
      <c r="K73" s="4" t="str">
        <f t="shared" si="193"/>
        <v/>
      </c>
      <c r="L73">
        <v>1</v>
      </c>
      <c r="M73">
        <v>0.435</v>
      </c>
      <c r="N73">
        <v>1.0349999999999999</v>
      </c>
      <c r="O73" s="3" t="s">
        <v>67</v>
      </c>
      <c r="Q73" s="4" t="str">
        <f t="shared" si="194"/>
        <v/>
      </c>
      <c r="R73">
        <v>1</v>
      </c>
      <c r="S73">
        <v>1</v>
      </c>
      <c r="T73">
        <v>1</v>
      </c>
      <c r="U73" s="3" t="s">
        <v>67</v>
      </c>
      <c r="W73" s="4" t="str">
        <f t="shared" si="162"/>
        <v/>
      </c>
      <c r="X73">
        <v>0.3</v>
      </c>
      <c r="Y73">
        <v>1</v>
      </c>
      <c r="Z73">
        <v>1</v>
      </c>
      <c r="AA73" s="3" t="s">
        <v>13</v>
      </c>
      <c r="AB73" t="s">
        <v>75</v>
      </c>
      <c r="AC73" s="4" t="str">
        <f t="shared" si="163"/>
        <v/>
      </c>
      <c r="AD73">
        <v>0.2</v>
      </c>
      <c r="AE73">
        <v>1</v>
      </c>
      <c r="AF73">
        <v>1</v>
      </c>
      <c r="AG73" s="3" t="s">
        <v>13</v>
      </c>
      <c r="AH73" t="s">
        <v>75</v>
      </c>
      <c r="AI73" s="4" t="str">
        <f t="shared" si="195"/>
        <v/>
      </c>
      <c r="AJ73">
        <v>0.1</v>
      </c>
      <c r="AK73">
        <v>1</v>
      </c>
      <c r="AL73">
        <v>1</v>
      </c>
      <c r="AM73" s="3" t="s">
        <v>13</v>
      </c>
      <c r="AN73" t="s">
        <v>75</v>
      </c>
      <c r="AO73" s="4" t="str">
        <f t="shared" si="196"/>
        <v/>
      </c>
      <c r="AP73">
        <v>0.04</v>
      </c>
      <c r="AQ73">
        <v>1</v>
      </c>
      <c r="AR73">
        <v>1</v>
      </c>
      <c r="AS73" s="3" t="s">
        <v>13</v>
      </c>
      <c r="AT73" t="s">
        <v>75</v>
      </c>
      <c r="AU73" s="4" t="str">
        <f t="shared" si="184"/>
        <v/>
      </c>
      <c r="AV73">
        <v>0.02</v>
      </c>
      <c r="AW73">
        <v>1</v>
      </c>
      <c r="AX73">
        <v>1</v>
      </c>
      <c r="BA73" s="4" t="str">
        <f t="shared" si="197"/>
        <v/>
      </c>
      <c r="BE73" s="3"/>
      <c r="BG73" s="4" t="str">
        <f t="shared" si="198"/>
        <v/>
      </c>
    </row>
    <row r="74" spans="1:59">
      <c r="A74">
        <v>6013</v>
      </c>
      <c r="C74" t="str">
        <f t="shared" si="187"/>
        <v>Gold, Seal, Seal, Gacha, Gacha, Gacha, Gacha</v>
      </c>
      <c r="D74" s="1" t="str">
        <f t="shared" ca="1" si="188"/>
        <v>2, 7, 7, 5, 5, 5, 5</v>
      </c>
      <c r="E74" s="1" t="str">
        <f t="shared" si="189"/>
        <v>, , , e, e, e, e</v>
      </c>
      <c r="F74" s="1" t="str">
        <f t="shared" si="190"/>
        <v>1, 1, 0.3, 0.2, 0.1, 0.04, 0.02</v>
      </c>
      <c r="G74" s="1" t="str">
        <f t="shared" si="191"/>
        <v>0.47, 1, 1, 1, 1, 1, 1</v>
      </c>
      <c r="H74" s="1" t="str">
        <f t="shared" si="192"/>
        <v>1.07, 1, 1, 1, 1, 1, 1</v>
      </c>
      <c r="I74" s="3" t="s">
        <v>10</v>
      </c>
      <c r="K74" s="4" t="str">
        <f t="shared" si="193"/>
        <v/>
      </c>
      <c r="L74">
        <v>1</v>
      </c>
      <c r="M74">
        <v>0.47000000000000003</v>
      </c>
      <c r="N74">
        <v>1.07</v>
      </c>
      <c r="O74" s="3" t="s">
        <v>67</v>
      </c>
      <c r="Q74" s="4" t="str">
        <f t="shared" si="194"/>
        <v/>
      </c>
      <c r="R74">
        <v>1</v>
      </c>
      <c r="S74">
        <v>1</v>
      </c>
      <c r="T74">
        <v>1</v>
      </c>
      <c r="U74" s="3" t="s">
        <v>67</v>
      </c>
      <c r="W74" s="4" t="str">
        <f t="shared" si="162"/>
        <v/>
      </c>
      <c r="X74">
        <v>0.3</v>
      </c>
      <c r="Y74">
        <v>1</v>
      </c>
      <c r="Z74">
        <v>1</v>
      </c>
      <c r="AA74" s="3" t="s">
        <v>13</v>
      </c>
      <c r="AB74" t="s">
        <v>75</v>
      </c>
      <c r="AC74" s="4" t="str">
        <f t="shared" si="163"/>
        <v/>
      </c>
      <c r="AD74">
        <v>0.2</v>
      </c>
      <c r="AE74">
        <v>1</v>
      </c>
      <c r="AF74">
        <v>1</v>
      </c>
      <c r="AG74" s="3" t="s">
        <v>13</v>
      </c>
      <c r="AH74" t="s">
        <v>75</v>
      </c>
      <c r="AI74" s="4" t="str">
        <f t="shared" si="195"/>
        <v/>
      </c>
      <c r="AJ74">
        <v>0.1</v>
      </c>
      <c r="AK74">
        <v>1</v>
      </c>
      <c r="AL74">
        <v>1</v>
      </c>
      <c r="AM74" s="3" t="s">
        <v>13</v>
      </c>
      <c r="AN74" t="s">
        <v>75</v>
      </c>
      <c r="AO74" s="4" t="str">
        <f t="shared" si="196"/>
        <v/>
      </c>
      <c r="AP74">
        <v>0.04</v>
      </c>
      <c r="AQ74">
        <v>1</v>
      </c>
      <c r="AR74">
        <v>1</v>
      </c>
      <c r="AS74" s="3" t="s">
        <v>13</v>
      </c>
      <c r="AT74" t="s">
        <v>75</v>
      </c>
      <c r="AU74" s="4" t="str">
        <f t="shared" si="184"/>
        <v/>
      </c>
      <c r="AV74">
        <v>0.02</v>
      </c>
      <c r="AW74">
        <v>1</v>
      </c>
      <c r="AX74">
        <v>1</v>
      </c>
      <c r="BA74" s="4" t="str">
        <f t="shared" si="197"/>
        <v/>
      </c>
      <c r="BE74" s="3"/>
      <c r="BG74" s="4" t="str">
        <f t="shared" si="198"/>
        <v/>
      </c>
    </row>
    <row r="75" spans="1:59">
      <c r="A75">
        <v>6014</v>
      </c>
      <c r="C75" t="str">
        <f t="shared" si="187"/>
        <v>Gold, Seal, Gacha, Gacha, Gacha, Gacha</v>
      </c>
      <c r="D75" s="1" t="str">
        <f t="shared" ca="1" si="188"/>
        <v>2, 7, 5, 5, 5, 5</v>
      </c>
      <c r="E75" s="1" t="str">
        <f t="shared" si="189"/>
        <v>, , e, e, e, e</v>
      </c>
      <c r="F75" s="1" t="str">
        <f t="shared" si="190"/>
        <v>1, 1, 0.2, 0.1, 0.04, 0.02</v>
      </c>
      <c r="G75" s="1" t="str">
        <f t="shared" si="191"/>
        <v>23.25, 1, 1, 1, 1, 1</v>
      </c>
      <c r="H75" s="1" t="str">
        <f t="shared" si="192"/>
        <v>25.05, 1, 1, 1, 1, 1</v>
      </c>
      <c r="I75" s="3" t="s">
        <v>10</v>
      </c>
      <c r="K75" s="4" t="str">
        <f t="shared" si="193"/>
        <v/>
      </c>
      <c r="L75">
        <v>1</v>
      </c>
      <c r="M75">
        <v>23.25</v>
      </c>
      <c r="N75">
        <v>25.049999999999997</v>
      </c>
      <c r="O75" s="3" t="s">
        <v>67</v>
      </c>
      <c r="Q75" s="4" t="str">
        <f t="shared" si="194"/>
        <v/>
      </c>
      <c r="R75">
        <v>1</v>
      </c>
      <c r="S75">
        <v>1</v>
      </c>
      <c r="T75">
        <v>1</v>
      </c>
      <c r="U75" s="3" t="s">
        <v>13</v>
      </c>
      <c r="V75" t="s">
        <v>75</v>
      </c>
      <c r="W75" s="4" t="str">
        <f t="shared" ref="W75" si="199">IF(AND(OR(U75="Gacha",U75="Origin"),ISBLANK(V75)),"서브밸류 필요","")</f>
        <v/>
      </c>
      <c r="X75">
        <v>0.2</v>
      </c>
      <c r="Y75">
        <v>1</v>
      </c>
      <c r="Z75">
        <v>1</v>
      </c>
      <c r="AA75" s="3" t="s">
        <v>13</v>
      </c>
      <c r="AB75" t="s">
        <v>75</v>
      </c>
      <c r="AC75" s="4" t="str">
        <f t="shared" si="163"/>
        <v/>
      </c>
      <c r="AD75">
        <v>0.1</v>
      </c>
      <c r="AE75">
        <v>1</v>
      </c>
      <c r="AF75">
        <v>1</v>
      </c>
      <c r="AG75" s="3" t="s">
        <v>13</v>
      </c>
      <c r="AH75" t="s">
        <v>75</v>
      </c>
      <c r="AI75" s="4" t="str">
        <f t="shared" si="195"/>
        <v/>
      </c>
      <c r="AJ75">
        <v>0.04</v>
      </c>
      <c r="AK75">
        <v>1</v>
      </c>
      <c r="AL75">
        <v>1</v>
      </c>
      <c r="AM75" s="3" t="s">
        <v>13</v>
      </c>
      <c r="AN75" t="s">
        <v>75</v>
      </c>
      <c r="AO75" s="4" t="str">
        <f t="shared" si="196"/>
        <v/>
      </c>
      <c r="AP75">
        <v>0.02</v>
      </c>
      <c r="AQ75">
        <v>1</v>
      </c>
      <c r="AR75">
        <v>1</v>
      </c>
      <c r="AS75" s="3"/>
      <c r="AU75" s="4" t="str">
        <f t="shared" ref="AU75:AU89" si="200">IF(AND(OR(AS75="Gacha",AS75="Origin"),ISBLANK(AT75)),"서브밸류 필요","")</f>
        <v/>
      </c>
      <c r="BA75" s="4" t="str">
        <f t="shared" si="197"/>
        <v/>
      </c>
      <c r="BE75" s="3"/>
      <c r="BG75" s="4" t="str">
        <f t="shared" si="198"/>
        <v/>
      </c>
    </row>
    <row r="76" spans="1:59">
      <c r="A76">
        <v>6015</v>
      </c>
      <c r="C76" t="str">
        <f t="shared" si="187"/>
        <v>Gold, Seal, Seal, Gacha, Gacha, Gacha, Gacha</v>
      </c>
      <c r="D76" s="1" t="str">
        <f t="shared" ca="1" si="188"/>
        <v>2, 7, 7, 5, 5, 5, 5</v>
      </c>
      <c r="E76" s="1" t="str">
        <f t="shared" si="189"/>
        <v>, , , e, e, e, e</v>
      </c>
      <c r="F76" s="1" t="str">
        <f t="shared" si="190"/>
        <v>1, 1, 0.3, 0.2, 0.1, 0.04, 0.02</v>
      </c>
      <c r="G76" s="1" t="str">
        <f t="shared" si="191"/>
        <v>0.54, 1, 1, 1, 1, 1, 1</v>
      </c>
      <c r="H76" s="1" t="str">
        <f t="shared" si="192"/>
        <v>1.14, 1, 1, 1, 1, 1, 1</v>
      </c>
      <c r="I76" s="3" t="s">
        <v>10</v>
      </c>
      <c r="K76" s="4" t="str">
        <f t="shared" si="193"/>
        <v/>
      </c>
      <c r="L76">
        <v>1</v>
      </c>
      <c r="M76">
        <v>0.54</v>
      </c>
      <c r="N76">
        <v>1.1399999999999999</v>
      </c>
      <c r="O76" s="3" t="s">
        <v>67</v>
      </c>
      <c r="Q76" s="4" t="str">
        <f t="shared" si="194"/>
        <v/>
      </c>
      <c r="R76">
        <v>1</v>
      </c>
      <c r="S76">
        <v>1</v>
      </c>
      <c r="T76">
        <v>1</v>
      </c>
      <c r="U76" s="3" t="s">
        <v>67</v>
      </c>
      <c r="W76" s="4" t="str">
        <f t="shared" si="162"/>
        <v/>
      </c>
      <c r="X76">
        <v>0.3</v>
      </c>
      <c r="Y76">
        <v>1</v>
      </c>
      <c r="Z76">
        <v>1</v>
      </c>
      <c r="AA76" s="3" t="s">
        <v>13</v>
      </c>
      <c r="AB76" t="s">
        <v>75</v>
      </c>
      <c r="AC76" s="4" t="str">
        <f t="shared" si="163"/>
        <v/>
      </c>
      <c r="AD76">
        <v>0.2</v>
      </c>
      <c r="AE76">
        <v>1</v>
      </c>
      <c r="AF76">
        <v>1</v>
      </c>
      <c r="AG76" s="3" t="s">
        <v>13</v>
      </c>
      <c r="AH76" t="s">
        <v>75</v>
      </c>
      <c r="AI76" s="4" t="str">
        <f t="shared" ref="AI76:AI82" si="201">IF(AND(OR(AG76="Gacha",AG76="Origin"),ISBLANK(AH76)),"서브밸류 필요","")</f>
        <v/>
      </c>
      <c r="AJ76">
        <v>0.1</v>
      </c>
      <c r="AK76">
        <v>1</v>
      </c>
      <c r="AL76">
        <v>1</v>
      </c>
      <c r="AM76" s="3" t="s">
        <v>13</v>
      </c>
      <c r="AN76" t="s">
        <v>75</v>
      </c>
      <c r="AO76" s="4" t="str">
        <f t="shared" ref="AO76:AO82" si="202">IF(AND(OR(AM76="Gacha",AM76="Origin"),ISBLANK(AN76)),"서브밸류 필요","")</f>
        <v/>
      </c>
      <c r="AP76">
        <v>0.04</v>
      </c>
      <c r="AQ76">
        <v>1</v>
      </c>
      <c r="AR76">
        <v>1</v>
      </c>
      <c r="AS76" s="3" t="s">
        <v>13</v>
      </c>
      <c r="AT76" t="s">
        <v>75</v>
      </c>
      <c r="AU76" s="4" t="str">
        <f t="shared" si="200"/>
        <v/>
      </c>
      <c r="AV76">
        <v>0.02</v>
      </c>
      <c r="AW76">
        <v>1</v>
      </c>
      <c r="AX76">
        <v>1</v>
      </c>
      <c r="BA76" s="4" t="str">
        <f t="shared" si="197"/>
        <v/>
      </c>
      <c r="BE76" s="3"/>
      <c r="BG76" s="4" t="str">
        <f t="shared" si="198"/>
        <v/>
      </c>
    </row>
    <row r="77" spans="1:59">
      <c r="A77">
        <v>6016</v>
      </c>
      <c r="C77" t="str">
        <f t="shared" si="187"/>
        <v>Gold, Seal, Seal, Gacha, Gacha, Gacha, Gacha</v>
      </c>
      <c r="D77" s="1" t="str">
        <f t="shared" ca="1" si="188"/>
        <v>2, 7, 7, 5, 5, 5, 5</v>
      </c>
      <c r="E77" s="1" t="str">
        <f t="shared" si="189"/>
        <v>, , , e, e, e, e</v>
      </c>
      <c r="F77" s="1" t="str">
        <f t="shared" si="190"/>
        <v>1, 1, 0.3, 0.2, 0.1, 0.04, 0.02</v>
      </c>
      <c r="G77" s="1" t="str">
        <f t="shared" si="191"/>
        <v>0.575, 1, 1, 1, 1, 1, 1</v>
      </c>
      <c r="H77" s="1" t="str">
        <f t="shared" si="192"/>
        <v>1.175, 1, 1, 1, 1, 1, 1</v>
      </c>
      <c r="I77" s="3" t="s">
        <v>10</v>
      </c>
      <c r="K77" s="4" t="str">
        <f t="shared" si="193"/>
        <v/>
      </c>
      <c r="L77">
        <v>1</v>
      </c>
      <c r="M77">
        <v>0.57499999999999996</v>
      </c>
      <c r="N77">
        <v>1.175</v>
      </c>
      <c r="O77" s="3" t="s">
        <v>67</v>
      </c>
      <c r="Q77" s="4" t="str">
        <f t="shared" si="194"/>
        <v/>
      </c>
      <c r="R77">
        <v>1</v>
      </c>
      <c r="S77">
        <v>1</v>
      </c>
      <c r="T77">
        <v>1</v>
      </c>
      <c r="U77" s="3" t="s">
        <v>67</v>
      </c>
      <c r="W77" s="4" t="str">
        <f t="shared" si="162"/>
        <v/>
      </c>
      <c r="X77">
        <v>0.3</v>
      </c>
      <c r="Y77">
        <v>1</v>
      </c>
      <c r="Z77">
        <v>1</v>
      </c>
      <c r="AA77" s="3" t="s">
        <v>13</v>
      </c>
      <c r="AB77" t="s">
        <v>75</v>
      </c>
      <c r="AC77" s="4" t="str">
        <f t="shared" si="163"/>
        <v/>
      </c>
      <c r="AD77">
        <v>0.2</v>
      </c>
      <c r="AE77">
        <v>1</v>
      </c>
      <c r="AF77">
        <v>1</v>
      </c>
      <c r="AG77" s="3" t="s">
        <v>13</v>
      </c>
      <c r="AH77" t="s">
        <v>75</v>
      </c>
      <c r="AI77" s="4" t="str">
        <f t="shared" si="201"/>
        <v/>
      </c>
      <c r="AJ77">
        <v>0.1</v>
      </c>
      <c r="AK77">
        <v>1</v>
      </c>
      <c r="AL77">
        <v>1</v>
      </c>
      <c r="AM77" s="3" t="s">
        <v>13</v>
      </c>
      <c r="AN77" t="s">
        <v>75</v>
      </c>
      <c r="AO77" s="4" t="str">
        <f t="shared" si="202"/>
        <v/>
      </c>
      <c r="AP77">
        <v>0.04</v>
      </c>
      <c r="AQ77">
        <v>1</v>
      </c>
      <c r="AR77">
        <v>1</v>
      </c>
      <c r="AS77" s="3" t="s">
        <v>13</v>
      </c>
      <c r="AT77" t="s">
        <v>75</v>
      </c>
      <c r="AU77" s="4" t="str">
        <f t="shared" si="200"/>
        <v/>
      </c>
      <c r="AV77">
        <v>0.02</v>
      </c>
      <c r="AW77">
        <v>1</v>
      </c>
      <c r="AX77">
        <v>1</v>
      </c>
      <c r="BA77" s="4" t="str">
        <f t="shared" si="197"/>
        <v/>
      </c>
      <c r="BE77" s="3"/>
      <c r="BG77" s="4" t="str">
        <f t="shared" si="198"/>
        <v/>
      </c>
    </row>
    <row r="78" spans="1:59">
      <c r="A78">
        <v>6017</v>
      </c>
      <c r="C78" t="str">
        <f t="shared" si="187"/>
        <v>Gold, Seal, Seal, Gacha, Gacha, Gacha, Gacha</v>
      </c>
      <c r="D78" s="1" t="str">
        <f t="shared" ca="1" si="188"/>
        <v>2, 7, 7, 5, 5, 5, 5</v>
      </c>
      <c r="E78" s="1" t="str">
        <f t="shared" si="189"/>
        <v>, , , e, e, e, e</v>
      </c>
      <c r="F78" s="1" t="str">
        <f t="shared" si="190"/>
        <v>1, 1, 0.3, 0.2, 0.1, 0.04, 0.02</v>
      </c>
      <c r="G78" s="1" t="str">
        <f t="shared" si="191"/>
        <v>0.61, 1, 1, 1, 1, 1, 1</v>
      </c>
      <c r="H78" s="1" t="str">
        <f t="shared" si="192"/>
        <v>1.21, 1, 1, 1, 1, 1, 1</v>
      </c>
      <c r="I78" s="3" t="s">
        <v>10</v>
      </c>
      <c r="K78" s="4" t="str">
        <f t="shared" si="193"/>
        <v/>
      </c>
      <c r="L78">
        <v>1</v>
      </c>
      <c r="M78">
        <v>0.6100000000000001</v>
      </c>
      <c r="N78">
        <v>1.21</v>
      </c>
      <c r="O78" s="3" t="s">
        <v>67</v>
      </c>
      <c r="Q78" s="4" t="str">
        <f t="shared" si="194"/>
        <v/>
      </c>
      <c r="R78">
        <v>1</v>
      </c>
      <c r="S78">
        <v>1</v>
      </c>
      <c r="T78">
        <v>1</v>
      </c>
      <c r="U78" s="3" t="s">
        <v>67</v>
      </c>
      <c r="W78" s="4" t="str">
        <f t="shared" si="162"/>
        <v/>
      </c>
      <c r="X78">
        <v>0.3</v>
      </c>
      <c r="Y78">
        <v>1</v>
      </c>
      <c r="Z78">
        <v>1</v>
      </c>
      <c r="AA78" s="3" t="s">
        <v>13</v>
      </c>
      <c r="AB78" t="s">
        <v>75</v>
      </c>
      <c r="AC78" s="4" t="str">
        <f t="shared" si="163"/>
        <v/>
      </c>
      <c r="AD78">
        <v>0.2</v>
      </c>
      <c r="AE78">
        <v>1</v>
      </c>
      <c r="AF78">
        <v>1</v>
      </c>
      <c r="AG78" s="3" t="s">
        <v>13</v>
      </c>
      <c r="AH78" t="s">
        <v>75</v>
      </c>
      <c r="AI78" s="4" t="str">
        <f t="shared" si="201"/>
        <v/>
      </c>
      <c r="AJ78">
        <v>0.1</v>
      </c>
      <c r="AK78">
        <v>1</v>
      </c>
      <c r="AL78">
        <v>1</v>
      </c>
      <c r="AM78" s="3" t="s">
        <v>13</v>
      </c>
      <c r="AN78" t="s">
        <v>75</v>
      </c>
      <c r="AO78" s="4" t="str">
        <f t="shared" si="202"/>
        <v/>
      </c>
      <c r="AP78">
        <v>0.04</v>
      </c>
      <c r="AQ78">
        <v>1</v>
      </c>
      <c r="AR78">
        <v>1</v>
      </c>
      <c r="AS78" s="3" t="s">
        <v>13</v>
      </c>
      <c r="AT78" t="s">
        <v>75</v>
      </c>
      <c r="AU78" s="4" t="str">
        <f t="shared" si="200"/>
        <v/>
      </c>
      <c r="AV78">
        <v>0.02</v>
      </c>
      <c r="AW78">
        <v>1</v>
      </c>
      <c r="AX78">
        <v>1</v>
      </c>
      <c r="BA78" s="4" t="str">
        <f t="shared" si="197"/>
        <v/>
      </c>
      <c r="BE78" s="3"/>
      <c r="BG78" s="4" t="str">
        <f t="shared" si="198"/>
        <v/>
      </c>
    </row>
    <row r="79" spans="1:59">
      <c r="A79">
        <v>6018</v>
      </c>
      <c r="C79" t="str">
        <f t="shared" si="187"/>
        <v>Gold, Seal, Seal, Gacha, Gacha, Gacha, Gacha</v>
      </c>
      <c r="D79" s="1" t="str">
        <f t="shared" ca="1" si="188"/>
        <v>2, 7, 7, 5, 5, 5, 5</v>
      </c>
      <c r="E79" s="1" t="str">
        <f t="shared" si="189"/>
        <v>, , , e, e, e, e</v>
      </c>
      <c r="F79" s="1" t="str">
        <f t="shared" si="190"/>
        <v>1, 1, 0.3, 0.2, 0.1, 0.04, 0.02</v>
      </c>
      <c r="G79" s="1" t="str">
        <f t="shared" si="191"/>
        <v>0.645, 1, 1, 1, 1, 1, 1</v>
      </c>
      <c r="H79" s="1" t="str">
        <f t="shared" si="192"/>
        <v>1.245, 1, 1, 1, 1, 1, 1</v>
      </c>
      <c r="I79" s="3" t="s">
        <v>10</v>
      </c>
      <c r="K79" s="4" t="str">
        <f t="shared" si="193"/>
        <v/>
      </c>
      <c r="L79">
        <v>1</v>
      </c>
      <c r="M79">
        <v>0.64500000000000002</v>
      </c>
      <c r="N79">
        <v>1.2449999999999999</v>
      </c>
      <c r="O79" s="3" t="s">
        <v>67</v>
      </c>
      <c r="Q79" s="4" t="str">
        <f t="shared" si="194"/>
        <v/>
      </c>
      <c r="R79">
        <v>1</v>
      </c>
      <c r="S79">
        <v>1</v>
      </c>
      <c r="T79">
        <v>1</v>
      </c>
      <c r="U79" s="3" t="s">
        <v>67</v>
      </c>
      <c r="W79" s="4" t="str">
        <f t="shared" si="162"/>
        <v/>
      </c>
      <c r="X79">
        <v>0.3</v>
      </c>
      <c r="Y79">
        <v>1</v>
      </c>
      <c r="Z79">
        <v>1</v>
      </c>
      <c r="AA79" s="3" t="s">
        <v>13</v>
      </c>
      <c r="AB79" t="s">
        <v>75</v>
      </c>
      <c r="AC79" s="4" t="str">
        <f t="shared" si="163"/>
        <v/>
      </c>
      <c r="AD79">
        <v>0.2</v>
      </c>
      <c r="AE79">
        <v>1</v>
      </c>
      <c r="AF79">
        <v>1</v>
      </c>
      <c r="AG79" s="3" t="s">
        <v>13</v>
      </c>
      <c r="AH79" t="s">
        <v>75</v>
      </c>
      <c r="AI79" s="4" t="str">
        <f t="shared" si="201"/>
        <v/>
      </c>
      <c r="AJ79">
        <v>0.1</v>
      </c>
      <c r="AK79">
        <v>1</v>
      </c>
      <c r="AL79">
        <v>1</v>
      </c>
      <c r="AM79" s="3" t="s">
        <v>13</v>
      </c>
      <c r="AN79" t="s">
        <v>75</v>
      </c>
      <c r="AO79" s="4" t="str">
        <f t="shared" si="202"/>
        <v/>
      </c>
      <c r="AP79">
        <v>0.04</v>
      </c>
      <c r="AQ79">
        <v>1</v>
      </c>
      <c r="AR79">
        <v>1</v>
      </c>
      <c r="AS79" s="3" t="s">
        <v>13</v>
      </c>
      <c r="AT79" t="s">
        <v>75</v>
      </c>
      <c r="AU79" s="4" t="str">
        <f t="shared" si="200"/>
        <v/>
      </c>
      <c r="AV79">
        <v>0.02</v>
      </c>
      <c r="AW79">
        <v>1</v>
      </c>
      <c r="AX79">
        <v>1</v>
      </c>
      <c r="BA79" s="4" t="str">
        <f t="shared" si="197"/>
        <v/>
      </c>
      <c r="BE79" s="3"/>
      <c r="BG79" s="4" t="str">
        <f t="shared" si="198"/>
        <v/>
      </c>
    </row>
    <row r="80" spans="1:59">
      <c r="A80">
        <v>6019</v>
      </c>
      <c r="C80" t="str">
        <f t="shared" si="187"/>
        <v>Gold, Seal, Seal, Gacha, Gacha, Gacha, Gacha</v>
      </c>
      <c r="D80" s="1" t="str">
        <f t="shared" ca="1" si="188"/>
        <v>2, 7, 7, 5, 5, 5, 5</v>
      </c>
      <c r="E80" s="1" t="str">
        <f t="shared" si="189"/>
        <v>, , , e, e, e, e</v>
      </c>
      <c r="F80" s="1" t="str">
        <f t="shared" si="190"/>
        <v>1, 1, 0.3, 0.2, 0.1, 0.04, 0.02</v>
      </c>
      <c r="G80" s="1" t="str">
        <f t="shared" si="191"/>
        <v>0.68, 1, 1, 1, 1, 1, 1</v>
      </c>
      <c r="H80" s="1" t="str">
        <f t="shared" si="192"/>
        <v>1.28, 1, 1, 1, 1, 1, 1</v>
      </c>
      <c r="I80" s="3" t="s">
        <v>10</v>
      </c>
      <c r="K80" s="4" t="str">
        <f t="shared" si="193"/>
        <v/>
      </c>
      <c r="L80">
        <v>1</v>
      </c>
      <c r="M80">
        <v>0.67999999999999994</v>
      </c>
      <c r="N80">
        <v>1.28</v>
      </c>
      <c r="O80" s="3" t="s">
        <v>67</v>
      </c>
      <c r="Q80" s="4" t="str">
        <f t="shared" si="194"/>
        <v/>
      </c>
      <c r="R80">
        <v>1</v>
      </c>
      <c r="S80">
        <v>1</v>
      </c>
      <c r="T80">
        <v>1</v>
      </c>
      <c r="U80" s="3" t="s">
        <v>67</v>
      </c>
      <c r="W80" s="4" t="str">
        <f t="shared" si="162"/>
        <v/>
      </c>
      <c r="X80">
        <v>0.3</v>
      </c>
      <c r="Y80">
        <v>1</v>
      </c>
      <c r="Z80">
        <v>1</v>
      </c>
      <c r="AA80" s="3" t="s">
        <v>13</v>
      </c>
      <c r="AB80" t="s">
        <v>75</v>
      </c>
      <c r="AC80" s="4" t="str">
        <f t="shared" si="163"/>
        <v/>
      </c>
      <c r="AD80">
        <v>0.2</v>
      </c>
      <c r="AE80">
        <v>1</v>
      </c>
      <c r="AF80">
        <v>1</v>
      </c>
      <c r="AG80" s="3" t="s">
        <v>13</v>
      </c>
      <c r="AH80" t="s">
        <v>75</v>
      </c>
      <c r="AI80" s="4" t="str">
        <f t="shared" si="201"/>
        <v/>
      </c>
      <c r="AJ80">
        <v>0.1</v>
      </c>
      <c r="AK80">
        <v>1</v>
      </c>
      <c r="AL80">
        <v>1</v>
      </c>
      <c r="AM80" s="3" t="s">
        <v>13</v>
      </c>
      <c r="AN80" t="s">
        <v>75</v>
      </c>
      <c r="AO80" s="4" t="str">
        <f t="shared" si="202"/>
        <v/>
      </c>
      <c r="AP80">
        <v>0.04</v>
      </c>
      <c r="AQ80">
        <v>1</v>
      </c>
      <c r="AR80">
        <v>1</v>
      </c>
      <c r="AS80" s="3" t="s">
        <v>13</v>
      </c>
      <c r="AT80" t="s">
        <v>75</v>
      </c>
      <c r="AU80" s="4" t="str">
        <f t="shared" si="200"/>
        <v/>
      </c>
      <c r="AV80">
        <v>0.02</v>
      </c>
      <c r="AW80">
        <v>1</v>
      </c>
      <c r="AX80">
        <v>1</v>
      </c>
      <c r="BA80" s="4" t="str">
        <f t="shared" si="197"/>
        <v/>
      </c>
      <c r="BE80" s="3"/>
      <c r="BG80" s="4" t="str">
        <f t="shared" si="198"/>
        <v/>
      </c>
    </row>
    <row r="81" spans="1:59">
      <c r="A81">
        <v>6020</v>
      </c>
      <c r="C81" t="str">
        <f t="shared" si="187"/>
        <v>Gold, Seal, Seal, Gacha, Gacha, Gacha, Gacha</v>
      </c>
      <c r="D81" s="1" t="str">
        <f t="shared" ca="1" si="188"/>
        <v>2, 7, 7, 5, 5, 5, 5</v>
      </c>
      <c r="E81" s="1" t="str">
        <f t="shared" si="189"/>
        <v>, , , e, e, e, e</v>
      </c>
      <c r="F81" s="1" t="str">
        <f t="shared" si="190"/>
        <v>1, 1, 0.3, 0.2, 0.1, 0.04, 0.02</v>
      </c>
      <c r="G81" s="1" t="str">
        <f t="shared" si="191"/>
        <v>0.715, 1, 1, 1, 1, 1, 1</v>
      </c>
      <c r="H81" s="1" t="str">
        <f t="shared" si="192"/>
        <v>1.315, 1, 1, 1, 1, 1, 1</v>
      </c>
      <c r="I81" s="3" t="s">
        <v>10</v>
      </c>
      <c r="K81" s="4" t="str">
        <f t="shared" si="193"/>
        <v/>
      </c>
      <c r="L81">
        <v>1</v>
      </c>
      <c r="M81">
        <v>0.71499999999999986</v>
      </c>
      <c r="N81">
        <v>1.3149999999999999</v>
      </c>
      <c r="O81" s="3" t="s">
        <v>67</v>
      </c>
      <c r="Q81" s="4" t="str">
        <f t="shared" si="194"/>
        <v/>
      </c>
      <c r="R81">
        <v>1</v>
      </c>
      <c r="S81">
        <v>1</v>
      </c>
      <c r="T81">
        <v>1</v>
      </c>
      <c r="U81" s="3" t="s">
        <v>67</v>
      </c>
      <c r="W81" s="4" t="str">
        <f t="shared" si="162"/>
        <v/>
      </c>
      <c r="X81">
        <v>0.3</v>
      </c>
      <c r="Y81">
        <v>1</v>
      </c>
      <c r="Z81">
        <v>1</v>
      </c>
      <c r="AA81" s="3" t="s">
        <v>13</v>
      </c>
      <c r="AB81" t="s">
        <v>75</v>
      </c>
      <c r="AC81" s="4" t="str">
        <f t="shared" si="163"/>
        <v/>
      </c>
      <c r="AD81">
        <v>0.2</v>
      </c>
      <c r="AE81">
        <v>1</v>
      </c>
      <c r="AF81">
        <v>1</v>
      </c>
      <c r="AG81" s="3" t="s">
        <v>13</v>
      </c>
      <c r="AH81" t="s">
        <v>75</v>
      </c>
      <c r="AI81" s="4" t="str">
        <f t="shared" si="201"/>
        <v/>
      </c>
      <c r="AJ81">
        <v>0.1</v>
      </c>
      <c r="AK81">
        <v>1</v>
      </c>
      <c r="AL81">
        <v>1</v>
      </c>
      <c r="AM81" s="3" t="s">
        <v>13</v>
      </c>
      <c r="AN81" t="s">
        <v>75</v>
      </c>
      <c r="AO81" s="4" t="str">
        <f t="shared" si="202"/>
        <v/>
      </c>
      <c r="AP81">
        <v>0.04</v>
      </c>
      <c r="AQ81">
        <v>1</v>
      </c>
      <c r="AR81">
        <v>1</v>
      </c>
      <c r="AS81" s="3" t="s">
        <v>13</v>
      </c>
      <c r="AT81" t="s">
        <v>75</v>
      </c>
      <c r="AU81" s="4" t="str">
        <f t="shared" si="200"/>
        <v/>
      </c>
      <c r="AV81">
        <v>0.02</v>
      </c>
      <c r="AW81">
        <v>1</v>
      </c>
      <c r="AX81">
        <v>1</v>
      </c>
      <c r="BA81" s="4" t="str">
        <f t="shared" si="197"/>
        <v/>
      </c>
      <c r="BE81" s="3"/>
      <c r="BG81" s="4" t="str">
        <f t="shared" si="198"/>
        <v/>
      </c>
    </row>
    <row r="82" spans="1:59">
      <c r="A82">
        <v>6021</v>
      </c>
      <c r="C82" t="str">
        <f t="shared" si="187"/>
        <v>Gold, Seal, Gacha, Gacha, Gacha, Gacha</v>
      </c>
      <c r="D82" s="1" t="str">
        <f t="shared" ca="1" si="188"/>
        <v>2, 7, 5, 5, 5, 5</v>
      </c>
      <c r="E82" s="1" t="str">
        <f t="shared" si="189"/>
        <v>, , e, e, e, e</v>
      </c>
      <c r="F82" s="1" t="str">
        <f t="shared" si="190"/>
        <v>1, 1, 0.2, 0.1, 0.04, 0.02</v>
      </c>
      <c r="G82" s="1" t="str">
        <f t="shared" si="191"/>
        <v>26.6625, 1, 1, 1, 1, 1</v>
      </c>
      <c r="H82" s="1" t="str">
        <f t="shared" si="192"/>
        <v>28.4625, 1, 1, 1, 1, 1</v>
      </c>
      <c r="I82" s="3" t="s">
        <v>10</v>
      </c>
      <c r="K82" s="4" t="str">
        <f t="shared" si="193"/>
        <v/>
      </c>
      <c r="L82">
        <v>1</v>
      </c>
      <c r="M82">
        <v>26.662500000000001</v>
      </c>
      <c r="N82">
        <v>28.462499999999999</v>
      </c>
      <c r="O82" s="3" t="s">
        <v>67</v>
      </c>
      <c r="Q82" s="4" t="str">
        <f t="shared" si="194"/>
        <v/>
      </c>
      <c r="R82">
        <v>1</v>
      </c>
      <c r="S82">
        <v>1</v>
      </c>
      <c r="T82">
        <v>1</v>
      </c>
      <c r="U82" s="3" t="s">
        <v>13</v>
      </c>
      <c r="V82" t="s">
        <v>75</v>
      </c>
      <c r="W82" s="4" t="str">
        <f t="shared" ref="W82" si="203">IF(AND(OR(U82="Gacha",U82="Origin"),ISBLANK(V82)),"서브밸류 필요","")</f>
        <v/>
      </c>
      <c r="X82">
        <v>0.2</v>
      </c>
      <c r="Y82">
        <v>1</v>
      </c>
      <c r="Z82">
        <v>1</v>
      </c>
      <c r="AA82" s="3" t="s">
        <v>13</v>
      </c>
      <c r="AB82" t="s">
        <v>75</v>
      </c>
      <c r="AC82" s="4" t="str">
        <f t="shared" si="163"/>
        <v/>
      </c>
      <c r="AD82">
        <v>0.1</v>
      </c>
      <c r="AE82">
        <v>1</v>
      </c>
      <c r="AF82">
        <v>1</v>
      </c>
      <c r="AG82" s="3" t="s">
        <v>13</v>
      </c>
      <c r="AH82" t="s">
        <v>75</v>
      </c>
      <c r="AI82" s="4" t="str">
        <f t="shared" si="201"/>
        <v/>
      </c>
      <c r="AJ82">
        <v>0.04</v>
      </c>
      <c r="AK82">
        <v>1</v>
      </c>
      <c r="AL82">
        <v>1</v>
      </c>
      <c r="AM82" s="3" t="s">
        <v>13</v>
      </c>
      <c r="AN82" t="s">
        <v>75</v>
      </c>
      <c r="AO82" s="4" t="str">
        <f t="shared" si="202"/>
        <v/>
      </c>
      <c r="AP82">
        <v>0.02</v>
      </c>
      <c r="AQ82">
        <v>1</v>
      </c>
      <c r="AR82">
        <v>1</v>
      </c>
      <c r="AS82" s="3"/>
      <c r="AU82" s="4" t="str">
        <f t="shared" si="200"/>
        <v/>
      </c>
      <c r="BA82" s="4" t="str">
        <f t="shared" si="197"/>
        <v/>
      </c>
      <c r="BE82" s="3"/>
      <c r="BG82" s="4" t="str">
        <f t="shared" si="198"/>
        <v/>
      </c>
    </row>
    <row r="83" spans="1:59">
      <c r="A83">
        <v>6022</v>
      </c>
      <c r="C83" t="str">
        <f t="shared" si="187"/>
        <v>Gold, Seal, Seal, Gacha, Gacha, Gacha, Gacha</v>
      </c>
      <c r="D83" s="1" t="str">
        <f t="shared" ca="1" si="188"/>
        <v>2, 7, 7, 5, 5, 5, 5</v>
      </c>
      <c r="E83" s="1" t="str">
        <f t="shared" si="189"/>
        <v>, , , e, e, e, e</v>
      </c>
      <c r="F83" s="1" t="str">
        <f t="shared" si="190"/>
        <v>1, 1, 0.3, 0.2, 0.1, 0.04, 0.02</v>
      </c>
      <c r="G83" s="1" t="str">
        <f t="shared" si="191"/>
        <v>0.785, 1, 1, 1, 1, 1, 1</v>
      </c>
      <c r="H83" s="1" t="str">
        <f t="shared" si="192"/>
        <v>1.385, 1, 1, 1, 1, 1, 1</v>
      </c>
      <c r="I83" s="3" t="s">
        <v>10</v>
      </c>
      <c r="K83" s="4" t="str">
        <f t="shared" si="193"/>
        <v/>
      </c>
      <c r="L83">
        <v>1</v>
      </c>
      <c r="M83">
        <v>0.78499999999999992</v>
      </c>
      <c r="N83">
        <v>1.385</v>
      </c>
      <c r="O83" s="3" t="s">
        <v>67</v>
      </c>
      <c r="Q83" s="4" t="str">
        <f t="shared" si="194"/>
        <v/>
      </c>
      <c r="R83">
        <v>1</v>
      </c>
      <c r="S83">
        <v>1</v>
      </c>
      <c r="T83">
        <v>1</v>
      </c>
      <c r="U83" s="3" t="s">
        <v>67</v>
      </c>
      <c r="W83" s="4" t="str">
        <f t="shared" si="162"/>
        <v/>
      </c>
      <c r="X83">
        <v>0.3</v>
      </c>
      <c r="Y83">
        <v>1</v>
      </c>
      <c r="Z83">
        <v>1</v>
      </c>
      <c r="AA83" s="3" t="s">
        <v>13</v>
      </c>
      <c r="AB83" t="s">
        <v>75</v>
      </c>
      <c r="AC83" s="4" t="str">
        <f t="shared" si="163"/>
        <v/>
      </c>
      <c r="AD83">
        <v>0.2</v>
      </c>
      <c r="AE83">
        <v>1</v>
      </c>
      <c r="AF83">
        <v>1</v>
      </c>
      <c r="AG83" s="3" t="s">
        <v>13</v>
      </c>
      <c r="AH83" t="s">
        <v>75</v>
      </c>
      <c r="AI83" s="4" t="str">
        <f t="shared" ref="AI83:AI89" si="204">IF(AND(OR(AG83="Gacha",AG83="Origin"),ISBLANK(AH83)),"서브밸류 필요","")</f>
        <v/>
      </c>
      <c r="AJ83">
        <v>0.1</v>
      </c>
      <c r="AK83">
        <v>1</v>
      </c>
      <c r="AL83">
        <v>1</v>
      </c>
      <c r="AM83" s="3" t="s">
        <v>13</v>
      </c>
      <c r="AN83" t="s">
        <v>75</v>
      </c>
      <c r="AO83" s="4" t="str">
        <f t="shared" ref="AO83:AO89" si="205">IF(AND(OR(AM83="Gacha",AM83="Origin"),ISBLANK(AN83)),"서브밸류 필요","")</f>
        <v/>
      </c>
      <c r="AP83">
        <v>0.04</v>
      </c>
      <c r="AQ83">
        <v>1</v>
      </c>
      <c r="AR83">
        <v>1</v>
      </c>
      <c r="AS83" s="3" t="s">
        <v>13</v>
      </c>
      <c r="AT83" t="s">
        <v>75</v>
      </c>
      <c r="AU83" s="4" t="str">
        <f t="shared" si="200"/>
        <v/>
      </c>
      <c r="AV83">
        <v>0.02</v>
      </c>
      <c r="AW83">
        <v>1</v>
      </c>
      <c r="AX83">
        <v>1</v>
      </c>
      <c r="BA83" s="4" t="str">
        <f t="shared" si="197"/>
        <v/>
      </c>
      <c r="BE83" s="3"/>
      <c r="BG83" s="4" t="str">
        <f t="shared" si="198"/>
        <v/>
      </c>
    </row>
    <row r="84" spans="1:59">
      <c r="A84">
        <v>6023</v>
      </c>
      <c r="C84" t="str">
        <f t="shared" si="187"/>
        <v>Gold, Seal, Seal, Gacha, Gacha, Gacha, Gacha</v>
      </c>
      <c r="D84" s="1" t="str">
        <f t="shared" ca="1" si="188"/>
        <v>2, 7, 7, 5, 5, 5, 5</v>
      </c>
      <c r="E84" s="1" t="str">
        <f t="shared" si="189"/>
        <v>, , , e, e, e, e</v>
      </c>
      <c r="F84" s="1" t="str">
        <f t="shared" si="190"/>
        <v>1, 1, 0.3, 0.2, 0.1, 0.04, 0.02</v>
      </c>
      <c r="G84" s="1" t="str">
        <f t="shared" si="191"/>
        <v>0.82, 1, 1, 1, 1, 1, 1</v>
      </c>
      <c r="H84" s="1" t="str">
        <f t="shared" si="192"/>
        <v>1.42, 1, 1, 1, 1, 1, 1</v>
      </c>
      <c r="I84" s="3" t="s">
        <v>10</v>
      </c>
      <c r="K84" s="4" t="str">
        <f t="shared" si="193"/>
        <v/>
      </c>
      <c r="L84">
        <v>1</v>
      </c>
      <c r="M84">
        <v>0.82000000000000006</v>
      </c>
      <c r="N84">
        <v>1.4200000000000002</v>
      </c>
      <c r="O84" s="3" t="s">
        <v>67</v>
      </c>
      <c r="Q84" s="4" t="str">
        <f t="shared" si="194"/>
        <v/>
      </c>
      <c r="R84">
        <v>1</v>
      </c>
      <c r="S84">
        <v>1</v>
      </c>
      <c r="T84">
        <v>1</v>
      </c>
      <c r="U84" s="3" t="s">
        <v>67</v>
      </c>
      <c r="W84" s="4" t="str">
        <f t="shared" si="162"/>
        <v/>
      </c>
      <c r="X84">
        <v>0.3</v>
      </c>
      <c r="Y84">
        <v>1</v>
      </c>
      <c r="Z84">
        <v>1</v>
      </c>
      <c r="AA84" s="3" t="s">
        <v>13</v>
      </c>
      <c r="AB84" t="s">
        <v>75</v>
      </c>
      <c r="AC84" s="4" t="str">
        <f t="shared" si="163"/>
        <v/>
      </c>
      <c r="AD84">
        <v>0.2</v>
      </c>
      <c r="AE84">
        <v>1</v>
      </c>
      <c r="AF84">
        <v>1</v>
      </c>
      <c r="AG84" s="3" t="s">
        <v>13</v>
      </c>
      <c r="AH84" t="s">
        <v>75</v>
      </c>
      <c r="AI84" s="4" t="str">
        <f t="shared" si="204"/>
        <v/>
      </c>
      <c r="AJ84">
        <v>0.1</v>
      </c>
      <c r="AK84">
        <v>1</v>
      </c>
      <c r="AL84">
        <v>1</v>
      </c>
      <c r="AM84" s="3" t="s">
        <v>13</v>
      </c>
      <c r="AN84" t="s">
        <v>75</v>
      </c>
      <c r="AO84" s="4" t="str">
        <f t="shared" si="205"/>
        <v/>
      </c>
      <c r="AP84">
        <v>0.04</v>
      </c>
      <c r="AQ84">
        <v>1</v>
      </c>
      <c r="AR84">
        <v>1</v>
      </c>
      <c r="AS84" s="3" t="s">
        <v>13</v>
      </c>
      <c r="AT84" t="s">
        <v>75</v>
      </c>
      <c r="AU84" s="4" t="str">
        <f t="shared" si="200"/>
        <v/>
      </c>
      <c r="AV84">
        <v>0.02</v>
      </c>
      <c r="AW84">
        <v>1</v>
      </c>
      <c r="AX84">
        <v>1</v>
      </c>
      <c r="BA84" s="4" t="str">
        <f t="shared" si="197"/>
        <v/>
      </c>
      <c r="BE84" s="3"/>
      <c r="BG84" s="4" t="str">
        <f t="shared" si="198"/>
        <v/>
      </c>
    </row>
    <row r="85" spans="1:59">
      <c r="A85">
        <v>6024</v>
      </c>
      <c r="C85" t="str">
        <f t="shared" si="187"/>
        <v>Gold, Seal, Seal, Gacha, Gacha, Gacha, Gacha</v>
      </c>
      <c r="D85" s="1" t="str">
        <f t="shared" ca="1" si="188"/>
        <v>2, 7, 7, 5, 5, 5, 5</v>
      </c>
      <c r="E85" s="1" t="str">
        <f t="shared" si="189"/>
        <v>, , , e, e, e, e</v>
      </c>
      <c r="F85" s="1" t="str">
        <f t="shared" si="190"/>
        <v>1, 1, 0.3, 0.2, 0.1, 0.04, 0.02</v>
      </c>
      <c r="G85" s="1" t="str">
        <f t="shared" si="191"/>
        <v>0.855, 1, 1, 1, 1, 1, 1</v>
      </c>
      <c r="H85" s="1" t="str">
        <f t="shared" si="192"/>
        <v>1.455, 1, 1, 1, 1, 1, 1</v>
      </c>
      <c r="I85" s="3" t="s">
        <v>10</v>
      </c>
      <c r="K85" s="4" t="str">
        <f t="shared" si="193"/>
        <v/>
      </c>
      <c r="L85">
        <v>1</v>
      </c>
      <c r="M85">
        <v>0.85499999999999998</v>
      </c>
      <c r="N85">
        <v>1.4550000000000001</v>
      </c>
      <c r="O85" s="3" t="s">
        <v>67</v>
      </c>
      <c r="Q85" s="4" t="str">
        <f t="shared" si="194"/>
        <v/>
      </c>
      <c r="R85">
        <v>1</v>
      </c>
      <c r="S85">
        <v>1</v>
      </c>
      <c r="T85">
        <v>1</v>
      </c>
      <c r="U85" s="3" t="s">
        <v>67</v>
      </c>
      <c r="W85" s="4" t="str">
        <f t="shared" si="162"/>
        <v/>
      </c>
      <c r="X85">
        <v>0.3</v>
      </c>
      <c r="Y85">
        <v>1</v>
      </c>
      <c r="Z85">
        <v>1</v>
      </c>
      <c r="AA85" s="3" t="s">
        <v>13</v>
      </c>
      <c r="AB85" t="s">
        <v>75</v>
      </c>
      <c r="AC85" s="4" t="str">
        <f t="shared" si="163"/>
        <v/>
      </c>
      <c r="AD85">
        <v>0.2</v>
      </c>
      <c r="AE85">
        <v>1</v>
      </c>
      <c r="AF85">
        <v>1</v>
      </c>
      <c r="AG85" s="3" t="s">
        <v>13</v>
      </c>
      <c r="AH85" t="s">
        <v>75</v>
      </c>
      <c r="AI85" s="4" t="str">
        <f t="shared" si="204"/>
        <v/>
      </c>
      <c r="AJ85">
        <v>0.1</v>
      </c>
      <c r="AK85">
        <v>1</v>
      </c>
      <c r="AL85">
        <v>1</v>
      </c>
      <c r="AM85" s="3" t="s">
        <v>13</v>
      </c>
      <c r="AN85" t="s">
        <v>75</v>
      </c>
      <c r="AO85" s="4" t="str">
        <f t="shared" si="205"/>
        <v/>
      </c>
      <c r="AP85">
        <v>0.04</v>
      </c>
      <c r="AQ85">
        <v>1</v>
      </c>
      <c r="AR85">
        <v>1</v>
      </c>
      <c r="AS85" s="3" t="s">
        <v>13</v>
      </c>
      <c r="AT85" t="s">
        <v>75</v>
      </c>
      <c r="AU85" s="4" t="str">
        <f t="shared" si="200"/>
        <v/>
      </c>
      <c r="AV85">
        <v>0.02</v>
      </c>
      <c r="AW85">
        <v>1</v>
      </c>
      <c r="AX85">
        <v>1</v>
      </c>
      <c r="BA85" s="4" t="str">
        <f t="shared" si="197"/>
        <v/>
      </c>
      <c r="BE85" s="3"/>
      <c r="BG85" s="4" t="str">
        <f t="shared" si="198"/>
        <v/>
      </c>
    </row>
    <row r="86" spans="1:59">
      <c r="A86">
        <v>6025</v>
      </c>
      <c r="C86" t="str">
        <f t="shared" si="187"/>
        <v>Gold, Seal, Seal, Gacha, Gacha, Gacha, Gacha</v>
      </c>
      <c r="D86" s="1" t="str">
        <f t="shared" ca="1" si="188"/>
        <v>2, 7, 7, 5, 5, 5, 5</v>
      </c>
      <c r="E86" s="1" t="str">
        <f t="shared" si="189"/>
        <v>, , , e, e, e, e</v>
      </c>
      <c r="F86" s="1" t="str">
        <f t="shared" si="190"/>
        <v>1, 1, 0.3, 0.2, 0.1, 0.04, 0.02</v>
      </c>
      <c r="G86" s="1" t="str">
        <f t="shared" si="191"/>
        <v>0.89, 1, 1, 1, 1, 1, 1</v>
      </c>
      <c r="H86" s="1" t="str">
        <f t="shared" si="192"/>
        <v>1.49, 1, 1, 1, 1, 1, 1</v>
      </c>
      <c r="I86" s="3" t="s">
        <v>10</v>
      </c>
      <c r="K86" s="4" t="str">
        <f t="shared" si="193"/>
        <v/>
      </c>
      <c r="L86">
        <v>1</v>
      </c>
      <c r="M86">
        <v>0.8899999999999999</v>
      </c>
      <c r="N86">
        <v>1.49</v>
      </c>
      <c r="O86" s="3" t="s">
        <v>67</v>
      </c>
      <c r="Q86" s="4" t="str">
        <f t="shared" si="194"/>
        <v/>
      </c>
      <c r="R86">
        <v>1</v>
      </c>
      <c r="S86">
        <v>1</v>
      </c>
      <c r="T86">
        <v>1</v>
      </c>
      <c r="U86" s="3" t="s">
        <v>67</v>
      </c>
      <c r="W86" s="4" t="str">
        <f t="shared" si="162"/>
        <v/>
      </c>
      <c r="X86">
        <v>0.3</v>
      </c>
      <c r="Y86">
        <v>1</v>
      </c>
      <c r="Z86">
        <v>1</v>
      </c>
      <c r="AA86" s="3" t="s">
        <v>13</v>
      </c>
      <c r="AB86" t="s">
        <v>75</v>
      </c>
      <c r="AC86" s="4" t="str">
        <f t="shared" si="163"/>
        <v/>
      </c>
      <c r="AD86">
        <v>0.2</v>
      </c>
      <c r="AE86">
        <v>1</v>
      </c>
      <c r="AF86">
        <v>1</v>
      </c>
      <c r="AG86" s="3" t="s">
        <v>13</v>
      </c>
      <c r="AH86" t="s">
        <v>75</v>
      </c>
      <c r="AI86" s="4" t="str">
        <f t="shared" si="204"/>
        <v/>
      </c>
      <c r="AJ86">
        <v>0.1</v>
      </c>
      <c r="AK86">
        <v>1</v>
      </c>
      <c r="AL86">
        <v>1</v>
      </c>
      <c r="AM86" s="3" t="s">
        <v>13</v>
      </c>
      <c r="AN86" t="s">
        <v>75</v>
      </c>
      <c r="AO86" s="4" t="str">
        <f t="shared" si="205"/>
        <v/>
      </c>
      <c r="AP86">
        <v>0.04</v>
      </c>
      <c r="AQ86">
        <v>1</v>
      </c>
      <c r="AR86">
        <v>1</v>
      </c>
      <c r="AS86" s="3" t="s">
        <v>13</v>
      </c>
      <c r="AT86" t="s">
        <v>75</v>
      </c>
      <c r="AU86" s="4" t="str">
        <f t="shared" si="200"/>
        <v/>
      </c>
      <c r="AV86">
        <v>0.02</v>
      </c>
      <c r="AW86">
        <v>1</v>
      </c>
      <c r="AX86">
        <v>1</v>
      </c>
      <c r="BA86" s="4" t="str">
        <f t="shared" si="197"/>
        <v/>
      </c>
      <c r="BE86" s="3"/>
      <c r="BG86" s="4" t="str">
        <f t="shared" si="198"/>
        <v/>
      </c>
    </row>
    <row r="87" spans="1:59">
      <c r="A87">
        <v>6026</v>
      </c>
      <c r="C87" t="str">
        <f t="shared" si="187"/>
        <v>Gold, Seal, Seal, Gacha, Gacha, Gacha, Gacha</v>
      </c>
      <c r="D87" s="1" t="str">
        <f t="shared" ca="1" si="188"/>
        <v>2, 7, 7, 5, 5, 5, 5</v>
      </c>
      <c r="E87" s="1" t="str">
        <f t="shared" si="189"/>
        <v>, , , e, e, e, e</v>
      </c>
      <c r="F87" s="1" t="str">
        <f t="shared" si="190"/>
        <v>1, 1, 0.3, 0.2, 0.1, 0.04, 0.02</v>
      </c>
      <c r="G87" s="1" t="str">
        <f t="shared" si="191"/>
        <v>0.925, 1, 1, 1, 1, 1, 1</v>
      </c>
      <c r="H87" s="1" t="str">
        <f t="shared" si="192"/>
        <v>1.525, 1, 1, 1, 1, 1, 1</v>
      </c>
      <c r="I87" s="3" t="s">
        <v>10</v>
      </c>
      <c r="K87" s="4" t="str">
        <f t="shared" si="193"/>
        <v/>
      </c>
      <c r="L87">
        <v>1</v>
      </c>
      <c r="M87">
        <v>0.92500000000000004</v>
      </c>
      <c r="N87">
        <v>1.5250000000000001</v>
      </c>
      <c r="O87" s="3" t="s">
        <v>67</v>
      </c>
      <c r="Q87" s="4" t="str">
        <f t="shared" si="194"/>
        <v/>
      </c>
      <c r="R87">
        <v>1</v>
      </c>
      <c r="S87">
        <v>1</v>
      </c>
      <c r="T87">
        <v>1</v>
      </c>
      <c r="U87" s="3" t="s">
        <v>67</v>
      </c>
      <c r="W87" s="4" t="str">
        <f t="shared" si="162"/>
        <v/>
      </c>
      <c r="X87">
        <v>0.3</v>
      </c>
      <c r="Y87">
        <v>1</v>
      </c>
      <c r="Z87">
        <v>1</v>
      </c>
      <c r="AA87" s="3" t="s">
        <v>13</v>
      </c>
      <c r="AB87" t="s">
        <v>75</v>
      </c>
      <c r="AC87" s="4" t="str">
        <f t="shared" si="163"/>
        <v/>
      </c>
      <c r="AD87">
        <v>0.2</v>
      </c>
      <c r="AE87">
        <v>1</v>
      </c>
      <c r="AF87">
        <v>1</v>
      </c>
      <c r="AG87" s="3" t="s">
        <v>13</v>
      </c>
      <c r="AH87" t="s">
        <v>75</v>
      </c>
      <c r="AI87" s="4" t="str">
        <f t="shared" si="204"/>
        <v/>
      </c>
      <c r="AJ87">
        <v>0.1</v>
      </c>
      <c r="AK87">
        <v>1</v>
      </c>
      <c r="AL87">
        <v>1</v>
      </c>
      <c r="AM87" s="3" t="s">
        <v>13</v>
      </c>
      <c r="AN87" t="s">
        <v>75</v>
      </c>
      <c r="AO87" s="4" t="str">
        <f t="shared" si="205"/>
        <v/>
      </c>
      <c r="AP87">
        <v>0.04</v>
      </c>
      <c r="AQ87">
        <v>1</v>
      </c>
      <c r="AR87">
        <v>1</v>
      </c>
      <c r="AS87" s="3" t="s">
        <v>13</v>
      </c>
      <c r="AT87" t="s">
        <v>75</v>
      </c>
      <c r="AU87" s="4" t="str">
        <f t="shared" si="200"/>
        <v/>
      </c>
      <c r="AV87">
        <v>0.02</v>
      </c>
      <c r="AW87">
        <v>1</v>
      </c>
      <c r="AX87">
        <v>1</v>
      </c>
      <c r="BA87" s="4" t="str">
        <f t="shared" si="197"/>
        <v/>
      </c>
      <c r="BE87" s="3"/>
      <c r="BG87" s="4" t="str">
        <f t="shared" si="198"/>
        <v/>
      </c>
    </row>
    <row r="88" spans="1:59">
      <c r="A88">
        <v>6027</v>
      </c>
      <c r="C88" t="str">
        <f t="shared" si="187"/>
        <v>Gold, Seal, Seal, Gacha, Gacha, Gacha, Gacha</v>
      </c>
      <c r="D88" s="1" t="str">
        <f t="shared" ca="1" si="188"/>
        <v>2, 7, 7, 5, 5, 5, 5</v>
      </c>
      <c r="E88" s="1" t="str">
        <f t="shared" si="189"/>
        <v>, , , e, e, e, e</v>
      </c>
      <c r="F88" s="1" t="str">
        <f t="shared" si="190"/>
        <v>1, 1, 0.3, 0.2, 0.1, 0.04, 0.02</v>
      </c>
      <c r="G88" s="1" t="str">
        <f t="shared" si="191"/>
        <v>0.96, 1, 1, 1, 1, 1, 1</v>
      </c>
      <c r="H88" s="1" t="str">
        <f t="shared" si="192"/>
        <v>1.56, 1, 1, 1, 1, 1, 1</v>
      </c>
      <c r="I88" s="3" t="s">
        <v>10</v>
      </c>
      <c r="K88" s="4" t="str">
        <f t="shared" si="193"/>
        <v/>
      </c>
      <c r="L88">
        <v>1</v>
      </c>
      <c r="M88">
        <v>0.96</v>
      </c>
      <c r="N88">
        <v>1.56</v>
      </c>
      <c r="O88" s="3" t="s">
        <v>67</v>
      </c>
      <c r="Q88" s="4" t="str">
        <f t="shared" si="194"/>
        <v/>
      </c>
      <c r="R88">
        <v>1</v>
      </c>
      <c r="S88">
        <v>1</v>
      </c>
      <c r="T88">
        <v>1</v>
      </c>
      <c r="U88" s="3" t="s">
        <v>67</v>
      </c>
      <c r="W88" s="4" t="str">
        <f t="shared" si="162"/>
        <v/>
      </c>
      <c r="X88">
        <v>0.3</v>
      </c>
      <c r="Y88">
        <v>1</v>
      </c>
      <c r="Z88">
        <v>1</v>
      </c>
      <c r="AA88" s="3" t="s">
        <v>13</v>
      </c>
      <c r="AB88" t="s">
        <v>75</v>
      </c>
      <c r="AC88" s="4" t="str">
        <f t="shared" si="163"/>
        <v/>
      </c>
      <c r="AD88">
        <v>0.2</v>
      </c>
      <c r="AE88">
        <v>1</v>
      </c>
      <c r="AF88">
        <v>1</v>
      </c>
      <c r="AG88" s="3" t="s">
        <v>13</v>
      </c>
      <c r="AH88" t="s">
        <v>75</v>
      </c>
      <c r="AI88" s="4" t="str">
        <f t="shared" si="204"/>
        <v/>
      </c>
      <c r="AJ88">
        <v>0.1</v>
      </c>
      <c r="AK88">
        <v>1</v>
      </c>
      <c r="AL88">
        <v>1</v>
      </c>
      <c r="AM88" s="3" t="s">
        <v>13</v>
      </c>
      <c r="AN88" t="s">
        <v>75</v>
      </c>
      <c r="AO88" s="4" t="str">
        <f t="shared" si="205"/>
        <v/>
      </c>
      <c r="AP88">
        <v>0.04</v>
      </c>
      <c r="AQ88">
        <v>1</v>
      </c>
      <c r="AR88">
        <v>1</v>
      </c>
      <c r="AS88" s="3" t="s">
        <v>13</v>
      </c>
      <c r="AT88" t="s">
        <v>75</v>
      </c>
      <c r="AU88" s="4" t="str">
        <f t="shared" si="200"/>
        <v/>
      </c>
      <c r="AV88">
        <v>0.02</v>
      </c>
      <c r="AW88">
        <v>1</v>
      </c>
      <c r="AX88">
        <v>1</v>
      </c>
      <c r="BA88" s="4" t="str">
        <f t="shared" si="197"/>
        <v/>
      </c>
      <c r="BE88" s="3"/>
      <c r="BG88" s="4" t="str">
        <f t="shared" si="198"/>
        <v/>
      </c>
    </row>
    <row r="89" spans="1:59">
      <c r="A89">
        <v>6028</v>
      </c>
      <c r="C89" t="str">
        <f t="shared" si="187"/>
        <v>Gold, Seal, Gacha, Gacha, Gacha, Gacha</v>
      </c>
      <c r="D89" s="1" t="str">
        <f t="shared" ca="1" si="188"/>
        <v>2, 7, 5, 5, 5, 5</v>
      </c>
      <c r="E89" s="1" t="str">
        <f t="shared" si="189"/>
        <v>, , e, e, e, e</v>
      </c>
      <c r="F89" s="1" t="str">
        <f t="shared" si="190"/>
        <v>1, 1, 0.2, 0.1, 0.04, 0.02</v>
      </c>
      <c r="G89" s="1" t="str">
        <f t="shared" si="191"/>
        <v>29.317, 1, 1, 1, 1, 1</v>
      </c>
      <c r="H89" s="1" t="str">
        <f t="shared" si="192"/>
        <v>31.117, 1, 1, 1, 1, 1</v>
      </c>
      <c r="I89" s="3" t="s">
        <v>10</v>
      </c>
      <c r="K89" s="4" t="str">
        <f t="shared" si="193"/>
        <v/>
      </c>
      <c r="L89">
        <v>1</v>
      </c>
      <c r="M89">
        <v>29.317</v>
      </c>
      <c r="N89">
        <v>31.117000000000001</v>
      </c>
      <c r="O89" s="3" t="s">
        <v>67</v>
      </c>
      <c r="Q89" s="4" t="str">
        <f t="shared" si="194"/>
        <v/>
      </c>
      <c r="R89">
        <v>1</v>
      </c>
      <c r="S89">
        <v>1</v>
      </c>
      <c r="T89">
        <v>1</v>
      </c>
      <c r="U89" s="3" t="s">
        <v>13</v>
      </c>
      <c r="V89" t="s">
        <v>75</v>
      </c>
      <c r="W89" s="4" t="str">
        <f t="shared" ref="W89" si="206">IF(AND(OR(U89="Gacha",U89="Origin"),ISBLANK(V89)),"서브밸류 필요","")</f>
        <v/>
      </c>
      <c r="X89">
        <v>0.2</v>
      </c>
      <c r="Y89">
        <v>1</v>
      </c>
      <c r="Z89">
        <v>1</v>
      </c>
      <c r="AA89" s="3" t="s">
        <v>13</v>
      </c>
      <c r="AB89" t="s">
        <v>75</v>
      </c>
      <c r="AC89" s="4" t="str">
        <f t="shared" si="163"/>
        <v/>
      </c>
      <c r="AD89">
        <v>0.1</v>
      </c>
      <c r="AE89">
        <v>1</v>
      </c>
      <c r="AF89">
        <v>1</v>
      </c>
      <c r="AG89" s="3" t="s">
        <v>13</v>
      </c>
      <c r="AH89" t="s">
        <v>75</v>
      </c>
      <c r="AI89" s="4" t="str">
        <f t="shared" si="204"/>
        <v/>
      </c>
      <c r="AJ89">
        <v>0.04</v>
      </c>
      <c r="AK89">
        <v>1</v>
      </c>
      <c r="AL89">
        <v>1</v>
      </c>
      <c r="AM89" s="3" t="s">
        <v>13</v>
      </c>
      <c r="AN89" t="s">
        <v>75</v>
      </c>
      <c r="AO89" s="4" t="str">
        <f t="shared" si="205"/>
        <v/>
      </c>
      <c r="AP89">
        <v>0.02</v>
      </c>
      <c r="AQ89">
        <v>1</v>
      </c>
      <c r="AR89">
        <v>1</v>
      </c>
      <c r="AS89" s="3"/>
      <c r="AU89" s="4" t="str">
        <f t="shared" si="200"/>
        <v/>
      </c>
      <c r="BA89" s="4" t="str">
        <f t="shared" si="197"/>
        <v/>
      </c>
      <c r="BE89" s="3"/>
      <c r="BG89" s="4" t="str">
        <f t="shared" si="198"/>
        <v/>
      </c>
    </row>
    <row r="90" spans="1:59">
      <c r="A90" t="str">
        <f t="shared" ref="A90:A97" si="207">"c"&amp;A3</f>
        <v>c1000</v>
      </c>
      <c r="B90" t="s">
        <v>166</v>
      </c>
      <c r="C90" t="str">
        <f t="shared" si="176"/>
        <v>Gold, Exp, Heart</v>
      </c>
      <c r="D90" s="1" t="str">
        <f t="shared" ca="1" si="177"/>
        <v>2, 1, 4</v>
      </c>
      <c r="E90" s="1" t="str">
        <f t="shared" si="178"/>
        <v xml:space="preserve">, , </v>
      </c>
      <c r="F90" s="1" t="str">
        <f t="shared" si="179"/>
        <v>1, 1, 0.075</v>
      </c>
      <c r="G90" s="1" t="str">
        <f t="shared" si="180"/>
        <v>0.015, 5, 1</v>
      </c>
      <c r="H90" s="1" t="str">
        <f t="shared" si="181"/>
        <v>0.145, 5, 1</v>
      </c>
      <c r="I90" s="3" t="s">
        <v>10</v>
      </c>
      <c r="K90" s="4" t="str">
        <f t="shared" si="182"/>
        <v/>
      </c>
      <c r="L90">
        <v>1</v>
      </c>
      <c r="M90">
        <v>1.4999999999999999E-2</v>
      </c>
      <c r="N90">
        <v>0.14499999999999999</v>
      </c>
      <c r="O90" s="3" t="s">
        <v>9</v>
      </c>
      <c r="Q90" s="4" t="str">
        <f t="shared" si="183"/>
        <v/>
      </c>
      <c r="R90">
        <v>1</v>
      </c>
      <c r="S90">
        <v>5</v>
      </c>
      <c r="T90">
        <v>5</v>
      </c>
      <c r="U90" s="3" t="s">
        <v>12</v>
      </c>
      <c r="W90" s="4" t="str">
        <f t="shared" ref="W90:W154" si="208">IF(AND(OR(U90="Gacha",U90="Origin"),ISBLANK(V90)),"서브밸류 필요","")</f>
        <v/>
      </c>
      <c r="X90">
        <v>7.4999999999999997E-2</v>
      </c>
      <c r="Y90">
        <v>1</v>
      </c>
      <c r="Z90">
        <v>1</v>
      </c>
      <c r="AA90" s="3"/>
      <c r="AC90" s="4" t="str">
        <f t="shared" ref="AC90:AC154" si="209">IF(AND(OR(AA90="Gacha",AA90="Origin"),ISBLANK(AB90)),"서브밸류 필요","")</f>
        <v/>
      </c>
      <c r="AG90" s="3"/>
      <c r="AI90" s="4" t="str">
        <f t="shared" ref="AI90:AI150" si="210">IF(AND(OR(AG90="Gacha",AG90="Origin"),ISBLANK(AH90)),"서브밸류 필요","")</f>
        <v/>
      </c>
      <c r="AM90" s="3"/>
      <c r="AO90" s="4" t="str">
        <f t="shared" ref="AO90:AO150" si="211">IF(AND(OR(AM90="Gacha",AM90="Origin"),ISBLANK(AN90)),"서브밸류 필요","")</f>
        <v/>
      </c>
      <c r="AS90" s="3"/>
      <c r="AU90" s="4" t="str">
        <f t="shared" si="184"/>
        <v/>
      </c>
      <c r="AY90" s="3"/>
      <c r="BA90" s="4" t="str">
        <f t="shared" si="185"/>
        <v/>
      </c>
      <c r="BE90" s="3"/>
      <c r="BG90" s="4" t="str">
        <f t="shared" si="186"/>
        <v/>
      </c>
    </row>
    <row r="91" spans="1:59">
      <c r="A91" t="str">
        <f t="shared" si="207"/>
        <v>c1001</v>
      </c>
      <c r="C91" t="str">
        <f t="shared" si="176"/>
        <v>Gold, Exp, Heart</v>
      </c>
      <c r="D91" s="1" t="str">
        <f t="shared" ca="1" si="177"/>
        <v>2, 1, 4</v>
      </c>
      <c r="E91" s="1" t="str">
        <f t="shared" si="178"/>
        <v xml:space="preserve">, , </v>
      </c>
      <c r="F91" s="1" t="str">
        <f t="shared" si="179"/>
        <v>1, 1, 0.075</v>
      </c>
      <c r="G91" s="1" t="str">
        <f t="shared" si="180"/>
        <v>0.05, 5, 1</v>
      </c>
      <c r="H91" s="1" t="str">
        <f t="shared" si="181"/>
        <v>0.65, 5, 1</v>
      </c>
      <c r="I91" s="3" t="s">
        <v>10</v>
      </c>
      <c r="K91" s="4" t="str">
        <f t="shared" si="182"/>
        <v/>
      </c>
      <c r="L91">
        <v>1</v>
      </c>
      <c r="M91">
        <v>0.05</v>
      </c>
      <c r="N91">
        <v>0.65</v>
      </c>
      <c r="O91" s="3" t="s">
        <v>9</v>
      </c>
      <c r="Q91" s="4" t="str">
        <f t="shared" si="183"/>
        <v/>
      </c>
      <c r="R91">
        <v>1</v>
      </c>
      <c r="S91">
        <v>5</v>
      </c>
      <c r="T91">
        <v>5</v>
      </c>
      <c r="U91" s="3" t="s">
        <v>12</v>
      </c>
      <c r="W91" s="4" t="str">
        <f t="shared" si="208"/>
        <v/>
      </c>
      <c r="X91">
        <v>7.4999999999999997E-2</v>
      </c>
      <c r="Y91">
        <v>1</v>
      </c>
      <c r="Z91">
        <v>1</v>
      </c>
      <c r="AA91" s="3"/>
      <c r="AC91" s="4" t="str">
        <f t="shared" si="209"/>
        <v/>
      </c>
      <c r="AG91" s="3"/>
      <c r="AI91" s="4" t="str">
        <f t="shared" si="210"/>
        <v/>
      </c>
      <c r="AM91" s="3"/>
      <c r="AO91" s="4" t="str">
        <f t="shared" si="211"/>
        <v/>
      </c>
      <c r="AS91" s="3"/>
      <c r="AU91" s="4" t="str">
        <f t="shared" si="184"/>
        <v/>
      </c>
      <c r="AY91" s="3"/>
      <c r="BA91" s="4" t="str">
        <f t="shared" si="185"/>
        <v/>
      </c>
      <c r="BE91" s="3"/>
      <c r="BG91" s="4" t="str">
        <f t="shared" si="186"/>
        <v/>
      </c>
    </row>
    <row r="92" spans="1:59">
      <c r="A92" t="str">
        <f t="shared" si="207"/>
        <v>c1002</v>
      </c>
      <c r="C92" t="str">
        <f t="shared" si="176"/>
        <v>Gold, Exp, Heart, Gacha</v>
      </c>
      <c r="D92" s="1" t="str">
        <f t="shared" ca="1" si="177"/>
        <v>2, 1, 4, 5</v>
      </c>
      <c r="E92" s="1" t="str">
        <f t="shared" si="178"/>
        <v>, , , e</v>
      </c>
      <c r="F92" s="1" t="str">
        <f t="shared" si="179"/>
        <v>1, 1, 0.075, 0.001</v>
      </c>
      <c r="G92" s="1" t="str">
        <f t="shared" si="180"/>
        <v>0.085, 5, 1, 1</v>
      </c>
      <c r="H92" s="1" t="str">
        <f t="shared" si="181"/>
        <v>0.685, 5, 1, 1</v>
      </c>
      <c r="I92" s="3" t="s">
        <v>10</v>
      </c>
      <c r="K92" s="4" t="str">
        <f t="shared" si="182"/>
        <v/>
      </c>
      <c r="L92">
        <v>1</v>
      </c>
      <c r="M92">
        <v>8.5000000000000006E-2</v>
      </c>
      <c r="N92">
        <v>0.68500000000000005</v>
      </c>
      <c r="O92" s="3" t="s">
        <v>9</v>
      </c>
      <c r="Q92" s="4" t="str">
        <f t="shared" si="183"/>
        <v/>
      </c>
      <c r="R92">
        <v>1</v>
      </c>
      <c r="S92">
        <v>5</v>
      </c>
      <c r="T92">
        <v>5</v>
      </c>
      <c r="U92" s="3" t="s">
        <v>12</v>
      </c>
      <c r="W92" s="4" t="str">
        <f t="shared" si="208"/>
        <v/>
      </c>
      <c r="X92">
        <v>7.4999999999999997E-2</v>
      </c>
      <c r="Y92">
        <v>1</v>
      </c>
      <c r="Z92">
        <v>1</v>
      </c>
      <c r="AA92" s="3" t="s">
        <v>13</v>
      </c>
      <c r="AB92" t="s">
        <v>75</v>
      </c>
      <c r="AC92" s="4" t="str">
        <f t="shared" si="209"/>
        <v/>
      </c>
      <c r="AD92">
        <v>1E-3</v>
      </c>
      <c r="AE92">
        <v>1</v>
      </c>
      <c r="AF92">
        <v>1</v>
      </c>
      <c r="AG92" s="3"/>
      <c r="AI92" s="4" t="str">
        <f t="shared" si="210"/>
        <v/>
      </c>
      <c r="AM92" s="3"/>
      <c r="AO92" s="4" t="str">
        <f t="shared" si="211"/>
        <v/>
      </c>
      <c r="AS92" s="3"/>
      <c r="AU92" s="4" t="str">
        <f t="shared" si="184"/>
        <v/>
      </c>
      <c r="AY92" s="3"/>
      <c r="BA92" s="4" t="str">
        <f t="shared" si="185"/>
        <v/>
      </c>
      <c r="BE92" s="3"/>
      <c r="BG92" s="4" t="str">
        <f t="shared" si="186"/>
        <v/>
      </c>
    </row>
    <row r="93" spans="1:59">
      <c r="A93" t="str">
        <f t="shared" si="207"/>
        <v>c1003</v>
      </c>
      <c r="C93" t="str">
        <f t="shared" si="176"/>
        <v>Gold, Exp, Heart, Gacha</v>
      </c>
      <c r="D93" s="1" t="str">
        <f t="shared" ca="1" si="177"/>
        <v>2, 1, 4, 5</v>
      </c>
      <c r="E93" s="1" t="str">
        <f t="shared" si="178"/>
        <v>, , , e</v>
      </c>
      <c r="F93" s="1" t="str">
        <f t="shared" si="179"/>
        <v>1, 1, 0.075, 0.001</v>
      </c>
      <c r="G93" s="1" t="str">
        <f t="shared" si="180"/>
        <v>0.12, 5, 1, 1</v>
      </c>
      <c r="H93" s="1" t="str">
        <f t="shared" si="181"/>
        <v>0.72, 5, 1, 1</v>
      </c>
      <c r="I93" s="3" t="s">
        <v>10</v>
      </c>
      <c r="K93" s="4" t="str">
        <f t="shared" si="182"/>
        <v/>
      </c>
      <c r="L93">
        <v>1</v>
      </c>
      <c r="M93">
        <v>0.12</v>
      </c>
      <c r="N93">
        <v>0.72</v>
      </c>
      <c r="O93" s="3" t="s">
        <v>9</v>
      </c>
      <c r="Q93" s="4" t="str">
        <f t="shared" si="183"/>
        <v/>
      </c>
      <c r="R93">
        <v>1</v>
      </c>
      <c r="S93">
        <v>5</v>
      </c>
      <c r="T93">
        <v>5</v>
      </c>
      <c r="U93" s="3" t="s">
        <v>12</v>
      </c>
      <c r="W93" s="4" t="str">
        <f t="shared" si="208"/>
        <v/>
      </c>
      <c r="X93">
        <v>7.4999999999999997E-2</v>
      </c>
      <c r="Y93">
        <v>1</v>
      </c>
      <c r="Z93">
        <v>1</v>
      </c>
      <c r="AA93" s="3" t="s">
        <v>13</v>
      </c>
      <c r="AB93" t="s">
        <v>75</v>
      </c>
      <c r="AC93" s="4" t="str">
        <f t="shared" si="209"/>
        <v/>
      </c>
      <c r="AD93">
        <v>1E-3</v>
      </c>
      <c r="AE93">
        <v>1</v>
      </c>
      <c r="AF93">
        <v>1</v>
      </c>
      <c r="AG93" s="3"/>
      <c r="AI93" s="4" t="str">
        <f t="shared" si="210"/>
        <v/>
      </c>
      <c r="AM93" s="3"/>
      <c r="AO93" s="4" t="str">
        <f t="shared" si="211"/>
        <v/>
      </c>
      <c r="AS93" s="3"/>
      <c r="AU93" s="4" t="str">
        <f t="shared" si="184"/>
        <v/>
      </c>
      <c r="AY93" s="3"/>
      <c r="BA93" s="4" t="str">
        <f t="shared" si="185"/>
        <v/>
      </c>
      <c r="BE93" s="3"/>
      <c r="BG93" s="4" t="str">
        <f t="shared" si="186"/>
        <v/>
      </c>
    </row>
    <row r="94" spans="1:59">
      <c r="A94" t="str">
        <f t="shared" si="207"/>
        <v>c1004</v>
      </c>
      <c r="C94" t="str">
        <f t="shared" si="176"/>
        <v>Gold, Exp, Heart, Gacha</v>
      </c>
      <c r="D94" s="1" t="str">
        <f t="shared" ca="1" si="177"/>
        <v>2, 1, 4, 5</v>
      </c>
      <c r="E94" s="1" t="str">
        <f t="shared" si="178"/>
        <v>, , , e</v>
      </c>
      <c r="F94" s="1" t="str">
        <f t="shared" si="179"/>
        <v>1, 1, 0.075, 0.001</v>
      </c>
      <c r="G94" s="1" t="str">
        <f t="shared" si="180"/>
        <v>0.155, 5, 1, 1</v>
      </c>
      <c r="H94" s="1" t="str">
        <f t="shared" si="181"/>
        <v>0.755, 5, 1, 1</v>
      </c>
      <c r="I94" s="3" t="s">
        <v>10</v>
      </c>
      <c r="K94" s="4" t="str">
        <f t="shared" si="182"/>
        <v/>
      </c>
      <c r="L94">
        <v>1</v>
      </c>
      <c r="M94">
        <v>0.155</v>
      </c>
      <c r="N94">
        <v>0.755</v>
      </c>
      <c r="O94" s="3" t="s">
        <v>9</v>
      </c>
      <c r="Q94" s="4" t="str">
        <f t="shared" si="183"/>
        <v/>
      </c>
      <c r="R94">
        <v>1</v>
      </c>
      <c r="S94">
        <v>5</v>
      </c>
      <c r="T94">
        <v>5</v>
      </c>
      <c r="U94" s="3" t="s">
        <v>12</v>
      </c>
      <c r="W94" s="4" t="str">
        <f t="shared" si="208"/>
        <v/>
      </c>
      <c r="X94">
        <v>7.4999999999999997E-2</v>
      </c>
      <c r="Y94">
        <v>1</v>
      </c>
      <c r="Z94">
        <v>1</v>
      </c>
      <c r="AA94" s="3" t="s">
        <v>13</v>
      </c>
      <c r="AB94" t="s">
        <v>75</v>
      </c>
      <c r="AC94" s="4" t="str">
        <f t="shared" si="209"/>
        <v/>
      </c>
      <c r="AD94">
        <v>1E-3</v>
      </c>
      <c r="AE94">
        <v>1</v>
      </c>
      <c r="AF94">
        <v>1</v>
      </c>
      <c r="AG94" s="3"/>
      <c r="AI94" s="4" t="str">
        <f t="shared" si="210"/>
        <v/>
      </c>
      <c r="AM94" s="3"/>
      <c r="AO94" s="4" t="str">
        <f t="shared" si="211"/>
        <v/>
      </c>
      <c r="AS94" s="3"/>
      <c r="AU94" s="4" t="str">
        <f t="shared" si="184"/>
        <v/>
      </c>
      <c r="AY94" s="3"/>
      <c r="BA94" s="4" t="str">
        <f t="shared" si="185"/>
        <v/>
      </c>
      <c r="BE94" s="3"/>
      <c r="BG94" s="4" t="str">
        <f t="shared" si="186"/>
        <v/>
      </c>
    </row>
    <row r="95" spans="1:59">
      <c r="A95" t="str">
        <f t="shared" si="207"/>
        <v>c1005</v>
      </c>
      <c r="C95" t="str">
        <f t="shared" si="176"/>
        <v>Gold, Exp, Heart, Gacha</v>
      </c>
      <c r="D95" s="1" t="str">
        <f t="shared" ca="1" si="177"/>
        <v>2, 1, 4, 5</v>
      </c>
      <c r="E95" s="1" t="str">
        <f t="shared" si="178"/>
        <v>, , , e</v>
      </c>
      <c r="F95" s="1" t="str">
        <f t="shared" si="179"/>
        <v>1, 1, 0.075, 0.001</v>
      </c>
      <c r="G95" s="1" t="str">
        <f t="shared" si="180"/>
        <v>0.19, 5, 1, 1</v>
      </c>
      <c r="H95" s="1" t="str">
        <f t="shared" si="181"/>
        <v>0.79, 5, 1, 1</v>
      </c>
      <c r="I95" s="3" t="s">
        <v>10</v>
      </c>
      <c r="K95" s="4" t="str">
        <f t="shared" si="182"/>
        <v/>
      </c>
      <c r="L95">
        <v>1</v>
      </c>
      <c r="M95">
        <v>0.19</v>
      </c>
      <c r="N95">
        <v>0.79</v>
      </c>
      <c r="O95" s="3" t="s">
        <v>9</v>
      </c>
      <c r="Q95" s="4" t="str">
        <f t="shared" si="183"/>
        <v/>
      </c>
      <c r="R95">
        <v>1</v>
      </c>
      <c r="S95">
        <v>5</v>
      </c>
      <c r="T95">
        <v>5</v>
      </c>
      <c r="U95" s="3" t="s">
        <v>12</v>
      </c>
      <c r="W95" s="4" t="str">
        <f t="shared" si="208"/>
        <v/>
      </c>
      <c r="X95">
        <v>7.4999999999999997E-2</v>
      </c>
      <c r="Y95">
        <v>1</v>
      </c>
      <c r="Z95">
        <v>1</v>
      </c>
      <c r="AA95" s="3" t="s">
        <v>13</v>
      </c>
      <c r="AB95" t="s">
        <v>75</v>
      </c>
      <c r="AC95" s="4" t="str">
        <f t="shared" si="209"/>
        <v/>
      </c>
      <c r="AD95">
        <v>1E-3</v>
      </c>
      <c r="AE95">
        <v>1</v>
      </c>
      <c r="AF95">
        <v>1</v>
      </c>
      <c r="AG95" s="3"/>
      <c r="AI95" s="4" t="str">
        <f t="shared" si="210"/>
        <v/>
      </c>
      <c r="AM95" s="3"/>
      <c r="AO95" s="4" t="str">
        <f t="shared" si="211"/>
        <v/>
      </c>
      <c r="AS95" s="3"/>
      <c r="AU95" s="4" t="str">
        <f t="shared" si="184"/>
        <v/>
      </c>
      <c r="AY95" s="3"/>
      <c r="BA95" s="4" t="str">
        <f t="shared" si="185"/>
        <v/>
      </c>
      <c r="BE95" s="3"/>
      <c r="BG95" s="4" t="str">
        <f t="shared" si="186"/>
        <v/>
      </c>
    </row>
    <row r="96" spans="1:59">
      <c r="A96" t="str">
        <f t="shared" si="207"/>
        <v>c1006</v>
      </c>
      <c r="C96" t="str">
        <f t="shared" si="176"/>
        <v>Gold, Exp, Heart, Gacha</v>
      </c>
      <c r="D96" s="1" t="str">
        <f t="shared" ca="1" si="177"/>
        <v>2, 1, 4, 5</v>
      </c>
      <c r="E96" s="1" t="str">
        <f t="shared" si="178"/>
        <v>, , , e</v>
      </c>
      <c r="F96" s="1" t="str">
        <f t="shared" si="179"/>
        <v>1, 1, 0.075, 0.001</v>
      </c>
      <c r="G96" s="1" t="str">
        <f t="shared" si="180"/>
        <v>0.225, 5, 1, 1</v>
      </c>
      <c r="H96" s="1" t="str">
        <f t="shared" si="181"/>
        <v>0.825, 5, 1, 1</v>
      </c>
      <c r="I96" s="3" t="s">
        <v>10</v>
      </c>
      <c r="K96" s="4" t="str">
        <f t="shared" si="182"/>
        <v/>
      </c>
      <c r="L96">
        <v>1</v>
      </c>
      <c r="M96">
        <v>0.22500000000000001</v>
      </c>
      <c r="N96">
        <v>0.82499999999999996</v>
      </c>
      <c r="O96" s="3" t="s">
        <v>9</v>
      </c>
      <c r="Q96" s="4" t="str">
        <f t="shared" si="183"/>
        <v/>
      </c>
      <c r="R96">
        <v>1</v>
      </c>
      <c r="S96">
        <v>5</v>
      </c>
      <c r="T96">
        <v>5</v>
      </c>
      <c r="U96" s="3" t="s">
        <v>12</v>
      </c>
      <c r="W96" s="4" t="str">
        <f t="shared" si="208"/>
        <v/>
      </c>
      <c r="X96">
        <v>7.4999999999999997E-2</v>
      </c>
      <c r="Y96">
        <v>1</v>
      </c>
      <c r="Z96">
        <v>1</v>
      </c>
      <c r="AA96" s="3" t="s">
        <v>13</v>
      </c>
      <c r="AB96" t="s">
        <v>75</v>
      </c>
      <c r="AC96" s="4" t="str">
        <f t="shared" si="209"/>
        <v/>
      </c>
      <c r="AD96">
        <v>1E-3</v>
      </c>
      <c r="AE96">
        <v>1</v>
      </c>
      <c r="AF96">
        <v>1</v>
      </c>
      <c r="AG96" s="3"/>
      <c r="AI96" s="4" t="str">
        <f t="shared" si="210"/>
        <v/>
      </c>
      <c r="AM96" s="3"/>
      <c r="AO96" s="4" t="str">
        <f t="shared" si="211"/>
        <v/>
      </c>
      <c r="AS96" s="3"/>
      <c r="AU96" s="4" t="str">
        <f t="shared" si="184"/>
        <v/>
      </c>
      <c r="AY96" s="3"/>
      <c r="BA96" s="4" t="str">
        <f t="shared" si="185"/>
        <v/>
      </c>
      <c r="BE96" s="3"/>
      <c r="BG96" s="4" t="str">
        <f t="shared" si="186"/>
        <v/>
      </c>
    </row>
    <row r="97" spans="1:59">
      <c r="A97" t="str">
        <f t="shared" si="207"/>
        <v>c1007</v>
      </c>
      <c r="C97" t="str">
        <f t="shared" si="176"/>
        <v>Gold, Exp, Heart, Gacha</v>
      </c>
      <c r="D97" s="1" t="str">
        <f t="shared" ca="1" si="177"/>
        <v>2, 1, 4, 5</v>
      </c>
      <c r="E97" s="1" t="str">
        <f t="shared" si="178"/>
        <v>, , , e</v>
      </c>
      <c r="F97" s="1" t="str">
        <f t="shared" si="179"/>
        <v>1, 1, 0.075, 0.001</v>
      </c>
      <c r="G97" s="1" t="str">
        <f t="shared" si="180"/>
        <v>0.26, 5, 1, 1</v>
      </c>
      <c r="H97" s="1" t="str">
        <f t="shared" si="181"/>
        <v>0.86, 5, 1, 1</v>
      </c>
      <c r="I97" s="3" t="s">
        <v>10</v>
      </c>
      <c r="K97" s="4" t="str">
        <f t="shared" si="182"/>
        <v/>
      </c>
      <c r="L97">
        <v>1</v>
      </c>
      <c r="M97">
        <v>0.26</v>
      </c>
      <c r="N97">
        <v>0.86</v>
      </c>
      <c r="O97" s="3" t="s">
        <v>9</v>
      </c>
      <c r="Q97" s="4" t="str">
        <f t="shared" si="183"/>
        <v/>
      </c>
      <c r="R97">
        <v>1</v>
      </c>
      <c r="S97">
        <v>5</v>
      </c>
      <c r="T97">
        <v>5</v>
      </c>
      <c r="U97" s="3" t="s">
        <v>12</v>
      </c>
      <c r="W97" s="4" t="str">
        <f t="shared" si="208"/>
        <v/>
      </c>
      <c r="X97">
        <v>7.4999999999999997E-2</v>
      </c>
      <c r="Y97">
        <v>1</v>
      </c>
      <c r="Z97">
        <v>1</v>
      </c>
      <c r="AA97" s="3" t="s">
        <v>13</v>
      </c>
      <c r="AB97" t="s">
        <v>75</v>
      </c>
      <c r="AC97" s="4" t="str">
        <f t="shared" si="209"/>
        <v/>
      </c>
      <c r="AD97">
        <v>1E-3</v>
      </c>
      <c r="AE97">
        <v>1</v>
      </c>
      <c r="AF97">
        <v>1</v>
      </c>
      <c r="AG97" s="3"/>
      <c r="AI97" s="4" t="str">
        <f t="shared" si="210"/>
        <v/>
      </c>
      <c r="AM97" s="3"/>
      <c r="AO97" s="4" t="str">
        <f t="shared" si="211"/>
        <v/>
      </c>
      <c r="AS97" s="3"/>
      <c r="AU97" s="4" t="str">
        <f t="shared" si="184"/>
        <v/>
      </c>
      <c r="AY97" s="3"/>
      <c r="BA97" s="4" t="str">
        <f t="shared" si="185"/>
        <v/>
      </c>
      <c r="BE97" s="3"/>
      <c r="BG97" s="4" t="str">
        <f t="shared" si="186"/>
        <v/>
      </c>
    </row>
    <row r="98" spans="1:59">
      <c r="A98" t="str">
        <f t="shared" ref="A98:A118" si="212">"c"&amp;A11</f>
        <v>c1008</v>
      </c>
      <c r="C98" t="str">
        <f t="shared" ref="C98:C118" si="213">IF(ISBLANK(I98),"",I98)
&amp;IF(ISBLANK(O98),"",", "&amp;O98)
&amp;IF(ISBLANK(U98),"",", "&amp;U98)
&amp;IF(ISBLANK(AA98),"",", "&amp;AA98)
&amp;IF(ISBLANK(AG98),"",", "&amp;AG98)
&amp;IF(ISBLANK(AM98),"",", "&amp;AM98)
&amp;IF(ISBLANK(AS98),"",", "&amp;AS98)
&amp;IF(ISBLANK(AY98),"",", "&amp;AY98)
&amp;IF(ISBLANK(BE98),"",", "&amp;BE98)</f>
        <v>Gold, Exp, Heart, Gacha</v>
      </c>
      <c r="D98" s="1" t="str">
        <f t="shared" ref="D98:D118" ca="1" si="214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SUBSTITUTE(SUBSTITUTE(SUBSTITUTE(SUBSTITUTE(SUBSTITUTE(SUBSTITUTE(SUBSTITUTE(SUBSTITUTE(SUBSTITUTE(SUBSTITUTE(C98,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2, 1, 4, 5</v>
      </c>
      <c r="E98" s="1" t="str">
        <f t="shared" ref="E98:E118" si="215">IF(ISBLANK(J98),"",J98)
&amp;IF(ISBLANK(O98),"",", "&amp;P98)
&amp;IF(ISBLANK(U98),"",", "&amp;V98)
&amp;IF(ISBLANK(AA98),"",", "&amp;AB98)
&amp;IF(ISBLANK(AG98),"",", "&amp;AH98)
&amp;IF(ISBLANK(AM98),"",", "&amp;AN98)
&amp;IF(ISBLANK(AS98),"",", "&amp;AT98)
&amp;IF(ISBLANK(AY98),"",", "&amp;AZ98)
&amp;IF(ISBLANK(BE98),"",", "&amp;BF98)</f>
        <v>, , , e</v>
      </c>
      <c r="F98" s="1" t="str">
        <f t="shared" ref="F98:F118" si="216">IF(ISBLANK(L98),"",L98)
&amp;IF(ISBLANK(R98),"",", "&amp;R98)
&amp;IF(ISBLANK(X98),"",", "&amp;X98)
&amp;IF(ISBLANK(AD98),"",", "&amp;AD98)
&amp;IF(ISBLANK(AJ98),"",", "&amp;AJ98)
&amp;IF(ISBLANK(AP98),"",", "&amp;AP98)
&amp;IF(ISBLANK(AV98),"",", "&amp;AV98)
&amp;IF(ISBLANK(BB98),"",", "&amp;BB98)
&amp;IF(ISBLANK(BH98),"",", "&amp;BH98)</f>
        <v>1, 1, 0.075, 0.001</v>
      </c>
      <c r="G98" s="1" t="str">
        <f t="shared" ref="G98:G118" si="217">IF(ISBLANK(M98),"",M98)
&amp;IF(ISBLANK(S98),"",", "&amp;S98)
&amp;IF(ISBLANK(Y98),"",", "&amp;Y98)
&amp;IF(ISBLANK(AE98),"",", "&amp;AE98)
&amp;IF(ISBLANK(AK98),"",", "&amp;AK98)
&amp;IF(ISBLANK(AQ98),"",", "&amp;AQ98)
&amp;IF(ISBLANK(AW98),"",", "&amp;AW98)
&amp;IF(ISBLANK(BC98),"",", "&amp;BC98)
&amp;IF(ISBLANK(BI98),"",", "&amp;BI98)</f>
        <v>0.295, 5, 1, 1</v>
      </c>
      <c r="H98" s="1" t="str">
        <f t="shared" ref="H98:H118" si="218">IF(ISBLANK(N98),"",N98)
&amp;IF(ISBLANK(T98),"",", "&amp;T98)
&amp;IF(ISBLANK(Z98),"",", "&amp;Z98)
&amp;IF(ISBLANK(AF98),"",", "&amp;AF98)
&amp;IF(ISBLANK(AL98),"",", "&amp;AL98)
&amp;IF(ISBLANK(AR98),"",", "&amp;AR98)
&amp;IF(ISBLANK(AX98),"",", "&amp;AX98)
&amp;IF(ISBLANK(BD98),"",", "&amp;BD98)
&amp;IF(ISBLANK(BJ98),"",", "&amp;BJ98)</f>
        <v>0.895, 5, 1, 1</v>
      </c>
      <c r="I98" s="3" t="s">
        <v>10</v>
      </c>
      <c r="K98" s="4" t="str">
        <f t="shared" ref="K98:K118" si="219">IF(AND(OR(I98="Gacha",I98="Origin"),ISBLANK(J98)),"서브밸류 필요","")</f>
        <v/>
      </c>
      <c r="L98">
        <v>1</v>
      </c>
      <c r="M98">
        <v>0.29499999999999998</v>
      </c>
      <c r="N98">
        <v>0.89500000000000002</v>
      </c>
      <c r="O98" s="3" t="s">
        <v>9</v>
      </c>
      <c r="Q98" s="4" t="str">
        <f t="shared" ref="Q98:Q118" si="220">IF(AND(OR(O98="Gacha",O98="Origin"),ISBLANK(P98)),"서브밸류 필요","")</f>
        <v/>
      </c>
      <c r="R98">
        <v>1</v>
      </c>
      <c r="S98">
        <v>5</v>
      </c>
      <c r="T98">
        <v>5</v>
      </c>
      <c r="U98" s="3" t="s">
        <v>12</v>
      </c>
      <c r="W98" s="4" t="str">
        <f t="shared" ref="W98:W118" si="221">IF(AND(OR(U98="Gacha",U98="Origin"),ISBLANK(V98)),"서브밸류 필요","")</f>
        <v/>
      </c>
      <c r="X98">
        <v>7.4999999999999997E-2</v>
      </c>
      <c r="Y98">
        <v>1</v>
      </c>
      <c r="Z98">
        <v>1</v>
      </c>
      <c r="AA98" s="3" t="s">
        <v>13</v>
      </c>
      <c r="AB98" t="s">
        <v>75</v>
      </c>
      <c r="AC98" s="4" t="str">
        <f t="shared" ref="AC98:AC118" si="222">IF(AND(OR(AA98="Gacha",AA98="Origin"),ISBLANK(AB98)),"서브밸류 필요","")</f>
        <v/>
      </c>
      <c r="AD98">
        <v>1E-3</v>
      </c>
      <c r="AE98">
        <v>1</v>
      </c>
      <c r="AF98">
        <v>1</v>
      </c>
      <c r="AG98" s="3"/>
      <c r="AI98" s="4" t="str">
        <f t="shared" ref="AI98:AI118" si="223">IF(AND(OR(AG98="Gacha",AG98="Origin"),ISBLANK(AH98)),"서브밸류 필요","")</f>
        <v/>
      </c>
      <c r="AM98" s="3"/>
      <c r="AO98" s="4" t="str">
        <f t="shared" ref="AO98:AO118" si="224">IF(AND(OR(AM98="Gacha",AM98="Origin"),ISBLANK(AN98)),"서브밸류 필요","")</f>
        <v/>
      </c>
      <c r="AS98" s="3"/>
      <c r="AU98" s="4" t="str">
        <f t="shared" ref="AU98:AU118" si="225">IF(AND(OR(AS98="Gacha",AS98="Origin"),ISBLANK(AT98)),"서브밸류 필요","")</f>
        <v/>
      </c>
      <c r="AY98" s="3"/>
      <c r="BA98" s="4" t="str">
        <f t="shared" ref="BA98:BA118" si="226">IF(AND(OR(AY98="Gacha",AY98="Origin"),ISBLANK(AZ98)),"서브밸류 필요","")</f>
        <v/>
      </c>
      <c r="BE98" s="3"/>
      <c r="BG98" s="4" t="str">
        <f t="shared" ref="BG98:BG118" si="227">IF(AND(OR(BE98="Gacha",BE98="Origin"),ISBLANK(BF98)),"서브밸류 필요","")</f>
        <v/>
      </c>
    </row>
    <row r="99" spans="1:59">
      <c r="A99" t="str">
        <f t="shared" si="212"/>
        <v>c1009</v>
      </c>
      <c r="C99" t="str">
        <f t="shared" si="213"/>
        <v>Gold, Exp, Heart, Gacha</v>
      </c>
      <c r="D99" s="1" t="str">
        <f t="shared" ca="1" si="214"/>
        <v>2, 1, 4, 5</v>
      </c>
      <c r="E99" s="1" t="str">
        <f t="shared" si="215"/>
        <v>, , , e</v>
      </c>
      <c r="F99" s="1" t="str">
        <f t="shared" si="216"/>
        <v>1, 1, 0.075, 0.001</v>
      </c>
      <c r="G99" s="1" t="str">
        <f t="shared" si="217"/>
        <v>0.33, 5, 1, 1</v>
      </c>
      <c r="H99" s="1" t="str">
        <f t="shared" si="218"/>
        <v>0.93, 5, 1, 1</v>
      </c>
      <c r="I99" s="3" t="s">
        <v>10</v>
      </c>
      <c r="K99" s="4" t="str">
        <f t="shared" si="219"/>
        <v/>
      </c>
      <c r="L99">
        <v>1</v>
      </c>
      <c r="M99">
        <v>0.33</v>
      </c>
      <c r="N99">
        <v>0.93</v>
      </c>
      <c r="O99" s="3" t="s">
        <v>9</v>
      </c>
      <c r="Q99" s="4" t="str">
        <f t="shared" si="220"/>
        <v/>
      </c>
      <c r="R99">
        <v>1</v>
      </c>
      <c r="S99">
        <v>5</v>
      </c>
      <c r="T99">
        <v>5</v>
      </c>
      <c r="U99" s="3" t="s">
        <v>12</v>
      </c>
      <c r="W99" s="4" t="str">
        <f t="shared" si="221"/>
        <v/>
      </c>
      <c r="X99">
        <v>7.4999999999999997E-2</v>
      </c>
      <c r="Y99">
        <v>1</v>
      </c>
      <c r="Z99">
        <v>1</v>
      </c>
      <c r="AA99" s="3" t="s">
        <v>13</v>
      </c>
      <c r="AB99" t="s">
        <v>75</v>
      </c>
      <c r="AC99" s="4" t="str">
        <f t="shared" si="222"/>
        <v/>
      </c>
      <c r="AD99">
        <v>1E-3</v>
      </c>
      <c r="AE99">
        <v>1</v>
      </c>
      <c r="AF99">
        <v>1</v>
      </c>
      <c r="AG99" s="3"/>
      <c r="AI99" s="4" t="str">
        <f t="shared" si="223"/>
        <v/>
      </c>
      <c r="AM99" s="3"/>
      <c r="AO99" s="4" t="str">
        <f t="shared" si="224"/>
        <v/>
      </c>
      <c r="AS99" s="3"/>
      <c r="AU99" s="4" t="str">
        <f t="shared" si="225"/>
        <v/>
      </c>
      <c r="AY99" s="3"/>
      <c r="BA99" s="4" t="str">
        <f t="shared" si="226"/>
        <v/>
      </c>
      <c r="BE99" s="3"/>
      <c r="BG99" s="4" t="str">
        <f t="shared" si="227"/>
        <v/>
      </c>
    </row>
    <row r="100" spans="1:59">
      <c r="A100" t="str">
        <f t="shared" si="212"/>
        <v>c1010</v>
      </c>
      <c r="C100" t="str">
        <f t="shared" si="213"/>
        <v>Gold, Exp, Heart, Gacha</v>
      </c>
      <c r="D100" s="1" t="str">
        <f t="shared" ca="1" si="214"/>
        <v>2, 1, 4, 5</v>
      </c>
      <c r="E100" s="1" t="str">
        <f t="shared" si="215"/>
        <v>, , , e</v>
      </c>
      <c r="F100" s="1" t="str">
        <f t="shared" si="216"/>
        <v>1, 1, 0.075, 0.001</v>
      </c>
      <c r="G100" s="1" t="str">
        <f t="shared" si="217"/>
        <v>0.365, 5, 1, 1</v>
      </c>
      <c r="H100" s="1" t="str">
        <f t="shared" si="218"/>
        <v>0.965, 5, 1, 1</v>
      </c>
      <c r="I100" s="3" t="s">
        <v>10</v>
      </c>
      <c r="K100" s="4" t="str">
        <f t="shared" si="219"/>
        <v/>
      </c>
      <c r="L100">
        <v>1</v>
      </c>
      <c r="M100">
        <v>0.36499999999999999</v>
      </c>
      <c r="N100">
        <v>0.96499999999999997</v>
      </c>
      <c r="O100" s="3" t="s">
        <v>9</v>
      </c>
      <c r="Q100" s="4" t="str">
        <f t="shared" si="220"/>
        <v/>
      </c>
      <c r="R100">
        <v>1</v>
      </c>
      <c r="S100">
        <v>5</v>
      </c>
      <c r="T100">
        <v>5</v>
      </c>
      <c r="U100" s="3" t="s">
        <v>12</v>
      </c>
      <c r="W100" s="4" t="str">
        <f t="shared" si="221"/>
        <v/>
      </c>
      <c r="X100">
        <v>7.4999999999999997E-2</v>
      </c>
      <c r="Y100">
        <v>1</v>
      </c>
      <c r="Z100">
        <v>1</v>
      </c>
      <c r="AA100" s="3" t="s">
        <v>13</v>
      </c>
      <c r="AB100" t="s">
        <v>75</v>
      </c>
      <c r="AC100" s="4" t="str">
        <f t="shared" si="222"/>
        <v/>
      </c>
      <c r="AD100">
        <v>1E-3</v>
      </c>
      <c r="AE100">
        <v>1</v>
      </c>
      <c r="AF100">
        <v>1</v>
      </c>
      <c r="AG100" s="3"/>
      <c r="AI100" s="4" t="str">
        <f t="shared" si="223"/>
        <v/>
      </c>
      <c r="AM100" s="3"/>
      <c r="AO100" s="4" t="str">
        <f t="shared" si="224"/>
        <v/>
      </c>
      <c r="AS100" s="3"/>
      <c r="AU100" s="4" t="str">
        <f t="shared" si="225"/>
        <v/>
      </c>
      <c r="AY100" s="3"/>
      <c r="BA100" s="4" t="str">
        <f t="shared" si="226"/>
        <v/>
      </c>
      <c r="BE100" s="3"/>
      <c r="BG100" s="4" t="str">
        <f t="shared" si="227"/>
        <v/>
      </c>
    </row>
    <row r="101" spans="1:59">
      <c r="A101" t="str">
        <f t="shared" si="212"/>
        <v>c1011</v>
      </c>
      <c r="C101" t="str">
        <f t="shared" si="213"/>
        <v>Gold, Exp, Heart, Gacha</v>
      </c>
      <c r="D101" s="1" t="str">
        <f t="shared" ca="1" si="214"/>
        <v>2, 1, 4, 5</v>
      </c>
      <c r="E101" s="1" t="str">
        <f t="shared" si="215"/>
        <v>, , , e</v>
      </c>
      <c r="F101" s="1" t="str">
        <f t="shared" si="216"/>
        <v>1, 1, 0.075, 0.001</v>
      </c>
      <c r="G101" s="1" t="str">
        <f t="shared" si="217"/>
        <v>0.4, 5, 1, 1</v>
      </c>
      <c r="H101" s="1" t="str">
        <f t="shared" si="218"/>
        <v>1, 5, 1, 1</v>
      </c>
      <c r="I101" s="3" t="s">
        <v>10</v>
      </c>
      <c r="K101" s="4" t="str">
        <f t="shared" si="219"/>
        <v/>
      </c>
      <c r="L101">
        <v>1</v>
      </c>
      <c r="M101">
        <v>0.4</v>
      </c>
      <c r="N101">
        <v>1</v>
      </c>
      <c r="O101" s="3" t="s">
        <v>9</v>
      </c>
      <c r="Q101" s="4" t="str">
        <f t="shared" si="220"/>
        <v/>
      </c>
      <c r="R101">
        <v>1</v>
      </c>
      <c r="S101">
        <v>5</v>
      </c>
      <c r="T101">
        <v>5</v>
      </c>
      <c r="U101" s="3" t="s">
        <v>12</v>
      </c>
      <c r="W101" s="4" t="str">
        <f t="shared" si="221"/>
        <v/>
      </c>
      <c r="X101">
        <v>7.4999999999999997E-2</v>
      </c>
      <c r="Y101">
        <v>1</v>
      </c>
      <c r="Z101">
        <v>1</v>
      </c>
      <c r="AA101" s="3" t="s">
        <v>13</v>
      </c>
      <c r="AB101" t="s">
        <v>75</v>
      </c>
      <c r="AC101" s="4" t="str">
        <f t="shared" si="222"/>
        <v/>
      </c>
      <c r="AD101">
        <v>1E-3</v>
      </c>
      <c r="AE101">
        <v>1</v>
      </c>
      <c r="AF101">
        <v>1</v>
      </c>
      <c r="AG101" s="3"/>
      <c r="AI101" s="4" t="str">
        <f t="shared" si="223"/>
        <v/>
      </c>
      <c r="AM101" s="3"/>
      <c r="AO101" s="4" t="str">
        <f t="shared" si="224"/>
        <v/>
      </c>
      <c r="AS101" s="3"/>
      <c r="AU101" s="4" t="str">
        <f t="shared" si="225"/>
        <v/>
      </c>
      <c r="AY101" s="3"/>
      <c r="BA101" s="4" t="str">
        <f t="shared" si="226"/>
        <v/>
      </c>
      <c r="BE101" s="3"/>
      <c r="BG101" s="4" t="str">
        <f t="shared" si="227"/>
        <v/>
      </c>
    </row>
    <row r="102" spans="1:59">
      <c r="A102" t="str">
        <f t="shared" si="212"/>
        <v>c1012</v>
      </c>
      <c r="C102" t="str">
        <f t="shared" si="213"/>
        <v>Gold, Exp, Heart, Gacha</v>
      </c>
      <c r="D102" s="1" t="str">
        <f t="shared" ca="1" si="214"/>
        <v>2, 1, 4, 5</v>
      </c>
      <c r="E102" s="1" t="str">
        <f t="shared" si="215"/>
        <v>, , , e</v>
      </c>
      <c r="F102" s="1" t="str">
        <f t="shared" si="216"/>
        <v>1, 1, 0.075, 0.001</v>
      </c>
      <c r="G102" s="1" t="str">
        <f t="shared" si="217"/>
        <v>0.435, 5, 1, 1</v>
      </c>
      <c r="H102" s="1" t="str">
        <f t="shared" si="218"/>
        <v>1.035, 5, 1, 1</v>
      </c>
      <c r="I102" s="3" t="s">
        <v>10</v>
      </c>
      <c r="K102" s="4" t="str">
        <f t="shared" si="219"/>
        <v/>
      </c>
      <c r="L102">
        <v>1</v>
      </c>
      <c r="M102">
        <v>0.435</v>
      </c>
      <c r="N102">
        <v>1.0349999999999999</v>
      </c>
      <c r="O102" s="3" t="s">
        <v>9</v>
      </c>
      <c r="Q102" s="4" t="str">
        <f t="shared" si="220"/>
        <v/>
      </c>
      <c r="R102">
        <v>1</v>
      </c>
      <c r="S102">
        <v>5</v>
      </c>
      <c r="T102">
        <v>5</v>
      </c>
      <c r="U102" s="3" t="s">
        <v>12</v>
      </c>
      <c r="W102" s="4" t="str">
        <f t="shared" si="221"/>
        <v/>
      </c>
      <c r="X102">
        <v>7.4999999999999997E-2</v>
      </c>
      <c r="Y102">
        <v>1</v>
      </c>
      <c r="Z102">
        <v>1</v>
      </c>
      <c r="AA102" s="3" t="s">
        <v>13</v>
      </c>
      <c r="AB102" t="s">
        <v>75</v>
      </c>
      <c r="AC102" s="4" t="str">
        <f t="shared" si="222"/>
        <v/>
      </c>
      <c r="AD102">
        <v>1E-3</v>
      </c>
      <c r="AE102">
        <v>1</v>
      </c>
      <c r="AF102">
        <v>1</v>
      </c>
      <c r="AG102" s="3"/>
      <c r="AI102" s="4" t="str">
        <f t="shared" si="223"/>
        <v/>
      </c>
      <c r="AM102" s="3"/>
      <c r="AO102" s="4" t="str">
        <f t="shared" si="224"/>
        <v/>
      </c>
      <c r="AS102" s="3"/>
      <c r="AU102" s="4" t="str">
        <f t="shared" si="225"/>
        <v/>
      </c>
      <c r="AY102" s="3"/>
      <c r="BA102" s="4" t="str">
        <f t="shared" si="226"/>
        <v/>
      </c>
      <c r="BE102" s="3"/>
      <c r="BG102" s="4" t="str">
        <f t="shared" si="227"/>
        <v/>
      </c>
    </row>
    <row r="103" spans="1:59">
      <c r="A103" t="str">
        <f t="shared" si="212"/>
        <v>c1013</v>
      </c>
      <c r="C103" t="str">
        <f t="shared" si="213"/>
        <v>Gold, Exp, Heart, Gacha</v>
      </c>
      <c r="D103" s="1" t="str">
        <f t="shared" ca="1" si="214"/>
        <v>2, 1, 4, 5</v>
      </c>
      <c r="E103" s="1" t="str">
        <f t="shared" si="215"/>
        <v>, , , e</v>
      </c>
      <c r="F103" s="1" t="str">
        <f t="shared" si="216"/>
        <v>1, 1, 0.075, 0.001</v>
      </c>
      <c r="G103" s="1" t="str">
        <f t="shared" si="217"/>
        <v>0.47, 5, 1, 1</v>
      </c>
      <c r="H103" s="1" t="str">
        <f t="shared" si="218"/>
        <v>1.07, 5, 1, 1</v>
      </c>
      <c r="I103" s="3" t="s">
        <v>10</v>
      </c>
      <c r="K103" s="4" t="str">
        <f t="shared" si="219"/>
        <v/>
      </c>
      <c r="L103">
        <v>1</v>
      </c>
      <c r="M103">
        <v>0.47</v>
      </c>
      <c r="N103">
        <v>1.07</v>
      </c>
      <c r="O103" s="3" t="s">
        <v>9</v>
      </c>
      <c r="Q103" s="4" t="str">
        <f t="shared" si="220"/>
        <v/>
      </c>
      <c r="R103">
        <v>1</v>
      </c>
      <c r="S103">
        <v>5</v>
      </c>
      <c r="T103">
        <v>5</v>
      </c>
      <c r="U103" s="3" t="s">
        <v>12</v>
      </c>
      <c r="W103" s="4" t="str">
        <f t="shared" si="221"/>
        <v/>
      </c>
      <c r="X103">
        <v>7.4999999999999997E-2</v>
      </c>
      <c r="Y103">
        <v>1</v>
      </c>
      <c r="Z103">
        <v>1</v>
      </c>
      <c r="AA103" s="3" t="s">
        <v>13</v>
      </c>
      <c r="AB103" t="s">
        <v>75</v>
      </c>
      <c r="AC103" s="4" t="str">
        <f t="shared" si="222"/>
        <v/>
      </c>
      <c r="AD103">
        <v>1E-3</v>
      </c>
      <c r="AE103">
        <v>1</v>
      </c>
      <c r="AF103">
        <v>1</v>
      </c>
      <c r="AG103" s="3"/>
      <c r="AI103" s="4" t="str">
        <f t="shared" si="223"/>
        <v/>
      </c>
      <c r="AM103" s="3"/>
      <c r="AO103" s="4" t="str">
        <f t="shared" si="224"/>
        <v/>
      </c>
      <c r="AS103" s="3"/>
      <c r="AU103" s="4" t="str">
        <f t="shared" si="225"/>
        <v/>
      </c>
      <c r="AY103" s="3"/>
      <c r="BA103" s="4" t="str">
        <f t="shared" si="226"/>
        <v/>
      </c>
      <c r="BE103" s="3"/>
      <c r="BG103" s="4" t="str">
        <f t="shared" si="227"/>
        <v/>
      </c>
    </row>
    <row r="104" spans="1:59">
      <c r="A104" t="str">
        <f t="shared" si="212"/>
        <v>c1014</v>
      </c>
      <c r="C104" t="str">
        <f t="shared" si="213"/>
        <v>Gold, Exp, Heart, Gacha</v>
      </c>
      <c r="D104" s="1" t="str">
        <f t="shared" ca="1" si="214"/>
        <v>2, 1, 4, 5</v>
      </c>
      <c r="E104" s="1" t="str">
        <f t="shared" si="215"/>
        <v>, , , e</v>
      </c>
      <c r="F104" s="1" t="str">
        <f t="shared" si="216"/>
        <v>1, 1, 0.075, 0.001</v>
      </c>
      <c r="G104" s="1" t="str">
        <f t="shared" si="217"/>
        <v>0.505, 5, 1, 1</v>
      </c>
      <c r="H104" s="1" t="str">
        <f t="shared" si="218"/>
        <v>1.105, 5, 1, 1</v>
      </c>
      <c r="I104" s="3" t="s">
        <v>10</v>
      </c>
      <c r="K104" s="4" t="str">
        <f t="shared" si="219"/>
        <v/>
      </c>
      <c r="L104">
        <v>1</v>
      </c>
      <c r="M104">
        <v>0.505</v>
      </c>
      <c r="N104">
        <v>1.105</v>
      </c>
      <c r="O104" s="3" t="s">
        <v>9</v>
      </c>
      <c r="Q104" s="4" t="str">
        <f t="shared" si="220"/>
        <v/>
      </c>
      <c r="R104">
        <v>1</v>
      </c>
      <c r="S104">
        <v>5</v>
      </c>
      <c r="T104">
        <v>5</v>
      </c>
      <c r="U104" s="3" t="s">
        <v>12</v>
      </c>
      <c r="W104" s="4" t="str">
        <f t="shared" si="221"/>
        <v/>
      </c>
      <c r="X104">
        <v>7.4999999999999997E-2</v>
      </c>
      <c r="Y104">
        <v>1</v>
      </c>
      <c r="Z104">
        <v>1</v>
      </c>
      <c r="AA104" s="3" t="s">
        <v>13</v>
      </c>
      <c r="AB104" t="s">
        <v>75</v>
      </c>
      <c r="AC104" s="4" t="str">
        <f t="shared" si="222"/>
        <v/>
      </c>
      <c r="AD104">
        <v>1E-3</v>
      </c>
      <c r="AE104">
        <v>1</v>
      </c>
      <c r="AF104">
        <v>1</v>
      </c>
      <c r="AG104" s="3"/>
      <c r="AI104" s="4" t="str">
        <f t="shared" si="223"/>
        <v/>
      </c>
      <c r="AM104" s="3"/>
      <c r="AO104" s="4" t="str">
        <f t="shared" si="224"/>
        <v/>
      </c>
      <c r="AS104" s="3"/>
      <c r="AU104" s="4" t="str">
        <f t="shared" si="225"/>
        <v/>
      </c>
      <c r="AY104" s="3"/>
      <c r="BA104" s="4" t="str">
        <f t="shared" si="226"/>
        <v/>
      </c>
      <c r="BE104" s="3"/>
      <c r="BG104" s="4" t="str">
        <f t="shared" si="227"/>
        <v/>
      </c>
    </row>
    <row r="105" spans="1:59">
      <c r="A105" t="str">
        <f t="shared" si="212"/>
        <v>c1015</v>
      </c>
      <c r="C105" t="str">
        <f t="shared" si="213"/>
        <v>Gold, Exp, Heart, Gacha</v>
      </c>
      <c r="D105" s="1" t="str">
        <f t="shared" ca="1" si="214"/>
        <v>2, 1, 4, 5</v>
      </c>
      <c r="E105" s="1" t="str">
        <f t="shared" si="215"/>
        <v>, , , e</v>
      </c>
      <c r="F105" s="1" t="str">
        <f t="shared" si="216"/>
        <v>1, 1, 0.075, 0.001</v>
      </c>
      <c r="G105" s="1" t="str">
        <f t="shared" si="217"/>
        <v>0.54, 5, 1, 1</v>
      </c>
      <c r="H105" s="1" t="str">
        <f t="shared" si="218"/>
        <v>1.14, 5, 1, 1</v>
      </c>
      <c r="I105" s="3" t="s">
        <v>10</v>
      </c>
      <c r="K105" s="4" t="str">
        <f t="shared" si="219"/>
        <v/>
      </c>
      <c r="L105">
        <v>1</v>
      </c>
      <c r="M105">
        <v>0.54</v>
      </c>
      <c r="N105">
        <v>1.1399999999999999</v>
      </c>
      <c r="O105" s="3" t="s">
        <v>9</v>
      </c>
      <c r="Q105" s="4" t="str">
        <f t="shared" si="220"/>
        <v/>
      </c>
      <c r="R105">
        <v>1</v>
      </c>
      <c r="S105">
        <v>5</v>
      </c>
      <c r="T105">
        <v>5</v>
      </c>
      <c r="U105" s="3" t="s">
        <v>12</v>
      </c>
      <c r="W105" s="4" t="str">
        <f t="shared" si="221"/>
        <v/>
      </c>
      <c r="X105">
        <v>7.4999999999999997E-2</v>
      </c>
      <c r="Y105">
        <v>1</v>
      </c>
      <c r="Z105">
        <v>1</v>
      </c>
      <c r="AA105" s="3" t="s">
        <v>13</v>
      </c>
      <c r="AB105" t="s">
        <v>75</v>
      </c>
      <c r="AC105" s="4" t="str">
        <f t="shared" si="222"/>
        <v/>
      </c>
      <c r="AD105">
        <v>1E-3</v>
      </c>
      <c r="AE105">
        <v>1</v>
      </c>
      <c r="AF105">
        <v>1</v>
      </c>
      <c r="AG105" s="3"/>
      <c r="AI105" s="4" t="str">
        <f t="shared" si="223"/>
        <v/>
      </c>
      <c r="AM105" s="3"/>
      <c r="AO105" s="4" t="str">
        <f t="shared" si="224"/>
        <v/>
      </c>
      <c r="AS105" s="3"/>
      <c r="AU105" s="4" t="str">
        <f t="shared" si="225"/>
        <v/>
      </c>
      <c r="AY105" s="3"/>
      <c r="BA105" s="4" t="str">
        <f t="shared" si="226"/>
        <v/>
      </c>
      <c r="BE105" s="3"/>
      <c r="BG105" s="4" t="str">
        <f t="shared" si="227"/>
        <v/>
      </c>
    </row>
    <row r="106" spans="1:59">
      <c r="A106" t="str">
        <f t="shared" si="212"/>
        <v>c1016</v>
      </c>
      <c r="C106" t="str">
        <f t="shared" si="213"/>
        <v>Gold, Exp, Heart, Gacha</v>
      </c>
      <c r="D106" s="1" t="str">
        <f t="shared" ca="1" si="214"/>
        <v>2, 1, 4, 5</v>
      </c>
      <c r="E106" s="1" t="str">
        <f t="shared" si="215"/>
        <v>, , , e</v>
      </c>
      <c r="F106" s="1" t="str">
        <f t="shared" si="216"/>
        <v>1, 1, 0.075, 0.001</v>
      </c>
      <c r="G106" s="1" t="str">
        <f t="shared" si="217"/>
        <v>0.575, 5, 1, 1</v>
      </c>
      <c r="H106" s="1" t="str">
        <f t="shared" si="218"/>
        <v>1.175, 5, 1, 1</v>
      </c>
      <c r="I106" s="3" t="s">
        <v>10</v>
      </c>
      <c r="K106" s="4" t="str">
        <f t="shared" si="219"/>
        <v/>
      </c>
      <c r="L106">
        <v>1</v>
      </c>
      <c r="M106">
        <v>0.57499999999999996</v>
      </c>
      <c r="N106">
        <v>1.175</v>
      </c>
      <c r="O106" s="3" t="s">
        <v>9</v>
      </c>
      <c r="Q106" s="4" t="str">
        <f t="shared" si="220"/>
        <v/>
      </c>
      <c r="R106">
        <v>1</v>
      </c>
      <c r="S106">
        <v>5</v>
      </c>
      <c r="T106">
        <v>5</v>
      </c>
      <c r="U106" s="3" t="s">
        <v>12</v>
      </c>
      <c r="W106" s="4" t="str">
        <f t="shared" si="221"/>
        <v/>
      </c>
      <c r="X106">
        <v>7.4999999999999997E-2</v>
      </c>
      <c r="Y106">
        <v>1</v>
      </c>
      <c r="Z106">
        <v>1</v>
      </c>
      <c r="AA106" s="3" t="s">
        <v>13</v>
      </c>
      <c r="AB106" t="s">
        <v>75</v>
      </c>
      <c r="AC106" s="4" t="str">
        <f t="shared" si="222"/>
        <v/>
      </c>
      <c r="AD106">
        <v>1E-3</v>
      </c>
      <c r="AE106">
        <v>1</v>
      </c>
      <c r="AF106">
        <v>1</v>
      </c>
      <c r="AG106" s="3"/>
      <c r="AI106" s="4" t="str">
        <f t="shared" si="223"/>
        <v/>
      </c>
      <c r="AM106" s="3"/>
      <c r="AO106" s="4" t="str">
        <f t="shared" si="224"/>
        <v/>
      </c>
      <c r="AS106" s="3"/>
      <c r="AU106" s="4" t="str">
        <f t="shared" si="225"/>
        <v/>
      </c>
      <c r="AY106" s="3"/>
      <c r="BA106" s="4" t="str">
        <f t="shared" si="226"/>
        <v/>
      </c>
      <c r="BE106" s="3"/>
      <c r="BG106" s="4" t="str">
        <f t="shared" si="227"/>
        <v/>
      </c>
    </row>
    <row r="107" spans="1:59">
      <c r="A107" t="str">
        <f t="shared" si="212"/>
        <v>c1017</v>
      </c>
      <c r="C107" t="str">
        <f t="shared" si="213"/>
        <v>Gold, Exp, Heart, Gacha</v>
      </c>
      <c r="D107" s="1" t="str">
        <f t="shared" ca="1" si="214"/>
        <v>2, 1, 4, 5</v>
      </c>
      <c r="E107" s="1" t="str">
        <f t="shared" si="215"/>
        <v>, , , e</v>
      </c>
      <c r="F107" s="1" t="str">
        <f t="shared" si="216"/>
        <v>1, 1, 0.075, 0.001</v>
      </c>
      <c r="G107" s="1" t="str">
        <f t="shared" si="217"/>
        <v>0.61, 5, 1, 1</v>
      </c>
      <c r="H107" s="1" t="str">
        <f t="shared" si="218"/>
        <v>1.21, 5, 1, 1</v>
      </c>
      <c r="I107" s="3" t="s">
        <v>10</v>
      </c>
      <c r="K107" s="4" t="str">
        <f t="shared" si="219"/>
        <v/>
      </c>
      <c r="L107">
        <v>1</v>
      </c>
      <c r="M107">
        <v>0.61</v>
      </c>
      <c r="N107">
        <v>1.21</v>
      </c>
      <c r="O107" s="3" t="s">
        <v>9</v>
      </c>
      <c r="Q107" s="4" t="str">
        <f t="shared" si="220"/>
        <v/>
      </c>
      <c r="R107">
        <v>1</v>
      </c>
      <c r="S107">
        <v>5</v>
      </c>
      <c r="T107">
        <v>5</v>
      </c>
      <c r="U107" s="3" t="s">
        <v>12</v>
      </c>
      <c r="W107" s="4" t="str">
        <f t="shared" si="221"/>
        <v/>
      </c>
      <c r="X107">
        <v>7.4999999999999997E-2</v>
      </c>
      <c r="Y107">
        <v>1</v>
      </c>
      <c r="Z107">
        <v>1</v>
      </c>
      <c r="AA107" s="3" t="s">
        <v>13</v>
      </c>
      <c r="AB107" t="s">
        <v>75</v>
      </c>
      <c r="AC107" s="4" t="str">
        <f t="shared" si="222"/>
        <v/>
      </c>
      <c r="AD107">
        <v>1E-3</v>
      </c>
      <c r="AE107">
        <v>1</v>
      </c>
      <c r="AF107">
        <v>1</v>
      </c>
      <c r="AG107" s="3"/>
      <c r="AI107" s="4" t="str">
        <f t="shared" si="223"/>
        <v/>
      </c>
      <c r="AM107" s="3"/>
      <c r="AO107" s="4" t="str">
        <f t="shared" si="224"/>
        <v/>
      </c>
      <c r="AS107" s="3"/>
      <c r="AU107" s="4" t="str">
        <f t="shared" si="225"/>
        <v/>
      </c>
      <c r="AY107" s="3"/>
      <c r="BA107" s="4" t="str">
        <f t="shared" si="226"/>
        <v/>
      </c>
      <c r="BE107" s="3"/>
      <c r="BG107" s="4" t="str">
        <f t="shared" si="227"/>
        <v/>
      </c>
    </row>
    <row r="108" spans="1:59">
      <c r="A108" t="str">
        <f t="shared" si="212"/>
        <v>c1018</v>
      </c>
      <c r="C108" t="str">
        <f t="shared" si="213"/>
        <v>Gold, Exp, Heart, Gacha</v>
      </c>
      <c r="D108" s="1" t="str">
        <f t="shared" ca="1" si="214"/>
        <v>2, 1, 4, 5</v>
      </c>
      <c r="E108" s="1" t="str">
        <f t="shared" si="215"/>
        <v>, , , e</v>
      </c>
      <c r="F108" s="1" t="str">
        <f t="shared" si="216"/>
        <v>1, 1, 0.075, 0.001</v>
      </c>
      <c r="G108" s="1" t="str">
        <f t="shared" si="217"/>
        <v>0.645, 5, 1, 1</v>
      </c>
      <c r="H108" s="1" t="str">
        <f t="shared" si="218"/>
        <v>1.245, 5, 1, 1</v>
      </c>
      <c r="I108" s="3" t="s">
        <v>10</v>
      </c>
      <c r="K108" s="4" t="str">
        <f t="shared" si="219"/>
        <v/>
      </c>
      <c r="L108">
        <v>1</v>
      </c>
      <c r="M108">
        <v>0.64500000000000002</v>
      </c>
      <c r="N108">
        <v>1.2450000000000001</v>
      </c>
      <c r="O108" s="3" t="s">
        <v>9</v>
      </c>
      <c r="Q108" s="4" t="str">
        <f t="shared" si="220"/>
        <v/>
      </c>
      <c r="R108">
        <v>1</v>
      </c>
      <c r="S108">
        <v>5</v>
      </c>
      <c r="T108">
        <v>5</v>
      </c>
      <c r="U108" s="3" t="s">
        <v>12</v>
      </c>
      <c r="W108" s="4" t="str">
        <f t="shared" si="221"/>
        <v/>
      </c>
      <c r="X108">
        <v>7.4999999999999997E-2</v>
      </c>
      <c r="Y108">
        <v>1</v>
      </c>
      <c r="Z108">
        <v>1</v>
      </c>
      <c r="AA108" s="3" t="s">
        <v>13</v>
      </c>
      <c r="AB108" t="s">
        <v>75</v>
      </c>
      <c r="AC108" s="4" t="str">
        <f t="shared" si="222"/>
        <v/>
      </c>
      <c r="AD108">
        <v>1E-3</v>
      </c>
      <c r="AE108">
        <v>1</v>
      </c>
      <c r="AF108">
        <v>1</v>
      </c>
      <c r="AG108" s="3"/>
      <c r="AI108" s="4" t="str">
        <f t="shared" si="223"/>
        <v/>
      </c>
      <c r="AM108" s="3"/>
      <c r="AO108" s="4" t="str">
        <f t="shared" si="224"/>
        <v/>
      </c>
      <c r="AS108" s="3"/>
      <c r="AU108" s="4" t="str">
        <f t="shared" si="225"/>
        <v/>
      </c>
      <c r="AY108" s="3"/>
      <c r="BA108" s="4" t="str">
        <f t="shared" si="226"/>
        <v/>
      </c>
      <c r="BE108" s="3"/>
      <c r="BG108" s="4" t="str">
        <f t="shared" si="227"/>
        <v/>
      </c>
    </row>
    <row r="109" spans="1:59">
      <c r="A109" t="str">
        <f t="shared" si="212"/>
        <v>c1019</v>
      </c>
      <c r="C109" t="str">
        <f t="shared" si="213"/>
        <v>Gold, Exp, Heart, Gacha</v>
      </c>
      <c r="D109" s="1" t="str">
        <f t="shared" ca="1" si="214"/>
        <v>2, 1, 4, 5</v>
      </c>
      <c r="E109" s="1" t="str">
        <f t="shared" si="215"/>
        <v>, , , e</v>
      </c>
      <c r="F109" s="1" t="str">
        <f t="shared" si="216"/>
        <v>1, 1, 0.075, 0.001</v>
      </c>
      <c r="G109" s="1" t="str">
        <f t="shared" si="217"/>
        <v>0.68, 5, 1, 1</v>
      </c>
      <c r="H109" s="1" t="str">
        <f t="shared" si="218"/>
        <v>1.28, 5, 1, 1</v>
      </c>
      <c r="I109" s="3" t="s">
        <v>10</v>
      </c>
      <c r="K109" s="4" t="str">
        <f t="shared" si="219"/>
        <v/>
      </c>
      <c r="L109">
        <v>1</v>
      </c>
      <c r="M109">
        <v>0.68</v>
      </c>
      <c r="N109">
        <v>1.28</v>
      </c>
      <c r="O109" s="3" t="s">
        <v>9</v>
      </c>
      <c r="Q109" s="4" t="str">
        <f t="shared" si="220"/>
        <v/>
      </c>
      <c r="R109">
        <v>1</v>
      </c>
      <c r="S109">
        <v>5</v>
      </c>
      <c r="T109">
        <v>5</v>
      </c>
      <c r="U109" s="3" t="s">
        <v>12</v>
      </c>
      <c r="W109" s="4" t="str">
        <f t="shared" si="221"/>
        <v/>
      </c>
      <c r="X109">
        <v>7.4999999999999997E-2</v>
      </c>
      <c r="Y109">
        <v>1</v>
      </c>
      <c r="Z109">
        <v>1</v>
      </c>
      <c r="AA109" s="3" t="s">
        <v>13</v>
      </c>
      <c r="AB109" t="s">
        <v>75</v>
      </c>
      <c r="AC109" s="4" t="str">
        <f t="shared" si="222"/>
        <v/>
      </c>
      <c r="AD109">
        <v>1E-3</v>
      </c>
      <c r="AE109">
        <v>1</v>
      </c>
      <c r="AF109">
        <v>1</v>
      </c>
      <c r="AG109" s="3"/>
      <c r="AI109" s="4" t="str">
        <f t="shared" si="223"/>
        <v/>
      </c>
      <c r="AM109" s="3"/>
      <c r="AO109" s="4" t="str">
        <f t="shared" si="224"/>
        <v/>
      </c>
      <c r="AS109" s="3"/>
      <c r="AU109" s="4" t="str">
        <f t="shared" si="225"/>
        <v/>
      </c>
      <c r="AY109" s="3"/>
      <c r="BA109" s="4" t="str">
        <f t="shared" si="226"/>
        <v/>
      </c>
      <c r="BE109" s="3"/>
      <c r="BG109" s="4" t="str">
        <f t="shared" si="227"/>
        <v/>
      </c>
    </row>
    <row r="110" spans="1:59">
      <c r="A110" t="str">
        <f t="shared" si="212"/>
        <v>c1020</v>
      </c>
      <c r="C110" t="str">
        <f t="shared" si="213"/>
        <v>Gold, Exp, Heart, Gacha</v>
      </c>
      <c r="D110" s="1" t="str">
        <f t="shared" ca="1" si="214"/>
        <v>2, 1, 4, 5</v>
      </c>
      <c r="E110" s="1" t="str">
        <f t="shared" si="215"/>
        <v>, , , e</v>
      </c>
      <c r="F110" s="1" t="str">
        <f t="shared" si="216"/>
        <v>1, 1, 0.075, 0.001</v>
      </c>
      <c r="G110" s="1" t="str">
        <f t="shared" si="217"/>
        <v>0.715, 5, 1, 1</v>
      </c>
      <c r="H110" s="1" t="str">
        <f t="shared" si="218"/>
        <v>1.315, 5, 1, 1</v>
      </c>
      <c r="I110" s="3" t="s">
        <v>10</v>
      </c>
      <c r="K110" s="4" t="str">
        <f t="shared" si="219"/>
        <v/>
      </c>
      <c r="L110">
        <v>1</v>
      </c>
      <c r="M110">
        <v>0.71499999999999997</v>
      </c>
      <c r="N110">
        <v>1.3149999999999999</v>
      </c>
      <c r="O110" s="3" t="s">
        <v>9</v>
      </c>
      <c r="Q110" s="4" t="str">
        <f t="shared" si="220"/>
        <v/>
      </c>
      <c r="R110">
        <v>1</v>
      </c>
      <c r="S110">
        <v>5</v>
      </c>
      <c r="T110">
        <v>5</v>
      </c>
      <c r="U110" s="3" t="s">
        <v>12</v>
      </c>
      <c r="W110" s="4" t="str">
        <f t="shared" si="221"/>
        <v/>
      </c>
      <c r="X110">
        <v>7.4999999999999997E-2</v>
      </c>
      <c r="Y110">
        <v>1</v>
      </c>
      <c r="Z110">
        <v>1</v>
      </c>
      <c r="AA110" s="3" t="s">
        <v>13</v>
      </c>
      <c r="AB110" t="s">
        <v>75</v>
      </c>
      <c r="AC110" s="4" t="str">
        <f t="shared" si="222"/>
        <v/>
      </c>
      <c r="AD110">
        <v>1E-3</v>
      </c>
      <c r="AE110">
        <v>1</v>
      </c>
      <c r="AF110">
        <v>1</v>
      </c>
      <c r="AG110" s="3"/>
      <c r="AI110" s="4" t="str">
        <f t="shared" si="223"/>
        <v/>
      </c>
      <c r="AM110" s="3"/>
      <c r="AO110" s="4" t="str">
        <f t="shared" si="224"/>
        <v/>
      </c>
      <c r="AS110" s="3"/>
      <c r="AU110" s="4" t="str">
        <f t="shared" si="225"/>
        <v/>
      </c>
      <c r="AY110" s="3"/>
      <c r="BA110" s="4" t="str">
        <f t="shared" si="226"/>
        <v/>
      </c>
      <c r="BE110" s="3"/>
      <c r="BG110" s="4" t="str">
        <f t="shared" si="227"/>
        <v/>
      </c>
    </row>
    <row r="111" spans="1:59">
      <c r="A111" t="str">
        <f t="shared" si="212"/>
        <v>c1021</v>
      </c>
      <c r="C111" t="str">
        <f t="shared" si="213"/>
        <v>Gold, Exp, Heart, Gacha</v>
      </c>
      <c r="D111" s="1" t="str">
        <f t="shared" ca="1" si="214"/>
        <v>2, 1, 4, 5</v>
      </c>
      <c r="E111" s="1" t="str">
        <f t="shared" si="215"/>
        <v>, , , e</v>
      </c>
      <c r="F111" s="1" t="str">
        <f t="shared" si="216"/>
        <v>1, 1, 0.075, 0.001</v>
      </c>
      <c r="G111" s="1" t="str">
        <f t="shared" si="217"/>
        <v>0.75, 5, 1, 1</v>
      </c>
      <c r="H111" s="1" t="str">
        <f t="shared" si="218"/>
        <v>1.35, 5, 1, 1</v>
      </c>
      <c r="I111" s="3" t="s">
        <v>10</v>
      </c>
      <c r="K111" s="4" t="str">
        <f t="shared" si="219"/>
        <v/>
      </c>
      <c r="L111">
        <v>1</v>
      </c>
      <c r="M111">
        <v>0.75</v>
      </c>
      <c r="N111">
        <v>1.35</v>
      </c>
      <c r="O111" s="3" t="s">
        <v>9</v>
      </c>
      <c r="Q111" s="4" t="str">
        <f t="shared" si="220"/>
        <v/>
      </c>
      <c r="R111">
        <v>1</v>
      </c>
      <c r="S111">
        <v>5</v>
      </c>
      <c r="T111">
        <v>5</v>
      </c>
      <c r="U111" s="3" t="s">
        <v>12</v>
      </c>
      <c r="W111" s="4" t="str">
        <f t="shared" si="221"/>
        <v/>
      </c>
      <c r="X111">
        <v>7.4999999999999997E-2</v>
      </c>
      <c r="Y111">
        <v>1</v>
      </c>
      <c r="Z111">
        <v>1</v>
      </c>
      <c r="AA111" s="3" t="s">
        <v>13</v>
      </c>
      <c r="AB111" t="s">
        <v>75</v>
      </c>
      <c r="AC111" s="4" t="str">
        <f t="shared" si="222"/>
        <v/>
      </c>
      <c r="AD111">
        <v>1E-3</v>
      </c>
      <c r="AE111">
        <v>1</v>
      </c>
      <c r="AF111">
        <v>1</v>
      </c>
      <c r="AG111" s="3"/>
      <c r="AI111" s="4" t="str">
        <f t="shared" si="223"/>
        <v/>
      </c>
      <c r="AM111" s="3"/>
      <c r="AO111" s="4" t="str">
        <f t="shared" si="224"/>
        <v/>
      </c>
      <c r="AS111" s="3"/>
      <c r="AU111" s="4" t="str">
        <f t="shared" si="225"/>
        <v/>
      </c>
      <c r="AY111" s="3"/>
      <c r="BA111" s="4" t="str">
        <f t="shared" si="226"/>
        <v/>
      </c>
      <c r="BE111" s="3"/>
      <c r="BG111" s="4" t="str">
        <f t="shared" si="227"/>
        <v/>
      </c>
    </row>
    <row r="112" spans="1:59">
      <c r="A112" t="str">
        <f t="shared" si="212"/>
        <v>c1022</v>
      </c>
      <c r="C112" t="str">
        <f t="shared" si="213"/>
        <v>Gold, Exp, Heart, Gacha</v>
      </c>
      <c r="D112" s="1" t="str">
        <f t="shared" ca="1" si="214"/>
        <v>2, 1, 4, 5</v>
      </c>
      <c r="E112" s="1" t="str">
        <f t="shared" si="215"/>
        <v>, , , e</v>
      </c>
      <c r="F112" s="1" t="str">
        <f t="shared" si="216"/>
        <v>1, 1, 0.075, 0.001</v>
      </c>
      <c r="G112" s="1" t="str">
        <f t="shared" si="217"/>
        <v>0.785, 5, 1, 1</v>
      </c>
      <c r="H112" s="1" t="str">
        <f t="shared" si="218"/>
        <v>1.385, 5, 1, 1</v>
      </c>
      <c r="I112" s="3" t="s">
        <v>10</v>
      </c>
      <c r="K112" s="4" t="str">
        <f t="shared" si="219"/>
        <v/>
      </c>
      <c r="L112">
        <v>1</v>
      </c>
      <c r="M112">
        <v>0.78500000000000003</v>
      </c>
      <c r="N112">
        <v>1.385</v>
      </c>
      <c r="O112" s="3" t="s">
        <v>9</v>
      </c>
      <c r="Q112" s="4" t="str">
        <f t="shared" si="220"/>
        <v/>
      </c>
      <c r="R112">
        <v>1</v>
      </c>
      <c r="S112">
        <v>5</v>
      </c>
      <c r="T112">
        <v>5</v>
      </c>
      <c r="U112" s="3" t="s">
        <v>12</v>
      </c>
      <c r="W112" s="4" t="str">
        <f t="shared" si="221"/>
        <v/>
      </c>
      <c r="X112">
        <v>7.4999999999999997E-2</v>
      </c>
      <c r="Y112">
        <v>1</v>
      </c>
      <c r="Z112">
        <v>1</v>
      </c>
      <c r="AA112" s="3" t="s">
        <v>13</v>
      </c>
      <c r="AB112" t="s">
        <v>75</v>
      </c>
      <c r="AC112" s="4" t="str">
        <f t="shared" si="222"/>
        <v/>
      </c>
      <c r="AD112">
        <v>1E-3</v>
      </c>
      <c r="AE112">
        <v>1</v>
      </c>
      <c r="AF112">
        <v>1</v>
      </c>
      <c r="AG112" s="3"/>
      <c r="AI112" s="4" t="str">
        <f t="shared" si="223"/>
        <v/>
      </c>
      <c r="AM112" s="3"/>
      <c r="AO112" s="4" t="str">
        <f t="shared" si="224"/>
        <v/>
      </c>
      <c r="AS112" s="3"/>
      <c r="AU112" s="4" t="str">
        <f t="shared" si="225"/>
        <v/>
      </c>
      <c r="AY112" s="3"/>
      <c r="BA112" s="4" t="str">
        <f t="shared" si="226"/>
        <v/>
      </c>
      <c r="BE112" s="3"/>
      <c r="BG112" s="4" t="str">
        <f t="shared" si="227"/>
        <v/>
      </c>
    </row>
    <row r="113" spans="1:62">
      <c r="A113" t="str">
        <f t="shared" si="212"/>
        <v>c1023</v>
      </c>
      <c r="C113" t="str">
        <f t="shared" si="213"/>
        <v>Gold, Exp, Heart, Gacha</v>
      </c>
      <c r="D113" s="1" t="str">
        <f t="shared" ca="1" si="214"/>
        <v>2, 1, 4, 5</v>
      </c>
      <c r="E113" s="1" t="str">
        <f t="shared" si="215"/>
        <v>, , , e</v>
      </c>
      <c r="F113" s="1" t="str">
        <f t="shared" si="216"/>
        <v>1, 1, 0.075, 0.001</v>
      </c>
      <c r="G113" s="1" t="str">
        <f t="shared" si="217"/>
        <v>0.82, 5, 1, 1</v>
      </c>
      <c r="H113" s="1" t="str">
        <f t="shared" si="218"/>
        <v>1.42, 5, 1, 1</v>
      </c>
      <c r="I113" s="3" t="s">
        <v>10</v>
      </c>
      <c r="K113" s="4" t="str">
        <f t="shared" si="219"/>
        <v/>
      </c>
      <c r="L113">
        <v>1</v>
      </c>
      <c r="M113">
        <v>0.82</v>
      </c>
      <c r="N113">
        <v>1.42</v>
      </c>
      <c r="O113" s="3" t="s">
        <v>9</v>
      </c>
      <c r="Q113" s="4" t="str">
        <f t="shared" si="220"/>
        <v/>
      </c>
      <c r="R113">
        <v>1</v>
      </c>
      <c r="S113">
        <v>5</v>
      </c>
      <c r="T113">
        <v>5</v>
      </c>
      <c r="U113" s="3" t="s">
        <v>12</v>
      </c>
      <c r="W113" s="4" t="str">
        <f t="shared" si="221"/>
        <v/>
      </c>
      <c r="X113">
        <v>7.4999999999999997E-2</v>
      </c>
      <c r="Y113">
        <v>1</v>
      </c>
      <c r="Z113">
        <v>1</v>
      </c>
      <c r="AA113" s="3" t="s">
        <v>13</v>
      </c>
      <c r="AB113" t="s">
        <v>75</v>
      </c>
      <c r="AC113" s="4" t="str">
        <f t="shared" si="222"/>
        <v/>
      </c>
      <c r="AD113">
        <v>1E-3</v>
      </c>
      <c r="AE113">
        <v>1</v>
      </c>
      <c r="AF113">
        <v>1</v>
      </c>
      <c r="AG113" s="3"/>
      <c r="AI113" s="4" t="str">
        <f t="shared" si="223"/>
        <v/>
      </c>
      <c r="AM113" s="3"/>
      <c r="AO113" s="4" t="str">
        <f t="shared" si="224"/>
        <v/>
      </c>
      <c r="AS113" s="3"/>
      <c r="AU113" s="4" t="str">
        <f t="shared" si="225"/>
        <v/>
      </c>
      <c r="AY113" s="3"/>
      <c r="BA113" s="4" t="str">
        <f t="shared" si="226"/>
        <v/>
      </c>
      <c r="BE113" s="3"/>
      <c r="BG113" s="4" t="str">
        <f t="shared" si="227"/>
        <v/>
      </c>
    </row>
    <row r="114" spans="1:62">
      <c r="A114" t="str">
        <f t="shared" si="212"/>
        <v>c1024</v>
      </c>
      <c r="C114" t="str">
        <f t="shared" si="213"/>
        <v>Gold, Exp, Heart, Gacha</v>
      </c>
      <c r="D114" s="1" t="str">
        <f t="shared" ca="1" si="214"/>
        <v>2, 1, 4, 5</v>
      </c>
      <c r="E114" s="1" t="str">
        <f t="shared" si="215"/>
        <v>, , , e</v>
      </c>
      <c r="F114" s="1" t="str">
        <f t="shared" si="216"/>
        <v>1, 1, 0.075, 0.001</v>
      </c>
      <c r="G114" s="1" t="str">
        <f t="shared" si="217"/>
        <v>0.855, 5, 1, 1</v>
      </c>
      <c r="H114" s="1" t="str">
        <f t="shared" si="218"/>
        <v>1.455, 5, 1, 1</v>
      </c>
      <c r="I114" s="3" t="s">
        <v>10</v>
      </c>
      <c r="K114" s="4" t="str">
        <f t="shared" si="219"/>
        <v/>
      </c>
      <c r="L114">
        <v>1</v>
      </c>
      <c r="M114">
        <v>0.85499999999999998</v>
      </c>
      <c r="N114">
        <v>1.4550000000000001</v>
      </c>
      <c r="O114" s="3" t="s">
        <v>9</v>
      </c>
      <c r="Q114" s="4" t="str">
        <f t="shared" si="220"/>
        <v/>
      </c>
      <c r="R114">
        <v>1</v>
      </c>
      <c r="S114">
        <v>5</v>
      </c>
      <c r="T114">
        <v>5</v>
      </c>
      <c r="U114" s="3" t="s">
        <v>12</v>
      </c>
      <c r="W114" s="4" t="str">
        <f t="shared" si="221"/>
        <v/>
      </c>
      <c r="X114">
        <v>7.4999999999999997E-2</v>
      </c>
      <c r="Y114">
        <v>1</v>
      </c>
      <c r="Z114">
        <v>1</v>
      </c>
      <c r="AA114" s="3" t="s">
        <v>13</v>
      </c>
      <c r="AB114" t="s">
        <v>75</v>
      </c>
      <c r="AC114" s="4" t="str">
        <f t="shared" si="222"/>
        <v/>
      </c>
      <c r="AD114">
        <v>1E-3</v>
      </c>
      <c r="AE114">
        <v>1</v>
      </c>
      <c r="AF114">
        <v>1</v>
      </c>
      <c r="AG114" s="3"/>
      <c r="AI114" s="4" t="str">
        <f t="shared" si="223"/>
        <v/>
      </c>
      <c r="AM114" s="3"/>
      <c r="AO114" s="4" t="str">
        <f t="shared" si="224"/>
        <v/>
      </c>
      <c r="AS114" s="3"/>
      <c r="AU114" s="4" t="str">
        <f t="shared" si="225"/>
        <v/>
      </c>
      <c r="AY114" s="3"/>
      <c r="BA114" s="4" t="str">
        <f t="shared" si="226"/>
        <v/>
      </c>
      <c r="BE114" s="3"/>
      <c r="BG114" s="4" t="str">
        <f t="shared" si="227"/>
        <v/>
      </c>
    </row>
    <row r="115" spans="1:62">
      <c r="A115" t="str">
        <f t="shared" si="212"/>
        <v>c1025</v>
      </c>
      <c r="C115" t="str">
        <f t="shared" si="213"/>
        <v>Gold, Exp, Heart, Gacha</v>
      </c>
      <c r="D115" s="1" t="str">
        <f t="shared" ca="1" si="214"/>
        <v>2, 1, 4, 5</v>
      </c>
      <c r="E115" s="1" t="str">
        <f t="shared" si="215"/>
        <v>, , , e</v>
      </c>
      <c r="F115" s="1" t="str">
        <f t="shared" si="216"/>
        <v>1, 1, 0.075, 0.001</v>
      </c>
      <c r="G115" s="1" t="str">
        <f t="shared" si="217"/>
        <v>0.89, 5, 1, 1</v>
      </c>
      <c r="H115" s="1" t="str">
        <f t="shared" si="218"/>
        <v>1.49, 5, 1, 1</v>
      </c>
      <c r="I115" s="3" t="s">
        <v>10</v>
      </c>
      <c r="K115" s="4" t="str">
        <f t="shared" si="219"/>
        <v/>
      </c>
      <c r="L115">
        <v>1</v>
      </c>
      <c r="M115">
        <v>0.89</v>
      </c>
      <c r="N115">
        <v>1.49</v>
      </c>
      <c r="O115" s="3" t="s">
        <v>9</v>
      </c>
      <c r="Q115" s="4" t="str">
        <f t="shared" si="220"/>
        <v/>
      </c>
      <c r="R115">
        <v>1</v>
      </c>
      <c r="S115">
        <v>5</v>
      </c>
      <c r="T115">
        <v>5</v>
      </c>
      <c r="U115" s="3" t="s">
        <v>12</v>
      </c>
      <c r="W115" s="4" t="str">
        <f t="shared" si="221"/>
        <v/>
      </c>
      <c r="X115">
        <v>7.4999999999999997E-2</v>
      </c>
      <c r="Y115">
        <v>1</v>
      </c>
      <c r="Z115">
        <v>1</v>
      </c>
      <c r="AA115" s="3" t="s">
        <v>13</v>
      </c>
      <c r="AB115" t="s">
        <v>75</v>
      </c>
      <c r="AC115" s="4" t="str">
        <f t="shared" si="222"/>
        <v/>
      </c>
      <c r="AD115">
        <v>1E-3</v>
      </c>
      <c r="AE115">
        <v>1</v>
      </c>
      <c r="AF115">
        <v>1</v>
      </c>
      <c r="AG115" s="3"/>
      <c r="AI115" s="4" t="str">
        <f t="shared" si="223"/>
        <v/>
      </c>
      <c r="AM115" s="3"/>
      <c r="AO115" s="4" t="str">
        <f t="shared" si="224"/>
        <v/>
      </c>
      <c r="AS115" s="3"/>
      <c r="AU115" s="4" t="str">
        <f t="shared" si="225"/>
        <v/>
      </c>
      <c r="AY115" s="3"/>
      <c r="BA115" s="4" t="str">
        <f t="shared" si="226"/>
        <v/>
      </c>
      <c r="BE115" s="3"/>
      <c r="BG115" s="4" t="str">
        <f t="shared" si="227"/>
        <v/>
      </c>
    </row>
    <row r="116" spans="1:62">
      <c r="A116" t="str">
        <f t="shared" si="212"/>
        <v>c1026</v>
      </c>
      <c r="C116" t="str">
        <f t="shared" si="213"/>
        <v>Gold, Exp, Heart, Gacha</v>
      </c>
      <c r="D116" s="1" t="str">
        <f t="shared" ca="1" si="214"/>
        <v>2, 1, 4, 5</v>
      </c>
      <c r="E116" s="1" t="str">
        <f t="shared" si="215"/>
        <v>, , , e</v>
      </c>
      <c r="F116" s="1" t="str">
        <f t="shared" si="216"/>
        <v>1, 1, 0.075, 0.001</v>
      </c>
      <c r="G116" s="1" t="str">
        <f t="shared" si="217"/>
        <v>0.925, 5, 1, 1</v>
      </c>
      <c r="H116" s="1" t="str">
        <f t="shared" si="218"/>
        <v>1.525, 5, 1, 1</v>
      </c>
      <c r="I116" s="3" t="s">
        <v>10</v>
      </c>
      <c r="K116" s="4" t="str">
        <f t="shared" si="219"/>
        <v/>
      </c>
      <c r="L116">
        <v>1</v>
      </c>
      <c r="M116">
        <v>0.92500000000000004</v>
      </c>
      <c r="N116">
        <v>1.5249999999999999</v>
      </c>
      <c r="O116" s="3" t="s">
        <v>9</v>
      </c>
      <c r="Q116" s="4" t="str">
        <f t="shared" si="220"/>
        <v/>
      </c>
      <c r="R116">
        <v>1</v>
      </c>
      <c r="S116">
        <v>5</v>
      </c>
      <c r="T116">
        <v>5</v>
      </c>
      <c r="U116" s="3" t="s">
        <v>12</v>
      </c>
      <c r="W116" s="4" t="str">
        <f t="shared" si="221"/>
        <v/>
      </c>
      <c r="X116">
        <v>7.4999999999999997E-2</v>
      </c>
      <c r="Y116">
        <v>1</v>
      </c>
      <c r="Z116">
        <v>1</v>
      </c>
      <c r="AA116" s="3" t="s">
        <v>13</v>
      </c>
      <c r="AB116" t="s">
        <v>75</v>
      </c>
      <c r="AC116" s="4" t="str">
        <f t="shared" si="222"/>
        <v/>
      </c>
      <c r="AD116">
        <v>1E-3</v>
      </c>
      <c r="AE116">
        <v>1</v>
      </c>
      <c r="AF116">
        <v>1</v>
      </c>
      <c r="AG116" s="3"/>
      <c r="AI116" s="4" t="str">
        <f t="shared" si="223"/>
        <v/>
      </c>
      <c r="AM116" s="3"/>
      <c r="AO116" s="4" t="str">
        <f t="shared" si="224"/>
        <v/>
      </c>
      <c r="AS116" s="3"/>
      <c r="AU116" s="4" t="str">
        <f t="shared" si="225"/>
        <v/>
      </c>
      <c r="AY116" s="3"/>
      <c r="BA116" s="4" t="str">
        <f t="shared" si="226"/>
        <v/>
      </c>
      <c r="BE116" s="3"/>
      <c r="BG116" s="4" t="str">
        <f t="shared" si="227"/>
        <v/>
      </c>
    </row>
    <row r="117" spans="1:62">
      <c r="A117" t="str">
        <f t="shared" si="212"/>
        <v>c1027</v>
      </c>
      <c r="C117" t="str">
        <f t="shared" si="213"/>
        <v>Gold, Exp, Heart, Gacha</v>
      </c>
      <c r="D117" s="1" t="str">
        <f t="shared" ca="1" si="214"/>
        <v>2, 1, 4, 5</v>
      </c>
      <c r="E117" s="1" t="str">
        <f t="shared" si="215"/>
        <v>, , , e</v>
      </c>
      <c r="F117" s="1" t="str">
        <f t="shared" si="216"/>
        <v>1, 1, 0.075, 0.001</v>
      </c>
      <c r="G117" s="1" t="str">
        <f t="shared" si="217"/>
        <v>0.96, 5, 1, 1</v>
      </c>
      <c r="H117" s="1" t="str">
        <f t="shared" si="218"/>
        <v>1.56, 5, 1, 1</v>
      </c>
      <c r="I117" s="3" t="s">
        <v>10</v>
      </c>
      <c r="K117" s="4" t="str">
        <f t="shared" si="219"/>
        <v/>
      </c>
      <c r="L117">
        <v>1</v>
      </c>
      <c r="M117">
        <v>0.96</v>
      </c>
      <c r="N117">
        <v>1.56</v>
      </c>
      <c r="O117" s="3" t="s">
        <v>9</v>
      </c>
      <c r="Q117" s="4" t="str">
        <f t="shared" si="220"/>
        <v/>
      </c>
      <c r="R117">
        <v>1</v>
      </c>
      <c r="S117">
        <v>5</v>
      </c>
      <c r="T117">
        <v>5</v>
      </c>
      <c r="U117" s="3" t="s">
        <v>12</v>
      </c>
      <c r="W117" s="4" t="str">
        <f t="shared" si="221"/>
        <v/>
      </c>
      <c r="X117">
        <v>7.4999999999999997E-2</v>
      </c>
      <c r="Y117">
        <v>1</v>
      </c>
      <c r="Z117">
        <v>1</v>
      </c>
      <c r="AA117" s="3" t="s">
        <v>13</v>
      </c>
      <c r="AB117" t="s">
        <v>75</v>
      </c>
      <c r="AC117" s="4" t="str">
        <f t="shared" si="222"/>
        <v/>
      </c>
      <c r="AD117">
        <v>1E-3</v>
      </c>
      <c r="AE117">
        <v>1</v>
      </c>
      <c r="AF117">
        <v>1</v>
      </c>
      <c r="AG117" s="3"/>
      <c r="AI117" s="4" t="str">
        <f t="shared" si="223"/>
        <v/>
      </c>
      <c r="AM117" s="3"/>
      <c r="AO117" s="4" t="str">
        <f t="shared" si="224"/>
        <v/>
      </c>
      <c r="AS117" s="3"/>
      <c r="AU117" s="4" t="str">
        <f t="shared" si="225"/>
        <v/>
      </c>
      <c r="AY117" s="3"/>
      <c r="BA117" s="4" t="str">
        <f t="shared" si="226"/>
        <v/>
      </c>
      <c r="BE117" s="3"/>
      <c r="BG117" s="4" t="str">
        <f t="shared" si="227"/>
        <v/>
      </c>
    </row>
    <row r="118" spans="1:62">
      <c r="A118" t="str">
        <f t="shared" si="212"/>
        <v>c1028</v>
      </c>
      <c r="C118" t="str">
        <f t="shared" si="213"/>
        <v>Gold, Exp, Heart, Gacha</v>
      </c>
      <c r="D118" s="1" t="str">
        <f t="shared" ca="1" si="214"/>
        <v>2, 1, 4, 5</v>
      </c>
      <c r="E118" s="1" t="str">
        <f t="shared" si="215"/>
        <v>, , , e</v>
      </c>
      <c r="F118" s="1" t="str">
        <f t="shared" si="216"/>
        <v>1, 1, 0.075, 0.001</v>
      </c>
      <c r="G118" s="1" t="str">
        <f t="shared" si="217"/>
        <v>0.995, 5, 1, 1</v>
      </c>
      <c r="H118" s="1" t="str">
        <f t="shared" si="218"/>
        <v>1.595, 5, 1, 1</v>
      </c>
      <c r="I118" s="3" t="s">
        <v>10</v>
      </c>
      <c r="K118" s="4" t="str">
        <f t="shared" si="219"/>
        <v/>
      </c>
      <c r="L118">
        <v>1</v>
      </c>
      <c r="M118">
        <v>0.995</v>
      </c>
      <c r="N118">
        <v>1.595</v>
      </c>
      <c r="O118" s="3" t="s">
        <v>9</v>
      </c>
      <c r="Q118" s="4" t="str">
        <f t="shared" si="220"/>
        <v/>
      </c>
      <c r="R118">
        <v>1</v>
      </c>
      <c r="S118">
        <v>5</v>
      </c>
      <c r="T118">
        <v>5</v>
      </c>
      <c r="U118" s="3" t="s">
        <v>12</v>
      </c>
      <c r="W118" s="4" t="str">
        <f t="shared" si="221"/>
        <v/>
      </c>
      <c r="X118">
        <v>7.4999999999999997E-2</v>
      </c>
      <c r="Y118">
        <v>1</v>
      </c>
      <c r="Z118">
        <v>1</v>
      </c>
      <c r="AA118" s="3" t="s">
        <v>13</v>
      </c>
      <c r="AB118" t="s">
        <v>75</v>
      </c>
      <c r="AC118" s="4" t="str">
        <f t="shared" si="222"/>
        <v/>
      </c>
      <c r="AD118">
        <v>1E-3</v>
      </c>
      <c r="AE118">
        <v>1</v>
      </c>
      <c r="AF118">
        <v>1</v>
      </c>
      <c r="AG118" s="3"/>
      <c r="AI118" s="4" t="str">
        <f t="shared" si="223"/>
        <v/>
      </c>
      <c r="AM118" s="3"/>
      <c r="AO118" s="4" t="str">
        <f t="shared" si="224"/>
        <v/>
      </c>
      <c r="AS118" s="3"/>
      <c r="AU118" s="4" t="str">
        <f t="shared" si="225"/>
        <v/>
      </c>
      <c r="AY118" s="3"/>
      <c r="BA118" s="4" t="str">
        <f t="shared" si="226"/>
        <v/>
      </c>
      <c r="BE118" s="3"/>
      <c r="BG118" s="4" t="str">
        <f t="shared" si="227"/>
        <v/>
      </c>
    </row>
    <row r="119" spans="1:62">
      <c r="A119" t="str">
        <f t="shared" ref="A119:A126" si="228">"c"&amp;A32</f>
        <v>c5000</v>
      </c>
      <c r="B119" t="s">
        <v>167</v>
      </c>
      <c r="C119" t="str">
        <f t="shared" si="176"/>
        <v>Gold, Exp, Heart, LevelPack</v>
      </c>
      <c r="D119" s="1" t="str">
        <f t="shared" ca="1" si="177"/>
        <v>2, 1, 4, 3</v>
      </c>
      <c r="E119" s="1" t="str">
        <f t="shared" si="178"/>
        <v xml:space="preserve">, , , </v>
      </c>
      <c r="F119" s="1" t="str">
        <f t="shared" si="179"/>
        <v>1, 1, 1, 1</v>
      </c>
      <c r="G119" s="1" t="str">
        <f t="shared" si="180"/>
        <v>0.015, 100, 2, 1</v>
      </c>
      <c r="H119" s="1" t="str">
        <f t="shared" si="181"/>
        <v>0.145, 100, 2, 1</v>
      </c>
      <c r="I119" s="3" t="s">
        <v>10</v>
      </c>
      <c r="K119" s="4" t="str">
        <f t="shared" si="182"/>
        <v/>
      </c>
      <c r="L119">
        <v>1</v>
      </c>
      <c r="M119">
        <v>1.4999999999999999E-2</v>
      </c>
      <c r="N119">
        <v>0.14499999999999999</v>
      </c>
      <c r="O119" s="3" t="s">
        <v>9</v>
      </c>
      <c r="Q119" s="4" t="str">
        <f t="shared" si="183"/>
        <v/>
      </c>
      <c r="R119">
        <v>1</v>
      </c>
      <c r="S119">
        <v>100</v>
      </c>
      <c r="T119">
        <v>100</v>
      </c>
      <c r="U119" s="3" t="s">
        <v>12</v>
      </c>
      <c r="W119" s="4" t="str">
        <f t="shared" si="208"/>
        <v/>
      </c>
      <c r="X119">
        <v>1</v>
      </c>
      <c r="Y119">
        <v>2</v>
      </c>
      <c r="Z119">
        <v>2</v>
      </c>
      <c r="AA119" s="3" t="s">
        <v>63</v>
      </c>
      <c r="AC119" s="4" t="str">
        <f t="shared" si="209"/>
        <v/>
      </c>
      <c r="AD119">
        <v>1</v>
      </c>
      <c r="AE119">
        <v>1</v>
      </c>
      <c r="AF119">
        <v>1</v>
      </c>
      <c r="AG119" s="3"/>
      <c r="AI119" s="4" t="str">
        <f t="shared" si="210"/>
        <v/>
      </c>
      <c r="AM119" s="3"/>
      <c r="AO119" s="4" t="str">
        <f t="shared" si="211"/>
        <v/>
      </c>
      <c r="AS119" s="3"/>
      <c r="AU119" s="4" t="str">
        <f t="shared" si="184"/>
        <v/>
      </c>
      <c r="AY119" s="3"/>
      <c r="BA119" s="4" t="str">
        <f t="shared" si="185"/>
        <v/>
      </c>
      <c r="BE119" s="3"/>
      <c r="BG119" s="4" t="str">
        <f t="shared" si="186"/>
        <v/>
      </c>
    </row>
    <row r="120" spans="1:62">
      <c r="A120" t="str">
        <f t="shared" si="228"/>
        <v>c5001</v>
      </c>
      <c r="C120" t="str">
        <f t="shared" si="176"/>
        <v>Gold, Exp, Heart, LevelPack, Seal, Seal</v>
      </c>
      <c r="D120" s="1" t="str">
        <f t="shared" ca="1" si="177"/>
        <v>2, 1, 4, 3, 7, 7</v>
      </c>
      <c r="E120" s="1" t="str">
        <f t="shared" si="178"/>
        <v xml:space="preserve">, , , , , </v>
      </c>
      <c r="F120" s="1" t="str">
        <f t="shared" si="179"/>
        <v>1, 1, 1, 1, 1, 0.2</v>
      </c>
      <c r="G120" s="1" t="str">
        <f t="shared" si="180"/>
        <v>0.05, 100, 2, 1, 1, 1</v>
      </c>
      <c r="H120" s="1" t="str">
        <f t="shared" si="181"/>
        <v>0.65, 100, 2, 1, 1, 1</v>
      </c>
      <c r="I120" s="3" t="s">
        <v>10</v>
      </c>
      <c r="K120" s="4" t="str">
        <f t="shared" si="182"/>
        <v/>
      </c>
      <c r="L120">
        <v>1</v>
      </c>
      <c r="M120">
        <v>0.05</v>
      </c>
      <c r="N120">
        <v>0.65</v>
      </c>
      <c r="O120" s="3" t="s">
        <v>9</v>
      </c>
      <c r="Q120" s="4" t="str">
        <f t="shared" si="183"/>
        <v/>
      </c>
      <c r="R120">
        <v>1</v>
      </c>
      <c r="S120">
        <v>100</v>
      </c>
      <c r="T120">
        <v>100</v>
      </c>
      <c r="U120" s="3" t="s">
        <v>12</v>
      </c>
      <c r="W120" s="4" t="str">
        <f t="shared" si="208"/>
        <v/>
      </c>
      <c r="X120">
        <v>1</v>
      </c>
      <c r="Y120">
        <v>2</v>
      </c>
      <c r="Z120">
        <v>2</v>
      </c>
      <c r="AA120" s="3" t="s">
        <v>63</v>
      </c>
      <c r="AC120" s="4" t="str">
        <f t="shared" si="209"/>
        <v/>
      </c>
      <c r="AD120">
        <v>1</v>
      </c>
      <c r="AE120">
        <v>1</v>
      </c>
      <c r="AF120">
        <v>1</v>
      </c>
      <c r="AG120" s="3" t="s">
        <v>67</v>
      </c>
      <c r="AI120" s="4" t="str">
        <f t="shared" si="210"/>
        <v/>
      </c>
      <c r="AJ120">
        <v>1</v>
      </c>
      <c r="AK120">
        <v>1</v>
      </c>
      <c r="AL120">
        <v>1</v>
      </c>
      <c r="AM120" s="3" t="s">
        <v>67</v>
      </c>
      <c r="AO120" s="4" t="str">
        <f t="shared" si="211"/>
        <v/>
      </c>
      <c r="AP120">
        <v>0.2</v>
      </c>
      <c r="AQ120">
        <v>1</v>
      </c>
      <c r="AR120">
        <v>1</v>
      </c>
      <c r="AS120" s="3"/>
      <c r="AU120" s="4" t="str">
        <f t="shared" si="184"/>
        <v/>
      </c>
      <c r="AY120" s="3"/>
      <c r="BA120" s="4" t="str">
        <f t="shared" si="185"/>
        <v/>
      </c>
      <c r="BE120" s="3"/>
      <c r="BG120" s="4" t="str">
        <f t="shared" si="186"/>
        <v/>
      </c>
    </row>
    <row r="121" spans="1:62">
      <c r="A121" t="str">
        <f t="shared" si="228"/>
        <v>c5002</v>
      </c>
      <c r="C121" t="str">
        <f t="shared" si="176"/>
        <v>Gold, Exp, Heart, LevelPack, Seal, Seal, Gacha, Gacha, Gacha</v>
      </c>
      <c r="D121" s="1" t="str">
        <f t="shared" ca="1" si="177"/>
        <v>2, 1, 4, 3, 7, 7, 5, 5, 5</v>
      </c>
      <c r="E121" s="1" t="str">
        <f t="shared" si="178"/>
        <v>, , , , , , e, e, e</v>
      </c>
      <c r="F121" s="1" t="str">
        <f t="shared" si="179"/>
        <v>1, 1, 1, 1, 1, 0.2, 0.25, 0.125, 0.025</v>
      </c>
      <c r="G121" s="1" t="str">
        <f t="shared" si="180"/>
        <v>0.085, 100, 2, 1, 1, 1, 1, 1, 1</v>
      </c>
      <c r="H121" s="1" t="str">
        <f t="shared" si="181"/>
        <v>0.685, 100, 2, 1, 1, 1, 1, 1, 1</v>
      </c>
      <c r="I121" s="3" t="s">
        <v>10</v>
      </c>
      <c r="K121" s="4" t="str">
        <f t="shared" si="182"/>
        <v/>
      </c>
      <c r="L121">
        <v>1</v>
      </c>
      <c r="M121">
        <v>8.5000000000000006E-2</v>
      </c>
      <c r="N121">
        <v>0.68500000000000005</v>
      </c>
      <c r="O121" s="3" t="s">
        <v>9</v>
      </c>
      <c r="Q121" s="4" t="str">
        <f t="shared" si="183"/>
        <v/>
      </c>
      <c r="R121">
        <v>1</v>
      </c>
      <c r="S121">
        <v>100</v>
      </c>
      <c r="T121">
        <v>100</v>
      </c>
      <c r="U121" s="3" t="s">
        <v>12</v>
      </c>
      <c r="W121" s="4" t="str">
        <f t="shared" si="208"/>
        <v/>
      </c>
      <c r="X121">
        <v>1</v>
      </c>
      <c r="Y121">
        <v>2</v>
      </c>
      <c r="Z121">
        <v>2</v>
      </c>
      <c r="AA121" s="3" t="s">
        <v>63</v>
      </c>
      <c r="AC121" s="4" t="str">
        <f t="shared" si="209"/>
        <v/>
      </c>
      <c r="AD121">
        <v>1</v>
      </c>
      <c r="AE121">
        <v>1</v>
      </c>
      <c r="AF121">
        <v>1</v>
      </c>
      <c r="AG121" s="3" t="s">
        <v>67</v>
      </c>
      <c r="AI121" s="4" t="str">
        <f t="shared" si="210"/>
        <v/>
      </c>
      <c r="AJ121">
        <v>1</v>
      </c>
      <c r="AK121">
        <v>1</v>
      </c>
      <c r="AL121">
        <v>1</v>
      </c>
      <c r="AM121" s="3" t="s">
        <v>67</v>
      </c>
      <c r="AO121" s="4" t="str">
        <f t="shared" si="211"/>
        <v/>
      </c>
      <c r="AP121">
        <v>0.2</v>
      </c>
      <c r="AQ121">
        <v>1</v>
      </c>
      <c r="AR121">
        <v>1</v>
      </c>
      <c r="AS121" s="3" t="s">
        <v>13</v>
      </c>
      <c r="AT121" t="s">
        <v>75</v>
      </c>
      <c r="AU121" s="4" t="str">
        <f t="shared" si="184"/>
        <v/>
      </c>
      <c r="AV121">
        <v>0.25</v>
      </c>
      <c r="AW121">
        <v>1</v>
      </c>
      <c r="AX121">
        <v>1</v>
      </c>
      <c r="AY121" s="3" t="s">
        <v>13</v>
      </c>
      <c r="AZ121" t="s">
        <v>76</v>
      </c>
      <c r="BA121" s="4" t="str">
        <f t="shared" si="185"/>
        <v/>
      </c>
      <c r="BB121">
        <v>0.125</v>
      </c>
      <c r="BC121">
        <v>1</v>
      </c>
      <c r="BD121">
        <v>1</v>
      </c>
      <c r="BE121" s="3" t="s">
        <v>13</v>
      </c>
      <c r="BF121" t="s">
        <v>76</v>
      </c>
      <c r="BG121" s="4" t="str">
        <f t="shared" si="186"/>
        <v/>
      </c>
      <c r="BH121">
        <v>2.5000000000000001E-2</v>
      </c>
      <c r="BI121">
        <v>1</v>
      </c>
      <c r="BJ121">
        <v>1</v>
      </c>
    </row>
    <row r="122" spans="1:62">
      <c r="A122" t="str">
        <f t="shared" si="228"/>
        <v>c5003</v>
      </c>
      <c r="C122" t="str">
        <f t="shared" si="176"/>
        <v>Gold, Exp, Heart, LevelPack, Seal, Seal, Gacha, Gacha, Gacha</v>
      </c>
      <c r="D122" s="1" t="str">
        <f t="shared" ca="1" si="177"/>
        <v>2, 1, 4, 3, 7, 7, 5, 5, 5</v>
      </c>
      <c r="E122" s="1" t="str">
        <f t="shared" si="178"/>
        <v>, , , , , , e, e, e</v>
      </c>
      <c r="F122" s="1" t="str">
        <f t="shared" si="179"/>
        <v>1, 1, 1, 1, 1, 0.2, 0.25, 0.125, 0.025</v>
      </c>
      <c r="G122" s="1" t="str">
        <f t="shared" si="180"/>
        <v>0.12, 100, 2, 1, 1, 1, 1, 1, 1</v>
      </c>
      <c r="H122" s="1" t="str">
        <f t="shared" si="181"/>
        <v>0.72, 100, 2, 1, 1, 1, 1, 1, 1</v>
      </c>
      <c r="I122" s="3" t="s">
        <v>10</v>
      </c>
      <c r="K122" s="4" t="str">
        <f t="shared" si="182"/>
        <v/>
      </c>
      <c r="L122">
        <v>1</v>
      </c>
      <c r="M122">
        <v>0.12</v>
      </c>
      <c r="N122">
        <v>0.72</v>
      </c>
      <c r="O122" s="3" t="s">
        <v>9</v>
      </c>
      <c r="Q122" s="4" t="str">
        <f t="shared" si="183"/>
        <v/>
      </c>
      <c r="R122">
        <v>1</v>
      </c>
      <c r="S122">
        <v>100</v>
      </c>
      <c r="T122">
        <v>100</v>
      </c>
      <c r="U122" s="3" t="s">
        <v>12</v>
      </c>
      <c r="W122" s="4" t="str">
        <f t="shared" si="208"/>
        <v/>
      </c>
      <c r="X122">
        <v>1</v>
      </c>
      <c r="Y122">
        <v>2</v>
      </c>
      <c r="Z122">
        <v>2</v>
      </c>
      <c r="AA122" s="3" t="s">
        <v>63</v>
      </c>
      <c r="AC122" s="4" t="str">
        <f t="shared" si="209"/>
        <v/>
      </c>
      <c r="AD122">
        <v>1</v>
      </c>
      <c r="AE122">
        <v>1</v>
      </c>
      <c r="AF122">
        <v>1</v>
      </c>
      <c r="AG122" s="3" t="s">
        <v>67</v>
      </c>
      <c r="AI122" s="4" t="str">
        <f t="shared" si="210"/>
        <v/>
      </c>
      <c r="AJ122">
        <v>1</v>
      </c>
      <c r="AK122">
        <v>1</v>
      </c>
      <c r="AL122">
        <v>1</v>
      </c>
      <c r="AM122" s="3" t="s">
        <v>67</v>
      </c>
      <c r="AO122" s="4" t="str">
        <f t="shared" si="211"/>
        <v/>
      </c>
      <c r="AP122">
        <v>0.2</v>
      </c>
      <c r="AQ122">
        <v>1</v>
      </c>
      <c r="AR122">
        <v>1</v>
      </c>
      <c r="AS122" s="3" t="s">
        <v>13</v>
      </c>
      <c r="AT122" t="s">
        <v>75</v>
      </c>
      <c r="AU122" s="4" t="str">
        <f t="shared" si="184"/>
        <v/>
      </c>
      <c r="AV122">
        <v>0.25</v>
      </c>
      <c r="AW122">
        <v>1</v>
      </c>
      <c r="AX122">
        <v>1</v>
      </c>
      <c r="AY122" s="3" t="s">
        <v>13</v>
      </c>
      <c r="AZ122" t="s">
        <v>76</v>
      </c>
      <c r="BA122" s="4" t="str">
        <f t="shared" ref="BA122:BA126" si="229">IF(AND(OR(AY122="Gacha",AY122="Origin"),ISBLANK(AZ122)),"서브밸류 필요","")</f>
        <v/>
      </c>
      <c r="BB122">
        <v>0.125</v>
      </c>
      <c r="BC122">
        <v>1</v>
      </c>
      <c r="BD122">
        <v>1</v>
      </c>
      <c r="BE122" s="3" t="s">
        <v>13</v>
      </c>
      <c r="BF122" t="s">
        <v>76</v>
      </c>
      <c r="BG122" s="4" t="str">
        <f t="shared" ref="BG122:BG125" si="230">IF(AND(OR(BE122="Gacha",BE122="Origin"),ISBLANK(BF122)),"서브밸류 필요","")</f>
        <v/>
      </c>
      <c r="BH122">
        <v>2.5000000000000001E-2</v>
      </c>
      <c r="BI122">
        <v>1</v>
      </c>
      <c r="BJ122">
        <v>1</v>
      </c>
    </row>
    <row r="123" spans="1:62">
      <c r="A123" t="str">
        <f t="shared" si="228"/>
        <v>c5004</v>
      </c>
      <c r="C123" t="str">
        <f t="shared" si="176"/>
        <v>Gold, Exp, Heart, LevelPack, Seal, Seal, Gacha, Gacha, Gacha</v>
      </c>
      <c r="D123" s="1" t="str">
        <f t="shared" ca="1" si="177"/>
        <v>2, 1, 4, 3, 7, 7, 5, 5, 5</v>
      </c>
      <c r="E123" s="1" t="str">
        <f t="shared" si="178"/>
        <v>, , , , , , e, e, e</v>
      </c>
      <c r="F123" s="1" t="str">
        <f t="shared" si="179"/>
        <v>1, 1, 1, 1, 1, 0.2, 0.25, 0.125, 0.025</v>
      </c>
      <c r="G123" s="1" t="str">
        <f t="shared" si="180"/>
        <v>0.155, 100, 2, 1, 1, 1, 1, 1, 1</v>
      </c>
      <c r="H123" s="1" t="str">
        <f t="shared" si="181"/>
        <v>0.755, 100, 2, 1, 1, 1, 1, 1, 1</v>
      </c>
      <c r="I123" s="3" t="s">
        <v>10</v>
      </c>
      <c r="K123" s="4" t="str">
        <f t="shared" si="182"/>
        <v/>
      </c>
      <c r="L123">
        <v>1</v>
      </c>
      <c r="M123">
        <v>0.155</v>
      </c>
      <c r="N123">
        <v>0.755</v>
      </c>
      <c r="O123" s="3" t="s">
        <v>9</v>
      </c>
      <c r="Q123" s="4" t="str">
        <f t="shared" si="183"/>
        <v/>
      </c>
      <c r="R123">
        <v>1</v>
      </c>
      <c r="S123">
        <v>100</v>
      </c>
      <c r="T123">
        <v>100</v>
      </c>
      <c r="U123" s="3" t="s">
        <v>12</v>
      </c>
      <c r="W123" s="4" t="str">
        <f t="shared" si="208"/>
        <v/>
      </c>
      <c r="X123">
        <v>1</v>
      </c>
      <c r="Y123">
        <v>2</v>
      </c>
      <c r="Z123">
        <v>2</v>
      </c>
      <c r="AA123" s="3" t="s">
        <v>63</v>
      </c>
      <c r="AC123" s="4" t="str">
        <f t="shared" si="209"/>
        <v/>
      </c>
      <c r="AD123">
        <v>1</v>
      </c>
      <c r="AE123">
        <v>1</v>
      </c>
      <c r="AF123">
        <v>1</v>
      </c>
      <c r="AG123" s="3" t="s">
        <v>67</v>
      </c>
      <c r="AI123" s="4" t="str">
        <f t="shared" si="210"/>
        <v/>
      </c>
      <c r="AJ123">
        <v>1</v>
      </c>
      <c r="AK123">
        <v>1</v>
      </c>
      <c r="AL123">
        <v>1</v>
      </c>
      <c r="AM123" s="3" t="s">
        <v>67</v>
      </c>
      <c r="AO123" s="4" t="str">
        <f t="shared" si="211"/>
        <v/>
      </c>
      <c r="AP123">
        <v>0.2</v>
      </c>
      <c r="AQ123">
        <v>1</v>
      </c>
      <c r="AR123">
        <v>1</v>
      </c>
      <c r="AS123" s="3" t="s">
        <v>13</v>
      </c>
      <c r="AT123" t="s">
        <v>75</v>
      </c>
      <c r="AU123" s="4" t="str">
        <f t="shared" si="184"/>
        <v/>
      </c>
      <c r="AV123">
        <v>0.25</v>
      </c>
      <c r="AW123">
        <v>1</v>
      </c>
      <c r="AX123">
        <v>1</v>
      </c>
      <c r="AY123" s="3" t="s">
        <v>13</v>
      </c>
      <c r="AZ123" t="s">
        <v>76</v>
      </c>
      <c r="BA123" s="4" t="str">
        <f t="shared" si="229"/>
        <v/>
      </c>
      <c r="BB123">
        <v>0.125</v>
      </c>
      <c r="BC123">
        <v>1</v>
      </c>
      <c r="BD123">
        <v>1</v>
      </c>
      <c r="BE123" s="3" t="s">
        <v>13</v>
      </c>
      <c r="BF123" t="s">
        <v>76</v>
      </c>
      <c r="BG123" s="4" t="str">
        <f t="shared" si="230"/>
        <v/>
      </c>
      <c r="BH123">
        <v>2.5000000000000001E-2</v>
      </c>
      <c r="BI123">
        <v>1</v>
      </c>
      <c r="BJ123">
        <v>1</v>
      </c>
    </row>
    <row r="124" spans="1:62">
      <c r="A124" t="str">
        <f t="shared" si="228"/>
        <v>c5005</v>
      </c>
      <c r="C124" t="str">
        <f t="shared" si="176"/>
        <v>Gold, Exp, Heart, LevelPack, Seal, Seal, Gacha, Gacha, Gacha</v>
      </c>
      <c r="D124" s="1" t="str">
        <f t="shared" ca="1" si="177"/>
        <v>2, 1, 4, 3, 7, 7, 5, 5, 5</v>
      </c>
      <c r="E124" s="1" t="str">
        <f t="shared" si="178"/>
        <v>, , , , , , e, e, e</v>
      </c>
      <c r="F124" s="1" t="str">
        <f t="shared" si="179"/>
        <v>1, 1, 1, 1, 1, 0.2, 0.25, 0.125, 0.025</v>
      </c>
      <c r="G124" s="1" t="str">
        <f t="shared" si="180"/>
        <v>0.19, 100, 2, 1, 1, 1, 1, 1, 1</v>
      </c>
      <c r="H124" s="1" t="str">
        <f t="shared" si="181"/>
        <v>0.79, 100, 2, 1, 1, 1, 1, 1, 1</v>
      </c>
      <c r="I124" s="3" t="s">
        <v>10</v>
      </c>
      <c r="K124" s="4" t="str">
        <f t="shared" si="182"/>
        <v/>
      </c>
      <c r="L124">
        <v>1</v>
      </c>
      <c r="M124">
        <v>0.19</v>
      </c>
      <c r="N124">
        <v>0.79</v>
      </c>
      <c r="O124" s="3" t="s">
        <v>9</v>
      </c>
      <c r="Q124" s="4" t="str">
        <f t="shared" si="183"/>
        <v/>
      </c>
      <c r="R124">
        <v>1</v>
      </c>
      <c r="S124">
        <v>100</v>
      </c>
      <c r="T124">
        <v>100</v>
      </c>
      <c r="U124" s="3" t="s">
        <v>12</v>
      </c>
      <c r="W124" s="4" t="str">
        <f t="shared" si="208"/>
        <v/>
      </c>
      <c r="X124">
        <v>1</v>
      </c>
      <c r="Y124">
        <v>2</v>
      </c>
      <c r="Z124">
        <v>2</v>
      </c>
      <c r="AA124" s="3" t="s">
        <v>63</v>
      </c>
      <c r="AC124" s="4" t="str">
        <f t="shared" si="209"/>
        <v/>
      </c>
      <c r="AD124">
        <v>1</v>
      </c>
      <c r="AE124">
        <v>1</v>
      </c>
      <c r="AF124">
        <v>1</v>
      </c>
      <c r="AG124" s="3" t="s">
        <v>67</v>
      </c>
      <c r="AI124" s="4" t="str">
        <f t="shared" si="210"/>
        <v/>
      </c>
      <c r="AJ124">
        <v>1</v>
      </c>
      <c r="AK124">
        <v>1</v>
      </c>
      <c r="AL124">
        <v>1</v>
      </c>
      <c r="AM124" s="3" t="s">
        <v>67</v>
      </c>
      <c r="AO124" s="4" t="str">
        <f t="shared" si="211"/>
        <v/>
      </c>
      <c r="AP124">
        <v>0.2</v>
      </c>
      <c r="AQ124">
        <v>1</v>
      </c>
      <c r="AR124">
        <v>1</v>
      </c>
      <c r="AS124" s="3" t="s">
        <v>13</v>
      </c>
      <c r="AT124" t="s">
        <v>75</v>
      </c>
      <c r="AU124" s="4" t="str">
        <f t="shared" si="184"/>
        <v/>
      </c>
      <c r="AV124">
        <v>0.25</v>
      </c>
      <c r="AW124">
        <v>1</v>
      </c>
      <c r="AX124">
        <v>1</v>
      </c>
      <c r="AY124" s="3" t="s">
        <v>13</v>
      </c>
      <c r="AZ124" t="s">
        <v>76</v>
      </c>
      <c r="BA124" s="4" t="str">
        <f t="shared" si="229"/>
        <v/>
      </c>
      <c r="BB124">
        <v>0.125</v>
      </c>
      <c r="BC124">
        <v>1</v>
      </c>
      <c r="BD124">
        <v>1</v>
      </c>
      <c r="BE124" s="3" t="s">
        <v>13</v>
      </c>
      <c r="BF124" t="s">
        <v>76</v>
      </c>
      <c r="BG124" s="4" t="str">
        <f t="shared" si="230"/>
        <v/>
      </c>
      <c r="BH124">
        <v>2.5000000000000001E-2</v>
      </c>
      <c r="BI124">
        <v>1</v>
      </c>
      <c r="BJ124">
        <v>1</v>
      </c>
    </row>
    <row r="125" spans="1:62">
      <c r="A125" t="str">
        <f t="shared" si="228"/>
        <v>c5006</v>
      </c>
      <c r="C125" t="str">
        <f t="shared" si="176"/>
        <v>Gold, Exp, Heart, LevelPack, Seal, Seal, Gacha, Gacha, Gacha</v>
      </c>
      <c r="D125" s="1" t="str">
        <f t="shared" ca="1" si="177"/>
        <v>2, 1, 4, 3, 7, 7, 5, 5, 5</v>
      </c>
      <c r="E125" s="1" t="str">
        <f t="shared" si="178"/>
        <v>, , , , , , e, e, e</v>
      </c>
      <c r="F125" s="1" t="str">
        <f t="shared" si="179"/>
        <v>1, 1, 1, 1, 1, 0.2, 0.25, 0.125, 0.025</v>
      </c>
      <c r="G125" s="1" t="str">
        <f t="shared" si="180"/>
        <v>0.225, 100, 2, 1, 1, 1, 1, 1, 1</v>
      </c>
      <c r="H125" s="1" t="str">
        <f t="shared" si="181"/>
        <v>0.825, 100, 2, 1, 1, 1, 1, 1, 1</v>
      </c>
      <c r="I125" s="3" t="s">
        <v>10</v>
      </c>
      <c r="K125" s="4" t="str">
        <f t="shared" si="182"/>
        <v/>
      </c>
      <c r="L125">
        <v>1</v>
      </c>
      <c r="M125">
        <v>0.22500000000000001</v>
      </c>
      <c r="N125">
        <v>0.82499999999999996</v>
      </c>
      <c r="O125" s="3" t="s">
        <v>9</v>
      </c>
      <c r="Q125" s="4" t="str">
        <f t="shared" si="183"/>
        <v/>
      </c>
      <c r="R125">
        <v>1</v>
      </c>
      <c r="S125">
        <v>100</v>
      </c>
      <c r="T125">
        <v>100</v>
      </c>
      <c r="U125" s="3" t="s">
        <v>12</v>
      </c>
      <c r="W125" s="4" t="str">
        <f t="shared" si="208"/>
        <v/>
      </c>
      <c r="X125">
        <v>1</v>
      </c>
      <c r="Y125">
        <v>2</v>
      </c>
      <c r="Z125">
        <v>2</v>
      </c>
      <c r="AA125" s="3" t="s">
        <v>63</v>
      </c>
      <c r="AC125" s="4" t="str">
        <f t="shared" si="209"/>
        <v/>
      </c>
      <c r="AD125">
        <v>1</v>
      </c>
      <c r="AE125">
        <v>1</v>
      </c>
      <c r="AF125">
        <v>1</v>
      </c>
      <c r="AG125" s="3" t="s">
        <v>67</v>
      </c>
      <c r="AI125" s="4" t="str">
        <f t="shared" si="210"/>
        <v/>
      </c>
      <c r="AJ125">
        <v>1</v>
      </c>
      <c r="AK125">
        <v>1</v>
      </c>
      <c r="AL125">
        <v>1</v>
      </c>
      <c r="AM125" s="3" t="s">
        <v>67</v>
      </c>
      <c r="AO125" s="4" t="str">
        <f t="shared" si="211"/>
        <v/>
      </c>
      <c r="AP125">
        <v>0.2</v>
      </c>
      <c r="AQ125">
        <v>1</v>
      </c>
      <c r="AR125">
        <v>1</v>
      </c>
      <c r="AS125" s="3" t="s">
        <v>13</v>
      </c>
      <c r="AT125" t="s">
        <v>75</v>
      </c>
      <c r="AU125" s="4" t="str">
        <f t="shared" si="184"/>
        <v/>
      </c>
      <c r="AV125">
        <v>0.25</v>
      </c>
      <c r="AW125">
        <v>1</v>
      </c>
      <c r="AX125">
        <v>1</v>
      </c>
      <c r="AY125" s="3" t="s">
        <v>13</v>
      </c>
      <c r="AZ125" t="s">
        <v>76</v>
      </c>
      <c r="BA125" s="4" t="str">
        <f t="shared" si="229"/>
        <v/>
      </c>
      <c r="BB125">
        <v>0.125</v>
      </c>
      <c r="BC125">
        <v>1</v>
      </c>
      <c r="BD125">
        <v>1</v>
      </c>
      <c r="BE125" s="3" t="s">
        <v>13</v>
      </c>
      <c r="BF125" t="s">
        <v>76</v>
      </c>
      <c r="BG125" s="4" t="str">
        <f t="shared" si="230"/>
        <v/>
      </c>
      <c r="BH125">
        <v>2.5000000000000001E-2</v>
      </c>
      <c r="BI125">
        <v>1</v>
      </c>
      <c r="BJ125">
        <v>1</v>
      </c>
    </row>
    <row r="126" spans="1:62">
      <c r="A126" t="str">
        <f t="shared" si="228"/>
        <v>c5007</v>
      </c>
      <c r="C126" t="str">
        <f t="shared" si="176"/>
        <v>Gold, Exp, Heart, LevelPack, Seal, Gacha, Gacha, Gacha</v>
      </c>
      <c r="D126" s="1" t="str">
        <f t="shared" ca="1" si="177"/>
        <v>2, 1, 4, 3, 7, 5, 5, 5</v>
      </c>
      <c r="E126" s="1" t="str">
        <f t="shared" si="178"/>
        <v>, , , , , e, e, e</v>
      </c>
      <c r="F126" s="1" t="str">
        <f t="shared" si="179"/>
        <v>1, 1, 1, 1, 1, 0.25, 0.125, 0.025</v>
      </c>
      <c r="G126" s="1" t="str">
        <f t="shared" si="180"/>
        <v>0.26, 100, 2, 1, 1, 1, 1, 1</v>
      </c>
      <c r="H126" s="1" t="str">
        <f t="shared" si="181"/>
        <v>0.86, 100, 2, 1, 1, 1, 1, 1</v>
      </c>
      <c r="I126" s="3" t="s">
        <v>10</v>
      </c>
      <c r="K126" s="4" t="str">
        <f t="shared" si="182"/>
        <v/>
      </c>
      <c r="L126">
        <v>1</v>
      </c>
      <c r="M126">
        <v>0.26</v>
      </c>
      <c r="N126">
        <v>0.86</v>
      </c>
      <c r="O126" s="3" t="s">
        <v>9</v>
      </c>
      <c r="Q126" s="4" t="str">
        <f t="shared" si="183"/>
        <v/>
      </c>
      <c r="R126">
        <v>1</v>
      </c>
      <c r="S126">
        <v>100</v>
      </c>
      <c r="T126">
        <v>100</v>
      </c>
      <c r="U126" s="3" t="s">
        <v>12</v>
      </c>
      <c r="W126" s="4" t="str">
        <f t="shared" si="208"/>
        <v/>
      </c>
      <c r="X126">
        <v>1</v>
      </c>
      <c r="Y126">
        <v>2</v>
      </c>
      <c r="Z126">
        <v>2</v>
      </c>
      <c r="AA126" s="3" t="s">
        <v>63</v>
      </c>
      <c r="AC126" s="4" t="str">
        <f t="shared" si="209"/>
        <v/>
      </c>
      <c r="AD126">
        <v>1</v>
      </c>
      <c r="AE126">
        <v>1</v>
      </c>
      <c r="AF126">
        <v>1</v>
      </c>
      <c r="AG126" s="3" t="s">
        <v>67</v>
      </c>
      <c r="AI126" s="4" t="str">
        <f t="shared" si="210"/>
        <v/>
      </c>
      <c r="AJ126">
        <v>1</v>
      </c>
      <c r="AK126">
        <v>1</v>
      </c>
      <c r="AL126">
        <v>1</v>
      </c>
      <c r="AM126" s="3" t="s">
        <v>13</v>
      </c>
      <c r="AN126" t="s">
        <v>75</v>
      </c>
      <c r="AO126" s="4" t="str">
        <f t="shared" si="211"/>
        <v/>
      </c>
      <c r="AP126">
        <v>0.25</v>
      </c>
      <c r="AQ126">
        <v>1</v>
      </c>
      <c r="AR126">
        <v>1</v>
      </c>
      <c r="AS126" s="3" t="s">
        <v>13</v>
      </c>
      <c r="AT126" t="s">
        <v>76</v>
      </c>
      <c r="AU126" s="4" t="str">
        <f t="shared" si="184"/>
        <v/>
      </c>
      <c r="AV126">
        <v>0.125</v>
      </c>
      <c r="AW126">
        <v>1</v>
      </c>
      <c r="AX126">
        <v>1</v>
      </c>
      <c r="AY126" s="3" t="s">
        <v>13</v>
      </c>
      <c r="AZ126" t="s">
        <v>76</v>
      </c>
      <c r="BA126" s="4" t="str">
        <f t="shared" si="229"/>
        <v/>
      </c>
      <c r="BB126">
        <v>2.5000000000000001E-2</v>
      </c>
      <c r="BC126">
        <v>1</v>
      </c>
      <c r="BD126">
        <v>1</v>
      </c>
      <c r="BE126" s="3"/>
      <c r="BG126" s="4" t="str">
        <f t="shared" si="186"/>
        <v/>
      </c>
    </row>
    <row r="127" spans="1:62">
      <c r="A127" t="str">
        <f t="shared" ref="A127:A147" si="231">"c"&amp;A40</f>
        <v>c5008</v>
      </c>
      <c r="C127" t="str">
        <f t="shared" ref="C127:C147" si="232">IF(ISBLANK(I127),"",I127)
&amp;IF(ISBLANK(O127),"",", "&amp;O127)
&amp;IF(ISBLANK(U127),"",", "&amp;U127)
&amp;IF(ISBLANK(AA127),"",", "&amp;AA127)
&amp;IF(ISBLANK(AG127),"",", "&amp;AG127)
&amp;IF(ISBLANK(AM127),"",", "&amp;AM127)
&amp;IF(ISBLANK(AS127),"",", "&amp;AS127)
&amp;IF(ISBLANK(AY127),"",", "&amp;AY127)
&amp;IF(ISBLANK(BE127),"",", "&amp;BE127)</f>
        <v>Gold, Exp, Heart, LevelPack, Seal, Seal, Gacha, Gacha, Gacha</v>
      </c>
      <c r="D127" s="1" t="str">
        <f t="shared" ref="D127:D147" ca="1" si="233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SUBSTITUTE(SUBSTITUTE(SUBSTITUTE(SUBSTITUTE(SUBSTITUTE(SUBSTITUTE(SUBSTITUTE(SUBSTITUTE(SUBSTITUTE(SUBSTITUTE(C127,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2, 1, 4, 3, 7, 7, 5, 5, 5</v>
      </c>
      <c r="E127" s="1" t="str">
        <f t="shared" ref="E127:E147" si="234">IF(ISBLANK(J127),"",J127)
&amp;IF(ISBLANK(O127),"",", "&amp;P127)
&amp;IF(ISBLANK(U127),"",", "&amp;V127)
&amp;IF(ISBLANK(AA127),"",", "&amp;AB127)
&amp;IF(ISBLANK(AG127),"",", "&amp;AH127)
&amp;IF(ISBLANK(AM127),"",", "&amp;AN127)
&amp;IF(ISBLANK(AS127),"",", "&amp;AT127)
&amp;IF(ISBLANK(AY127),"",", "&amp;AZ127)
&amp;IF(ISBLANK(BE127),"",", "&amp;BF127)</f>
        <v>, , , , , , e, e, e</v>
      </c>
      <c r="F127" s="1" t="str">
        <f t="shared" ref="F127:F147" si="235">IF(ISBLANK(L127),"",L127)
&amp;IF(ISBLANK(R127),"",", "&amp;R127)
&amp;IF(ISBLANK(X127),"",", "&amp;X127)
&amp;IF(ISBLANK(AD127),"",", "&amp;AD127)
&amp;IF(ISBLANK(AJ127),"",", "&amp;AJ127)
&amp;IF(ISBLANK(AP127),"",", "&amp;AP127)
&amp;IF(ISBLANK(AV127),"",", "&amp;AV127)
&amp;IF(ISBLANK(BB127),"",", "&amp;BB127)
&amp;IF(ISBLANK(BH127),"",", "&amp;BH127)</f>
        <v>1, 1, 1, 1, 1, 0.2, 0.25, 0.125, 0.025</v>
      </c>
      <c r="G127" s="1" t="str">
        <f t="shared" ref="G127:G147" si="236">IF(ISBLANK(M127),"",M127)
&amp;IF(ISBLANK(S127),"",", "&amp;S127)
&amp;IF(ISBLANK(Y127),"",", "&amp;Y127)
&amp;IF(ISBLANK(AE127),"",", "&amp;AE127)
&amp;IF(ISBLANK(AK127),"",", "&amp;AK127)
&amp;IF(ISBLANK(AQ127),"",", "&amp;AQ127)
&amp;IF(ISBLANK(AW127),"",", "&amp;AW127)
&amp;IF(ISBLANK(BC127),"",", "&amp;BC127)
&amp;IF(ISBLANK(BI127),"",", "&amp;BI127)</f>
        <v>0.295, 100, 2, 1, 1, 1, 1, 1, 1</v>
      </c>
      <c r="H127" s="1" t="str">
        <f t="shared" ref="H127:H147" si="237">IF(ISBLANK(N127),"",N127)
&amp;IF(ISBLANK(T127),"",", "&amp;T127)
&amp;IF(ISBLANK(Z127),"",", "&amp;Z127)
&amp;IF(ISBLANK(AF127),"",", "&amp;AF127)
&amp;IF(ISBLANK(AL127),"",", "&amp;AL127)
&amp;IF(ISBLANK(AR127),"",", "&amp;AR127)
&amp;IF(ISBLANK(AX127),"",", "&amp;AX127)
&amp;IF(ISBLANK(BD127),"",", "&amp;BD127)
&amp;IF(ISBLANK(BJ127),"",", "&amp;BJ127)</f>
        <v>0.895, 100, 2, 1, 1, 1, 1, 1, 1</v>
      </c>
      <c r="I127" s="3" t="s">
        <v>10</v>
      </c>
      <c r="K127" s="4" t="str">
        <f t="shared" ref="K127:K147" si="238">IF(AND(OR(I127="Gacha",I127="Origin"),ISBLANK(J127)),"서브밸류 필요","")</f>
        <v/>
      </c>
      <c r="L127">
        <v>1</v>
      </c>
      <c r="M127">
        <v>0.29499999999999998</v>
      </c>
      <c r="N127">
        <v>0.89500000000000002</v>
      </c>
      <c r="O127" s="3" t="s">
        <v>9</v>
      </c>
      <c r="Q127" s="4" t="str">
        <f t="shared" ref="Q127:Q147" si="239">IF(AND(OR(O127="Gacha",O127="Origin"),ISBLANK(P127)),"서브밸류 필요","")</f>
        <v/>
      </c>
      <c r="R127">
        <v>1</v>
      </c>
      <c r="S127">
        <v>100</v>
      </c>
      <c r="T127">
        <v>100</v>
      </c>
      <c r="U127" s="3" t="s">
        <v>12</v>
      </c>
      <c r="W127" s="4" t="str">
        <f t="shared" ref="W127:W147" si="240">IF(AND(OR(U127="Gacha",U127="Origin"),ISBLANK(V127)),"서브밸류 필요","")</f>
        <v/>
      </c>
      <c r="X127">
        <v>1</v>
      </c>
      <c r="Y127">
        <v>2</v>
      </c>
      <c r="Z127">
        <v>2</v>
      </c>
      <c r="AA127" s="3" t="s">
        <v>63</v>
      </c>
      <c r="AC127" s="4" t="str">
        <f t="shared" ref="AC127:AC147" si="241">IF(AND(OR(AA127="Gacha",AA127="Origin"),ISBLANK(AB127)),"서브밸류 필요","")</f>
        <v/>
      </c>
      <c r="AD127">
        <v>1</v>
      </c>
      <c r="AE127">
        <v>1</v>
      </c>
      <c r="AF127">
        <v>1</v>
      </c>
      <c r="AG127" s="3" t="s">
        <v>67</v>
      </c>
      <c r="AI127" s="4" t="str">
        <f t="shared" ref="AI127:AI147" si="242">IF(AND(OR(AG127="Gacha",AG127="Origin"),ISBLANK(AH127)),"서브밸류 필요","")</f>
        <v/>
      </c>
      <c r="AJ127">
        <v>1</v>
      </c>
      <c r="AK127">
        <v>1</v>
      </c>
      <c r="AL127">
        <v>1</v>
      </c>
      <c r="AM127" s="3" t="s">
        <v>67</v>
      </c>
      <c r="AO127" s="4" t="str">
        <f t="shared" ref="AO127:AO147" si="243">IF(AND(OR(AM127="Gacha",AM127="Origin"),ISBLANK(AN127)),"서브밸류 필요","")</f>
        <v/>
      </c>
      <c r="AP127">
        <v>0.2</v>
      </c>
      <c r="AQ127">
        <v>1</v>
      </c>
      <c r="AR127">
        <v>1</v>
      </c>
      <c r="AS127" s="3" t="s">
        <v>13</v>
      </c>
      <c r="AT127" t="s">
        <v>75</v>
      </c>
      <c r="AU127" s="4" t="str">
        <f t="shared" ref="AU127:AU147" si="244">IF(AND(OR(AS127="Gacha",AS127="Origin"),ISBLANK(AT127)),"서브밸류 필요","")</f>
        <v/>
      </c>
      <c r="AV127">
        <v>0.25</v>
      </c>
      <c r="AW127">
        <v>1</v>
      </c>
      <c r="AX127">
        <v>1</v>
      </c>
      <c r="AY127" s="3" t="s">
        <v>13</v>
      </c>
      <c r="AZ127" t="s">
        <v>76</v>
      </c>
      <c r="BA127" s="4" t="str">
        <f t="shared" ref="BA127:BA133" si="245">IF(AND(OR(AY127="Gacha",AY127="Origin"),ISBLANK(AZ127)),"서브밸류 필요","")</f>
        <v/>
      </c>
      <c r="BB127">
        <v>0.125</v>
      </c>
      <c r="BC127">
        <v>1</v>
      </c>
      <c r="BD127">
        <v>1</v>
      </c>
      <c r="BE127" s="3" t="s">
        <v>13</v>
      </c>
      <c r="BF127" t="s">
        <v>76</v>
      </c>
      <c r="BG127" s="4" t="str">
        <f t="shared" ref="BG127:BG132" si="246">IF(AND(OR(BE127="Gacha",BE127="Origin"),ISBLANK(BF127)),"서브밸류 필요","")</f>
        <v/>
      </c>
      <c r="BH127">
        <v>2.5000000000000001E-2</v>
      </c>
      <c r="BI127">
        <v>1</v>
      </c>
      <c r="BJ127">
        <v>1</v>
      </c>
    </row>
    <row r="128" spans="1:62">
      <c r="A128" t="str">
        <f t="shared" si="231"/>
        <v>c5009</v>
      </c>
      <c r="C128" t="str">
        <f t="shared" si="232"/>
        <v>Gold, Exp, Heart, LevelPack, Seal, Seal, Gacha, Gacha, Gacha</v>
      </c>
      <c r="D128" s="1" t="str">
        <f t="shared" ca="1" si="233"/>
        <v>2, 1, 4, 3, 7, 7, 5, 5, 5</v>
      </c>
      <c r="E128" s="1" t="str">
        <f t="shared" si="234"/>
        <v>, , , , , , e, e, e</v>
      </c>
      <c r="F128" s="1" t="str">
        <f t="shared" si="235"/>
        <v>1, 1, 1, 1, 1, 0.2, 0.25, 0.125, 0.025</v>
      </c>
      <c r="G128" s="1" t="str">
        <f t="shared" si="236"/>
        <v>0.33, 100, 2, 1, 1, 1, 1, 1, 1</v>
      </c>
      <c r="H128" s="1" t="str">
        <f t="shared" si="237"/>
        <v>0.93, 100, 2, 1, 1, 1, 1, 1, 1</v>
      </c>
      <c r="I128" s="3" t="s">
        <v>10</v>
      </c>
      <c r="K128" s="4" t="str">
        <f t="shared" si="238"/>
        <v/>
      </c>
      <c r="L128">
        <v>1</v>
      </c>
      <c r="M128">
        <v>0.33</v>
      </c>
      <c r="N128">
        <v>0.93</v>
      </c>
      <c r="O128" s="3" t="s">
        <v>9</v>
      </c>
      <c r="Q128" s="4" t="str">
        <f t="shared" si="239"/>
        <v/>
      </c>
      <c r="R128">
        <v>1</v>
      </c>
      <c r="S128">
        <v>100</v>
      </c>
      <c r="T128">
        <v>100</v>
      </c>
      <c r="U128" s="3" t="s">
        <v>12</v>
      </c>
      <c r="W128" s="4" t="str">
        <f t="shared" si="240"/>
        <v/>
      </c>
      <c r="X128">
        <v>1</v>
      </c>
      <c r="Y128">
        <v>2</v>
      </c>
      <c r="Z128">
        <v>2</v>
      </c>
      <c r="AA128" s="3" t="s">
        <v>63</v>
      </c>
      <c r="AC128" s="4" t="str">
        <f t="shared" si="241"/>
        <v/>
      </c>
      <c r="AD128">
        <v>1</v>
      </c>
      <c r="AE128">
        <v>1</v>
      </c>
      <c r="AF128">
        <v>1</v>
      </c>
      <c r="AG128" s="3" t="s">
        <v>67</v>
      </c>
      <c r="AI128" s="4" t="str">
        <f t="shared" si="242"/>
        <v/>
      </c>
      <c r="AJ128">
        <v>1</v>
      </c>
      <c r="AK128">
        <v>1</v>
      </c>
      <c r="AL128">
        <v>1</v>
      </c>
      <c r="AM128" s="3" t="s">
        <v>67</v>
      </c>
      <c r="AO128" s="4" t="str">
        <f t="shared" si="243"/>
        <v/>
      </c>
      <c r="AP128">
        <v>0.2</v>
      </c>
      <c r="AQ128">
        <v>1</v>
      </c>
      <c r="AR128">
        <v>1</v>
      </c>
      <c r="AS128" s="3" t="s">
        <v>13</v>
      </c>
      <c r="AT128" t="s">
        <v>75</v>
      </c>
      <c r="AU128" s="4" t="str">
        <f t="shared" si="244"/>
        <v/>
      </c>
      <c r="AV128">
        <v>0.25</v>
      </c>
      <c r="AW128">
        <v>1</v>
      </c>
      <c r="AX128">
        <v>1</v>
      </c>
      <c r="AY128" s="3" t="s">
        <v>13</v>
      </c>
      <c r="AZ128" t="s">
        <v>76</v>
      </c>
      <c r="BA128" s="4" t="str">
        <f t="shared" si="245"/>
        <v/>
      </c>
      <c r="BB128">
        <v>0.125</v>
      </c>
      <c r="BC128">
        <v>1</v>
      </c>
      <c r="BD128">
        <v>1</v>
      </c>
      <c r="BE128" s="3" t="s">
        <v>13</v>
      </c>
      <c r="BF128" t="s">
        <v>76</v>
      </c>
      <c r="BG128" s="4" t="str">
        <f t="shared" si="246"/>
        <v/>
      </c>
      <c r="BH128">
        <v>2.5000000000000001E-2</v>
      </c>
      <c r="BI128">
        <v>1</v>
      </c>
      <c r="BJ128">
        <v>1</v>
      </c>
    </row>
    <row r="129" spans="1:62">
      <c r="A129" t="str">
        <f t="shared" si="231"/>
        <v>c5010</v>
      </c>
      <c r="C129" t="str">
        <f t="shared" si="232"/>
        <v>Gold, Exp, Heart, LevelPack, Seal, Seal, Gacha, Gacha, Gacha</v>
      </c>
      <c r="D129" s="1" t="str">
        <f t="shared" ca="1" si="233"/>
        <v>2, 1, 4, 3, 7, 7, 5, 5, 5</v>
      </c>
      <c r="E129" s="1" t="str">
        <f t="shared" si="234"/>
        <v>, , , , , , e, e, e</v>
      </c>
      <c r="F129" s="1" t="str">
        <f t="shared" si="235"/>
        <v>1, 1, 1, 1, 1, 0.2, 0.25, 0.125, 0.025</v>
      </c>
      <c r="G129" s="1" t="str">
        <f t="shared" si="236"/>
        <v>0.365, 100, 2, 1, 1, 1, 1, 1, 1</v>
      </c>
      <c r="H129" s="1" t="str">
        <f t="shared" si="237"/>
        <v>0.965, 100, 2, 1, 1, 1, 1, 1, 1</v>
      </c>
      <c r="I129" s="3" t="s">
        <v>10</v>
      </c>
      <c r="K129" s="4" t="str">
        <f t="shared" si="238"/>
        <v/>
      </c>
      <c r="L129">
        <v>1</v>
      </c>
      <c r="M129">
        <v>0.36499999999999999</v>
      </c>
      <c r="N129">
        <v>0.96499999999999997</v>
      </c>
      <c r="O129" s="3" t="s">
        <v>9</v>
      </c>
      <c r="Q129" s="4" t="str">
        <f t="shared" si="239"/>
        <v/>
      </c>
      <c r="R129">
        <v>1</v>
      </c>
      <c r="S129">
        <v>100</v>
      </c>
      <c r="T129">
        <v>100</v>
      </c>
      <c r="U129" s="3" t="s">
        <v>12</v>
      </c>
      <c r="W129" s="4" t="str">
        <f t="shared" si="240"/>
        <v/>
      </c>
      <c r="X129">
        <v>1</v>
      </c>
      <c r="Y129">
        <v>2</v>
      </c>
      <c r="Z129">
        <v>2</v>
      </c>
      <c r="AA129" s="3" t="s">
        <v>63</v>
      </c>
      <c r="AC129" s="4" t="str">
        <f t="shared" si="241"/>
        <v/>
      </c>
      <c r="AD129">
        <v>1</v>
      </c>
      <c r="AE129">
        <v>1</v>
      </c>
      <c r="AF129">
        <v>1</v>
      </c>
      <c r="AG129" s="3" t="s">
        <v>67</v>
      </c>
      <c r="AI129" s="4" t="str">
        <f t="shared" si="242"/>
        <v/>
      </c>
      <c r="AJ129">
        <v>1</v>
      </c>
      <c r="AK129">
        <v>1</v>
      </c>
      <c r="AL129">
        <v>1</v>
      </c>
      <c r="AM129" s="3" t="s">
        <v>67</v>
      </c>
      <c r="AO129" s="4" t="str">
        <f t="shared" si="243"/>
        <v/>
      </c>
      <c r="AP129">
        <v>0.2</v>
      </c>
      <c r="AQ129">
        <v>1</v>
      </c>
      <c r="AR129">
        <v>1</v>
      </c>
      <c r="AS129" s="3" t="s">
        <v>13</v>
      </c>
      <c r="AT129" t="s">
        <v>75</v>
      </c>
      <c r="AU129" s="4" t="str">
        <f t="shared" si="244"/>
        <v/>
      </c>
      <c r="AV129">
        <v>0.25</v>
      </c>
      <c r="AW129">
        <v>1</v>
      </c>
      <c r="AX129">
        <v>1</v>
      </c>
      <c r="AY129" s="3" t="s">
        <v>13</v>
      </c>
      <c r="AZ129" t="s">
        <v>76</v>
      </c>
      <c r="BA129" s="4" t="str">
        <f t="shared" si="245"/>
        <v/>
      </c>
      <c r="BB129">
        <v>0.125</v>
      </c>
      <c r="BC129">
        <v>1</v>
      </c>
      <c r="BD129">
        <v>1</v>
      </c>
      <c r="BE129" s="3" t="s">
        <v>13</v>
      </c>
      <c r="BF129" t="s">
        <v>76</v>
      </c>
      <c r="BG129" s="4" t="str">
        <f t="shared" si="246"/>
        <v/>
      </c>
      <c r="BH129">
        <v>2.5000000000000001E-2</v>
      </c>
      <c r="BI129">
        <v>1</v>
      </c>
      <c r="BJ129">
        <v>1</v>
      </c>
    </row>
    <row r="130" spans="1:62">
      <c r="A130" t="str">
        <f t="shared" si="231"/>
        <v>c5011</v>
      </c>
      <c r="C130" t="str">
        <f t="shared" si="232"/>
        <v>Gold, Exp, Heart, LevelPack, Seal, Seal, Gacha, Gacha, Gacha</v>
      </c>
      <c r="D130" s="1" t="str">
        <f t="shared" ca="1" si="233"/>
        <v>2, 1, 4, 3, 7, 7, 5, 5, 5</v>
      </c>
      <c r="E130" s="1" t="str">
        <f t="shared" si="234"/>
        <v>, , , , , , e, e, e</v>
      </c>
      <c r="F130" s="1" t="str">
        <f t="shared" si="235"/>
        <v>1, 1, 1, 1, 1, 0.2, 0.25, 0.125, 0.025</v>
      </c>
      <c r="G130" s="1" t="str">
        <f t="shared" si="236"/>
        <v>0.4, 100, 2, 1, 1, 1, 1, 1, 1</v>
      </c>
      <c r="H130" s="1" t="str">
        <f t="shared" si="237"/>
        <v>1, 100, 2, 1, 1, 1, 1, 1, 1</v>
      </c>
      <c r="I130" s="3" t="s">
        <v>10</v>
      </c>
      <c r="K130" s="4" t="str">
        <f t="shared" si="238"/>
        <v/>
      </c>
      <c r="L130">
        <v>1</v>
      </c>
      <c r="M130">
        <v>0.4</v>
      </c>
      <c r="N130">
        <v>1</v>
      </c>
      <c r="O130" s="3" t="s">
        <v>9</v>
      </c>
      <c r="Q130" s="4" t="str">
        <f t="shared" si="239"/>
        <v/>
      </c>
      <c r="R130">
        <v>1</v>
      </c>
      <c r="S130">
        <v>100</v>
      </c>
      <c r="T130">
        <v>100</v>
      </c>
      <c r="U130" s="3" t="s">
        <v>12</v>
      </c>
      <c r="W130" s="4" t="str">
        <f t="shared" si="240"/>
        <v/>
      </c>
      <c r="X130">
        <v>1</v>
      </c>
      <c r="Y130">
        <v>2</v>
      </c>
      <c r="Z130">
        <v>2</v>
      </c>
      <c r="AA130" s="3" t="s">
        <v>63</v>
      </c>
      <c r="AC130" s="4" t="str">
        <f t="shared" si="241"/>
        <v/>
      </c>
      <c r="AD130">
        <v>1</v>
      </c>
      <c r="AE130">
        <v>1</v>
      </c>
      <c r="AF130">
        <v>1</v>
      </c>
      <c r="AG130" s="3" t="s">
        <v>67</v>
      </c>
      <c r="AI130" s="4" t="str">
        <f t="shared" si="242"/>
        <v/>
      </c>
      <c r="AJ130">
        <v>1</v>
      </c>
      <c r="AK130">
        <v>1</v>
      </c>
      <c r="AL130">
        <v>1</v>
      </c>
      <c r="AM130" s="3" t="s">
        <v>67</v>
      </c>
      <c r="AO130" s="4" t="str">
        <f t="shared" si="243"/>
        <v/>
      </c>
      <c r="AP130">
        <v>0.2</v>
      </c>
      <c r="AQ130">
        <v>1</v>
      </c>
      <c r="AR130">
        <v>1</v>
      </c>
      <c r="AS130" s="3" t="s">
        <v>13</v>
      </c>
      <c r="AT130" t="s">
        <v>75</v>
      </c>
      <c r="AU130" s="4" t="str">
        <f t="shared" si="244"/>
        <v/>
      </c>
      <c r="AV130">
        <v>0.25</v>
      </c>
      <c r="AW130">
        <v>1</v>
      </c>
      <c r="AX130">
        <v>1</v>
      </c>
      <c r="AY130" s="3" t="s">
        <v>13</v>
      </c>
      <c r="AZ130" t="s">
        <v>76</v>
      </c>
      <c r="BA130" s="4" t="str">
        <f t="shared" si="245"/>
        <v/>
      </c>
      <c r="BB130">
        <v>0.125</v>
      </c>
      <c r="BC130">
        <v>1</v>
      </c>
      <c r="BD130">
        <v>1</v>
      </c>
      <c r="BE130" s="3" t="s">
        <v>13</v>
      </c>
      <c r="BF130" t="s">
        <v>76</v>
      </c>
      <c r="BG130" s="4" t="str">
        <f t="shared" si="246"/>
        <v/>
      </c>
      <c r="BH130">
        <v>2.5000000000000001E-2</v>
      </c>
      <c r="BI130">
        <v>1</v>
      </c>
      <c r="BJ130">
        <v>1</v>
      </c>
    </row>
    <row r="131" spans="1:62">
      <c r="A131" t="str">
        <f t="shared" si="231"/>
        <v>c5012</v>
      </c>
      <c r="C131" t="str">
        <f t="shared" si="232"/>
        <v>Gold, Exp, Heart, LevelPack, Seal, Seal, Gacha, Gacha, Gacha</v>
      </c>
      <c r="D131" s="1" t="str">
        <f t="shared" ca="1" si="233"/>
        <v>2, 1, 4, 3, 7, 7, 5, 5, 5</v>
      </c>
      <c r="E131" s="1" t="str">
        <f t="shared" si="234"/>
        <v>, , , , , , e, e, e</v>
      </c>
      <c r="F131" s="1" t="str">
        <f t="shared" si="235"/>
        <v>1, 1, 1, 1, 1, 0.2, 0.25, 0.125, 0.025</v>
      </c>
      <c r="G131" s="1" t="str">
        <f t="shared" si="236"/>
        <v>0.435, 100, 2, 1, 1, 1, 1, 1, 1</v>
      </c>
      <c r="H131" s="1" t="str">
        <f t="shared" si="237"/>
        <v>1.035, 100, 2, 1, 1, 1, 1, 1, 1</v>
      </c>
      <c r="I131" s="3" t="s">
        <v>10</v>
      </c>
      <c r="K131" s="4" t="str">
        <f t="shared" si="238"/>
        <v/>
      </c>
      <c r="L131">
        <v>1</v>
      </c>
      <c r="M131">
        <v>0.435</v>
      </c>
      <c r="N131">
        <v>1.0349999999999999</v>
      </c>
      <c r="O131" s="3" t="s">
        <v>9</v>
      </c>
      <c r="Q131" s="4" t="str">
        <f t="shared" si="239"/>
        <v/>
      </c>
      <c r="R131">
        <v>1</v>
      </c>
      <c r="S131">
        <v>100</v>
      </c>
      <c r="T131">
        <v>100</v>
      </c>
      <c r="U131" s="3" t="s">
        <v>12</v>
      </c>
      <c r="W131" s="4" t="str">
        <f t="shared" si="240"/>
        <v/>
      </c>
      <c r="X131">
        <v>1</v>
      </c>
      <c r="Y131">
        <v>2</v>
      </c>
      <c r="Z131">
        <v>2</v>
      </c>
      <c r="AA131" s="3" t="s">
        <v>63</v>
      </c>
      <c r="AC131" s="4" t="str">
        <f t="shared" si="241"/>
        <v/>
      </c>
      <c r="AD131">
        <v>1</v>
      </c>
      <c r="AE131">
        <v>1</v>
      </c>
      <c r="AF131">
        <v>1</v>
      </c>
      <c r="AG131" s="3" t="s">
        <v>67</v>
      </c>
      <c r="AI131" s="4" t="str">
        <f t="shared" si="242"/>
        <v/>
      </c>
      <c r="AJ131">
        <v>1</v>
      </c>
      <c r="AK131">
        <v>1</v>
      </c>
      <c r="AL131">
        <v>1</v>
      </c>
      <c r="AM131" s="3" t="s">
        <v>67</v>
      </c>
      <c r="AO131" s="4" t="str">
        <f t="shared" si="243"/>
        <v/>
      </c>
      <c r="AP131">
        <v>0.2</v>
      </c>
      <c r="AQ131">
        <v>1</v>
      </c>
      <c r="AR131">
        <v>1</v>
      </c>
      <c r="AS131" s="3" t="s">
        <v>13</v>
      </c>
      <c r="AT131" t="s">
        <v>75</v>
      </c>
      <c r="AU131" s="4" t="str">
        <f t="shared" si="244"/>
        <v/>
      </c>
      <c r="AV131">
        <v>0.25</v>
      </c>
      <c r="AW131">
        <v>1</v>
      </c>
      <c r="AX131">
        <v>1</v>
      </c>
      <c r="AY131" s="3" t="s">
        <v>13</v>
      </c>
      <c r="AZ131" t="s">
        <v>76</v>
      </c>
      <c r="BA131" s="4" t="str">
        <f t="shared" si="245"/>
        <v/>
      </c>
      <c r="BB131">
        <v>0.125</v>
      </c>
      <c r="BC131">
        <v>1</v>
      </c>
      <c r="BD131">
        <v>1</v>
      </c>
      <c r="BE131" s="3" t="s">
        <v>13</v>
      </c>
      <c r="BF131" t="s">
        <v>76</v>
      </c>
      <c r="BG131" s="4" t="str">
        <f t="shared" si="246"/>
        <v/>
      </c>
      <c r="BH131">
        <v>2.5000000000000001E-2</v>
      </c>
      <c r="BI131">
        <v>1</v>
      </c>
      <c r="BJ131">
        <v>1</v>
      </c>
    </row>
    <row r="132" spans="1:62">
      <c r="A132" t="str">
        <f t="shared" si="231"/>
        <v>c5013</v>
      </c>
      <c r="C132" t="str">
        <f t="shared" si="232"/>
        <v>Gold, Exp, Heart, LevelPack, Seal, Seal, Gacha, Gacha, Gacha</v>
      </c>
      <c r="D132" s="1" t="str">
        <f t="shared" ca="1" si="233"/>
        <v>2, 1, 4, 3, 7, 7, 5, 5, 5</v>
      </c>
      <c r="E132" s="1" t="str">
        <f t="shared" si="234"/>
        <v>, , , , , , e, e, e</v>
      </c>
      <c r="F132" s="1" t="str">
        <f t="shared" si="235"/>
        <v>1, 1, 1, 1, 1, 0.2, 0.25, 0.125, 0.025</v>
      </c>
      <c r="G132" s="1" t="str">
        <f t="shared" si="236"/>
        <v>0.47, 100, 2, 1, 1, 1, 1, 1, 1</v>
      </c>
      <c r="H132" s="1" t="str">
        <f t="shared" si="237"/>
        <v>1.07, 100, 2, 1, 1, 1, 1, 1, 1</v>
      </c>
      <c r="I132" s="3" t="s">
        <v>10</v>
      </c>
      <c r="K132" s="4" t="str">
        <f t="shared" si="238"/>
        <v/>
      </c>
      <c r="L132">
        <v>1</v>
      </c>
      <c r="M132">
        <v>0.47</v>
      </c>
      <c r="N132">
        <v>1.07</v>
      </c>
      <c r="O132" s="3" t="s">
        <v>9</v>
      </c>
      <c r="Q132" s="4" t="str">
        <f t="shared" si="239"/>
        <v/>
      </c>
      <c r="R132">
        <v>1</v>
      </c>
      <c r="S132">
        <v>100</v>
      </c>
      <c r="T132">
        <v>100</v>
      </c>
      <c r="U132" s="3" t="s">
        <v>12</v>
      </c>
      <c r="W132" s="4" t="str">
        <f t="shared" si="240"/>
        <v/>
      </c>
      <c r="X132">
        <v>1</v>
      </c>
      <c r="Y132">
        <v>2</v>
      </c>
      <c r="Z132">
        <v>2</v>
      </c>
      <c r="AA132" s="3" t="s">
        <v>63</v>
      </c>
      <c r="AC132" s="4" t="str">
        <f t="shared" si="241"/>
        <v/>
      </c>
      <c r="AD132">
        <v>1</v>
      </c>
      <c r="AE132">
        <v>1</v>
      </c>
      <c r="AF132">
        <v>1</v>
      </c>
      <c r="AG132" s="3" t="s">
        <v>67</v>
      </c>
      <c r="AI132" s="4" t="str">
        <f t="shared" si="242"/>
        <v/>
      </c>
      <c r="AJ132">
        <v>1</v>
      </c>
      <c r="AK132">
        <v>1</v>
      </c>
      <c r="AL132">
        <v>1</v>
      </c>
      <c r="AM132" s="3" t="s">
        <v>67</v>
      </c>
      <c r="AO132" s="4" t="str">
        <f t="shared" si="243"/>
        <v/>
      </c>
      <c r="AP132">
        <v>0.2</v>
      </c>
      <c r="AQ132">
        <v>1</v>
      </c>
      <c r="AR132">
        <v>1</v>
      </c>
      <c r="AS132" s="3" t="s">
        <v>13</v>
      </c>
      <c r="AT132" t="s">
        <v>75</v>
      </c>
      <c r="AU132" s="4" t="str">
        <f t="shared" si="244"/>
        <v/>
      </c>
      <c r="AV132">
        <v>0.25</v>
      </c>
      <c r="AW132">
        <v>1</v>
      </c>
      <c r="AX132">
        <v>1</v>
      </c>
      <c r="AY132" s="3" t="s">
        <v>13</v>
      </c>
      <c r="AZ132" t="s">
        <v>76</v>
      </c>
      <c r="BA132" s="4" t="str">
        <f t="shared" si="245"/>
        <v/>
      </c>
      <c r="BB132">
        <v>0.125</v>
      </c>
      <c r="BC132">
        <v>1</v>
      </c>
      <c r="BD132">
        <v>1</v>
      </c>
      <c r="BE132" s="3" t="s">
        <v>13</v>
      </c>
      <c r="BF132" t="s">
        <v>76</v>
      </c>
      <c r="BG132" s="4" t="str">
        <f t="shared" si="246"/>
        <v/>
      </c>
      <c r="BH132">
        <v>2.5000000000000001E-2</v>
      </c>
      <c r="BI132">
        <v>1</v>
      </c>
      <c r="BJ132">
        <v>1</v>
      </c>
    </row>
    <row r="133" spans="1:62">
      <c r="A133" t="str">
        <f t="shared" si="231"/>
        <v>c5014</v>
      </c>
      <c r="C133" t="str">
        <f t="shared" si="232"/>
        <v>Gold, Exp, Heart, LevelPack, Seal, Gacha, Gacha, Gacha</v>
      </c>
      <c r="D133" s="1" t="str">
        <f t="shared" ca="1" si="233"/>
        <v>2, 1, 4, 3, 7, 5, 5, 5</v>
      </c>
      <c r="E133" s="1" t="str">
        <f t="shared" si="234"/>
        <v>, , , , , e, e, e</v>
      </c>
      <c r="F133" s="1" t="str">
        <f t="shared" si="235"/>
        <v>1, 1, 1, 1, 1, 0.25, 0.125, 0.025</v>
      </c>
      <c r="G133" s="1" t="str">
        <f t="shared" si="236"/>
        <v>0.505, 100, 2, 1, 1, 1, 1, 1</v>
      </c>
      <c r="H133" s="1" t="str">
        <f t="shared" si="237"/>
        <v>1.105, 100, 2, 1, 1, 1, 1, 1</v>
      </c>
      <c r="I133" s="3" t="s">
        <v>10</v>
      </c>
      <c r="K133" s="4" t="str">
        <f t="shared" si="238"/>
        <v/>
      </c>
      <c r="L133">
        <v>1</v>
      </c>
      <c r="M133">
        <v>0.505</v>
      </c>
      <c r="N133">
        <v>1.105</v>
      </c>
      <c r="O133" s="3" t="s">
        <v>9</v>
      </c>
      <c r="Q133" s="4" t="str">
        <f t="shared" si="239"/>
        <v/>
      </c>
      <c r="R133">
        <v>1</v>
      </c>
      <c r="S133">
        <v>100</v>
      </c>
      <c r="T133">
        <v>100</v>
      </c>
      <c r="U133" s="3" t="s">
        <v>12</v>
      </c>
      <c r="W133" s="4" t="str">
        <f t="shared" si="240"/>
        <v/>
      </c>
      <c r="X133">
        <v>1</v>
      </c>
      <c r="Y133">
        <v>2</v>
      </c>
      <c r="Z133">
        <v>2</v>
      </c>
      <c r="AA133" s="3" t="s">
        <v>63</v>
      </c>
      <c r="AC133" s="4" t="str">
        <f t="shared" si="241"/>
        <v/>
      </c>
      <c r="AD133">
        <v>1</v>
      </c>
      <c r="AE133">
        <v>1</v>
      </c>
      <c r="AF133">
        <v>1</v>
      </c>
      <c r="AG133" s="3" t="s">
        <v>67</v>
      </c>
      <c r="AI133" s="4" t="str">
        <f t="shared" si="242"/>
        <v/>
      </c>
      <c r="AJ133">
        <v>1</v>
      </c>
      <c r="AK133">
        <v>1</v>
      </c>
      <c r="AL133">
        <v>1</v>
      </c>
      <c r="AM133" s="3" t="s">
        <v>13</v>
      </c>
      <c r="AN133" t="s">
        <v>75</v>
      </c>
      <c r="AO133" s="4" t="str">
        <f t="shared" si="243"/>
        <v/>
      </c>
      <c r="AP133">
        <v>0.25</v>
      </c>
      <c r="AQ133">
        <v>1</v>
      </c>
      <c r="AR133">
        <v>1</v>
      </c>
      <c r="AS133" s="3" t="s">
        <v>13</v>
      </c>
      <c r="AT133" t="s">
        <v>76</v>
      </c>
      <c r="AU133" s="4" t="str">
        <f t="shared" si="244"/>
        <v/>
      </c>
      <c r="AV133">
        <v>0.125</v>
      </c>
      <c r="AW133">
        <v>1</v>
      </c>
      <c r="AX133">
        <v>1</v>
      </c>
      <c r="AY133" s="3" t="s">
        <v>13</v>
      </c>
      <c r="AZ133" t="s">
        <v>76</v>
      </c>
      <c r="BA133" s="4" t="str">
        <f t="shared" si="245"/>
        <v/>
      </c>
      <c r="BB133">
        <v>2.5000000000000001E-2</v>
      </c>
      <c r="BC133">
        <v>1</v>
      </c>
      <c r="BD133">
        <v>1</v>
      </c>
      <c r="BE133" s="3"/>
      <c r="BG133" s="4" t="str">
        <f t="shared" ref="BG133:BG147" si="247">IF(AND(OR(BE133="Gacha",BE133="Origin"),ISBLANK(BF133)),"서브밸류 필요","")</f>
        <v/>
      </c>
    </row>
    <row r="134" spans="1:62">
      <c r="A134" t="str">
        <f t="shared" si="231"/>
        <v>c5015</v>
      </c>
      <c r="C134" t="str">
        <f t="shared" si="232"/>
        <v>Gold, Exp, Heart, LevelPack, Seal, Seal, Gacha, Gacha, Gacha</v>
      </c>
      <c r="D134" s="1" t="str">
        <f t="shared" ca="1" si="233"/>
        <v>2, 1, 4, 3, 7, 7, 5, 5, 5</v>
      </c>
      <c r="E134" s="1" t="str">
        <f t="shared" si="234"/>
        <v>, , , , , , e, e, e</v>
      </c>
      <c r="F134" s="1" t="str">
        <f t="shared" si="235"/>
        <v>1, 1, 1, 1, 1, 0.2, 0.25, 0.125, 0.025</v>
      </c>
      <c r="G134" s="1" t="str">
        <f t="shared" si="236"/>
        <v>0.54, 100, 2, 1, 1, 1, 1, 1, 1</v>
      </c>
      <c r="H134" s="1" t="str">
        <f t="shared" si="237"/>
        <v>1.14, 100, 2, 1, 1, 1, 1, 1, 1</v>
      </c>
      <c r="I134" s="3" t="s">
        <v>10</v>
      </c>
      <c r="K134" s="4" t="str">
        <f t="shared" si="238"/>
        <v/>
      </c>
      <c r="L134">
        <v>1</v>
      </c>
      <c r="M134">
        <v>0.54</v>
      </c>
      <c r="N134">
        <v>1.1399999999999999</v>
      </c>
      <c r="O134" s="3" t="s">
        <v>9</v>
      </c>
      <c r="Q134" s="4" t="str">
        <f t="shared" si="239"/>
        <v/>
      </c>
      <c r="R134">
        <v>1</v>
      </c>
      <c r="S134">
        <v>100</v>
      </c>
      <c r="T134">
        <v>100</v>
      </c>
      <c r="U134" s="3" t="s">
        <v>12</v>
      </c>
      <c r="W134" s="4" t="str">
        <f t="shared" si="240"/>
        <v/>
      </c>
      <c r="X134">
        <v>1</v>
      </c>
      <c r="Y134">
        <v>2</v>
      </c>
      <c r="Z134">
        <v>2</v>
      </c>
      <c r="AA134" s="3" t="s">
        <v>63</v>
      </c>
      <c r="AC134" s="4" t="str">
        <f t="shared" si="241"/>
        <v/>
      </c>
      <c r="AD134">
        <v>1</v>
      </c>
      <c r="AE134">
        <v>1</v>
      </c>
      <c r="AF134">
        <v>1</v>
      </c>
      <c r="AG134" s="3" t="s">
        <v>67</v>
      </c>
      <c r="AI134" s="4" t="str">
        <f t="shared" si="242"/>
        <v/>
      </c>
      <c r="AJ134">
        <v>1</v>
      </c>
      <c r="AK134">
        <v>1</v>
      </c>
      <c r="AL134">
        <v>1</v>
      </c>
      <c r="AM134" s="3" t="s">
        <v>67</v>
      </c>
      <c r="AO134" s="4" t="str">
        <f t="shared" si="243"/>
        <v/>
      </c>
      <c r="AP134">
        <v>0.2</v>
      </c>
      <c r="AQ134">
        <v>1</v>
      </c>
      <c r="AR134">
        <v>1</v>
      </c>
      <c r="AS134" s="3" t="s">
        <v>13</v>
      </c>
      <c r="AT134" t="s">
        <v>75</v>
      </c>
      <c r="AU134" s="4" t="str">
        <f t="shared" si="244"/>
        <v/>
      </c>
      <c r="AV134">
        <v>0.25</v>
      </c>
      <c r="AW134">
        <v>1</v>
      </c>
      <c r="AX134">
        <v>1</v>
      </c>
      <c r="AY134" s="3" t="s">
        <v>13</v>
      </c>
      <c r="AZ134" t="s">
        <v>76</v>
      </c>
      <c r="BA134" s="4" t="str">
        <f t="shared" ref="BA134:BA147" si="248">IF(AND(OR(AY134="Gacha",AY134="Origin"),ISBLANK(AZ134)),"서브밸류 필요","")</f>
        <v/>
      </c>
      <c r="BB134">
        <v>0.125</v>
      </c>
      <c r="BC134">
        <v>1</v>
      </c>
      <c r="BD134">
        <v>1</v>
      </c>
      <c r="BE134" s="3" t="s">
        <v>13</v>
      </c>
      <c r="BF134" t="s">
        <v>76</v>
      </c>
      <c r="BG134" s="4" t="str">
        <f t="shared" si="247"/>
        <v/>
      </c>
      <c r="BH134">
        <v>2.5000000000000001E-2</v>
      </c>
      <c r="BI134">
        <v>1</v>
      </c>
      <c r="BJ134">
        <v>1</v>
      </c>
    </row>
    <row r="135" spans="1:62">
      <c r="A135" t="str">
        <f t="shared" si="231"/>
        <v>c5016</v>
      </c>
      <c r="C135" t="str">
        <f t="shared" si="232"/>
        <v>Gold, Exp, Heart, LevelPack, Seal, Seal, Gacha, Gacha, Gacha</v>
      </c>
      <c r="D135" s="1" t="str">
        <f t="shared" ca="1" si="233"/>
        <v>2, 1, 4, 3, 7, 7, 5, 5, 5</v>
      </c>
      <c r="E135" s="1" t="str">
        <f t="shared" si="234"/>
        <v>, , , , , , e, e, e</v>
      </c>
      <c r="F135" s="1" t="str">
        <f t="shared" si="235"/>
        <v>1, 1, 1, 1, 1, 0.2, 0.25, 0.125, 0.025</v>
      </c>
      <c r="G135" s="1" t="str">
        <f t="shared" si="236"/>
        <v>0.575, 100, 2, 1, 1, 1, 1, 1, 1</v>
      </c>
      <c r="H135" s="1" t="str">
        <f t="shared" si="237"/>
        <v>1.175, 100, 2, 1, 1, 1, 1, 1, 1</v>
      </c>
      <c r="I135" s="3" t="s">
        <v>10</v>
      </c>
      <c r="K135" s="4" t="str">
        <f t="shared" si="238"/>
        <v/>
      </c>
      <c r="L135">
        <v>1</v>
      </c>
      <c r="M135">
        <v>0.57499999999999996</v>
      </c>
      <c r="N135">
        <v>1.175</v>
      </c>
      <c r="O135" s="3" t="s">
        <v>9</v>
      </c>
      <c r="Q135" s="4" t="str">
        <f t="shared" si="239"/>
        <v/>
      </c>
      <c r="R135">
        <v>1</v>
      </c>
      <c r="S135">
        <v>100</v>
      </c>
      <c r="T135">
        <v>100</v>
      </c>
      <c r="U135" s="3" t="s">
        <v>12</v>
      </c>
      <c r="W135" s="4" t="str">
        <f t="shared" si="240"/>
        <v/>
      </c>
      <c r="X135">
        <v>1</v>
      </c>
      <c r="Y135">
        <v>2</v>
      </c>
      <c r="Z135">
        <v>2</v>
      </c>
      <c r="AA135" s="3" t="s">
        <v>63</v>
      </c>
      <c r="AC135" s="4" t="str">
        <f t="shared" si="241"/>
        <v/>
      </c>
      <c r="AD135">
        <v>1</v>
      </c>
      <c r="AE135">
        <v>1</v>
      </c>
      <c r="AF135">
        <v>1</v>
      </c>
      <c r="AG135" s="3" t="s">
        <v>67</v>
      </c>
      <c r="AI135" s="4" t="str">
        <f t="shared" si="242"/>
        <v/>
      </c>
      <c r="AJ135">
        <v>1</v>
      </c>
      <c r="AK135">
        <v>1</v>
      </c>
      <c r="AL135">
        <v>1</v>
      </c>
      <c r="AM135" s="3" t="s">
        <v>67</v>
      </c>
      <c r="AO135" s="4" t="str">
        <f t="shared" si="243"/>
        <v/>
      </c>
      <c r="AP135">
        <v>0.2</v>
      </c>
      <c r="AQ135">
        <v>1</v>
      </c>
      <c r="AR135">
        <v>1</v>
      </c>
      <c r="AS135" s="3" t="s">
        <v>13</v>
      </c>
      <c r="AT135" t="s">
        <v>75</v>
      </c>
      <c r="AU135" s="4" t="str">
        <f t="shared" si="244"/>
        <v/>
      </c>
      <c r="AV135">
        <v>0.25</v>
      </c>
      <c r="AW135">
        <v>1</v>
      </c>
      <c r="AX135">
        <v>1</v>
      </c>
      <c r="AY135" s="3" t="s">
        <v>13</v>
      </c>
      <c r="AZ135" t="s">
        <v>76</v>
      </c>
      <c r="BA135" s="4" t="str">
        <f t="shared" si="248"/>
        <v/>
      </c>
      <c r="BB135">
        <v>0.125</v>
      </c>
      <c r="BC135">
        <v>1</v>
      </c>
      <c r="BD135">
        <v>1</v>
      </c>
      <c r="BE135" s="3" t="s">
        <v>13</v>
      </c>
      <c r="BF135" t="s">
        <v>76</v>
      </c>
      <c r="BG135" s="4" t="str">
        <f t="shared" si="247"/>
        <v/>
      </c>
      <c r="BH135">
        <v>2.5000000000000001E-2</v>
      </c>
      <c r="BI135">
        <v>1</v>
      </c>
      <c r="BJ135">
        <v>1</v>
      </c>
    </row>
    <row r="136" spans="1:62">
      <c r="A136" t="str">
        <f t="shared" si="231"/>
        <v>c5017</v>
      </c>
      <c r="C136" t="str">
        <f t="shared" si="232"/>
        <v>Gold, Exp, Heart, LevelPack, Seal, Seal, Gacha, Gacha, Gacha</v>
      </c>
      <c r="D136" s="1" t="str">
        <f t="shared" ca="1" si="233"/>
        <v>2, 1, 4, 3, 7, 7, 5, 5, 5</v>
      </c>
      <c r="E136" s="1" t="str">
        <f t="shared" si="234"/>
        <v>, , , , , , e, e, e</v>
      </c>
      <c r="F136" s="1" t="str">
        <f t="shared" si="235"/>
        <v>1, 1, 1, 1, 1, 0.2, 0.25, 0.125, 0.025</v>
      </c>
      <c r="G136" s="1" t="str">
        <f t="shared" si="236"/>
        <v>0.61, 100, 2, 1, 1, 1, 1, 1, 1</v>
      </c>
      <c r="H136" s="1" t="str">
        <f t="shared" si="237"/>
        <v>1.21, 100, 2, 1, 1, 1, 1, 1, 1</v>
      </c>
      <c r="I136" s="3" t="s">
        <v>10</v>
      </c>
      <c r="K136" s="4" t="str">
        <f t="shared" si="238"/>
        <v/>
      </c>
      <c r="L136">
        <v>1</v>
      </c>
      <c r="M136">
        <v>0.61</v>
      </c>
      <c r="N136">
        <v>1.21</v>
      </c>
      <c r="O136" s="3" t="s">
        <v>9</v>
      </c>
      <c r="Q136" s="4" t="str">
        <f t="shared" si="239"/>
        <v/>
      </c>
      <c r="R136">
        <v>1</v>
      </c>
      <c r="S136">
        <v>100</v>
      </c>
      <c r="T136">
        <v>100</v>
      </c>
      <c r="U136" s="3" t="s">
        <v>12</v>
      </c>
      <c r="W136" s="4" t="str">
        <f t="shared" si="240"/>
        <v/>
      </c>
      <c r="X136">
        <v>1</v>
      </c>
      <c r="Y136">
        <v>2</v>
      </c>
      <c r="Z136">
        <v>2</v>
      </c>
      <c r="AA136" s="3" t="s">
        <v>63</v>
      </c>
      <c r="AC136" s="4" t="str">
        <f t="shared" si="241"/>
        <v/>
      </c>
      <c r="AD136">
        <v>1</v>
      </c>
      <c r="AE136">
        <v>1</v>
      </c>
      <c r="AF136">
        <v>1</v>
      </c>
      <c r="AG136" s="3" t="s">
        <v>67</v>
      </c>
      <c r="AI136" s="4" t="str">
        <f t="shared" si="242"/>
        <v/>
      </c>
      <c r="AJ136">
        <v>1</v>
      </c>
      <c r="AK136">
        <v>1</v>
      </c>
      <c r="AL136">
        <v>1</v>
      </c>
      <c r="AM136" s="3" t="s">
        <v>67</v>
      </c>
      <c r="AO136" s="4" t="str">
        <f t="shared" si="243"/>
        <v/>
      </c>
      <c r="AP136">
        <v>0.2</v>
      </c>
      <c r="AQ136">
        <v>1</v>
      </c>
      <c r="AR136">
        <v>1</v>
      </c>
      <c r="AS136" s="3" t="s">
        <v>13</v>
      </c>
      <c r="AT136" t="s">
        <v>75</v>
      </c>
      <c r="AU136" s="4" t="str">
        <f t="shared" si="244"/>
        <v/>
      </c>
      <c r="AV136">
        <v>0.25</v>
      </c>
      <c r="AW136">
        <v>1</v>
      </c>
      <c r="AX136">
        <v>1</v>
      </c>
      <c r="AY136" s="3" t="s">
        <v>13</v>
      </c>
      <c r="AZ136" t="s">
        <v>76</v>
      </c>
      <c r="BA136" s="4" t="str">
        <f t="shared" si="248"/>
        <v/>
      </c>
      <c r="BB136">
        <v>0.125</v>
      </c>
      <c r="BC136">
        <v>1</v>
      </c>
      <c r="BD136">
        <v>1</v>
      </c>
      <c r="BE136" s="3" t="s">
        <v>13</v>
      </c>
      <c r="BF136" t="s">
        <v>76</v>
      </c>
      <c r="BG136" s="4" t="str">
        <f t="shared" si="247"/>
        <v/>
      </c>
      <c r="BH136">
        <v>2.5000000000000001E-2</v>
      </c>
      <c r="BI136">
        <v>1</v>
      </c>
      <c r="BJ136">
        <v>1</v>
      </c>
    </row>
    <row r="137" spans="1:62">
      <c r="A137" t="str">
        <f t="shared" si="231"/>
        <v>c5018</v>
      </c>
      <c r="C137" t="str">
        <f t="shared" si="232"/>
        <v>Gold, Exp, Heart, LevelPack, Seal, Seal, Gacha, Gacha, Gacha</v>
      </c>
      <c r="D137" s="1" t="str">
        <f t="shared" ca="1" si="233"/>
        <v>2, 1, 4, 3, 7, 7, 5, 5, 5</v>
      </c>
      <c r="E137" s="1" t="str">
        <f t="shared" si="234"/>
        <v>, , , , , , e, e, e</v>
      </c>
      <c r="F137" s="1" t="str">
        <f t="shared" si="235"/>
        <v>1, 1, 1, 1, 1, 0.2, 0.25, 0.125, 0.025</v>
      </c>
      <c r="G137" s="1" t="str">
        <f t="shared" si="236"/>
        <v>0.645, 100, 2, 1, 1, 1, 1, 1, 1</v>
      </c>
      <c r="H137" s="1" t="str">
        <f t="shared" si="237"/>
        <v>1.245, 100, 2, 1, 1, 1, 1, 1, 1</v>
      </c>
      <c r="I137" s="3" t="s">
        <v>10</v>
      </c>
      <c r="K137" s="4" t="str">
        <f t="shared" si="238"/>
        <v/>
      </c>
      <c r="L137">
        <v>1</v>
      </c>
      <c r="M137">
        <v>0.64500000000000002</v>
      </c>
      <c r="N137">
        <v>1.2450000000000001</v>
      </c>
      <c r="O137" s="3" t="s">
        <v>9</v>
      </c>
      <c r="Q137" s="4" t="str">
        <f t="shared" si="239"/>
        <v/>
      </c>
      <c r="R137">
        <v>1</v>
      </c>
      <c r="S137">
        <v>100</v>
      </c>
      <c r="T137">
        <v>100</v>
      </c>
      <c r="U137" s="3" t="s">
        <v>12</v>
      </c>
      <c r="W137" s="4" t="str">
        <f t="shared" si="240"/>
        <v/>
      </c>
      <c r="X137">
        <v>1</v>
      </c>
      <c r="Y137">
        <v>2</v>
      </c>
      <c r="Z137">
        <v>2</v>
      </c>
      <c r="AA137" s="3" t="s">
        <v>63</v>
      </c>
      <c r="AC137" s="4" t="str">
        <f t="shared" si="241"/>
        <v/>
      </c>
      <c r="AD137">
        <v>1</v>
      </c>
      <c r="AE137">
        <v>1</v>
      </c>
      <c r="AF137">
        <v>1</v>
      </c>
      <c r="AG137" s="3" t="s">
        <v>67</v>
      </c>
      <c r="AI137" s="4" t="str">
        <f t="shared" si="242"/>
        <v/>
      </c>
      <c r="AJ137">
        <v>1</v>
      </c>
      <c r="AK137">
        <v>1</v>
      </c>
      <c r="AL137">
        <v>1</v>
      </c>
      <c r="AM137" s="3" t="s">
        <v>67</v>
      </c>
      <c r="AO137" s="4" t="str">
        <f t="shared" si="243"/>
        <v/>
      </c>
      <c r="AP137">
        <v>0.2</v>
      </c>
      <c r="AQ137">
        <v>1</v>
      </c>
      <c r="AR137">
        <v>1</v>
      </c>
      <c r="AS137" s="3" t="s">
        <v>13</v>
      </c>
      <c r="AT137" t="s">
        <v>75</v>
      </c>
      <c r="AU137" s="4" t="str">
        <f t="shared" si="244"/>
        <v/>
      </c>
      <c r="AV137">
        <v>0.25</v>
      </c>
      <c r="AW137">
        <v>1</v>
      </c>
      <c r="AX137">
        <v>1</v>
      </c>
      <c r="AY137" s="3" t="s">
        <v>13</v>
      </c>
      <c r="AZ137" t="s">
        <v>76</v>
      </c>
      <c r="BA137" s="4" t="str">
        <f t="shared" si="248"/>
        <v/>
      </c>
      <c r="BB137">
        <v>0.125</v>
      </c>
      <c r="BC137">
        <v>1</v>
      </c>
      <c r="BD137">
        <v>1</v>
      </c>
      <c r="BE137" s="3" t="s">
        <v>13</v>
      </c>
      <c r="BF137" t="s">
        <v>76</v>
      </c>
      <c r="BG137" s="4" t="str">
        <f t="shared" si="247"/>
        <v/>
      </c>
      <c r="BH137">
        <v>2.5000000000000001E-2</v>
      </c>
      <c r="BI137">
        <v>1</v>
      </c>
      <c r="BJ137">
        <v>1</v>
      </c>
    </row>
    <row r="138" spans="1:62">
      <c r="A138" t="str">
        <f t="shared" si="231"/>
        <v>c5019</v>
      </c>
      <c r="C138" t="str">
        <f t="shared" si="232"/>
        <v>Gold, Exp, Heart, LevelPack, Seal, Seal, Gacha, Gacha, Gacha</v>
      </c>
      <c r="D138" s="1" t="str">
        <f t="shared" ca="1" si="233"/>
        <v>2, 1, 4, 3, 7, 7, 5, 5, 5</v>
      </c>
      <c r="E138" s="1" t="str">
        <f t="shared" si="234"/>
        <v>, , , , , , e, e, e</v>
      </c>
      <c r="F138" s="1" t="str">
        <f t="shared" si="235"/>
        <v>1, 1, 1, 1, 1, 0.2, 0.25, 0.125, 0.025</v>
      </c>
      <c r="G138" s="1" t="str">
        <f t="shared" si="236"/>
        <v>0.68, 100, 2, 1, 1, 1, 1, 1, 1</v>
      </c>
      <c r="H138" s="1" t="str">
        <f t="shared" si="237"/>
        <v>1.28, 100, 2, 1, 1, 1, 1, 1, 1</v>
      </c>
      <c r="I138" s="3" t="s">
        <v>10</v>
      </c>
      <c r="K138" s="4" t="str">
        <f t="shared" si="238"/>
        <v/>
      </c>
      <c r="L138">
        <v>1</v>
      </c>
      <c r="M138">
        <v>0.68</v>
      </c>
      <c r="N138">
        <v>1.28</v>
      </c>
      <c r="O138" s="3" t="s">
        <v>9</v>
      </c>
      <c r="Q138" s="4" t="str">
        <f t="shared" si="239"/>
        <v/>
      </c>
      <c r="R138">
        <v>1</v>
      </c>
      <c r="S138">
        <v>100</v>
      </c>
      <c r="T138">
        <v>100</v>
      </c>
      <c r="U138" s="3" t="s">
        <v>12</v>
      </c>
      <c r="W138" s="4" t="str">
        <f t="shared" si="240"/>
        <v/>
      </c>
      <c r="X138">
        <v>1</v>
      </c>
      <c r="Y138">
        <v>2</v>
      </c>
      <c r="Z138">
        <v>2</v>
      </c>
      <c r="AA138" s="3" t="s">
        <v>63</v>
      </c>
      <c r="AC138" s="4" t="str">
        <f t="shared" si="241"/>
        <v/>
      </c>
      <c r="AD138">
        <v>1</v>
      </c>
      <c r="AE138">
        <v>1</v>
      </c>
      <c r="AF138">
        <v>1</v>
      </c>
      <c r="AG138" s="3" t="s">
        <v>67</v>
      </c>
      <c r="AI138" s="4" t="str">
        <f t="shared" si="242"/>
        <v/>
      </c>
      <c r="AJ138">
        <v>1</v>
      </c>
      <c r="AK138">
        <v>1</v>
      </c>
      <c r="AL138">
        <v>1</v>
      </c>
      <c r="AM138" s="3" t="s">
        <v>67</v>
      </c>
      <c r="AO138" s="4" t="str">
        <f t="shared" si="243"/>
        <v/>
      </c>
      <c r="AP138">
        <v>0.2</v>
      </c>
      <c r="AQ138">
        <v>1</v>
      </c>
      <c r="AR138">
        <v>1</v>
      </c>
      <c r="AS138" s="3" t="s">
        <v>13</v>
      </c>
      <c r="AT138" t="s">
        <v>75</v>
      </c>
      <c r="AU138" s="4" t="str">
        <f t="shared" si="244"/>
        <v/>
      </c>
      <c r="AV138">
        <v>0.25</v>
      </c>
      <c r="AW138">
        <v>1</v>
      </c>
      <c r="AX138">
        <v>1</v>
      </c>
      <c r="AY138" s="3" t="s">
        <v>13</v>
      </c>
      <c r="AZ138" t="s">
        <v>76</v>
      </c>
      <c r="BA138" s="4" t="str">
        <f t="shared" si="248"/>
        <v/>
      </c>
      <c r="BB138">
        <v>0.125</v>
      </c>
      <c r="BC138">
        <v>1</v>
      </c>
      <c r="BD138">
        <v>1</v>
      </c>
      <c r="BE138" s="3" t="s">
        <v>13</v>
      </c>
      <c r="BF138" t="s">
        <v>76</v>
      </c>
      <c r="BG138" s="4" t="str">
        <f t="shared" si="247"/>
        <v/>
      </c>
      <c r="BH138">
        <v>2.5000000000000001E-2</v>
      </c>
      <c r="BI138">
        <v>1</v>
      </c>
      <c r="BJ138">
        <v>1</v>
      </c>
    </row>
    <row r="139" spans="1:62">
      <c r="A139" t="str">
        <f t="shared" si="231"/>
        <v>c5020</v>
      </c>
      <c r="C139" t="str">
        <f t="shared" si="232"/>
        <v>Gold, Exp, Heart, LevelPack, Seal, Seal, Gacha, Gacha, Gacha</v>
      </c>
      <c r="D139" s="1" t="str">
        <f t="shared" ca="1" si="233"/>
        <v>2, 1, 4, 3, 7, 7, 5, 5, 5</v>
      </c>
      <c r="E139" s="1" t="str">
        <f t="shared" si="234"/>
        <v>, , , , , , e, e, e</v>
      </c>
      <c r="F139" s="1" t="str">
        <f t="shared" si="235"/>
        <v>1, 1, 1, 1, 1, 0.2, 0.25, 0.125, 0.025</v>
      </c>
      <c r="G139" s="1" t="str">
        <f t="shared" si="236"/>
        <v>0.715, 100, 2, 1, 1, 1, 1, 1, 1</v>
      </c>
      <c r="H139" s="1" t="str">
        <f t="shared" si="237"/>
        <v>1.315, 100, 2, 1, 1, 1, 1, 1, 1</v>
      </c>
      <c r="I139" s="3" t="s">
        <v>10</v>
      </c>
      <c r="K139" s="4" t="str">
        <f t="shared" si="238"/>
        <v/>
      </c>
      <c r="L139">
        <v>1</v>
      </c>
      <c r="M139">
        <v>0.71499999999999997</v>
      </c>
      <c r="N139">
        <v>1.3149999999999999</v>
      </c>
      <c r="O139" s="3" t="s">
        <v>9</v>
      </c>
      <c r="Q139" s="4" t="str">
        <f t="shared" si="239"/>
        <v/>
      </c>
      <c r="R139">
        <v>1</v>
      </c>
      <c r="S139">
        <v>100</v>
      </c>
      <c r="T139">
        <v>100</v>
      </c>
      <c r="U139" s="3" t="s">
        <v>12</v>
      </c>
      <c r="W139" s="4" t="str">
        <f t="shared" si="240"/>
        <v/>
      </c>
      <c r="X139">
        <v>1</v>
      </c>
      <c r="Y139">
        <v>2</v>
      </c>
      <c r="Z139">
        <v>2</v>
      </c>
      <c r="AA139" s="3" t="s">
        <v>63</v>
      </c>
      <c r="AC139" s="4" t="str">
        <f t="shared" si="241"/>
        <v/>
      </c>
      <c r="AD139">
        <v>1</v>
      </c>
      <c r="AE139">
        <v>1</v>
      </c>
      <c r="AF139">
        <v>1</v>
      </c>
      <c r="AG139" s="3" t="s">
        <v>67</v>
      </c>
      <c r="AI139" s="4" t="str">
        <f t="shared" si="242"/>
        <v/>
      </c>
      <c r="AJ139">
        <v>1</v>
      </c>
      <c r="AK139">
        <v>1</v>
      </c>
      <c r="AL139">
        <v>1</v>
      </c>
      <c r="AM139" s="3" t="s">
        <v>67</v>
      </c>
      <c r="AO139" s="4" t="str">
        <f t="shared" si="243"/>
        <v/>
      </c>
      <c r="AP139">
        <v>0.2</v>
      </c>
      <c r="AQ139">
        <v>1</v>
      </c>
      <c r="AR139">
        <v>1</v>
      </c>
      <c r="AS139" s="3" t="s">
        <v>13</v>
      </c>
      <c r="AT139" t="s">
        <v>75</v>
      </c>
      <c r="AU139" s="4" t="str">
        <f t="shared" si="244"/>
        <v/>
      </c>
      <c r="AV139">
        <v>0.25</v>
      </c>
      <c r="AW139">
        <v>1</v>
      </c>
      <c r="AX139">
        <v>1</v>
      </c>
      <c r="AY139" s="3" t="s">
        <v>13</v>
      </c>
      <c r="AZ139" t="s">
        <v>76</v>
      </c>
      <c r="BA139" s="4" t="str">
        <f t="shared" si="248"/>
        <v/>
      </c>
      <c r="BB139">
        <v>0.125</v>
      </c>
      <c r="BC139">
        <v>1</v>
      </c>
      <c r="BD139">
        <v>1</v>
      </c>
      <c r="BE139" s="3" t="s">
        <v>13</v>
      </c>
      <c r="BF139" t="s">
        <v>76</v>
      </c>
      <c r="BG139" s="4" t="str">
        <f t="shared" si="247"/>
        <v/>
      </c>
      <c r="BH139">
        <v>2.5000000000000001E-2</v>
      </c>
      <c r="BI139">
        <v>1</v>
      </c>
      <c r="BJ139">
        <v>1</v>
      </c>
    </row>
    <row r="140" spans="1:62">
      <c r="A140" t="str">
        <f t="shared" si="231"/>
        <v>c5021</v>
      </c>
      <c r="C140" t="str">
        <f t="shared" si="232"/>
        <v>Gold, Exp, Heart, LevelPack, Seal, Gacha, Gacha, Gacha</v>
      </c>
      <c r="D140" s="1" t="str">
        <f t="shared" ca="1" si="233"/>
        <v>2, 1, 4, 3, 7, 5, 5, 5</v>
      </c>
      <c r="E140" s="1" t="str">
        <f t="shared" si="234"/>
        <v>, , , , , e, e, e</v>
      </c>
      <c r="F140" s="1" t="str">
        <f t="shared" si="235"/>
        <v>1, 1, 1, 1, 1, 0.25, 0.125, 0.025</v>
      </c>
      <c r="G140" s="1" t="str">
        <f t="shared" si="236"/>
        <v>0.75, 100, 2, 1, 1, 1, 1, 1</v>
      </c>
      <c r="H140" s="1" t="str">
        <f t="shared" si="237"/>
        <v>1.35, 100, 2, 1, 1, 1, 1, 1</v>
      </c>
      <c r="I140" s="3" t="s">
        <v>10</v>
      </c>
      <c r="K140" s="4" t="str">
        <f t="shared" si="238"/>
        <v/>
      </c>
      <c r="L140">
        <v>1</v>
      </c>
      <c r="M140">
        <v>0.75</v>
      </c>
      <c r="N140">
        <v>1.35</v>
      </c>
      <c r="O140" s="3" t="s">
        <v>9</v>
      </c>
      <c r="Q140" s="4" t="str">
        <f t="shared" si="239"/>
        <v/>
      </c>
      <c r="R140">
        <v>1</v>
      </c>
      <c r="S140">
        <v>100</v>
      </c>
      <c r="T140">
        <v>100</v>
      </c>
      <c r="U140" s="3" t="s">
        <v>12</v>
      </c>
      <c r="W140" s="4" t="str">
        <f t="shared" si="240"/>
        <v/>
      </c>
      <c r="X140">
        <v>1</v>
      </c>
      <c r="Y140">
        <v>2</v>
      </c>
      <c r="Z140">
        <v>2</v>
      </c>
      <c r="AA140" s="3" t="s">
        <v>63</v>
      </c>
      <c r="AC140" s="4" t="str">
        <f t="shared" si="241"/>
        <v/>
      </c>
      <c r="AD140">
        <v>1</v>
      </c>
      <c r="AE140">
        <v>1</v>
      </c>
      <c r="AF140">
        <v>1</v>
      </c>
      <c r="AG140" s="3" t="s">
        <v>67</v>
      </c>
      <c r="AI140" s="4" t="str">
        <f t="shared" si="242"/>
        <v/>
      </c>
      <c r="AJ140">
        <v>1</v>
      </c>
      <c r="AK140">
        <v>1</v>
      </c>
      <c r="AL140">
        <v>1</v>
      </c>
      <c r="AM140" s="3" t="s">
        <v>13</v>
      </c>
      <c r="AN140" t="s">
        <v>75</v>
      </c>
      <c r="AO140" s="4" t="str">
        <f t="shared" si="243"/>
        <v/>
      </c>
      <c r="AP140">
        <v>0.25</v>
      </c>
      <c r="AQ140">
        <v>1</v>
      </c>
      <c r="AR140">
        <v>1</v>
      </c>
      <c r="AS140" s="3" t="s">
        <v>13</v>
      </c>
      <c r="AT140" t="s">
        <v>76</v>
      </c>
      <c r="AU140" s="4" t="str">
        <f t="shared" si="244"/>
        <v/>
      </c>
      <c r="AV140">
        <v>0.125</v>
      </c>
      <c r="AW140">
        <v>1</v>
      </c>
      <c r="AX140">
        <v>1</v>
      </c>
      <c r="AY140" s="3" t="s">
        <v>13</v>
      </c>
      <c r="AZ140" t="s">
        <v>76</v>
      </c>
      <c r="BA140" s="4" t="str">
        <f t="shared" si="248"/>
        <v/>
      </c>
      <c r="BB140">
        <v>2.5000000000000001E-2</v>
      </c>
      <c r="BC140">
        <v>1</v>
      </c>
      <c r="BD140">
        <v>1</v>
      </c>
      <c r="BE140" s="3"/>
      <c r="BG140" s="4" t="str">
        <f t="shared" si="247"/>
        <v/>
      </c>
    </row>
    <row r="141" spans="1:62">
      <c r="A141" t="str">
        <f t="shared" si="231"/>
        <v>c5022</v>
      </c>
      <c r="C141" t="str">
        <f t="shared" si="232"/>
        <v>Gold, Exp, Heart, LevelPack, Seal, Seal, Gacha, Gacha, Gacha</v>
      </c>
      <c r="D141" s="1" t="str">
        <f t="shared" ca="1" si="233"/>
        <v>2, 1, 4, 3, 7, 7, 5, 5, 5</v>
      </c>
      <c r="E141" s="1" t="str">
        <f t="shared" si="234"/>
        <v>, , , , , , e, e, e</v>
      </c>
      <c r="F141" s="1" t="str">
        <f t="shared" si="235"/>
        <v>1, 1, 1, 1, 1, 0.2, 0.25, 0.125, 0.025</v>
      </c>
      <c r="G141" s="1" t="str">
        <f t="shared" si="236"/>
        <v>0.785, 100, 2, 1, 1, 1, 1, 1, 1</v>
      </c>
      <c r="H141" s="1" t="str">
        <f t="shared" si="237"/>
        <v>1.385, 100, 2, 1, 1, 1, 1, 1, 1</v>
      </c>
      <c r="I141" s="3" t="s">
        <v>10</v>
      </c>
      <c r="K141" s="4" t="str">
        <f t="shared" si="238"/>
        <v/>
      </c>
      <c r="L141">
        <v>1</v>
      </c>
      <c r="M141">
        <v>0.78500000000000003</v>
      </c>
      <c r="N141">
        <v>1.385</v>
      </c>
      <c r="O141" s="3" t="s">
        <v>9</v>
      </c>
      <c r="Q141" s="4" t="str">
        <f t="shared" si="239"/>
        <v/>
      </c>
      <c r="R141">
        <v>1</v>
      </c>
      <c r="S141">
        <v>100</v>
      </c>
      <c r="T141">
        <v>100</v>
      </c>
      <c r="U141" s="3" t="s">
        <v>12</v>
      </c>
      <c r="W141" s="4" t="str">
        <f t="shared" si="240"/>
        <v/>
      </c>
      <c r="X141">
        <v>1</v>
      </c>
      <c r="Y141">
        <v>2</v>
      </c>
      <c r="Z141">
        <v>2</v>
      </c>
      <c r="AA141" s="3" t="s">
        <v>63</v>
      </c>
      <c r="AC141" s="4" t="str">
        <f t="shared" si="241"/>
        <v/>
      </c>
      <c r="AD141">
        <v>1</v>
      </c>
      <c r="AE141">
        <v>1</v>
      </c>
      <c r="AF141">
        <v>1</v>
      </c>
      <c r="AG141" s="3" t="s">
        <v>67</v>
      </c>
      <c r="AI141" s="4" t="str">
        <f t="shared" si="242"/>
        <v/>
      </c>
      <c r="AJ141">
        <v>1</v>
      </c>
      <c r="AK141">
        <v>1</v>
      </c>
      <c r="AL141">
        <v>1</v>
      </c>
      <c r="AM141" s="3" t="s">
        <v>67</v>
      </c>
      <c r="AO141" s="4" t="str">
        <f t="shared" si="243"/>
        <v/>
      </c>
      <c r="AP141">
        <v>0.2</v>
      </c>
      <c r="AQ141">
        <v>1</v>
      </c>
      <c r="AR141">
        <v>1</v>
      </c>
      <c r="AS141" s="3" t="s">
        <v>13</v>
      </c>
      <c r="AT141" t="s">
        <v>75</v>
      </c>
      <c r="AU141" s="4" t="str">
        <f t="shared" si="244"/>
        <v/>
      </c>
      <c r="AV141">
        <v>0.25</v>
      </c>
      <c r="AW141">
        <v>1</v>
      </c>
      <c r="AX141">
        <v>1</v>
      </c>
      <c r="AY141" s="3" t="s">
        <v>13</v>
      </c>
      <c r="AZ141" t="s">
        <v>76</v>
      </c>
      <c r="BA141" s="4" t="str">
        <f t="shared" si="248"/>
        <v/>
      </c>
      <c r="BB141">
        <v>0.125</v>
      </c>
      <c r="BC141">
        <v>1</v>
      </c>
      <c r="BD141">
        <v>1</v>
      </c>
      <c r="BE141" s="3" t="s">
        <v>13</v>
      </c>
      <c r="BF141" t="s">
        <v>76</v>
      </c>
      <c r="BG141" s="4" t="str">
        <f t="shared" si="247"/>
        <v/>
      </c>
      <c r="BH141">
        <v>2.5000000000000001E-2</v>
      </c>
      <c r="BI141">
        <v>1</v>
      </c>
      <c r="BJ141">
        <v>1</v>
      </c>
    </row>
    <row r="142" spans="1:62">
      <c r="A142" t="str">
        <f t="shared" si="231"/>
        <v>c5023</v>
      </c>
      <c r="C142" t="str">
        <f t="shared" si="232"/>
        <v>Gold, Exp, Heart, LevelPack, Seal, Seal, Gacha, Gacha, Gacha</v>
      </c>
      <c r="D142" s="1" t="str">
        <f t="shared" ca="1" si="233"/>
        <v>2, 1, 4, 3, 7, 7, 5, 5, 5</v>
      </c>
      <c r="E142" s="1" t="str">
        <f t="shared" si="234"/>
        <v>, , , , , , e, e, e</v>
      </c>
      <c r="F142" s="1" t="str">
        <f t="shared" si="235"/>
        <v>1, 1, 1, 1, 1, 0.2, 0.25, 0.125, 0.025</v>
      </c>
      <c r="G142" s="1" t="str">
        <f t="shared" si="236"/>
        <v>0.82, 100, 2, 1, 1, 1, 1, 1, 1</v>
      </c>
      <c r="H142" s="1" t="str">
        <f t="shared" si="237"/>
        <v>1.42, 100, 2, 1, 1, 1, 1, 1, 1</v>
      </c>
      <c r="I142" s="3" t="s">
        <v>10</v>
      </c>
      <c r="K142" s="4" t="str">
        <f t="shared" si="238"/>
        <v/>
      </c>
      <c r="L142">
        <v>1</v>
      </c>
      <c r="M142">
        <v>0.82</v>
      </c>
      <c r="N142">
        <v>1.42</v>
      </c>
      <c r="O142" s="3" t="s">
        <v>9</v>
      </c>
      <c r="Q142" s="4" t="str">
        <f t="shared" si="239"/>
        <v/>
      </c>
      <c r="R142">
        <v>1</v>
      </c>
      <c r="S142">
        <v>100</v>
      </c>
      <c r="T142">
        <v>100</v>
      </c>
      <c r="U142" s="3" t="s">
        <v>12</v>
      </c>
      <c r="W142" s="4" t="str">
        <f t="shared" si="240"/>
        <v/>
      </c>
      <c r="X142">
        <v>1</v>
      </c>
      <c r="Y142">
        <v>2</v>
      </c>
      <c r="Z142">
        <v>2</v>
      </c>
      <c r="AA142" s="3" t="s">
        <v>63</v>
      </c>
      <c r="AC142" s="4" t="str">
        <f t="shared" si="241"/>
        <v/>
      </c>
      <c r="AD142">
        <v>1</v>
      </c>
      <c r="AE142">
        <v>1</v>
      </c>
      <c r="AF142">
        <v>1</v>
      </c>
      <c r="AG142" s="3" t="s">
        <v>67</v>
      </c>
      <c r="AI142" s="4" t="str">
        <f t="shared" si="242"/>
        <v/>
      </c>
      <c r="AJ142">
        <v>1</v>
      </c>
      <c r="AK142">
        <v>1</v>
      </c>
      <c r="AL142">
        <v>1</v>
      </c>
      <c r="AM142" s="3" t="s">
        <v>67</v>
      </c>
      <c r="AO142" s="4" t="str">
        <f t="shared" si="243"/>
        <v/>
      </c>
      <c r="AP142">
        <v>0.2</v>
      </c>
      <c r="AQ142">
        <v>1</v>
      </c>
      <c r="AR142">
        <v>1</v>
      </c>
      <c r="AS142" s="3" t="s">
        <v>13</v>
      </c>
      <c r="AT142" t="s">
        <v>75</v>
      </c>
      <c r="AU142" s="4" t="str">
        <f t="shared" si="244"/>
        <v/>
      </c>
      <c r="AV142">
        <v>0.25</v>
      </c>
      <c r="AW142">
        <v>1</v>
      </c>
      <c r="AX142">
        <v>1</v>
      </c>
      <c r="AY142" s="3" t="s">
        <v>13</v>
      </c>
      <c r="AZ142" t="s">
        <v>76</v>
      </c>
      <c r="BA142" s="4" t="str">
        <f t="shared" si="248"/>
        <v/>
      </c>
      <c r="BB142">
        <v>0.125</v>
      </c>
      <c r="BC142">
        <v>1</v>
      </c>
      <c r="BD142">
        <v>1</v>
      </c>
      <c r="BE142" s="3" t="s">
        <v>13</v>
      </c>
      <c r="BF142" t="s">
        <v>76</v>
      </c>
      <c r="BG142" s="4" t="str">
        <f t="shared" si="247"/>
        <v/>
      </c>
      <c r="BH142">
        <v>2.5000000000000001E-2</v>
      </c>
      <c r="BI142">
        <v>1</v>
      </c>
      <c r="BJ142">
        <v>1</v>
      </c>
    </row>
    <row r="143" spans="1:62">
      <c r="A143" t="str">
        <f t="shared" si="231"/>
        <v>c5024</v>
      </c>
      <c r="C143" t="str">
        <f t="shared" si="232"/>
        <v>Gold, Exp, Heart, LevelPack, Seal, Seal, Gacha, Gacha, Gacha</v>
      </c>
      <c r="D143" s="1" t="str">
        <f t="shared" ca="1" si="233"/>
        <v>2, 1, 4, 3, 7, 7, 5, 5, 5</v>
      </c>
      <c r="E143" s="1" t="str">
        <f t="shared" si="234"/>
        <v>, , , , , , e, e, e</v>
      </c>
      <c r="F143" s="1" t="str">
        <f t="shared" si="235"/>
        <v>1, 1, 1, 1, 1, 0.2, 0.25, 0.125, 0.025</v>
      </c>
      <c r="G143" s="1" t="str">
        <f t="shared" si="236"/>
        <v>0.855, 100, 2, 1, 1, 1, 1, 1, 1</v>
      </c>
      <c r="H143" s="1" t="str">
        <f t="shared" si="237"/>
        <v>1.455, 100, 2, 1, 1, 1, 1, 1, 1</v>
      </c>
      <c r="I143" s="3" t="s">
        <v>10</v>
      </c>
      <c r="K143" s="4" t="str">
        <f t="shared" si="238"/>
        <v/>
      </c>
      <c r="L143">
        <v>1</v>
      </c>
      <c r="M143">
        <v>0.85499999999999998</v>
      </c>
      <c r="N143">
        <v>1.4550000000000001</v>
      </c>
      <c r="O143" s="3" t="s">
        <v>9</v>
      </c>
      <c r="Q143" s="4" t="str">
        <f t="shared" si="239"/>
        <v/>
      </c>
      <c r="R143">
        <v>1</v>
      </c>
      <c r="S143">
        <v>100</v>
      </c>
      <c r="T143">
        <v>100</v>
      </c>
      <c r="U143" s="3" t="s">
        <v>12</v>
      </c>
      <c r="W143" s="4" t="str">
        <f t="shared" si="240"/>
        <v/>
      </c>
      <c r="X143">
        <v>1</v>
      </c>
      <c r="Y143">
        <v>2</v>
      </c>
      <c r="Z143">
        <v>2</v>
      </c>
      <c r="AA143" s="3" t="s">
        <v>63</v>
      </c>
      <c r="AC143" s="4" t="str">
        <f t="shared" si="241"/>
        <v/>
      </c>
      <c r="AD143">
        <v>1</v>
      </c>
      <c r="AE143">
        <v>1</v>
      </c>
      <c r="AF143">
        <v>1</v>
      </c>
      <c r="AG143" s="3" t="s">
        <v>67</v>
      </c>
      <c r="AI143" s="4" t="str">
        <f t="shared" si="242"/>
        <v/>
      </c>
      <c r="AJ143">
        <v>1</v>
      </c>
      <c r="AK143">
        <v>1</v>
      </c>
      <c r="AL143">
        <v>1</v>
      </c>
      <c r="AM143" s="3" t="s">
        <v>67</v>
      </c>
      <c r="AO143" s="4" t="str">
        <f t="shared" si="243"/>
        <v/>
      </c>
      <c r="AP143">
        <v>0.2</v>
      </c>
      <c r="AQ143">
        <v>1</v>
      </c>
      <c r="AR143">
        <v>1</v>
      </c>
      <c r="AS143" s="3" t="s">
        <v>13</v>
      </c>
      <c r="AT143" t="s">
        <v>75</v>
      </c>
      <c r="AU143" s="4" t="str">
        <f t="shared" si="244"/>
        <v/>
      </c>
      <c r="AV143">
        <v>0.25</v>
      </c>
      <c r="AW143">
        <v>1</v>
      </c>
      <c r="AX143">
        <v>1</v>
      </c>
      <c r="AY143" s="3" t="s">
        <v>13</v>
      </c>
      <c r="AZ143" t="s">
        <v>76</v>
      </c>
      <c r="BA143" s="4" t="str">
        <f t="shared" si="248"/>
        <v/>
      </c>
      <c r="BB143">
        <v>0.125</v>
      </c>
      <c r="BC143">
        <v>1</v>
      </c>
      <c r="BD143">
        <v>1</v>
      </c>
      <c r="BE143" s="3" t="s">
        <v>13</v>
      </c>
      <c r="BF143" t="s">
        <v>76</v>
      </c>
      <c r="BG143" s="4" t="str">
        <f t="shared" si="247"/>
        <v/>
      </c>
      <c r="BH143">
        <v>2.5000000000000001E-2</v>
      </c>
      <c r="BI143">
        <v>1</v>
      </c>
      <c r="BJ143">
        <v>1</v>
      </c>
    </row>
    <row r="144" spans="1:62">
      <c r="A144" t="str">
        <f t="shared" si="231"/>
        <v>c5025</v>
      </c>
      <c r="C144" t="str">
        <f t="shared" si="232"/>
        <v>Gold, Exp, Heart, LevelPack, Seal, Seal, Gacha, Gacha, Gacha</v>
      </c>
      <c r="D144" s="1" t="str">
        <f t="shared" ca="1" si="233"/>
        <v>2, 1, 4, 3, 7, 7, 5, 5, 5</v>
      </c>
      <c r="E144" s="1" t="str">
        <f t="shared" si="234"/>
        <v>, , , , , , e, e, e</v>
      </c>
      <c r="F144" s="1" t="str">
        <f t="shared" si="235"/>
        <v>1, 1, 1, 1, 1, 0.2, 0.25, 0.125, 0.025</v>
      </c>
      <c r="G144" s="1" t="str">
        <f t="shared" si="236"/>
        <v>0.89, 100, 2, 1, 1, 1, 1, 1, 1</v>
      </c>
      <c r="H144" s="1" t="str">
        <f t="shared" si="237"/>
        <v>1.49, 100, 2, 1, 1, 1, 1, 1, 1</v>
      </c>
      <c r="I144" s="3" t="s">
        <v>10</v>
      </c>
      <c r="K144" s="4" t="str">
        <f t="shared" si="238"/>
        <v/>
      </c>
      <c r="L144">
        <v>1</v>
      </c>
      <c r="M144">
        <v>0.89</v>
      </c>
      <c r="N144">
        <v>1.49</v>
      </c>
      <c r="O144" s="3" t="s">
        <v>9</v>
      </c>
      <c r="Q144" s="4" t="str">
        <f t="shared" si="239"/>
        <v/>
      </c>
      <c r="R144">
        <v>1</v>
      </c>
      <c r="S144">
        <v>100</v>
      </c>
      <c r="T144">
        <v>100</v>
      </c>
      <c r="U144" s="3" t="s">
        <v>12</v>
      </c>
      <c r="W144" s="4" t="str">
        <f t="shared" si="240"/>
        <v/>
      </c>
      <c r="X144">
        <v>1</v>
      </c>
      <c r="Y144">
        <v>2</v>
      </c>
      <c r="Z144">
        <v>2</v>
      </c>
      <c r="AA144" s="3" t="s">
        <v>63</v>
      </c>
      <c r="AC144" s="4" t="str">
        <f t="shared" si="241"/>
        <v/>
      </c>
      <c r="AD144">
        <v>1</v>
      </c>
      <c r="AE144">
        <v>1</v>
      </c>
      <c r="AF144">
        <v>1</v>
      </c>
      <c r="AG144" s="3" t="s">
        <v>67</v>
      </c>
      <c r="AI144" s="4" t="str">
        <f t="shared" si="242"/>
        <v/>
      </c>
      <c r="AJ144">
        <v>1</v>
      </c>
      <c r="AK144">
        <v>1</v>
      </c>
      <c r="AL144">
        <v>1</v>
      </c>
      <c r="AM144" s="3" t="s">
        <v>67</v>
      </c>
      <c r="AO144" s="4" t="str">
        <f t="shared" si="243"/>
        <v/>
      </c>
      <c r="AP144">
        <v>0.2</v>
      </c>
      <c r="AQ144">
        <v>1</v>
      </c>
      <c r="AR144">
        <v>1</v>
      </c>
      <c r="AS144" s="3" t="s">
        <v>13</v>
      </c>
      <c r="AT144" t="s">
        <v>75</v>
      </c>
      <c r="AU144" s="4" t="str">
        <f t="shared" si="244"/>
        <v/>
      </c>
      <c r="AV144">
        <v>0.25</v>
      </c>
      <c r="AW144">
        <v>1</v>
      </c>
      <c r="AX144">
        <v>1</v>
      </c>
      <c r="AY144" s="3" t="s">
        <v>13</v>
      </c>
      <c r="AZ144" t="s">
        <v>76</v>
      </c>
      <c r="BA144" s="4" t="str">
        <f t="shared" si="248"/>
        <v/>
      </c>
      <c r="BB144">
        <v>0.125</v>
      </c>
      <c r="BC144">
        <v>1</v>
      </c>
      <c r="BD144">
        <v>1</v>
      </c>
      <c r="BE144" s="3" t="s">
        <v>13</v>
      </c>
      <c r="BF144" t="s">
        <v>76</v>
      </c>
      <c r="BG144" s="4" t="str">
        <f t="shared" si="247"/>
        <v/>
      </c>
      <c r="BH144">
        <v>2.5000000000000001E-2</v>
      </c>
      <c r="BI144">
        <v>1</v>
      </c>
      <c r="BJ144">
        <v>1</v>
      </c>
    </row>
    <row r="145" spans="1:62">
      <c r="A145" t="str">
        <f t="shared" si="231"/>
        <v>c5026</v>
      </c>
      <c r="C145" t="str">
        <f t="shared" si="232"/>
        <v>Gold, Exp, Heart, LevelPack, Seal, Seal, Gacha, Gacha, Gacha</v>
      </c>
      <c r="D145" s="1" t="str">
        <f t="shared" ca="1" si="233"/>
        <v>2, 1, 4, 3, 7, 7, 5, 5, 5</v>
      </c>
      <c r="E145" s="1" t="str">
        <f t="shared" si="234"/>
        <v>, , , , , , e, e, e</v>
      </c>
      <c r="F145" s="1" t="str">
        <f t="shared" si="235"/>
        <v>1, 1, 1, 1, 1, 0.2, 0.25, 0.125, 0.025</v>
      </c>
      <c r="G145" s="1" t="str">
        <f t="shared" si="236"/>
        <v>0.925, 100, 2, 1, 1, 1, 1, 1, 1</v>
      </c>
      <c r="H145" s="1" t="str">
        <f t="shared" si="237"/>
        <v>1.525, 100, 2, 1, 1, 1, 1, 1, 1</v>
      </c>
      <c r="I145" s="3" t="s">
        <v>10</v>
      </c>
      <c r="K145" s="4" t="str">
        <f t="shared" si="238"/>
        <v/>
      </c>
      <c r="L145">
        <v>1</v>
      </c>
      <c r="M145">
        <v>0.92500000000000004</v>
      </c>
      <c r="N145">
        <v>1.5249999999999999</v>
      </c>
      <c r="O145" s="3" t="s">
        <v>9</v>
      </c>
      <c r="Q145" s="4" t="str">
        <f t="shared" si="239"/>
        <v/>
      </c>
      <c r="R145">
        <v>1</v>
      </c>
      <c r="S145">
        <v>100</v>
      </c>
      <c r="T145">
        <v>100</v>
      </c>
      <c r="U145" s="3" t="s">
        <v>12</v>
      </c>
      <c r="W145" s="4" t="str">
        <f t="shared" si="240"/>
        <v/>
      </c>
      <c r="X145">
        <v>1</v>
      </c>
      <c r="Y145">
        <v>2</v>
      </c>
      <c r="Z145">
        <v>2</v>
      </c>
      <c r="AA145" s="3" t="s">
        <v>63</v>
      </c>
      <c r="AC145" s="4" t="str">
        <f t="shared" si="241"/>
        <v/>
      </c>
      <c r="AD145">
        <v>1</v>
      </c>
      <c r="AE145">
        <v>1</v>
      </c>
      <c r="AF145">
        <v>1</v>
      </c>
      <c r="AG145" s="3" t="s">
        <v>67</v>
      </c>
      <c r="AI145" s="4" t="str">
        <f t="shared" si="242"/>
        <v/>
      </c>
      <c r="AJ145">
        <v>1</v>
      </c>
      <c r="AK145">
        <v>1</v>
      </c>
      <c r="AL145">
        <v>1</v>
      </c>
      <c r="AM145" s="3" t="s">
        <v>67</v>
      </c>
      <c r="AO145" s="4" t="str">
        <f t="shared" si="243"/>
        <v/>
      </c>
      <c r="AP145">
        <v>0.2</v>
      </c>
      <c r="AQ145">
        <v>1</v>
      </c>
      <c r="AR145">
        <v>1</v>
      </c>
      <c r="AS145" s="3" t="s">
        <v>13</v>
      </c>
      <c r="AT145" t="s">
        <v>75</v>
      </c>
      <c r="AU145" s="4" t="str">
        <f t="shared" si="244"/>
        <v/>
      </c>
      <c r="AV145">
        <v>0.25</v>
      </c>
      <c r="AW145">
        <v>1</v>
      </c>
      <c r="AX145">
        <v>1</v>
      </c>
      <c r="AY145" s="3" t="s">
        <v>13</v>
      </c>
      <c r="AZ145" t="s">
        <v>76</v>
      </c>
      <c r="BA145" s="4" t="str">
        <f t="shared" si="248"/>
        <v/>
      </c>
      <c r="BB145">
        <v>0.125</v>
      </c>
      <c r="BC145">
        <v>1</v>
      </c>
      <c r="BD145">
        <v>1</v>
      </c>
      <c r="BE145" s="3" t="s">
        <v>13</v>
      </c>
      <c r="BF145" t="s">
        <v>76</v>
      </c>
      <c r="BG145" s="4" t="str">
        <f t="shared" si="247"/>
        <v/>
      </c>
      <c r="BH145">
        <v>2.5000000000000001E-2</v>
      </c>
      <c r="BI145">
        <v>1</v>
      </c>
      <c r="BJ145">
        <v>1</v>
      </c>
    </row>
    <row r="146" spans="1:62">
      <c r="A146" t="str">
        <f t="shared" si="231"/>
        <v>c5027</v>
      </c>
      <c r="C146" t="str">
        <f t="shared" si="232"/>
        <v>Gold, Exp, Heart, LevelPack, Seal, Seal, Gacha, Gacha, Gacha</v>
      </c>
      <c r="D146" s="1" t="str">
        <f t="shared" ca="1" si="233"/>
        <v>2, 1, 4, 3, 7, 7, 5, 5, 5</v>
      </c>
      <c r="E146" s="1" t="str">
        <f t="shared" si="234"/>
        <v>, , , , , , e, e, e</v>
      </c>
      <c r="F146" s="1" t="str">
        <f t="shared" si="235"/>
        <v>1, 1, 1, 1, 1, 0.2, 0.25, 0.125, 0.025</v>
      </c>
      <c r="G146" s="1" t="str">
        <f t="shared" si="236"/>
        <v>0.96, 100, 2, 1, 1, 1, 1, 1, 1</v>
      </c>
      <c r="H146" s="1" t="str">
        <f t="shared" si="237"/>
        <v>1.56, 100, 2, 1, 1, 1, 1, 1, 1</v>
      </c>
      <c r="I146" s="3" t="s">
        <v>10</v>
      </c>
      <c r="K146" s="4" t="str">
        <f t="shared" si="238"/>
        <v/>
      </c>
      <c r="L146">
        <v>1</v>
      </c>
      <c r="M146">
        <v>0.96</v>
      </c>
      <c r="N146">
        <v>1.56</v>
      </c>
      <c r="O146" s="3" t="s">
        <v>9</v>
      </c>
      <c r="Q146" s="4" t="str">
        <f t="shared" si="239"/>
        <v/>
      </c>
      <c r="R146">
        <v>1</v>
      </c>
      <c r="S146">
        <v>100</v>
      </c>
      <c r="T146">
        <v>100</v>
      </c>
      <c r="U146" s="3" t="s">
        <v>12</v>
      </c>
      <c r="W146" s="4" t="str">
        <f t="shared" si="240"/>
        <v/>
      </c>
      <c r="X146">
        <v>1</v>
      </c>
      <c r="Y146">
        <v>2</v>
      </c>
      <c r="Z146">
        <v>2</v>
      </c>
      <c r="AA146" s="3" t="s">
        <v>63</v>
      </c>
      <c r="AC146" s="4" t="str">
        <f t="shared" si="241"/>
        <v/>
      </c>
      <c r="AD146">
        <v>1</v>
      </c>
      <c r="AE146">
        <v>1</v>
      </c>
      <c r="AF146">
        <v>1</v>
      </c>
      <c r="AG146" s="3" t="s">
        <v>67</v>
      </c>
      <c r="AI146" s="4" t="str">
        <f t="shared" si="242"/>
        <v/>
      </c>
      <c r="AJ146">
        <v>1</v>
      </c>
      <c r="AK146">
        <v>1</v>
      </c>
      <c r="AL146">
        <v>1</v>
      </c>
      <c r="AM146" s="3" t="s">
        <v>67</v>
      </c>
      <c r="AO146" s="4" t="str">
        <f t="shared" si="243"/>
        <v/>
      </c>
      <c r="AP146">
        <v>0.2</v>
      </c>
      <c r="AQ146">
        <v>1</v>
      </c>
      <c r="AR146">
        <v>1</v>
      </c>
      <c r="AS146" s="3" t="s">
        <v>13</v>
      </c>
      <c r="AT146" t="s">
        <v>75</v>
      </c>
      <c r="AU146" s="4" t="str">
        <f t="shared" si="244"/>
        <v/>
      </c>
      <c r="AV146">
        <v>0.25</v>
      </c>
      <c r="AW146">
        <v>1</v>
      </c>
      <c r="AX146">
        <v>1</v>
      </c>
      <c r="AY146" s="3" t="s">
        <v>13</v>
      </c>
      <c r="AZ146" t="s">
        <v>76</v>
      </c>
      <c r="BA146" s="4" t="str">
        <f t="shared" si="248"/>
        <v/>
      </c>
      <c r="BB146">
        <v>0.125</v>
      </c>
      <c r="BC146">
        <v>1</v>
      </c>
      <c r="BD146">
        <v>1</v>
      </c>
      <c r="BE146" s="3" t="s">
        <v>13</v>
      </c>
      <c r="BF146" t="s">
        <v>76</v>
      </c>
      <c r="BG146" s="4" t="str">
        <f t="shared" si="247"/>
        <v/>
      </c>
      <c r="BH146">
        <v>2.5000000000000001E-2</v>
      </c>
      <c r="BI146">
        <v>1</v>
      </c>
      <c r="BJ146">
        <v>1</v>
      </c>
    </row>
    <row r="147" spans="1:62">
      <c r="A147" t="str">
        <f t="shared" si="231"/>
        <v>c5028</v>
      </c>
      <c r="C147" t="str">
        <f t="shared" si="232"/>
        <v>Gold, Exp, Heart, LevelPack, Seal, Gacha, Gacha, Gacha</v>
      </c>
      <c r="D147" s="1" t="str">
        <f t="shared" ca="1" si="233"/>
        <v>2, 1, 4, 3, 7, 5, 5, 5</v>
      </c>
      <c r="E147" s="1" t="str">
        <f t="shared" si="234"/>
        <v>, , , , , e, e, e</v>
      </c>
      <c r="F147" s="1" t="str">
        <f t="shared" si="235"/>
        <v>1, 1, 1, 1, 1, 0.25, 0.125, 0.025</v>
      </c>
      <c r="G147" s="1" t="str">
        <f t="shared" si="236"/>
        <v>0.995, 100, 2, 1, 1, 1, 1, 1</v>
      </c>
      <c r="H147" s="1" t="str">
        <f t="shared" si="237"/>
        <v>1.595, 100, 2, 1, 1, 1, 1, 1</v>
      </c>
      <c r="I147" s="3" t="s">
        <v>10</v>
      </c>
      <c r="K147" s="4" t="str">
        <f t="shared" si="238"/>
        <v/>
      </c>
      <c r="L147">
        <v>1</v>
      </c>
      <c r="M147">
        <v>0.995</v>
      </c>
      <c r="N147">
        <v>1.595</v>
      </c>
      <c r="O147" s="3" t="s">
        <v>9</v>
      </c>
      <c r="Q147" s="4" t="str">
        <f t="shared" si="239"/>
        <v/>
      </c>
      <c r="R147">
        <v>1</v>
      </c>
      <c r="S147">
        <v>100</v>
      </c>
      <c r="T147">
        <v>100</v>
      </c>
      <c r="U147" s="3" t="s">
        <v>12</v>
      </c>
      <c r="W147" s="4" t="str">
        <f t="shared" si="240"/>
        <v/>
      </c>
      <c r="X147">
        <v>1</v>
      </c>
      <c r="Y147">
        <v>2</v>
      </c>
      <c r="Z147">
        <v>2</v>
      </c>
      <c r="AA147" s="3" t="s">
        <v>63</v>
      </c>
      <c r="AC147" s="4" t="str">
        <f t="shared" si="241"/>
        <v/>
      </c>
      <c r="AD147">
        <v>1</v>
      </c>
      <c r="AE147">
        <v>1</v>
      </c>
      <c r="AF147">
        <v>1</v>
      </c>
      <c r="AG147" s="3" t="s">
        <v>67</v>
      </c>
      <c r="AI147" s="4" t="str">
        <f t="shared" si="242"/>
        <v/>
      </c>
      <c r="AJ147">
        <v>1</v>
      </c>
      <c r="AK147">
        <v>1</v>
      </c>
      <c r="AL147">
        <v>1</v>
      </c>
      <c r="AM147" s="3" t="s">
        <v>13</v>
      </c>
      <c r="AN147" t="s">
        <v>75</v>
      </c>
      <c r="AO147" s="4" t="str">
        <f t="shared" si="243"/>
        <v/>
      </c>
      <c r="AP147">
        <v>0.25</v>
      </c>
      <c r="AQ147">
        <v>1</v>
      </c>
      <c r="AR147">
        <v>1</v>
      </c>
      <c r="AS147" s="3" t="s">
        <v>13</v>
      </c>
      <c r="AT147" t="s">
        <v>76</v>
      </c>
      <c r="AU147" s="4" t="str">
        <f t="shared" si="244"/>
        <v/>
      </c>
      <c r="AV147">
        <v>0.125</v>
      </c>
      <c r="AW147">
        <v>1</v>
      </c>
      <c r="AX147">
        <v>1</v>
      </c>
      <c r="AY147" s="3" t="s">
        <v>13</v>
      </c>
      <c r="AZ147" t="s">
        <v>76</v>
      </c>
      <c r="BA147" s="4" t="str">
        <f t="shared" si="248"/>
        <v/>
      </c>
      <c r="BB147">
        <v>2.5000000000000001E-2</v>
      </c>
      <c r="BC147">
        <v>1</v>
      </c>
      <c r="BD147">
        <v>1</v>
      </c>
      <c r="BE147" s="3"/>
      <c r="BG147" s="4" t="str">
        <f t="shared" si="247"/>
        <v/>
      </c>
    </row>
    <row r="148" spans="1:62">
      <c r="A148" t="str">
        <f t="shared" ref="A148:A155" si="249">"c"&amp;A61</f>
        <v>c6000</v>
      </c>
      <c r="B148" t="s">
        <v>168</v>
      </c>
      <c r="C148" t="str">
        <f t="shared" si="176"/>
        <v>Gold</v>
      </c>
      <c r="D148" s="1" t="str">
        <f t="shared" ca="1" si="177"/>
        <v>2</v>
      </c>
      <c r="E148" s="1" t="str">
        <f t="shared" si="178"/>
        <v/>
      </c>
      <c r="F148" s="1" t="str">
        <f t="shared" si="179"/>
        <v>1</v>
      </c>
      <c r="G148" s="1" t="str">
        <f t="shared" si="180"/>
        <v>0.015</v>
      </c>
      <c r="H148" s="1" t="str">
        <f t="shared" si="181"/>
        <v>0.145</v>
      </c>
      <c r="I148" s="3" t="s">
        <v>10</v>
      </c>
      <c r="K148" s="4" t="str">
        <f t="shared" si="182"/>
        <v/>
      </c>
      <c r="L148">
        <v>1</v>
      </c>
      <c r="M148">
        <v>1.4999999999999999E-2</v>
      </c>
      <c r="N148">
        <v>0.14499999999999999</v>
      </c>
      <c r="O148" s="3"/>
      <c r="Q148" s="4" t="str">
        <f t="shared" si="183"/>
        <v/>
      </c>
      <c r="U148" s="3"/>
      <c r="W148" s="4" t="str">
        <f t="shared" si="208"/>
        <v/>
      </c>
      <c r="AA148" s="3"/>
      <c r="AC148" s="4" t="str">
        <f t="shared" si="209"/>
        <v/>
      </c>
      <c r="AG148" s="3"/>
      <c r="AI148" s="4" t="str">
        <f t="shared" si="210"/>
        <v/>
      </c>
      <c r="AM148" s="3"/>
      <c r="AO148" s="4" t="str">
        <f t="shared" si="211"/>
        <v/>
      </c>
      <c r="AS148" s="3"/>
      <c r="AU148" s="4" t="str">
        <f t="shared" si="184"/>
        <v/>
      </c>
      <c r="BA148" s="4" t="str">
        <f t="shared" si="185"/>
        <v/>
      </c>
      <c r="BE148" s="3"/>
      <c r="BG148" s="4" t="str">
        <f t="shared" si="186"/>
        <v/>
      </c>
    </row>
    <row r="149" spans="1:62">
      <c r="A149" t="str">
        <f t="shared" si="249"/>
        <v>c6001</v>
      </c>
      <c r="C149" t="str">
        <f t="shared" si="176"/>
        <v>Gold, Seal, Seal</v>
      </c>
      <c r="D149" s="1" t="str">
        <f t="shared" ca="1" si="177"/>
        <v>2, 7, 7</v>
      </c>
      <c r="E149" s="1" t="str">
        <f t="shared" si="178"/>
        <v xml:space="preserve">, , </v>
      </c>
      <c r="F149" s="1" t="str">
        <f t="shared" si="179"/>
        <v>1, 1, 0.2</v>
      </c>
      <c r="G149" s="1" t="str">
        <f t="shared" si="180"/>
        <v>0.05, 1, 1</v>
      </c>
      <c r="H149" s="1" t="str">
        <f t="shared" si="181"/>
        <v>0.65, 1, 1</v>
      </c>
      <c r="I149" s="3" t="s">
        <v>10</v>
      </c>
      <c r="K149" s="4" t="str">
        <f t="shared" si="182"/>
        <v/>
      </c>
      <c r="L149">
        <v>1</v>
      </c>
      <c r="M149">
        <v>0.05</v>
      </c>
      <c r="N149">
        <v>0.65</v>
      </c>
      <c r="O149" s="3" t="s">
        <v>67</v>
      </c>
      <c r="Q149" s="4" t="str">
        <f t="shared" si="183"/>
        <v/>
      </c>
      <c r="R149">
        <v>1</v>
      </c>
      <c r="S149">
        <v>1</v>
      </c>
      <c r="T149">
        <v>1</v>
      </c>
      <c r="U149" s="3" t="s">
        <v>67</v>
      </c>
      <c r="W149" s="4" t="str">
        <f t="shared" si="208"/>
        <v/>
      </c>
      <c r="X149">
        <v>0.2</v>
      </c>
      <c r="Y149">
        <v>1</v>
      </c>
      <c r="Z149">
        <v>1</v>
      </c>
      <c r="AA149" s="3"/>
      <c r="AC149" s="4" t="str">
        <f t="shared" si="209"/>
        <v/>
      </c>
      <c r="AG149" s="3"/>
      <c r="AI149" s="4" t="str">
        <f t="shared" si="210"/>
        <v/>
      </c>
      <c r="AM149" s="3"/>
      <c r="AO149" s="4" t="str">
        <f t="shared" si="211"/>
        <v/>
      </c>
      <c r="AS149" s="3"/>
      <c r="AU149" s="4" t="str">
        <f t="shared" si="184"/>
        <v/>
      </c>
      <c r="BA149" s="4" t="str">
        <f t="shared" si="185"/>
        <v/>
      </c>
      <c r="BE149" s="3"/>
      <c r="BG149" s="4" t="str">
        <f t="shared" si="186"/>
        <v/>
      </c>
    </row>
    <row r="150" spans="1:62">
      <c r="A150" t="str">
        <f t="shared" si="249"/>
        <v>c6002</v>
      </c>
      <c r="C150" t="str">
        <f t="shared" si="176"/>
        <v>Gold, Seal, Seal, Gacha, Gacha, Gacha, Gacha</v>
      </c>
      <c r="D150" s="1" t="str">
        <f t="shared" ca="1" si="177"/>
        <v>2, 7, 7, 5, 5, 5, 5</v>
      </c>
      <c r="E150" s="1" t="str">
        <f t="shared" si="178"/>
        <v>, , , e, e, e, e</v>
      </c>
      <c r="F150" s="1" t="str">
        <f t="shared" si="179"/>
        <v>1, 1, 0.2, 0.5, 0.25, 0.1, 0.05</v>
      </c>
      <c r="G150" s="1" t="str">
        <f t="shared" si="180"/>
        <v>0.085, 1, 1, 1, 1, 1, 1</v>
      </c>
      <c r="H150" s="1" t="str">
        <f t="shared" si="181"/>
        <v>0.685, 1, 1, 1, 1, 1, 1</v>
      </c>
      <c r="I150" s="3" t="s">
        <v>10</v>
      </c>
      <c r="K150" s="4" t="str">
        <f t="shared" si="182"/>
        <v/>
      </c>
      <c r="L150">
        <v>1</v>
      </c>
      <c r="M150">
        <v>8.5000000000000006E-2</v>
      </c>
      <c r="N150">
        <v>0.68500000000000005</v>
      </c>
      <c r="O150" s="3" t="s">
        <v>67</v>
      </c>
      <c r="Q150" s="4" t="str">
        <f t="shared" si="183"/>
        <v/>
      </c>
      <c r="R150">
        <v>1</v>
      </c>
      <c r="S150">
        <v>1</v>
      </c>
      <c r="T150">
        <v>1</v>
      </c>
      <c r="U150" s="3" t="s">
        <v>67</v>
      </c>
      <c r="W150" s="4" t="str">
        <f t="shared" si="208"/>
        <v/>
      </c>
      <c r="X150">
        <v>0.2</v>
      </c>
      <c r="Y150">
        <v>1</v>
      </c>
      <c r="Z150">
        <v>1</v>
      </c>
      <c r="AA150" s="3" t="s">
        <v>13</v>
      </c>
      <c r="AB150" t="s">
        <v>75</v>
      </c>
      <c r="AC150" s="4" t="str">
        <f t="shared" si="209"/>
        <v/>
      </c>
      <c r="AD150">
        <v>0.5</v>
      </c>
      <c r="AE150">
        <v>1</v>
      </c>
      <c r="AF150">
        <v>1</v>
      </c>
      <c r="AG150" s="3" t="s">
        <v>13</v>
      </c>
      <c r="AH150" t="s">
        <v>75</v>
      </c>
      <c r="AI150" s="4" t="str">
        <f t="shared" si="210"/>
        <v/>
      </c>
      <c r="AJ150">
        <v>0.25</v>
      </c>
      <c r="AK150">
        <v>1</v>
      </c>
      <c r="AL150">
        <v>1</v>
      </c>
      <c r="AM150" s="3" t="s">
        <v>13</v>
      </c>
      <c r="AN150" t="s">
        <v>75</v>
      </c>
      <c r="AO150" s="4" t="str">
        <f t="shared" si="211"/>
        <v/>
      </c>
      <c r="AP150">
        <v>0.1</v>
      </c>
      <c r="AQ150">
        <v>1</v>
      </c>
      <c r="AR150">
        <v>1</v>
      </c>
      <c r="AS150" s="3" t="s">
        <v>13</v>
      </c>
      <c r="AT150" t="s">
        <v>75</v>
      </c>
      <c r="AU150" s="4" t="str">
        <f t="shared" si="184"/>
        <v/>
      </c>
      <c r="AV150">
        <v>0.05</v>
      </c>
      <c r="AW150">
        <v>1</v>
      </c>
      <c r="AX150">
        <v>1</v>
      </c>
      <c r="BA150" s="4" t="str">
        <f t="shared" si="185"/>
        <v/>
      </c>
      <c r="BE150" s="3"/>
      <c r="BG150" s="4" t="str">
        <f t="shared" si="186"/>
        <v/>
      </c>
    </row>
    <row r="151" spans="1:62">
      <c r="A151" t="str">
        <f t="shared" si="249"/>
        <v>c6003</v>
      </c>
      <c r="C151" t="str">
        <f t="shared" si="176"/>
        <v>Gold, Seal, Seal, Gacha, Gacha, Gacha, Gacha</v>
      </c>
      <c r="D151" s="1" t="str">
        <f t="shared" ca="1" si="177"/>
        <v>2, 7, 7, 5, 5, 5, 5</v>
      </c>
      <c r="E151" s="1" t="str">
        <f t="shared" si="178"/>
        <v>, , , e, e, e, e</v>
      </c>
      <c r="F151" s="1" t="str">
        <f t="shared" si="179"/>
        <v>1, 1, 0.2, 0.5, 0.25, 0.1, 0.05</v>
      </c>
      <c r="G151" s="1" t="str">
        <f t="shared" si="180"/>
        <v>0.12, 1, 1, 1, 1, 1, 1</v>
      </c>
      <c r="H151" s="1" t="str">
        <f t="shared" si="181"/>
        <v>0.72, 1, 1, 1, 1, 1, 1</v>
      </c>
      <c r="I151" s="3" t="s">
        <v>10</v>
      </c>
      <c r="K151" s="4" t="str">
        <f t="shared" si="182"/>
        <v/>
      </c>
      <c r="L151">
        <v>1</v>
      </c>
      <c r="M151">
        <v>0.12</v>
      </c>
      <c r="N151">
        <v>0.72</v>
      </c>
      <c r="O151" s="3" t="s">
        <v>67</v>
      </c>
      <c r="Q151" s="4" t="str">
        <f t="shared" si="183"/>
        <v/>
      </c>
      <c r="R151">
        <v>1</v>
      </c>
      <c r="S151">
        <v>1</v>
      </c>
      <c r="T151">
        <v>1</v>
      </c>
      <c r="U151" s="3" t="s">
        <v>67</v>
      </c>
      <c r="W151" s="4" t="str">
        <f t="shared" si="208"/>
        <v/>
      </c>
      <c r="X151">
        <v>0.2</v>
      </c>
      <c r="Y151">
        <v>1</v>
      </c>
      <c r="Z151">
        <v>1</v>
      </c>
      <c r="AA151" s="3" t="s">
        <v>13</v>
      </c>
      <c r="AB151" t="s">
        <v>75</v>
      </c>
      <c r="AC151" s="4" t="str">
        <f t="shared" si="209"/>
        <v/>
      </c>
      <c r="AD151">
        <v>0.5</v>
      </c>
      <c r="AE151">
        <v>1</v>
      </c>
      <c r="AF151">
        <v>1</v>
      </c>
      <c r="AG151" s="3" t="s">
        <v>13</v>
      </c>
      <c r="AH151" t="s">
        <v>75</v>
      </c>
      <c r="AI151" s="4" t="str">
        <f t="shared" ref="AI151:AI155" si="250">IF(AND(OR(AG151="Gacha",AG151="Origin"),ISBLANK(AH151)),"서브밸류 필요","")</f>
        <v/>
      </c>
      <c r="AJ151">
        <v>0.25</v>
      </c>
      <c r="AK151">
        <v>1</v>
      </c>
      <c r="AL151">
        <v>1</v>
      </c>
      <c r="AM151" s="3" t="s">
        <v>13</v>
      </c>
      <c r="AN151" t="s">
        <v>75</v>
      </c>
      <c r="AO151" s="4" t="str">
        <f t="shared" ref="AO151:AO155" si="251">IF(AND(OR(AM151="Gacha",AM151="Origin"),ISBLANK(AN151)),"서브밸류 필요","")</f>
        <v/>
      </c>
      <c r="AP151">
        <v>0.1</v>
      </c>
      <c r="AQ151">
        <v>1</v>
      </c>
      <c r="AR151">
        <v>1</v>
      </c>
      <c r="AS151" s="3" t="s">
        <v>13</v>
      </c>
      <c r="AT151" t="s">
        <v>75</v>
      </c>
      <c r="AU151" s="4" t="str">
        <f t="shared" ref="AU151:AU154" si="252">IF(AND(OR(AS151="Gacha",AS151="Origin"),ISBLANK(AT151)),"서브밸류 필요","")</f>
        <v/>
      </c>
      <c r="AV151">
        <v>0.05</v>
      </c>
      <c r="AW151">
        <v>1</v>
      </c>
      <c r="AX151">
        <v>1</v>
      </c>
      <c r="BA151" s="4" t="str">
        <f t="shared" si="185"/>
        <v/>
      </c>
      <c r="BE151" s="3"/>
      <c r="BG151" s="4" t="str">
        <f t="shared" si="186"/>
        <v/>
      </c>
    </row>
    <row r="152" spans="1:62">
      <c r="A152" t="str">
        <f t="shared" si="249"/>
        <v>c6004</v>
      </c>
      <c r="C152" t="str">
        <f t="shared" si="176"/>
        <v>Gold, Seal, Seal, Gacha, Gacha, Gacha, Gacha</v>
      </c>
      <c r="D152" s="1" t="str">
        <f t="shared" ca="1" si="177"/>
        <v>2, 7, 7, 5, 5, 5, 5</v>
      </c>
      <c r="E152" s="1" t="str">
        <f t="shared" si="178"/>
        <v>, , , e, e, e, e</v>
      </c>
      <c r="F152" s="1" t="str">
        <f t="shared" si="179"/>
        <v>1, 1, 0.2, 0.5, 0.25, 0.1, 0.05</v>
      </c>
      <c r="G152" s="1" t="str">
        <f t="shared" si="180"/>
        <v>0.155, 1, 1, 1, 1, 1, 1</v>
      </c>
      <c r="H152" s="1" t="str">
        <f t="shared" si="181"/>
        <v>0.755, 1, 1, 1, 1, 1, 1</v>
      </c>
      <c r="I152" s="3" t="s">
        <v>10</v>
      </c>
      <c r="K152" s="4" t="str">
        <f t="shared" si="182"/>
        <v/>
      </c>
      <c r="L152">
        <v>1</v>
      </c>
      <c r="M152">
        <v>0.155</v>
      </c>
      <c r="N152">
        <v>0.755</v>
      </c>
      <c r="O152" s="3" t="s">
        <v>67</v>
      </c>
      <c r="Q152" s="4" t="str">
        <f t="shared" si="183"/>
        <v/>
      </c>
      <c r="R152">
        <v>1</v>
      </c>
      <c r="S152">
        <v>1</v>
      </c>
      <c r="T152">
        <v>1</v>
      </c>
      <c r="U152" s="3" t="s">
        <v>67</v>
      </c>
      <c r="W152" s="4" t="str">
        <f t="shared" si="208"/>
        <v/>
      </c>
      <c r="X152">
        <v>0.2</v>
      </c>
      <c r="Y152">
        <v>1</v>
      </c>
      <c r="Z152">
        <v>1</v>
      </c>
      <c r="AA152" s="3" t="s">
        <v>13</v>
      </c>
      <c r="AB152" t="s">
        <v>75</v>
      </c>
      <c r="AC152" s="4" t="str">
        <f t="shared" si="209"/>
        <v/>
      </c>
      <c r="AD152">
        <v>0.5</v>
      </c>
      <c r="AE152">
        <v>1</v>
      </c>
      <c r="AF152">
        <v>1</v>
      </c>
      <c r="AG152" s="3" t="s">
        <v>13</v>
      </c>
      <c r="AH152" t="s">
        <v>75</v>
      </c>
      <c r="AI152" s="4" t="str">
        <f t="shared" si="250"/>
        <v/>
      </c>
      <c r="AJ152">
        <v>0.25</v>
      </c>
      <c r="AK152">
        <v>1</v>
      </c>
      <c r="AL152">
        <v>1</v>
      </c>
      <c r="AM152" s="3" t="s">
        <v>13</v>
      </c>
      <c r="AN152" t="s">
        <v>75</v>
      </c>
      <c r="AO152" s="4" t="str">
        <f t="shared" si="251"/>
        <v/>
      </c>
      <c r="AP152">
        <v>0.1</v>
      </c>
      <c r="AQ152">
        <v>1</v>
      </c>
      <c r="AR152">
        <v>1</v>
      </c>
      <c r="AS152" s="3" t="s">
        <v>13</v>
      </c>
      <c r="AT152" t="s">
        <v>75</v>
      </c>
      <c r="AU152" s="4" t="str">
        <f t="shared" si="252"/>
        <v/>
      </c>
      <c r="AV152">
        <v>0.05</v>
      </c>
      <c r="AW152">
        <v>1</v>
      </c>
      <c r="AX152">
        <v>1</v>
      </c>
      <c r="BA152" s="4" t="str">
        <f t="shared" si="185"/>
        <v/>
      </c>
      <c r="BE152" s="3"/>
      <c r="BG152" s="4" t="str">
        <f t="shared" si="186"/>
        <v/>
      </c>
    </row>
    <row r="153" spans="1:62">
      <c r="A153" t="str">
        <f t="shared" si="249"/>
        <v>c6005</v>
      </c>
      <c r="C153" t="str">
        <f t="shared" si="176"/>
        <v>Gold, Seal, Seal, Gacha, Gacha, Gacha, Gacha</v>
      </c>
      <c r="D153" s="1" t="str">
        <f t="shared" ca="1" si="177"/>
        <v>2, 7, 7, 5, 5, 5, 5</v>
      </c>
      <c r="E153" s="1" t="str">
        <f t="shared" si="178"/>
        <v>, , , e, e, e, e</v>
      </c>
      <c r="F153" s="1" t="str">
        <f t="shared" si="179"/>
        <v>1, 1, 0.2, 0.5, 0.25, 0.1, 0.05</v>
      </c>
      <c r="G153" s="1" t="str">
        <f t="shared" si="180"/>
        <v>0.19, 1, 1, 1, 1, 1, 1</v>
      </c>
      <c r="H153" s="1" t="str">
        <f t="shared" si="181"/>
        <v>0.79, 1, 1, 1, 1, 1, 1</v>
      </c>
      <c r="I153" s="3" t="s">
        <v>10</v>
      </c>
      <c r="K153" s="4" t="str">
        <f t="shared" si="182"/>
        <v/>
      </c>
      <c r="L153">
        <v>1</v>
      </c>
      <c r="M153">
        <v>0.19</v>
      </c>
      <c r="N153">
        <v>0.79</v>
      </c>
      <c r="O153" s="3" t="s">
        <v>67</v>
      </c>
      <c r="Q153" s="4" t="str">
        <f t="shared" si="183"/>
        <v/>
      </c>
      <c r="R153">
        <v>1</v>
      </c>
      <c r="S153">
        <v>1</v>
      </c>
      <c r="T153">
        <v>1</v>
      </c>
      <c r="U153" s="3" t="s">
        <v>67</v>
      </c>
      <c r="W153" s="4" t="str">
        <f t="shared" si="208"/>
        <v/>
      </c>
      <c r="X153">
        <v>0.2</v>
      </c>
      <c r="Y153">
        <v>1</v>
      </c>
      <c r="Z153">
        <v>1</v>
      </c>
      <c r="AA153" s="3" t="s">
        <v>13</v>
      </c>
      <c r="AB153" t="s">
        <v>75</v>
      </c>
      <c r="AC153" s="4" t="str">
        <f t="shared" si="209"/>
        <v/>
      </c>
      <c r="AD153">
        <v>0.5</v>
      </c>
      <c r="AE153">
        <v>1</v>
      </c>
      <c r="AF153">
        <v>1</v>
      </c>
      <c r="AG153" s="3" t="s">
        <v>13</v>
      </c>
      <c r="AH153" t="s">
        <v>75</v>
      </c>
      <c r="AI153" s="4" t="str">
        <f t="shared" si="250"/>
        <v/>
      </c>
      <c r="AJ153">
        <v>0.25</v>
      </c>
      <c r="AK153">
        <v>1</v>
      </c>
      <c r="AL153">
        <v>1</v>
      </c>
      <c r="AM153" s="3" t="s">
        <v>13</v>
      </c>
      <c r="AN153" t="s">
        <v>75</v>
      </c>
      <c r="AO153" s="4" t="str">
        <f t="shared" si="251"/>
        <v/>
      </c>
      <c r="AP153">
        <v>0.1</v>
      </c>
      <c r="AQ153">
        <v>1</v>
      </c>
      <c r="AR153">
        <v>1</v>
      </c>
      <c r="AS153" s="3" t="s">
        <v>13</v>
      </c>
      <c r="AT153" t="s">
        <v>75</v>
      </c>
      <c r="AU153" s="4" t="str">
        <f t="shared" si="252"/>
        <v/>
      </c>
      <c r="AV153">
        <v>0.05</v>
      </c>
      <c r="AW153">
        <v>1</v>
      </c>
      <c r="AX153">
        <v>1</v>
      </c>
      <c r="BA153" s="4" t="str">
        <f t="shared" si="185"/>
        <v/>
      </c>
      <c r="BE153" s="3"/>
      <c r="BG153" s="4" t="str">
        <f t="shared" si="186"/>
        <v/>
      </c>
    </row>
    <row r="154" spans="1:62">
      <c r="A154" t="str">
        <f t="shared" si="249"/>
        <v>c6006</v>
      </c>
      <c r="C154" t="str">
        <f t="shared" si="176"/>
        <v>Gold, Seal, Seal, Gacha, Gacha, Gacha, Gacha</v>
      </c>
      <c r="D154" s="1" t="str">
        <f t="shared" ca="1" si="177"/>
        <v>2, 7, 7, 5, 5, 5, 5</v>
      </c>
      <c r="E154" s="1" t="str">
        <f t="shared" si="178"/>
        <v>, , , e, e, e, e</v>
      </c>
      <c r="F154" s="1" t="str">
        <f t="shared" si="179"/>
        <v>1, 1, 0.2, 0.5, 0.25, 0.1, 0.05</v>
      </c>
      <c r="G154" s="1" t="str">
        <f t="shared" si="180"/>
        <v>0.225, 1, 1, 1, 1, 1, 1</v>
      </c>
      <c r="H154" s="1" t="str">
        <f t="shared" si="181"/>
        <v>0.825, 1, 1, 1, 1, 1, 1</v>
      </c>
      <c r="I154" s="3" t="s">
        <v>10</v>
      </c>
      <c r="K154" s="4" t="str">
        <f t="shared" si="182"/>
        <v/>
      </c>
      <c r="L154">
        <v>1</v>
      </c>
      <c r="M154">
        <v>0.22500000000000001</v>
      </c>
      <c r="N154">
        <v>0.82499999999999996</v>
      </c>
      <c r="O154" s="3" t="s">
        <v>67</v>
      </c>
      <c r="Q154" s="4" t="str">
        <f t="shared" si="183"/>
        <v/>
      </c>
      <c r="R154">
        <v>1</v>
      </c>
      <c r="S154">
        <v>1</v>
      </c>
      <c r="T154">
        <v>1</v>
      </c>
      <c r="U154" s="3" t="s">
        <v>67</v>
      </c>
      <c r="W154" s="4" t="str">
        <f t="shared" si="208"/>
        <v/>
      </c>
      <c r="X154">
        <v>0.2</v>
      </c>
      <c r="Y154">
        <v>1</v>
      </c>
      <c r="Z154">
        <v>1</v>
      </c>
      <c r="AA154" s="3" t="s">
        <v>13</v>
      </c>
      <c r="AB154" t="s">
        <v>75</v>
      </c>
      <c r="AC154" s="4" t="str">
        <f t="shared" si="209"/>
        <v/>
      </c>
      <c r="AD154">
        <v>0.5</v>
      </c>
      <c r="AE154">
        <v>1</v>
      </c>
      <c r="AF154">
        <v>1</v>
      </c>
      <c r="AG154" s="3" t="s">
        <v>13</v>
      </c>
      <c r="AH154" t="s">
        <v>75</v>
      </c>
      <c r="AI154" s="4" t="str">
        <f t="shared" si="250"/>
        <v/>
      </c>
      <c r="AJ154">
        <v>0.25</v>
      </c>
      <c r="AK154">
        <v>1</v>
      </c>
      <c r="AL154">
        <v>1</v>
      </c>
      <c r="AM154" s="3" t="s">
        <v>13</v>
      </c>
      <c r="AN154" t="s">
        <v>75</v>
      </c>
      <c r="AO154" s="4" t="str">
        <f t="shared" si="251"/>
        <v/>
      </c>
      <c r="AP154">
        <v>0.1</v>
      </c>
      <c r="AQ154">
        <v>1</v>
      </c>
      <c r="AR154">
        <v>1</v>
      </c>
      <c r="AS154" s="3" t="s">
        <v>13</v>
      </c>
      <c r="AT154" t="s">
        <v>75</v>
      </c>
      <c r="AU154" s="4" t="str">
        <f t="shared" si="252"/>
        <v/>
      </c>
      <c r="AV154">
        <v>0.05</v>
      </c>
      <c r="AW154">
        <v>1</v>
      </c>
      <c r="AX154">
        <v>1</v>
      </c>
      <c r="BA154" s="4" t="str">
        <f t="shared" si="185"/>
        <v/>
      </c>
      <c r="BE154" s="3"/>
      <c r="BG154" s="4" t="str">
        <f t="shared" si="186"/>
        <v/>
      </c>
    </row>
    <row r="155" spans="1:62">
      <c r="A155" t="str">
        <f t="shared" si="249"/>
        <v>c6007</v>
      </c>
      <c r="C155" t="str">
        <f t="shared" ref="C155" si="253">IF(ISBLANK(I155),"",I155)
&amp;IF(ISBLANK(O155),"",", "&amp;O155)
&amp;IF(ISBLANK(U155),"",", "&amp;U155)
&amp;IF(ISBLANK(AA155),"",", "&amp;AA155)
&amp;IF(ISBLANK(AG155),"",", "&amp;AG155)
&amp;IF(ISBLANK(AM155),"",", "&amp;AM155)
&amp;IF(ISBLANK(AS155),"",", "&amp;AS155)
&amp;IF(ISBLANK(AY155),"",", "&amp;AY155)
&amp;IF(ISBLANK(BE155),"",", "&amp;BE155)</f>
        <v>Gold, Seal, Gacha, Gacha, Gacha, Gacha</v>
      </c>
      <c r="D155" s="1" t="str">
        <f t="shared" ref="D155" ca="1" si="254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SUBSTITUTE(SUBSTITUTE(SUBSTITUTE(SUBSTITUTE(SUBSTITUTE(SUBSTITUTE(SUBSTITUTE(SUBSTITUTE(SUBSTITUTE(SUBSTITUTE(C155,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2, 7, 5, 5, 5, 5</v>
      </c>
      <c r="E155" s="1" t="str">
        <f t="shared" ref="E155" si="255">IF(ISBLANK(J155),"",J155)
&amp;IF(ISBLANK(O155),"",", "&amp;P155)
&amp;IF(ISBLANK(U155),"",", "&amp;V155)
&amp;IF(ISBLANK(AA155),"",", "&amp;AB155)
&amp;IF(ISBLANK(AG155),"",", "&amp;AH155)
&amp;IF(ISBLANK(AM155),"",", "&amp;AN155)
&amp;IF(ISBLANK(AS155),"",", "&amp;AT155)
&amp;IF(ISBLANK(AY155),"",", "&amp;AZ155)
&amp;IF(ISBLANK(BE155),"",", "&amp;BF155)</f>
        <v>, , e, e, e, e</v>
      </c>
      <c r="F155" s="1" t="str">
        <f t="shared" ref="F155" si="256">IF(ISBLANK(L155),"",L155)
&amp;IF(ISBLANK(R155),"",", "&amp;R155)
&amp;IF(ISBLANK(X155),"",", "&amp;X155)
&amp;IF(ISBLANK(AD155),"",", "&amp;AD155)
&amp;IF(ISBLANK(AJ155),"",", "&amp;AJ155)
&amp;IF(ISBLANK(AP155),"",", "&amp;AP155)
&amp;IF(ISBLANK(AV155),"",", "&amp;AV155)
&amp;IF(ISBLANK(BB155),"",", "&amp;BB155)
&amp;IF(ISBLANK(BH155),"",", "&amp;BH155)</f>
        <v>1, 1, 0.5, 0.25, 0.1, 0.05</v>
      </c>
      <c r="G155" s="1" t="str">
        <f t="shared" ref="G155" si="257">IF(ISBLANK(M155),"",M155)
&amp;IF(ISBLANK(S155),"",", "&amp;S155)
&amp;IF(ISBLANK(Y155),"",", "&amp;Y155)
&amp;IF(ISBLANK(AE155),"",", "&amp;AE155)
&amp;IF(ISBLANK(AK155),"",", "&amp;AK155)
&amp;IF(ISBLANK(AQ155),"",", "&amp;AQ155)
&amp;IF(ISBLANK(AW155),"",", "&amp;AW155)
&amp;IF(ISBLANK(BC155),"",", "&amp;BC155)
&amp;IF(ISBLANK(BI155),"",", "&amp;BI155)</f>
        <v>0.26, 1, 1, 1, 1, 1</v>
      </c>
      <c r="H155" s="1" t="str">
        <f t="shared" ref="H155" si="258">IF(ISBLANK(N155),"",N155)
&amp;IF(ISBLANK(T155),"",", "&amp;T155)
&amp;IF(ISBLANK(Z155),"",", "&amp;Z155)
&amp;IF(ISBLANK(AF155),"",", "&amp;AF155)
&amp;IF(ISBLANK(AL155),"",", "&amp;AL155)
&amp;IF(ISBLANK(AR155),"",", "&amp;AR155)
&amp;IF(ISBLANK(AX155),"",", "&amp;AX155)
&amp;IF(ISBLANK(BD155),"",", "&amp;BD155)
&amp;IF(ISBLANK(BJ155),"",", "&amp;BJ155)</f>
        <v>0.86, 1, 1, 1, 1, 1</v>
      </c>
      <c r="I155" s="3" t="s">
        <v>10</v>
      </c>
      <c r="K155" s="4" t="str">
        <f t="shared" ref="K155" si="259">IF(AND(OR(I155="Gacha",I155="Origin"),ISBLANK(J155)),"서브밸류 필요","")</f>
        <v/>
      </c>
      <c r="L155">
        <v>1</v>
      </c>
      <c r="M155">
        <v>0.26</v>
      </c>
      <c r="N155">
        <v>0.86</v>
      </c>
      <c r="O155" s="3" t="s">
        <v>67</v>
      </c>
      <c r="Q155" s="4" t="str">
        <f t="shared" ref="Q155" si="260">IF(AND(OR(O155="Gacha",O155="Origin"),ISBLANK(P155)),"서브밸류 필요","")</f>
        <v/>
      </c>
      <c r="R155">
        <v>1</v>
      </c>
      <c r="S155">
        <v>1</v>
      </c>
      <c r="T155">
        <v>1</v>
      </c>
      <c r="U155" s="3" t="s">
        <v>13</v>
      </c>
      <c r="V155" t="s">
        <v>75</v>
      </c>
      <c r="W155" s="4" t="str">
        <f t="shared" ref="W155" si="261">IF(AND(OR(U155="Gacha",U155="Origin"),ISBLANK(V155)),"서브밸류 필요","")</f>
        <v/>
      </c>
      <c r="X155">
        <v>0.5</v>
      </c>
      <c r="Y155">
        <v>1</v>
      </c>
      <c r="Z155">
        <v>1</v>
      </c>
      <c r="AA155" s="3" t="s">
        <v>13</v>
      </c>
      <c r="AB155" t="s">
        <v>75</v>
      </c>
      <c r="AC155" s="4" t="str">
        <f t="shared" ref="AC155" si="262">IF(AND(OR(AA155="Gacha",AA155="Origin"),ISBLANK(AB155)),"서브밸류 필요","")</f>
        <v/>
      </c>
      <c r="AD155">
        <v>0.25</v>
      </c>
      <c r="AE155">
        <v>1</v>
      </c>
      <c r="AF155">
        <v>1</v>
      </c>
      <c r="AG155" s="3" t="s">
        <v>13</v>
      </c>
      <c r="AH155" t="s">
        <v>75</v>
      </c>
      <c r="AI155" s="4" t="str">
        <f t="shared" si="250"/>
        <v/>
      </c>
      <c r="AJ155">
        <v>0.1</v>
      </c>
      <c r="AK155">
        <v>1</v>
      </c>
      <c r="AL155">
        <v>1</v>
      </c>
      <c r="AM155" s="3" t="s">
        <v>13</v>
      </c>
      <c r="AN155" t="s">
        <v>75</v>
      </c>
      <c r="AO155" s="4" t="str">
        <f t="shared" si="251"/>
        <v/>
      </c>
      <c r="AP155">
        <v>0.05</v>
      </c>
      <c r="AQ155">
        <v>1</v>
      </c>
      <c r="AR155">
        <v>1</v>
      </c>
      <c r="AS155" s="3"/>
      <c r="AU155" s="4" t="str">
        <f t="shared" ref="AU155:AU161" si="263">IF(AND(OR(AS155="Gacha",AS155="Origin"),ISBLANK(AT155)),"서브밸류 필요","")</f>
        <v/>
      </c>
      <c r="BA155" s="4" t="str">
        <f t="shared" ref="BA155" si="264">IF(AND(OR(AY155="Gacha",AY155="Origin"),ISBLANK(AZ155)),"서브밸류 필요","")</f>
        <v/>
      </c>
      <c r="BE155" s="3"/>
      <c r="BG155" s="4" t="str">
        <f t="shared" ref="BG155" si="265">IF(AND(OR(BE155="Gacha",BE155="Origin"),ISBLANK(BF155)),"서브밸류 필요","")</f>
        <v/>
      </c>
    </row>
    <row r="156" spans="1:62">
      <c r="A156" t="str">
        <f t="shared" ref="A156:A176" si="266">"c"&amp;A69</f>
        <v>c6008</v>
      </c>
      <c r="C156" t="str">
        <f t="shared" ref="C156:C177" si="267">IF(ISBLANK(I156),"",I156)
&amp;IF(ISBLANK(O156),"",", "&amp;O156)
&amp;IF(ISBLANK(U156),"",", "&amp;U156)
&amp;IF(ISBLANK(AA156),"",", "&amp;AA156)
&amp;IF(ISBLANK(AG156),"",", "&amp;AG156)
&amp;IF(ISBLANK(AM156),"",", "&amp;AM156)
&amp;IF(ISBLANK(AS156),"",", "&amp;AS156)
&amp;IF(ISBLANK(AY156),"",", "&amp;AY156)
&amp;IF(ISBLANK(BE156),"",", "&amp;BE156)</f>
        <v>Gold, Seal, Seal, Gacha, Gacha, Gacha, Gacha</v>
      </c>
      <c r="D156" s="1" t="str">
        <f t="shared" ref="D156:D177" ca="1" si="268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SUBSTITUTE(SUBSTITUTE(SUBSTITUTE(SUBSTITUTE(SUBSTITUTE(SUBSTITUTE(SUBSTITUTE(SUBSTITUTE(SUBSTITUTE(SUBSTITUTE(C156,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2, 7, 7, 5, 5, 5, 5</v>
      </c>
      <c r="E156" s="1" t="str">
        <f t="shared" ref="E156:E177" si="269">IF(ISBLANK(J156),"",J156)
&amp;IF(ISBLANK(O156),"",", "&amp;P156)
&amp;IF(ISBLANK(U156),"",", "&amp;V156)
&amp;IF(ISBLANK(AA156),"",", "&amp;AB156)
&amp;IF(ISBLANK(AG156),"",", "&amp;AH156)
&amp;IF(ISBLANK(AM156),"",", "&amp;AN156)
&amp;IF(ISBLANK(AS156),"",", "&amp;AT156)
&amp;IF(ISBLANK(AY156),"",", "&amp;AZ156)
&amp;IF(ISBLANK(BE156),"",", "&amp;BF156)</f>
        <v>, , , e, e, e, e</v>
      </c>
      <c r="F156" s="1" t="str">
        <f t="shared" ref="F156:F177" si="270">IF(ISBLANK(L156),"",L156)
&amp;IF(ISBLANK(R156),"",", "&amp;R156)
&amp;IF(ISBLANK(X156),"",", "&amp;X156)
&amp;IF(ISBLANK(AD156),"",", "&amp;AD156)
&amp;IF(ISBLANK(AJ156),"",", "&amp;AJ156)
&amp;IF(ISBLANK(AP156),"",", "&amp;AP156)
&amp;IF(ISBLANK(AV156),"",", "&amp;AV156)
&amp;IF(ISBLANK(BB156),"",", "&amp;BB156)
&amp;IF(ISBLANK(BH156),"",", "&amp;BH156)</f>
        <v>1, 1, 0.2, 0.5, 0.25, 0.1, 0.05</v>
      </c>
      <c r="G156" s="1" t="str">
        <f t="shared" ref="G156:G177" si="271">IF(ISBLANK(M156),"",M156)
&amp;IF(ISBLANK(S156),"",", "&amp;S156)
&amp;IF(ISBLANK(Y156),"",", "&amp;Y156)
&amp;IF(ISBLANK(AE156),"",", "&amp;AE156)
&amp;IF(ISBLANK(AK156),"",", "&amp;AK156)
&amp;IF(ISBLANK(AQ156),"",", "&amp;AQ156)
&amp;IF(ISBLANK(AW156),"",", "&amp;AW156)
&amp;IF(ISBLANK(BC156),"",", "&amp;BC156)
&amp;IF(ISBLANK(BI156),"",", "&amp;BI156)</f>
        <v>0.295, 1, 1, 1, 1, 1, 1</v>
      </c>
      <c r="H156" s="1" t="str">
        <f t="shared" ref="H156:H177" si="272">IF(ISBLANK(N156),"",N156)
&amp;IF(ISBLANK(T156),"",", "&amp;T156)
&amp;IF(ISBLANK(Z156),"",", "&amp;Z156)
&amp;IF(ISBLANK(AF156),"",", "&amp;AF156)
&amp;IF(ISBLANK(AL156),"",", "&amp;AL156)
&amp;IF(ISBLANK(AR156),"",", "&amp;AR156)
&amp;IF(ISBLANK(AX156),"",", "&amp;AX156)
&amp;IF(ISBLANK(BD156),"",", "&amp;BD156)
&amp;IF(ISBLANK(BJ156),"",", "&amp;BJ156)</f>
        <v>0.895, 1, 1, 1, 1, 1, 1</v>
      </c>
      <c r="I156" s="3" t="s">
        <v>10</v>
      </c>
      <c r="K156" s="4" t="str">
        <f t="shared" ref="K156:K177" si="273">IF(AND(OR(I156="Gacha",I156="Origin"),ISBLANK(J156)),"서브밸류 필요","")</f>
        <v/>
      </c>
      <c r="L156">
        <v>1</v>
      </c>
      <c r="M156">
        <v>0.29499999999999998</v>
      </c>
      <c r="N156">
        <v>0.89500000000000002</v>
      </c>
      <c r="O156" s="3" t="s">
        <v>67</v>
      </c>
      <c r="Q156" s="4" t="str">
        <f t="shared" ref="Q156:Q177" si="274">IF(AND(OR(O156="Gacha",O156="Origin"),ISBLANK(P156)),"서브밸류 필요","")</f>
        <v/>
      </c>
      <c r="R156">
        <v>1</v>
      </c>
      <c r="S156">
        <v>1</v>
      </c>
      <c r="T156">
        <v>1</v>
      </c>
      <c r="U156" s="3" t="s">
        <v>67</v>
      </c>
      <c r="W156" s="4" t="str">
        <f t="shared" ref="W156:W177" si="275">IF(AND(OR(U156="Gacha",U156="Origin"),ISBLANK(V156)),"서브밸류 필요","")</f>
        <v/>
      </c>
      <c r="X156">
        <v>0.2</v>
      </c>
      <c r="Y156">
        <v>1</v>
      </c>
      <c r="Z156">
        <v>1</v>
      </c>
      <c r="AA156" s="3" t="s">
        <v>13</v>
      </c>
      <c r="AB156" t="s">
        <v>75</v>
      </c>
      <c r="AC156" s="4" t="str">
        <f t="shared" ref="AC156:AC177" si="276">IF(AND(OR(AA156="Gacha",AA156="Origin"),ISBLANK(AB156)),"서브밸류 필요","")</f>
        <v/>
      </c>
      <c r="AD156">
        <v>0.5</v>
      </c>
      <c r="AE156">
        <v>1</v>
      </c>
      <c r="AF156">
        <v>1</v>
      </c>
      <c r="AG156" s="3" t="s">
        <v>13</v>
      </c>
      <c r="AH156" t="s">
        <v>75</v>
      </c>
      <c r="AI156" s="4" t="str">
        <f t="shared" ref="AI156:AI162" si="277">IF(AND(OR(AG156="Gacha",AG156="Origin"),ISBLANK(AH156)),"서브밸류 필요","")</f>
        <v/>
      </c>
      <c r="AJ156">
        <v>0.25</v>
      </c>
      <c r="AK156">
        <v>1</v>
      </c>
      <c r="AL156">
        <v>1</v>
      </c>
      <c r="AM156" s="3" t="s">
        <v>13</v>
      </c>
      <c r="AN156" t="s">
        <v>75</v>
      </c>
      <c r="AO156" s="4" t="str">
        <f t="shared" ref="AO156:AO162" si="278">IF(AND(OR(AM156="Gacha",AM156="Origin"),ISBLANK(AN156)),"서브밸류 필요","")</f>
        <v/>
      </c>
      <c r="AP156">
        <v>0.1</v>
      </c>
      <c r="AQ156">
        <v>1</v>
      </c>
      <c r="AR156">
        <v>1</v>
      </c>
      <c r="AS156" s="3" t="s">
        <v>13</v>
      </c>
      <c r="AT156" t="s">
        <v>75</v>
      </c>
      <c r="AU156" s="4" t="str">
        <f t="shared" si="263"/>
        <v/>
      </c>
      <c r="AV156">
        <v>0.05</v>
      </c>
      <c r="AW156">
        <v>1</v>
      </c>
      <c r="AX156">
        <v>1</v>
      </c>
      <c r="BA156" s="4" t="str">
        <f t="shared" ref="BA156:BA177" si="279">IF(AND(OR(AY156="Gacha",AY156="Origin"),ISBLANK(AZ156)),"서브밸류 필요","")</f>
        <v/>
      </c>
      <c r="BE156" s="3"/>
      <c r="BG156" s="4" t="str">
        <f t="shared" ref="BG156:BG177" si="280">IF(AND(OR(BE156="Gacha",BE156="Origin"),ISBLANK(BF156)),"서브밸류 필요","")</f>
        <v/>
      </c>
    </row>
    <row r="157" spans="1:62">
      <c r="A157" t="str">
        <f t="shared" si="266"/>
        <v>c6009</v>
      </c>
      <c r="C157" t="str">
        <f t="shared" si="267"/>
        <v>Gold, Seal, Seal, Gacha, Gacha, Gacha, Gacha</v>
      </c>
      <c r="D157" s="1" t="str">
        <f t="shared" ca="1" si="268"/>
        <v>2, 7, 7, 5, 5, 5, 5</v>
      </c>
      <c r="E157" s="1" t="str">
        <f t="shared" si="269"/>
        <v>, , , e, e, e, e</v>
      </c>
      <c r="F157" s="1" t="str">
        <f t="shared" si="270"/>
        <v>1, 1, 0.2, 0.5, 0.25, 0.1, 0.05</v>
      </c>
      <c r="G157" s="1" t="str">
        <f t="shared" si="271"/>
        <v>0.33, 1, 1, 1, 1, 1, 1</v>
      </c>
      <c r="H157" s="1" t="str">
        <f t="shared" si="272"/>
        <v>0.93, 1, 1, 1, 1, 1, 1</v>
      </c>
      <c r="I157" s="3" t="s">
        <v>10</v>
      </c>
      <c r="K157" s="4" t="str">
        <f t="shared" si="273"/>
        <v/>
      </c>
      <c r="L157">
        <v>1</v>
      </c>
      <c r="M157">
        <v>0.33</v>
      </c>
      <c r="N157">
        <v>0.93</v>
      </c>
      <c r="O157" s="3" t="s">
        <v>67</v>
      </c>
      <c r="Q157" s="4" t="str">
        <f t="shared" si="274"/>
        <v/>
      </c>
      <c r="R157">
        <v>1</v>
      </c>
      <c r="S157">
        <v>1</v>
      </c>
      <c r="T157">
        <v>1</v>
      </c>
      <c r="U157" s="3" t="s">
        <v>67</v>
      </c>
      <c r="W157" s="4" t="str">
        <f t="shared" si="275"/>
        <v/>
      </c>
      <c r="X157">
        <v>0.2</v>
      </c>
      <c r="Y157">
        <v>1</v>
      </c>
      <c r="Z157">
        <v>1</v>
      </c>
      <c r="AA157" s="3" t="s">
        <v>13</v>
      </c>
      <c r="AB157" t="s">
        <v>75</v>
      </c>
      <c r="AC157" s="4" t="str">
        <f t="shared" si="276"/>
        <v/>
      </c>
      <c r="AD157">
        <v>0.5</v>
      </c>
      <c r="AE157">
        <v>1</v>
      </c>
      <c r="AF157">
        <v>1</v>
      </c>
      <c r="AG157" s="3" t="s">
        <v>13</v>
      </c>
      <c r="AH157" t="s">
        <v>75</v>
      </c>
      <c r="AI157" s="4" t="str">
        <f t="shared" si="277"/>
        <v/>
      </c>
      <c r="AJ157">
        <v>0.25</v>
      </c>
      <c r="AK157">
        <v>1</v>
      </c>
      <c r="AL157">
        <v>1</v>
      </c>
      <c r="AM157" s="3" t="s">
        <v>13</v>
      </c>
      <c r="AN157" t="s">
        <v>75</v>
      </c>
      <c r="AO157" s="4" t="str">
        <f t="shared" si="278"/>
        <v/>
      </c>
      <c r="AP157">
        <v>0.1</v>
      </c>
      <c r="AQ157">
        <v>1</v>
      </c>
      <c r="AR157">
        <v>1</v>
      </c>
      <c r="AS157" s="3" t="s">
        <v>13</v>
      </c>
      <c r="AT157" t="s">
        <v>75</v>
      </c>
      <c r="AU157" s="4" t="str">
        <f t="shared" si="263"/>
        <v/>
      </c>
      <c r="AV157">
        <v>0.05</v>
      </c>
      <c r="AW157">
        <v>1</v>
      </c>
      <c r="AX157">
        <v>1</v>
      </c>
      <c r="BA157" s="4" t="str">
        <f t="shared" si="279"/>
        <v/>
      </c>
      <c r="BE157" s="3"/>
      <c r="BG157" s="4" t="str">
        <f t="shared" si="280"/>
        <v/>
      </c>
    </row>
    <row r="158" spans="1:62">
      <c r="A158" t="str">
        <f t="shared" si="266"/>
        <v>c6010</v>
      </c>
      <c r="C158" t="str">
        <f t="shared" si="267"/>
        <v>Gold, Seal, Seal, Gacha, Gacha, Gacha, Gacha</v>
      </c>
      <c r="D158" s="1" t="str">
        <f t="shared" ca="1" si="268"/>
        <v>2, 7, 7, 5, 5, 5, 5</v>
      </c>
      <c r="E158" s="1" t="str">
        <f t="shared" si="269"/>
        <v>, , , e, e, e, e</v>
      </c>
      <c r="F158" s="1" t="str">
        <f t="shared" si="270"/>
        <v>1, 1, 0.2, 0.5, 0.25, 0.1, 0.05</v>
      </c>
      <c r="G158" s="1" t="str">
        <f t="shared" si="271"/>
        <v>0.365, 1, 1, 1, 1, 1, 1</v>
      </c>
      <c r="H158" s="1" t="str">
        <f t="shared" si="272"/>
        <v>0.965, 1, 1, 1, 1, 1, 1</v>
      </c>
      <c r="I158" s="3" t="s">
        <v>10</v>
      </c>
      <c r="K158" s="4" t="str">
        <f t="shared" si="273"/>
        <v/>
      </c>
      <c r="L158">
        <v>1</v>
      </c>
      <c r="M158">
        <v>0.36499999999999999</v>
      </c>
      <c r="N158">
        <v>0.96499999999999997</v>
      </c>
      <c r="O158" s="3" t="s">
        <v>67</v>
      </c>
      <c r="Q158" s="4" t="str">
        <f t="shared" si="274"/>
        <v/>
      </c>
      <c r="R158">
        <v>1</v>
      </c>
      <c r="S158">
        <v>1</v>
      </c>
      <c r="T158">
        <v>1</v>
      </c>
      <c r="U158" s="3" t="s">
        <v>67</v>
      </c>
      <c r="W158" s="4" t="str">
        <f t="shared" si="275"/>
        <v/>
      </c>
      <c r="X158">
        <v>0.2</v>
      </c>
      <c r="Y158">
        <v>1</v>
      </c>
      <c r="Z158">
        <v>1</v>
      </c>
      <c r="AA158" s="3" t="s">
        <v>13</v>
      </c>
      <c r="AB158" t="s">
        <v>75</v>
      </c>
      <c r="AC158" s="4" t="str">
        <f t="shared" si="276"/>
        <v/>
      </c>
      <c r="AD158">
        <v>0.5</v>
      </c>
      <c r="AE158">
        <v>1</v>
      </c>
      <c r="AF158">
        <v>1</v>
      </c>
      <c r="AG158" s="3" t="s">
        <v>13</v>
      </c>
      <c r="AH158" t="s">
        <v>75</v>
      </c>
      <c r="AI158" s="4" t="str">
        <f t="shared" si="277"/>
        <v/>
      </c>
      <c r="AJ158">
        <v>0.25</v>
      </c>
      <c r="AK158">
        <v>1</v>
      </c>
      <c r="AL158">
        <v>1</v>
      </c>
      <c r="AM158" s="3" t="s">
        <v>13</v>
      </c>
      <c r="AN158" t="s">
        <v>75</v>
      </c>
      <c r="AO158" s="4" t="str">
        <f t="shared" si="278"/>
        <v/>
      </c>
      <c r="AP158">
        <v>0.1</v>
      </c>
      <c r="AQ158">
        <v>1</v>
      </c>
      <c r="AR158">
        <v>1</v>
      </c>
      <c r="AS158" s="3" t="s">
        <v>13</v>
      </c>
      <c r="AT158" t="s">
        <v>75</v>
      </c>
      <c r="AU158" s="4" t="str">
        <f t="shared" si="263"/>
        <v/>
      </c>
      <c r="AV158">
        <v>0.05</v>
      </c>
      <c r="AW158">
        <v>1</v>
      </c>
      <c r="AX158">
        <v>1</v>
      </c>
      <c r="BA158" s="4" t="str">
        <f t="shared" si="279"/>
        <v/>
      </c>
      <c r="BE158" s="3"/>
      <c r="BG158" s="4" t="str">
        <f t="shared" si="280"/>
        <v/>
      </c>
    </row>
    <row r="159" spans="1:62">
      <c r="A159" t="str">
        <f t="shared" si="266"/>
        <v>c6011</v>
      </c>
      <c r="C159" t="str">
        <f t="shared" si="267"/>
        <v>Gold, Seal, Seal, Gacha, Gacha, Gacha, Gacha</v>
      </c>
      <c r="D159" s="1" t="str">
        <f t="shared" ca="1" si="268"/>
        <v>2, 7, 7, 5, 5, 5, 5</v>
      </c>
      <c r="E159" s="1" t="str">
        <f t="shared" si="269"/>
        <v>, , , e, e, e, e</v>
      </c>
      <c r="F159" s="1" t="str">
        <f t="shared" si="270"/>
        <v>1, 1, 0.2, 0.5, 0.25, 0.1, 0.05</v>
      </c>
      <c r="G159" s="1" t="str">
        <f t="shared" si="271"/>
        <v>0.4, 1, 1, 1, 1, 1, 1</v>
      </c>
      <c r="H159" s="1" t="str">
        <f t="shared" si="272"/>
        <v>1, 1, 1, 1, 1, 1, 1</v>
      </c>
      <c r="I159" s="3" t="s">
        <v>10</v>
      </c>
      <c r="K159" s="4" t="str">
        <f t="shared" si="273"/>
        <v/>
      </c>
      <c r="L159">
        <v>1</v>
      </c>
      <c r="M159">
        <v>0.4</v>
      </c>
      <c r="N159">
        <v>1</v>
      </c>
      <c r="O159" s="3" t="s">
        <v>67</v>
      </c>
      <c r="Q159" s="4" t="str">
        <f t="shared" si="274"/>
        <v/>
      </c>
      <c r="R159">
        <v>1</v>
      </c>
      <c r="S159">
        <v>1</v>
      </c>
      <c r="T159">
        <v>1</v>
      </c>
      <c r="U159" s="3" t="s">
        <v>67</v>
      </c>
      <c r="W159" s="4" t="str">
        <f t="shared" si="275"/>
        <v/>
      </c>
      <c r="X159">
        <v>0.2</v>
      </c>
      <c r="Y159">
        <v>1</v>
      </c>
      <c r="Z159">
        <v>1</v>
      </c>
      <c r="AA159" s="3" t="s">
        <v>13</v>
      </c>
      <c r="AB159" t="s">
        <v>75</v>
      </c>
      <c r="AC159" s="4" t="str">
        <f t="shared" si="276"/>
        <v/>
      </c>
      <c r="AD159">
        <v>0.5</v>
      </c>
      <c r="AE159">
        <v>1</v>
      </c>
      <c r="AF159">
        <v>1</v>
      </c>
      <c r="AG159" s="3" t="s">
        <v>13</v>
      </c>
      <c r="AH159" t="s">
        <v>75</v>
      </c>
      <c r="AI159" s="4" t="str">
        <f t="shared" si="277"/>
        <v/>
      </c>
      <c r="AJ159">
        <v>0.25</v>
      </c>
      <c r="AK159">
        <v>1</v>
      </c>
      <c r="AL159">
        <v>1</v>
      </c>
      <c r="AM159" s="3" t="s">
        <v>13</v>
      </c>
      <c r="AN159" t="s">
        <v>75</v>
      </c>
      <c r="AO159" s="4" t="str">
        <f t="shared" si="278"/>
        <v/>
      </c>
      <c r="AP159">
        <v>0.1</v>
      </c>
      <c r="AQ159">
        <v>1</v>
      </c>
      <c r="AR159">
        <v>1</v>
      </c>
      <c r="AS159" s="3" t="s">
        <v>13</v>
      </c>
      <c r="AT159" t="s">
        <v>75</v>
      </c>
      <c r="AU159" s="4" t="str">
        <f t="shared" si="263"/>
        <v/>
      </c>
      <c r="AV159">
        <v>0.05</v>
      </c>
      <c r="AW159">
        <v>1</v>
      </c>
      <c r="AX159">
        <v>1</v>
      </c>
      <c r="BA159" s="4" t="str">
        <f t="shared" si="279"/>
        <v/>
      </c>
      <c r="BE159" s="3"/>
      <c r="BG159" s="4" t="str">
        <f t="shared" si="280"/>
        <v/>
      </c>
    </row>
    <row r="160" spans="1:62">
      <c r="A160" t="str">
        <f t="shared" si="266"/>
        <v>c6012</v>
      </c>
      <c r="C160" t="str">
        <f t="shared" si="267"/>
        <v>Gold, Seal, Seal, Gacha, Gacha, Gacha, Gacha</v>
      </c>
      <c r="D160" s="1" t="str">
        <f t="shared" ca="1" si="268"/>
        <v>2, 7, 7, 5, 5, 5, 5</v>
      </c>
      <c r="E160" s="1" t="str">
        <f t="shared" si="269"/>
        <v>, , , e, e, e, e</v>
      </c>
      <c r="F160" s="1" t="str">
        <f t="shared" si="270"/>
        <v>1, 1, 0.2, 0.5, 0.25, 0.1, 0.05</v>
      </c>
      <c r="G160" s="1" t="str">
        <f t="shared" si="271"/>
        <v>0.435, 1, 1, 1, 1, 1, 1</v>
      </c>
      <c r="H160" s="1" t="str">
        <f t="shared" si="272"/>
        <v>1.035, 1, 1, 1, 1, 1, 1</v>
      </c>
      <c r="I160" s="3" t="s">
        <v>10</v>
      </c>
      <c r="K160" s="4" t="str">
        <f t="shared" si="273"/>
        <v/>
      </c>
      <c r="L160">
        <v>1</v>
      </c>
      <c r="M160">
        <v>0.435</v>
      </c>
      <c r="N160">
        <v>1.0349999999999999</v>
      </c>
      <c r="O160" s="3" t="s">
        <v>67</v>
      </c>
      <c r="Q160" s="4" t="str">
        <f t="shared" si="274"/>
        <v/>
      </c>
      <c r="R160">
        <v>1</v>
      </c>
      <c r="S160">
        <v>1</v>
      </c>
      <c r="T160">
        <v>1</v>
      </c>
      <c r="U160" s="3" t="s">
        <v>67</v>
      </c>
      <c r="W160" s="4" t="str">
        <f t="shared" si="275"/>
        <v/>
      </c>
      <c r="X160">
        <v>0.2</v>
      </c>
      <c r="Y160">
        <v>1</v>
      </c>
      <c r="Z160">
        <v>1</v>
      </c>
      <c r="AA160" s="3" t="s">
        <v>13</v>
      </c>
      <c r="AB160" t="s">
        <v>75</v>
      </c>
      <c r="AC160" s="4" t="str">
        <f t="shared" si="276"/>
        <v/>
      </c>
      <c r="AD160">
        <v>0.5</v>
      </c>
      <c r="AE160">
        <v>1</v>
      </c>
      <c r="AF160">
        <v>1</v>
      </c>
      <c r="AG160" s="3" t="s">
        <v>13</v>
      </c>
      <c r="AH160" t="s">
        <v>75</v>
      </c>
      <c r="AI160" s="4" t="str">
        <f t="shared" si="277"/>
        <v/>
      </c>
      <c r="AJ160">
        <v>0.25</v>
      </c>
      <c r="AK160">
        <v>1</v>
      </c>
      <c r="AL160">
        <v>1</v>
      </c>
      <c r="AM160" s="3" t="s">
        <v>13</v>
      </c>
      <c r="AN160" t="s">
        <v>75</v>
      </c>
      <c r="AO160" s="4" t="str">
        <f t="shared" si="278"/>
        <v/>
      </c>
      <c r="AP160">
        <v>0.1</v>
      </c>
      <c r="AQ160">
        <v>1</v>
      </c>
      <c r="AR160">
        <v>1</v>
      </c>
      <c r="AS160" s="3" t="s">
        <v>13</v>
      </c>
      <c r="AT160" t="s">
        <v>75</v>
      </c>
      <c r="AU160" s="4" t="str">
        <f t="shared" si="263"/>
        <v/>
      </c>
      <c r="AV160">
        <v>0.05</v>
      </c>
      <c r="AW160">
        <v>1</v>
      </c>
      <c r="AX160">
        <v>1</v>
      </c>
      <c r="BA160" s="4" t="str">
        <f t="shared" si="279"/>
        <v/>
      </c>
      <c r="BE160" s="3"/>
      <c r="BG160" s="4" t="str">
        <f t="shared" si="280"/>
        <v/>
      </c>
    </row>
    <row r="161" spans="1:59">
      <c r="A161" t="str">
        <f t="shared" si="266"/>
        <v>c6013</v>
      </c>
      <c r="C161" t="str">
        <f t="shared" si="267"/>
        <v>Gold, Seal, Seal, Gacha, Gacha, Gacha, Gacha</v>
      </c>
      <c r="D161" s="1" t="str">
        <f t="shared" ca="1" si="268"/>
        <v>2, 7, 7, 5, 5, 5, 5</v>
      </c>
      <c r="E161" s="1" t="str">
        <f t="shared" si="269"/>
        <v>, , , e, e, e, e</v>
      </c>
      <c r="F161" s="1" t="str">
        <f t="shared" si="270"/>
        <v>1, 1, 0.2, 0.5, 0.25, 0.1, 0.05</v>
      </c>
      <c r="G161" s="1" t="str">
        <f t="shared" si="271"/>
        <v>0.47, 1, 1, 1, 1, 1, 1</v>
      </c>
      <c r="H161" s="1" t="str">
        <f t="shared" si="272"/>
        <v>1.07, 1, 1, 1, 1, 1, 1</v>
      </c>
      <c r="I161" s="3" t="s">
        <v>10</v>
      </c>
      <c r="K161" s="4" t="str">
        <f t="shared" si="273"/>
        <v/>
      </c>
      <c r="L161">
        <v>1</v>
      </c>
      <c r="M161">
        <v>0.47</v>
      </c>
      <c r="N161">
        <v>1.07</v>
      </c>
      <c r="O161" s="3" t="s">
        <v>67</v>
      </c>
      <c r="Q161" s="4" t="str">
        <f t="shared" si="274"/>
        <v/>
      </c>
      <c r="R161">
        <v>1</v>
      </c>
      <c r="S161">
        <v>1</v>
      </c>
      <c r="T161">
        <v>1</v>
      </c>
      <c r="U161" s="3" t="s">
        <v>67</v>
      </c>
      <c r="W161" s="4" t="str">
        <f t="shared" si="275"/>
        <v/>
      </c>
      <c r="X161">
        <v>0.2</v>
      </c>
      <c r="Y161">
        <v>1</v>
      </c>
      <c r="Z161">
        <v>1</v>
      </c>
      <c r="AA161" s="3" t="s">
        <v>13</v>
      </c>
      <c r="AB161" t="s">
        <v>75</v>
      </c>
      <c r="AC161" s="4" t="str">
        <f t="shared" si="276"/>
        <v/>
      </c>
      <c r="AD161">
        <v>0.5</v>
      </c>
      <c r="AE161">
        <v>1</v>
      </c>
      <c r="AF161">
        <v>1</v>
      </c>
      <c r="AG161" s="3" t="s">
        <v>13</v>
      </c>
      <c r="AH161" t="s">
        <v>75</v>
      </c>
      <c r="AI161" s="4" t="str">
        <f t="shared" si="277"/>
        <v/>
      </c>
      <c r="AJ161">
        <v>0.25</v>
      </c>
      <c r="AK161">
        <v>1</v>
      </c>
      <c r="AL161">
        <v>1</v>
      </c>
      <c r="AM161" s="3" t="s">
        <v>13</v>
      </c>
      <c r="AN161" t="s">
        <v>75</v>
      </c>
      <c r="AO161" s="4" t="str">
        <f t="shared" si="278"/>
        <v/>
      </c>
      <c r="AP161">
        <v>0.1</v>
      </c>
      <c r="AQ161">
        <v>1</v>
      </c>
      <c r="AR161">
        <v>1</v>
      </c>
      <c r="AS161" s="3" t="s">
        <v>13</v>
      </c>
      <c r="AT161" t="s">
        <v>75</v>
      </c>
      <c r="AU161" s="4" t="str">
        <f t="shared" si="263"/>
        <v/>
      </c>
      <c r="AV161">
        <v>0.05</v>
      </c>
      <c r="AW161">
        <v>1</v>
      </c>
      <c r="AX161">
        <v>1</v>
      </c>
      <c r="BA161" s="4" t="str">
        <f t="shared" si="279"/>
        <v/>
      </c>
      <c r="BE161" s="3"/>
      <c r="BG161" s="4" t="str">
        <f t="shared" si="280"/>
        <v/>
      </c>
    </row>
    <row r="162" spans="1:59">
      <c r="A162" t="str">
        <f t="shared" si="266"/>
        <v>c6014</v>
      </c>
      <c r="C162" t="str">
        <f t="shared" si="267"/>
        <v>Gold, Seal, Gacha, Gacha, Gacha, Gacha</v>
      </c>
      <c r="D162" s="1" t="str">
        <f t="shared" ca="1" si="268"/>
        <v>2, 7, 5, 5, 5, 5</v>
      </c>
      <c r="E162" s="1" t="str">
        <f t="shared" si="269"/>
        <v>, , e, e, e, e</v>
      </c>
      <c r="F162" s="1" t="str">
        <f t="shared" si="270"/>
        <v>1, 1, 0.5, 0.25, 0.1, 0.05</v>
      </c>
      <c r="G162" s="1" t="str">
        <f t="shared" si="271"/>
        <v>0.505, 1, 1, 1, 1, 1</v>
      </c>
      <c r="H162" s="1" t="str">
        <f t="shared" si="272"/>
        <v>1.105, 1, 1, 1, 1, 1</v>
      </c>
      <c r="I162" s="3" t="s">
        <v>10</v>
      </c>
      <c r="K162" s="4" t="str">
        <f t="shared" si="273"/>
        <v/>
      </c>
      <c r="L162">
        <v>1</v>
      </c>
      <c r="M162">
        <v>0.505</v>
      </c>
      <c r="N162">
        <v>1.105</v>
      </c>
      <c r="O162" s="3" t="s">
        <v>67</v>
      </c>
      <c r="Q162" s="4" t="str">
        <f t="shared" si="274"/>
        <v/>
      </c>
      <c r="R162">
        <v>1</v>
      </c>
      <c r="S162">
        <v>1</v>
      </c>
      <c r="T162">
        <v>1</v>
      </c>
      <c r="U162" s="3" t="s">
        <v>13</v>
      </c>
      <c r="V162" t="s">
        <v>75</v>
      </c>
      <c r="W162" s="4" t="str">
        <f t="shared" si="275"/>
        <v/>
      </c>
      <c r="X162">
        <v>0.5</v>
      </c>
      <c r="Y162">
        <v>1</v>
      </c>
      <c r="Z162">
        <v>1</v>
      </c>
      <c r="AA162" s="3" t="s">
        <v>13</v>
      </c>
      <c r="AB162" t="s">
        <v>75</v>
      </c>
      <c r="AC162" s="4" t="str">
        <f t="shared" si="276"/>
        <v/>
      </c>
      <c r="AD162">
        <v>0.25</v>
      </c>
      <c r="AE162">
        <v>1</v>
      </c>
      <c r="AF162">
        <v>1</v>
      </c>
      <c r="AG162" s="3" t="s">
        <v>13</v>
      </c>
      <c r="AH162" t="s">
        <v>75</v>
      </c>
      <c r="AI162" s="4" t="str">
        <f t="shared" si="277"/>
        <v/>
      </c>
      <c r="AJ162">
        <v>0.1</v>
      </c>
      <c r="AK162">
        <v>1</v>
      </c>
      <c r="AL162">
        <v>1</v>
      </c>
      <c r="AM162" s="3" t="s">
        <v>13</v>
      </c>
      <c r="AN162" t="s">
        <v>75</v>
      </c>
      <c r="AO162" s="4" t="str">
        <f t="shared" si="278"/>
        <v/>
      </c>
      <c r="AP162">
        <v>0.05</v>
      </c>
      <c r="AQ162">
        <v>1</v>
      </c>
      <c r="AR162">
        <v>1</v>
      </c>
      <c r="AS162" s="3"/>
      <c r="AU162" s="4" t="str">
        <f t="shared" ref="AU162:AU177" si="281">IF(AND(OR(AS162="Gacha",AS162="Origin"),ISBLANK(AT162)),"서브밸류 필요","")</f>
        <v/>
      </c>
      <c r="BA162" s="4" t="str">
        <f t="shared" si="279"/>
        <v/>
      </c>
      <c r="BE162" s="3"/>
      <c r="BG162" s="4" t="str">
        <f t="shared" si="280"/>
        <v/>
      </c>
    </row>
    <row r="163" spans="1:59">
      <c r="A163" t="str">
        <f t="shared" si="266"/>
        <v>c6015</v>
      </c>
      <c r="C163" t="str">
        <f t="shared" si="267"/>
        <v>Gold, Seal, Seal, Gacha, Gacha, Gacha, Gacha</v>
      </c>
      <c r="D163" s="1" t="str">
        <f t="shared" ca="1" si="268"/>
        <v>2, 7, 7, 5, 5, 5, 5</v>
      </c>
      <c r="E163" s="1" t="str">
        <f t="shared" si="269"/>
        <v>, , , e, e, e, e</v>
      </c>
      <c r="F163" s="1" t="str">
        <f t="shared" si="270"/>
        <v>1, 1, 0.2, 0.5, 0.25, 0.1, 0.05</v>
      </c>
      <c r="G163" s="1" t="str">
        <f t="shared" si="271"/>
        <v>0.54, 1, 1, 1, 1, 1, 1</v>
      </c>
      <c r="H163" s="1" t="str">
        <f t="shared" si="272"/>
        <v>1.14, 1, 1, 1, 1, 1, 1</v>
      </c>
      <c r="I163" s="3" t="s">
        <v>10</v>
      </c>
      <c r="K163" s="4" t="str">
        <f t="shared" si="273"/>
        <v/>
      </c>
      <c r="L163">
        <v>1</v>
      </c>
      <c r="M163">
        <v>0.54</v>
      </c>
      <c r="N163">
        <v>1.1399999999999999</v>
      </c>
      <c r="O163" s="3" t="s">
        <v>67</v>
      </c>
      <c r="Q163" s="4" t="str">
        <f t="shared" si="274"/>
        <v/>
      </c>
      <c r="R163">
        <v>1</v>
      </c>
      <c r="S163">
        <v>1</v>
      </c>
      <c r="T163">
        <v>1</v>
      </c>
      <c r="U163" s="3" t="s">
        <v>67</v>
      </c>
      <c r="W163" s="4" t="str">
        <f t="shared" si="275"/>
        <v/>
      </c>
      <c r="X163">
        <v>0.2</v>
      </c>
      <c r="Y163">
        <v>1</v>
      </c>
      <c r="Z163">
        <v>1</v>
      </c>
      <c r="AA163" s="3" t="s">
        <v>13</v>
      </c>
      <c r="AB163" t="s">
        <v>75</v>
      </c>
      <c r="AC163" s="4" t="str">
        <f t="shared" si="276"/>
        <v/>
      </c>
      <c r="AD163">
        <v>0.5</v>
      </c>
      <c r="AE163">
        <v>1</v>
      </c>
      <c r="AF163">
        <v>1</v>
      </c>
      <c r="AG163" s="3" t="s">
        <v>13</v>
      </c>
      <c r="AH163" t="s">
        <v>75</v>
      </c>
      <c r="AI163" s="4" t="str">
        <f t="shared" ref="AI163:AI177" si="282">IF(AND(OR(AG163="Gacha",AG163="Origin"),ISBLANK(AH163)),"서브밸류 필요","")</f>
        <v/>
      </c>
      <c r="AJ163">
        <v>0.25</v>
      </c>
      <c r="AK163">
        <v>1</v>
      </c>
      <c r="AL163">
        <v>1</v>
      </c>
      <c r="AM163" s="3" t="s">
        <v>13</v>
      </c>
      <c r="AN163" t="s">
        <v>75</v>
      </c>
      <c r="AO163" s="4" t="str">
        <f t="shared" ref="AO163:AO177" si="283">IF(AND(OR(AM163="Gacha",AM163="Origin"),ISBLANK(AN163)),"서브밸류 필요","")</f>
        <v/>
      </c>
      <c r="AP163">
        <v>0.1</v>
      </c>
      <c r="AQ163">
        <v>1</v>
      </c>
      <c r="AR163">
        <v>1</v>
      </c>
      <c r="AS163" s="3" t="s">
        <v>13</v>
      </c>
      <c r="AT163" t="s">
        <v>75</v>
      </c>
      <c r="AU163" s="4" t="str">
        <f t="shared" si="281"/>
        <v/>
      </c>
      <c r="AV163">
        <v>0.05</v>
      </c>
      <c r="AW163">
        <v>1</v>
      </c>
      <c r="AX163">
        <v>1</v>
      </c>
      <c r="BA163" s="4" t="str">
        <f t="shared" si="279"/>
        <v/>
      </c>
      <c r="BE163" s="3"/>
      <c r="BG163" s="4" t="str">
        <f t="shared" si="280"/>
        <v/>
      </c>
    </row>
    <row r="164" spans="1:59">
      <c r="A164" t="str">
        <f t="shared" si="266"/>
        <v>c6016</v>
      </c>
      <c r="C164" t="str">
        <f t="shared" si="267"/>
        <v>Gold, Seal, Seal, Gacha, Gacha, Gacha, Gacha</v>
      </c>
      <c r="D164" s="1" t="str">
        <f t="shared" ca="1" si="268"/>
        <v>2, 7, 7, 5, 5, 5, 5</v>
      </c>
      <c r="E164" s="1" t="str">
        <f t="shared" si="269"/>
        <v>, , , e, e, e, e</v>
      </c>
      <c r="F164" s="1" t="str">
        <f t="shared" si="270"/>
        <v>1, 1, 0.2, 0.5, 0.25, 0.1, 0.05</v>
      </c>
      <c r="G164" s="1" t="str">
        <f t="shared" si="271"/>
        <v>0.575, 1, 1, 1, 1, 1, 1</v>
      </c>
      <c r="H164" s="1" t="str">
        <f t="shared" si="272"/>
        <v>1.175, 1, 1, 1, 1, 1, 1</v>
      </c>
      <c r="I164" s="3" t="s">
        <v>10</v>
      </c>
      <c r="K164" s="4" t="str">
        <f t="shared" si="273"/>
        <v/>
      </c>
      <c r="L164">
        <v>1</v>
      </c>
      <c r="M164">
        <v>0.57499999999999996</v>
      </c>
      <c r="N164">
        <v>1.175</v>
      </c>
      <c r="O164" s="3" t="s">
        <v>67</v>
      </c>
      <c r="Q164" s="4" t="str">
        <f t="shared" si="274"/>
        <v/>
      </c>
      <c r="R164">
        <v>1</v>
      </c>
      <c r="S164">
        <v>1</v>
      </c>
      <c r="T164">
        <v>1</v>
      </c>
      <c r="U164" s="3" t="s">
        <v>67</v>
      </c>
      <c r="W164" s="4" t="str">
        <f t="shared" si="275"/>
        <v/>
      </c>
      <c r="X164">
        <v>0.2</v>
      </c>
      <c r="Y164">
        <v>1</v>
      </c>
      <c r="Z164">
        <v>1</v>
      </c>
      <c r="AA164" s="3" t="s">
        <v>13</v>
      </c>
      <c r="AB164" t="s">
        <v>75</v>
      </c>
      <c r="AC164" s="4" t="str">
        <f t="shared" si="276"/>
        <v/>
      </c>
      <c r="AD164">
        <v>0.5</v>
      </c>
      <c r="AE164">
        <v>1</v>
      </c>
      <c r="AF164">
        <v>1</v>
      </c>
      <c r="AG164" s="3" t="s">
        <v>13</v>
      </c>
      <c r="AH164" t="s">
        <v>75</v>
      </c>
      <c r="AI164" s="4" t="str">
        <f t="shared" si="282"/>
        <v/>
      </c>
      <c r="AJ164">
        <v>0.25</v>
      </c>
      <c r="AK164">
        <v>1</v>
      </c>
      <c r="AL164">
        <v>1</v>
      </c>
      <c r="AM164" s="3" t="s">
        <v>13</v>
      </c>
      <c r="AN164" t="s">
        <v>75</v>
      </c>
      <c r="AO164" s="4" t="str">
        <f t="shared" si="283"/>
        <v/>
      </c>
      <c r="AP164">
        <v>0.1</v>
      </c>
      <c r="AQ164">
        <v>1</v>
      </c>
      <c r="AR164">
        <v>1</v>
      </c>
      <c r="AS164" s="3" t="s">
        <v>13</v>
      </c>
      <c r="AT164" t="s">
        <v>75</v>
      </c>
      <c r="AU164" s="4" t="str">
        <f t="shared" si="281"/>
        <v/>
      </c>
      <c r="AV164">
        <v>0.05</v>
      </c>
      <c r="AW164">
        <v>1</v>
      </c>
      <c r="AX164">
        <v>1</v>
      </c>
      <c r="BA164" s="4" t="str">
        <f t="shared" si="279"/>
        <v/>
      </c>
      <c r="BE164" s="3"/>
      <c r="BG164" s="4" t="str">
        <f t="shared" si="280"/>
        <v/>
      </c>
    </row>
    <row r="165" spans="1:59">
      <c r="A165" t="str">
        <f t="shared" si="266"/>
        <v>c6017</v>
      </c>
      <c r="C165" t="str">
        <f t="shared" si="267"/>
        <v>Gold, Seal, Seal, Gacha, Gacha, Gacha, Gacha</v>
      </c>
      <c r="D165" s="1" t="str">
        <f t="shared" ca="1" si="268"/>
        <v>2, 7, 7, 5, 5, 5, 5</v>
      </c>
      <c r="E165" s="1" t="str">
        <f t="shared" si="269"/>
        <v>, , , e, e, e, e</v>
      </c>
      <c r="F165" s="1" t="str">
        <f t="shared" si="270"/>
        <v>1, 1, 0.2, 0.5, 0.25, 0.1, 0.05</v>
      </c>
      <c r="G165" s="1" t="str">
        <f t="shared" si="271"/>
        <v>0.61, 1, 1, 1, 1, 1, 1</v>
      </c>
      <c r="H165" s="1" t="str">
        <f t="shared" si="272"/>
        <v>1.21, 1, 1, 1, 1, 1, 1</v>
      </c>
      <c r="I165" s="3" t="s">
        <v>10</v>
      </c>
      <c r="K165" s="4" t="str">
        <f t="shared" si="273"/>
        <v/>
      </c>
      <c r="L165">
        <v>1</v>
      </c>
      <c r="M165">
        <v>0.61</v>
      </c>
      <c r="N165">
        <v>1.21</v>
      </c>
      <c r="O165" s="3" t="s">
        <v>67</v>
      </c>
      <c r="Q165" s="4" t="str">
        <f t="shared" si="274"/>
        <v/>
      </c>
      <c r="R165">
        <v>1</v>
      </c>
      <c r="S165">
        <v>1</v>
      </c>
      <c r="T165">
        <v>1</v>
      </c>
      <c r="U165" s="3" t="s">
        <v>67</v>
      </c>
      <c r="W165" s="4" t="str">
        <f t="shared" si="275"/>
        <v/>
      </c>
      <c r="X165">
        <v>0.2</v>
      </c>
      <c r="Y165">
        <v>1</v>
      </c>
      <c r="Z165">
        <v>1</v>
      </c>
      <c r="AA165" s="3" t="s">
        <v>13</v>
      </c>
      <c r="AB165" t="s">
        <v>75</v>
      </c>
      <c r="AC165" s="4" t="str">
        <f t="shared" si="276"/>
        <v/>
      </c>
      <c r="AD165">
        <v>0.5</v>
      </c>
      <c r="AE165">
        <v>1</v>
      </c>
      <c r="AF165">
        <v>1</v>
      </c>
      <c r="AG165" s="3" t="s">
        <v>13</v>
      </c>
      <c r="AH165" t="s">
        <v>75</v>
      </c>
      <c r="AI165" s="4" t="str">
        <f t="shared" si="282"/>
        <v/>
      </c>
      <c r="AJ165">
        <v>0.25</v>
      </c>
      <c r="AK165">
        <v>1</v>
      </c>
      <c r="AL165">
        <v>1</v>
      </c>
      <c r="AM165" s="3" t="s">
        <v>13</v>
      </c>
      <c r="AN165" t="s">
        <v>75</v>
      </c>
      <c r="AO165" s="4" t="str">
        <f t="shared" si="283"/>
        <v/>
      </c>
      <c r="AP165">
        <v>0.1</v>
      </c>
      <c r="AQ165">
        <v>1</v>
      </c>
      <c r="AR165">
        <v>1</v>
      </c>
      <c r="AS165" s="3" t="s">
        <v>13</v>
      </c>
      <c r="AT165" t="s">
        <v>75</v>
      </c>
      <c r="AU165" s="4" t="str">
        <f t="shared" si="281"/>
        <v/>
      </c>
      <c r="AV165">
        <v>0.05</v>
      </c>
      <c r="AW165">
        <v>1</v>
      </c>
      <c r="AX165">
        <v>1</v>
      </c>
      <c r="BA165" s="4" t="str">
        <f t="shared" si="279"/>
        <v/>
      </c>
      <c r="BE165" s="3"/>
      <c r="BG165" s="4" t="str">
        <f t="shared" si="280"/>
        <v/>
      </c>
    </row>
    <row r="166" spans="1:59">
      <c r="A166" t="str">
        <f t="shared" si="266"/>
        <v>c6018</v>
      </c>
      <c r="C166" t="str">
        <f t="shared" si="267"/>
        <v>Gold, Seal, Seal, Gacha, Gacha, Gacha, Gacha</v>
      </c>
      <c r="D166" s="1" t="str">
        <f t="shared" ca="1" si="268"/>
        <v>2, 7, 7, 5, 5, 5, 5</v>
      </c>
      <c r="E166" s="1" t="str">
        <f t="shared" si="269"/>
        <v>, , , e, e, e, e</v>
      </c>
      <c r="F166" s="1" t="str">
        <f t="shared" si="270"/>
        <v>1, 1, 0.2, 0.5, 0.25, 0.1, 0.05</v>
      </c>
      <c r="G166" s="1" t="str">
        <f t="shared" si="271"/>
        <v>0.645, 1, 1, 1, 1, 1, 1</v>
      </c>
      <c r="H166" s="1" t="str">
        <f t="shared" si="272"/>
        <v>1.245, 1, 1, 1, 1, 1, 1</v>
      </c>
      <c r="I166" s="3" t="s">
        <v>10</v>
      </c>
      <c r="K166" s="4" t="str">
        <f t="shared" si="273"/>
        <v/>
      </c>
      <c r="L166">
        <v>1</v>
      </c>
      <c r="M166">
        <v>0.64500000000000002</v>
      </c>
      <c r="N166">
        <v>1.2450000000000001</v>
      </c>
      <c r="O166" s="3" t="s">
        <v>67</v>
      </c>
      <c r="Q166" s="4" t="str">
        <f t="shared" si="274"/>
        <v/>
      </c>
      <c r="R166">
        <v>1</v>
      </c>
      <c r="S166">
        <v>1</v>
      </c>
      <c r="T166">
        <v>1</v>
      </c>
      <c r="U166" s="3" t="s">
        <v>67</v>
      </c>
      <c r="W166" s="4" t="str">
        <f t="shared" si="275"/>
        <v/>
      </c>
      <c r="X166">
        <v>0.2</v>
      </c>
      <c r="Y166">
        <v>1</v>
      </c>
      <c r="Z166">
        <v>1</v>
      </c>
      <c r="AA166" s="3" t="s">
        <v>13</v>
      </c>
      <c r="AB166" t="s">
        <v>75</v>
      </c>
      <c r="AC166" s="4" t="str">
        <f t="shared" si="276"/>
        <v/>
      </c>
      <c r="AD166">
        <v>0.5</v>
      </c>
      <c r="AE166">
        <v>1</v>
      </c>
      <c r="AF166">
        <v>1</v>
      </c>
      <c r="AG166" s="3" t="s">
        <v>13</v>
      </c>
      <c r="AH166" t="s">
        <v>75</v>
      </c>
      <c r="AI166" s="4" t="str">
        <f t="shared" si="282"/>
        <v/>
      </c>
      <c r="AJ166">
        <v>0.25</v>
      </c>
      <c r="AK166">
        <v>1</v>
      </c>
      <c r="AL166">
        <v>1</v>
      </c>
      <c r="AM166" s="3" t="s">
        <v>13</v>
      </c>
      <c r="AN166" t="s">
        <v>75</v>
      </c>
      <c r="AO166" s="4" t="str">
        <f t="shared" si="283"/>
        <v/>
      </c>
      <c r="AP166">
        <v>0.1</v>
      </c>
      <c r="AQ166">
        <v>1</v>
      </c>
      <c r="AR166">
        <v>1</v>
      </c>
      <c r="AS166" s="3" t="s">
        <v>13</v>
      </c>
      <c r="AT166" t="s">
        <v>75</v>
      </c>
      <c r="AU166" s="4" t="str">
        <f t="shared" si="281"/>
        <v/>
      </c>
      <c r="AV166">
        <v>0.05</v>
      </c>
      <c r="AW166">
        <v>1</v>
      </c>
      <c r="AX166">
        <v>1</v>
      </c>
      <c r="BA166" s="4" t="str">
        <f t="shared" si="279"/>
        <v/>
      </c>
      <c r="BE166" s="3"/>
      <c r="BG166" s="4" t="str">
        <f t="shared" si="280"/>
        <v/>
      </c>
    </row>
    <row r="167" spans="1:59">
      <c r="A167" t="str">
        <f t="shared" si="266"/>
        <v>c6019</v>
      </c>
      <c r="C167" t="str">
        <f t="shared" si="267"/>
        <v>Gold, Seal, Seal, Gacha, Gacha, Gacha, Gacha</v>
      </c>
      <c r="D167" s="1" t="str">
        <f t="shared" ca="1" si="268"/>
        <v>2, 7, 7, 5, 5, 5, 5</v>
      </c>
      <c r="E167" s="1" t="str">
        <f t="shared" si="269"/>
        <v>, , , e, e, e, e</v>
      </c>
      <c r="F167" s="1" t="str">
        <f t="shared" si="270"/>
        <v>1, 1, 0.2, 0.5, 0.25, 0.1, 0.05</v>
      </c>
      <c r="G167" s="1" t="str">
        <f t="shared" si="271"/>
        <v>0.68, 1, 1, 1, 1, 1, 1</v>
      </c>
      <c r="H167" s="1" t="str">
        <f t="shared" si="272"/>
        <v>1.28, 1, 1, 1, 1, 1, 1</v>
      </c>
      <c r="I167" s="3" t="s">
        <v>10</v>
      </c>
      <c r="K167" s="4" t="str">
        <f t="shared" si="273"/>
        <v/>
      </c>
      <c r="L167">
        <v>1</v>
      </c>
      <c r="M167">
        <v>0.68</v>
      </c>
      <c r="N167">
        <v>1.28</v>
      </c>
      <c r="O167" s="3" t="s">
        <v>67</v>
      </c>
      <c r="Q167" s="4" t="str">
        <f t="shared" si="274"/>
        <v/>
      </c>
      <c r="R167">
        <v>1</v>
      </c>
      <c r="S167">
        <v>1</v>
      </c>
      <c r="T167">
        <v>1</v>
      </c>
      <c r="U167" s="3" t="s">
        <v>67</v>
      </c>
      <c r="W167" s="4" t="str">
        <f t="shared" si="275"/>
        <v/>
      </c>
      <c r="X167">
        <v>0.2</v>
      </c>
      <c r="Y167">
        <v>1</v>
      </c>
      <c r="Z167">
        <v>1</v>
      </c>
      <c r="AA167" s="3" t="s">
        <v>13</v>
      </c>
      <c r="AB167" t="s">
        <v>75</v>
      </c>
      <c r="AC167" s="4" t="str">
        <f t="shared" si="276"/>
        <v/>
      </c>
      <c r="AD167">
        <v>0.5</v>
      </c>
      <c r="AE167">
        <v>1</v>
      </c>
      <c r="AF167">
        <v>1</v>
      </c>
      <c r="AG167" s="3" t="s">
        <v>13</v>
      </c>
      <c r="AH167" t="s">
        <v>75</v>
      </c>
      <c r="AI167" s="4" t="str">
        <f t="shared" si="282"/>
        <v/>
      </c>
      <c r="AJ167">
        <v>0.25</v>
      </c>
      <c r="AK167">
        <v>1</v>
      </c>
      <c r="AL167">
        <v>1</v>
      </c>
      <c r="AM167" s="3" t="s">
        <v>13</v>
      </c>
      <c r="AN167" t="s">
        <v>75</v>
      </c>
      <c r="AO167" s="4" t="str">
        <f t="shared" si="283"/>
        <v/>
      </c>
      <c r="AP167">
        <v>0.1</v>
      </c>
      <c r="AQ167">
        <v>1</v>
      </c>
      <c r="AR167">
        <v>1</v>
      </c>
      <c r="AS167" s="3" t="s">
        <v>13</v>
      </c>
      <c r="AT167" t="s">
        <v>75</v>
      </c>
      <c r="AU167" s="4" t="str">
        <f t="shared" si="281"/>
        <v/>
      </c>
      <c r="AV167">
        <v>0.05</v>
      </c>
      <c r="AW167">
        <v>1</v>
      </c>
      <c r="AX167">
        <v>1</v>
      </c>
      <c r="BA167" s="4" t="str">
        <f t="shared" si="279"/>
        <v/>
      </c>
      <c r="BE167" s="3"/>
      <c r="BG167" s="4" t="str">
        <f t="shared" si="280"/>
        <v/>
      </c>
    </row>
    <row r="168" spans="1:59">
      <c r="A168" t="str">
        <f t="shared" si="266"/>
        <v>c6020</v>
      </c>
      <c r="C168" t="str">
        <f t="shared" si="267"/>
        <v>Gold, Seal, Seal, Gacha, Gacha, Gacha, Gacha</v>
      </c>
      <c r="D168" s="1" t="str">
        <f t="shared" ca="1" si="268"/>
        <v>2, 7, 7, 5, 5, 5, 5</v>
      </c>
      <c r="E168" s="1" t="str">
        <f t="shared" si="269"/>
        <v>, , , e, e, e, e</v>
      </c>
      <c r="F168" s="1" t="str">
        <f t="shared" si="270"/>
        <v>1, 1, 0.2, 0.5, 0.25, 0.1, 0.05</v>
      </c>
      <c r="G168" s="1" t="str">
        <f t="shared" si="271"/>
        <v>0.715, 1, 1, 1, 1, 1, 1</v>
      </c>
      <c r="H168" s="1" t="str">
        <f t="shared" si="272"/>
        <v>1.315, 1, 1, 1, 1, 1, 1</v>
      </c>
      <c r="I168" s="3" t="s">
        <v>10</v>
      </c>
      <c r="K168" s="4" t="str">
        <f t="shared" si="273"/>
        <v/>
      </c>
      <c r="L168">
        <v>1</v>
      </c>
      <c r="M168">
        <v>0.71499999999999997</v>
      </c>
      <c r="N168">
        <v>1.3149999999999999</v>
      </c>
      <c r="O168" s="3" t="s">
        <v>67</v>
      </c>
      <c r="Q168" s="4" t="str">
        <f t="shared" si="274"/>
        <v/>
      </c>
      <c r="R168">
        <v>1</v>
      </c>
      <c r="S168">
        <v>1</v>
      </c>
      <c r="T168">
        <v>1</v>
      </c>
      <c r="U168" s="3" t="s">
        <v>67</v>
      </c>
      <c r="W168" s="4" t="str">
        <f t="shared" si="275"/>
        <v/>
      </c>
      <c r="X168">
        <v>0.2</v>
      </c>
      <c r="Y168">
        <v>1</v>
      </c>
      <c r="Z168">
        <v>1</v>
      </c>
      <c r="AA168" s="3" t="s">
        <v>13</v>
      </c>
      <c r="AB168" t="s">
        <v>75</v>
      </c>
      <c r="AC168" s="4" t="str">
        <f t="shared" si="276"/>
        <v/>
      </c>
      <c r="AD168">
        <v>0.5</v>
      </c>
      <c r="AE168">
        <v>1</v>
      </c>
      <c r="AF168">
        <v>1</v>
      </c>
      <c r="AG168" s="3" t="s">
        <v>13</v>
      </c>
      <c r="AH168" t="s">
        <v>75</v>
      </c>
      <c r="AI168" s="4" t="str">
        <f t="shared" si="282"/>
        <v/>
      </c>
      <c r="AJ168">
        <v>0.25</v>
      </c>
      <c r="AK168">
        <v>1</v>
      </c>
      <c r="AL168">
        <v>1</v>
      </c>
      <c r="AM168" s="3" t="s">
        <v>13</v>
      </c>
      <c r="AN168" t="s">
        <v>75</v>
      </c>
      <c r="AO168" s="4" t="str">
        <f t="shared" si="283"/>
        <v/>
      </c>
      <c r="AP168">
        <v>0.1</v>
      </c>
      <c r="AQ168">
        <v>1</v>
      </c>
      <c r="AR168">
        <v>1</v>
      </c>
      <c r="AS168" s="3" t="s">
        <v>13</v>
      </c>
      <c r="AT168" t="s">
        <v>75</v>
      </c>
      <c r="AU168" s="4" t="str">
        <f t="shared" si="281"/>
        <v/>
      </c>
      <c r="AV168">
        <v>0.05</v>
      </c>
      <c r="AW168">
        <v>1</v>
      </c>
      <c r="AX168">
        <v>1</v>
      </c>
      <c r="BA168" s="4" t="str">
        <f t="shared" si="279"/>
        <v/>
      </c>
      <c r="BE168" s="3"/>
      <c r="BG168" s="4" t="str">
        <f t="shared" si="280"/>
        <v/>
      </c>
    </row>
    <row r="169" spans="1:59">
      <c r="A169" t="str">
        <f t="shared" si="266"/>
        <v>c6021</v>
      </c>
      <c r="C169" t="str">
        <f t="shared" si="267"/>
        <v>Gold, Seal, Gacha, Gacha, Gacha, Gacha</v>
      </c>
      <c r="D169" s="1" t="str">
        <f t="shared" ca="1" si="268"/>
        <v>2, 7, 5, 5, 5, 5</v>
      </c>
      <c r="E169" s="1" t="str">
        <f t="shared" si="269"/>
        <v>, , e, e, e, e</v>
      </c>
      <c r="F169" s="1" t="str">
        <f t="shared" si="270"/>
        <v>1, 1, 0.5, 0.25, 0.1, 0.05</v>
      </c>
      <c r="G169" s="1" t="str">
        <f t="shared" si="271"/>
        <v>0.75, 1, 1, 1, 1, 1</v>
      </c>
      <c r="H169" s="1" t="str">
        <f t="shared" si="272"/>
        <v>1.35, 1, 1, 1, 1, 1</v>
      </c>
      <c r="I169" s="3" t="s">
        <v>10</v>
      </c>
      <c r="K169" s="4" t="str">
        <f t="shared" si="273"/>
        <v/>
      </c>
      <c r="L169">
        <v>1</v>
      </c>
      <c r="M169">
        <v>0.75</v>
      </c>
      <c r="N169">
        <v>1.35</v>
      </c>
      <c r="O169" s="3" t="s">
        <v>67</v>
      </c>
      <c r="Q169" s="4" t="str">
        <f t="shared" si="274"/>
        <v/>
      </c>
      <c r="R169">
        <v>1</v>
      </c>
      <c r="S169">
        <v>1</v>
      </c>
      <c r="T169">
        <v>1</v>
      </c>
      <c r="U169" s="3" t="s">
        <v>13</v>
      </c>
      <c r="V169" t="s">
        <v>75</v>
      </c>
      <c r="W169" s="4" t="str">
        <f t="shared" si="275"/>
        <v/>
      </c>
      <c r="X169">
        <v>0.5</v>
      </c>
      <c r="Y169">
        <v>1</v>
      </c>
      <c r="Z169">
        <v>1</v>
      </c>
      <c r="AA169" s="3" t="s">
        <v>13</v>
      </c>
      <c r="AB169" t="s">
        <v>75</v>
      </c>
      <c r="AC169" s="4" t="str">
        <f t="shared" si="276"/>
        <v/>
      </c>
      <c r="AD169">
        <v>0.25</v>
      </c>
      <c r="AE169">
        <v>1</v>
      </c>
      <c r="AF169">
        <v>1</v>
      </c>
      <c r="AG169" s="3" t="s">
        <v>13</v>
      </c>
      <c r="AH169" t="s">
        <v>75</v>
      </c>
      <c r="AI169" s="4" t="str">
        <f t="shared" si="282"/>
        <v/>
      </c>
      <c r="AJ169">
        <v>0.1</v>
      </c>
      <c r="AK169">
        <v>1</v>
      </c>
      <c r="AL169">
        <v>1</v>
      </c>
      <c r="AM169" s="3" t="s">
        <v>13</v>
      </c>
      <c r="AN169" t="s">
        <v>75</v>
      </c>
      <c r="AO169" s="4" t="str">
        <f t="shared" si="283"/>
        <v/>
      </c>
      <c r="AP169">
        <v>0.05</v>
      </c>
      <c r="AQ169">
        <v>1</v>
      </c>
      <c r="AR169">
        <v>1</v>
      </c>
      <c r="AS169" s="3"/>
      <c r="AU169" s="4" t="str">
        <f t="shared" si="281"/>
        <v/>
      </c>
      <c r="BA169" s="4" t="str">
        <f t="shared" si="279"/>
        <v/>
      </c>
      <c r="BE169" s="3"/>
      <c r="BG169" s="4" t="str">
        <f t="shared" si="280"/>
        <v/>
      </c>
    </row>
    <row r="170" spans="1:59">
      <c r="A170" t="str">
        <f t="shared" si="266"/>
        <v>c6022</v>
      </c>
      <c r="C170" t="str">
        <f t="shared" si="267"/>
        <v>Gold, Seal, Seal, Gacha, Gacha, Gacha, Gacha</v>
      </c>
      <c r="D170" s="1" t="str">
        <f t="shared" ca="1" si="268"/>
        <v>2, 7, 7, 5, 5, 5, 5</v>
      </c>
      <c r="E170" s="1" t="str">
        <f t="shared" si="269"/>
        <v>, , , e, e, e, e</v>
      </c>
      <c r="F170" s="1" t="str">
        <f t="shared" si="270"/>
        <v>1, 1, 0.2, 0.5, 0.25, 0.1, 0.05</v>
      </c>
      <c r="G170" s="1" t="str">
        <f t="shared" si="271"/>
        <v>0.785, 1, 1, 1, 1, 1, 1</v>
      </c>
      <c r="H170" s="1" t="str">
        <f t="shared" si="272"/>
        <v>1.385, 1, 1, 1, 1, 1, 1</v>
      </c>
      <c r="I170" s="3" t="s">
        <v>10</v>
      </c>
      <c r="K170" s="4" t="str">
        <f t="shared" si="273"/>
        <v/>
      </c>
      <c r="L170">
        <v>1</v>
      </c>
      <c r="M170">
        <v>0.78500000000000003</v>
      </c>
      <c r="N170">
        <v>1.385</v>
      </c>
      <c r="O170" s="3" t="s">
        <v>67</v>
      </c>
      <c r="Q170" s="4" t="str">
        <f t="shared" si="274"/>
        <v/>
      </c>
      <c r="R170">
        <v>1</v>
      </c>
      <c r="S170">
        <v>1</v>
      </c>
      <c r="T170">
        <v>1</v>
      </c>
      <c r="U170" s="3" t="s">
        <v>67</v>
      </c>
      <c r="W170" s="4" t="str">
        <f t="shared" si="275"/>
        <v/>
      </c>
      <c r="X170">
        <v>0.2</v>
      </c>
      <c r="Y170">
        <v>1</v>
      </c>
      <c r="Z170">
        <v>1</v>
      </c>
      <c r="AA170" s="3" t="s">
        <v>13</v>
      </c>
      <c r="AB170" t="s">
        <v>75</v>
      </c>
      <c r="AC170" s="4" t="str">
        <f t="shared" si="276"/>
        <v/>
      </c>
      <c r="AD170">
        <v>0.5</v>
      </c>
      <c r="AE170">
        <v>1</v>
      </c>
      <c r="AF170">
        <v>1</v>
      </c>
      <c r="AG170" s="3" t="s">
        <v>13</v>
      </c>
      <c r="AH170" t="s">
        <v>75</v>
      </c>
      <c r="AI170" s="4" t="str">
        <f t="shared" si="282"/>
        <v/>
      </c>
      <c r="AJ170">
        <v>0.25</v>
      </c>
      <c r="AK170">
        <v>1</v>
      </c>
      <c r="AL170">
        <v>1</v>
      </c>
      <c r="AM170" s="3" t="s">
        <v>13</v>
      </c>
      <c r="AN170" t="s">
        <v>75</v>
      </c>
      <c r="AO170" s="4" t="str">
        <f t="shared" si="283"/>
        <v/>
      </c>
      <c r="AP170">
        <v>0.1</v>
      </c>
      <c r="AQ170">
        <v>1</v>
      </c>
      <c r="AR170">
        <v>1</v>
      </c>
      <c r="AS170" s="3" t="s">
        <v>13</v>
      </c>
      <c r="AT170" t="s">
        <v>75</v>
      </c>
      <c r="AU170" s="4" t="str">
        <f t="shared" si="281"/>
        <v/>
      </c>
      <c r="AV170">
        <v>0.05</v>
      </c>
      <c r="AW170">
        <v>1</v>
      </c>
      <c r="AX170">
        <v>1</v>
      </c>
      <c r="BA170" s="4" t="str">
        <f t="shared" si="279"/>
        <v/>
      </c>
      <c r="BE170" s="3"/>
      <c r="BG170" s="4" t="str">
        <f t="shared" si="280"/>
        <v/>
      </c>
    </row>
    <row r="171" spans="1:59">
      <c r="A171" t="str">
        <f t="shared" si="266"/>
        <v>c6023</v>
      </c>
      <c r="C171" t="str">
        <f t="shared" si="267"/>
        <v>Gold, Seal, Seal, Gacha, Gacha, Gacha, Gacha</v>
      </c>
      <c r="D171" s="1" t="str">
        <f t="shared" ca="1" si="268"/>
        <v>2, 7, 7, 5, 5, 5, 5</v>
      </c>
      <c r="E171" s="1" t="str">
        <f t="shared" si="269"/>
        <v>, , , e, e, e, e</v>
      </c>
      <c r="F171" s="1" t="str">
        <f t="shared" si="270"/>
        <v>1, 1, 0.2, 0.5, 0.25, 0.1, 0.05</v>
      </c>
      <c r="G171" s="1" t="str">
        <f t="shared" si="271"/>
        <v>0.82, 1, 1, 1, 1, 1, 1</v>
      </c>
      <c r="H171" s="1" t="str">
        <f t="shared" si="272"/>
        <v>1.42, 1, 1, 1, 1, 1, 1</v>
      </c>
      <c r="I171" s="3" t="s">
        <v>10</v>
      </c>
      <c r="K171" s="4" t="str">
        <f t="shared" si="273"/>
        <v/>
      </c>
      <c r="L171">
        <v>1</v>
      </c>
      <c r="M171">
        <v>0.82</v>
      </c>
      <c r="N171">
        <v>1.42</v>
      </c>
      <c r="O171" s="3" t="s">
        <v>67</v>
      </c>
      <c r="Q171" s="4" t="str">
        <f t="shared" si="274"/>
        <v/>
      </c>
      <c r="R171">
        <v>1</v>
      </c>
      <c r="S171">
        <v>1</v>
      </c>
      <c r="T171">
        <v>1</v>
      </c>
      <c r="U171" s="3" t="s">
        <v>67</v>
      </c>
      <c r="W171" s="4" t="str">
        <f t="shared" si="275"/>
        <v/>
      </c>
      <c r="X171">
        <v>0.2</v>
      </c>
      <c r="Y171">
        <v>1</v>
      </c>
      <c r="Z171">
        <v>1</v>
      </c>
      <c r="AA171" s="3" t="s">
        <v>13</v>
      </c>
      <c r="AB171" t="s">
        <v>75</v>
      </c>
      <c r="AC171" s="4" t="str">
        <f t="shared" si="276"/>
        <v/>
      </c>
      <c r="AD171">
        <v>0.5</v>
      </c>
      <c r="AE171">
        <v>1</v>
      </c>
      <c r="AF171">
        <v>1</v>
      </c>
      <c r="AG171" s="3" t="s">
        <v>13</v>
      </c>
      <c r="AH171" t="s">
        <v>75</v>
      </c>
      <c r="AI171" s="4" t="str">
        <f t="shared" si="282"/>
        <v/>
      </c>
      <c r="AJ171">
        <v>0.25</v>
      </c>
      <c r="AK171">
        <v>1</v>
      </c>
      <c r="AL171">
        <v>1</v>
      </c>
      <c r="AM171" s="3" t="s">
        <v>13</v>
      </c>
      <c r="AN171" t="s">
        <v>75</v>
      </c>
      <c r="AO171" s="4" t="str">
        <f t="shared" si="283"/>
        <v/>
      </c>
      <c r="AP171">
        <v>0.1</v>
      </c>
      <c r="AQ171">
        <v>1</v>
      </c>
      <c r="AR171">
        <v>1</v>
      </c>
      <c r="AS171" s="3" t="s">
        <v>13</v>
      </c>
      <c r="AT171" t="s">
        <v>75</v>
      </c>
      <c r="AU171" s="4" t="str">
        <f t="shared" si="281"/>
        <v/>
      </c>
      <c r="AV171">
        <v>0.05</v>
      </c>
      <c r="AW171">
        <v>1</v>
      </c>
      <c r="AX171">
        <v>1</v>
      </c>
      <c r="BA171" s="4" t="str">
        <f t="shared" si="279"/>
        <v/>
      </c>
      <c r="BE171" s="3"/>
      <c r="BG171" s="4" t="str">
        <f t="shared" si="280"/>
        <v/>
      </c>
    </row>
    <row r="172" spans="1:59">
      <c r="A172" t="str">
        <f t="shared" si="266"/>
        <v>c6024</v>
      </c>
      <c r="C172" t="str">
        <f t="shared" si="267"/>
        <v>Gold, Seal, Seal, Gacha, Gacha, Gacha, Gacha</v>
      </c>
      <c r="D172" s="1" t="str">
        <f t="shared" ca="1" si="268"/>
        <v>2, 7, 7, 5, 5, 5, 5</v>
      </c>
      <c r="E172" s="1" t="str">
        <f t="shared" si="269"/>
        <v>, , , e, e, e, e</v>
      </c>
      <c r="F172" s="1" t="str">
        <f t="shared" si="270"/>
        <v>1, 1, 0.2, 0.5, 0.25, 0.1, 0.05</v>
      </c>
      <c r="G172" s="1" t="str">
        <f t="shared" si="271"/>
        <v>0.855, 1, 1, 1, 1, 1, 1</v>
      </c>
      <c r="H172" s="1" t="str">
        <f t="shared" si="272"/>
        <v>1.455, 1, 1, 1, 1, 1, 1</v>
      </c>
      <c r="I172" s="3" t="s">
        <v>10</v>
      </c>
      <c r="K172" s="4" t="str">
        <f t="shared" si="273"/>
        <v/>
      </c>
      <c r="L172">
        <v>1</v>
      </c>
      <c r="M172">
        <v>0.85499999999999998</v>
      </c>
      <c r="N172">
        <v>1.4550000000000001</v>
      </c>
      <c r="O172" s="3" t="s">
        <v>67</v>
      </c>
      <c r="Q172" s="4" t="str">
        <f t="shared" si="274"/>
        <v/>
      </c>
      <c r="R172">
        <v>1</v>
      </c>
      <c r="S172">
        <v>1</v>
      </c>
      <c r="T172">
        <v>1</v>
      </c>
      <c r="U172" s="3" t="s">
        <v>67</v>
      </c>
      <c r="W172" s="4" t="str">
        <f t="shared" si="275"/>
        <v/>
      </c>
      <c r="X172">
        <v>0.2</v>
      </c>
      <c r="Y172">
        <v>1</v>
      </c>
      <c r="Z172">
        <v>1</v>
      </c>
      <c r="AA172" s="3" t="s">
        <v>13</v>
      </c>
      <c r="AB172" t="s">
        <v>75</v>
      </c>
      <c r="AC172" s="4" t="str">
        <f t="shared" si="276"/>
        <v/>
      </c>
      <c r="AD172">
        <v>0.5</v>
      </c>
      <c r="AE172">
        <v>1</v>
      </c>
      <c r="AF172">
        <v>1</v>
      </c>
      <c r="AG172" s="3" t="s">
        <v>13</v>
      </c>
      <c r="AH172" t="s">
        <v>75</v>
      </c>
      <c r="AI172" s="4" t="str">
        <f t="shared" si="282"/>
        <v/>
      </c>
      <c r="AJ172">
        <v>0.25</v>
      </c>
      <c r="AK172">
        <v>1</v>
      </c>
      <c r="AL172">
        <v>1</v>
      </c>
      <c r="AM172" s="3" t="s">
        <v>13</v>
      </c>
      <c r="AN172" t="s">
        <v>75</v>
      </c>
      <c r="AO172" s="4" t="str">
        <f t="shared" si="283"/>
        <v/>
      </c>
      <c r="AP172">
        <v>0.1</v>
      </c>
      <c r="AQ172">
        <v>1</v>
      </c>
      <c r="AR172">
        <v>1</v>
      </c>
      <c r="AS172" s="3" t="s">
        <v>13</v>
      </c>
      <c r="AT172" t="s">
        <v>75</v>
      </c>
      <c r="AU172" s="4" t="str">
        <f t="shared" si="281"/>
        <v/>
      </c>
      <c r="AV172">
        <v>0.05</v>
      </c>
      <c r="AW172">
        <v>1</v>
      </c>
      <c r="AX172">
        <v>1</v>
      </c>
      <c r="BA172" s="4" t="str">
        <f t="shared" si="279"/>
        <v/>
      </c>
      <c r="BE172" s="3"/>
      <c r="BG172" s="4" t="str">
        <f t="shared" si="280"/>
        <v/>
      </c>
    </row>
    <row r="173" spans="1:59">
      <c r="A173" t="str">
        <f t="shared" si="266"/>
        <v>c6025</v>
      </c>
      <c r="C173" t="str">
        <f t="shared" si="267"/>
        <v>Gold, Seal, Seal, Gacha, Gacha, Gacha, Gacha</v>
      </c>
      <c r="D173" s="1" t="str">
        <f t="shared" ca="1" si="268"/>
        <v>2, 7, 7, 5, 5, 5, 5</v>
      </c>
      <c r="E173" s="1" t="str">
        <f t="shared" si="269"/>
        <v>, , , e, e, e, e</v>
      </c>
      <c r="F173" s="1" t="str">
        <f t="shared" si="270"/>
        <v>1, 1, 0.2, 0.5, 0.25, 0.1, 0.05</v>
      </c>
      <c r="G173" s="1" t="str">
        <f t="shared" si="271"/>
        <v>0.89, 1, 1, 1, 1, 1, 1</v>
      </c>
      <c r="H173" s="1" t="str">
        <f t="shared" si="272"/>
        <v>1.49, 1, 1, 1, 1, 1, 1</v>
      </c>
      <c r="I173" s="3" t="s">
        <v>10</v>
      </c>
      <c r="K173" s="4" t="str">
        <f t="shared" si="273"/>
        <v/>
      </c>
      <c r="L173">
        <v>1</v>
      </c>
      <c r="M173">
        <v>0.89</v>
      </c>
      <c r="N173">
        <v>1.49</v>
      </c>
      <c r="O173" s="3" t="s">
        <v>67</v>
      </c>
      <c r="Q173" s="4" t="str">
        <f t="shared" si="274"/>
        <v/>
      </c>
      <c r="R173">
        <v>1</v>
      </c>
      <c r="S173">
        <v>1</v>
      </c>
      <c r="T173">
        <v>1</v>
      </c>
      <c r="U173" s="3" t="s">
        <v>67</v>
      </c>
      <c r="W173" s="4" t="str">
        <f t="shared" si="275"/>
        <v/>
      </c>
      <c r="X173">
        <v>0.2</v>
      </c>
      <c r="Y173">
        <v>1</v>
      </c>
      <c r="Z173">
        <v>1</v>
      </c>
      <c r="AA173" s="3" t="s">
        <v>13</v>
      </c>
      <c r="AB173" t="s">
        <v>75</v>
      </c>
      <c r="AC173" s="4" t="str">
        <f t="shared" si="276"/>
        <v/>
      </c>
      <c r="AD173">
        <v>0.5</v>
      </c>
      <c r="AE173">
        <v>1</v>
      </c>
      <c r="AF173">
        <v>1</v>
      </c>
      <c r="AG173" s="3" t="s">
        <v>13</v>
      </c>
      <c r="AH173" t="s">
        <v>75</v>
      </c>
      <c r="AI173" s="4" t="str">
        <f t="shared" si="282"/>
        <v/>
      </c>
      <c r="AJ173">
        <v>0.25</v>
      </c>
      <c r="AK173">
        <v>1</v>
      </c>
      <c r="AL173">
        <v>1</v>
      </c>
      <c r="AM173" s="3" t="s">
        <v>13</v>
      </c>
      <c r="AN173" t="s">
        <v>75</v>
      </c>
      <c r="AO173" s="4" t="str">
        <f t="shared" si="283"/>
        <v/>
      </c>
      <c r="AP173">
        <v>0.1</v>
      </c>
      <c r="AQ173">
        <v>1</v>
      </c>
      <c r="AR173">
        <v>1</v>
      </c>
      <c r="AS173" s="3" t="s">
        <v>13</v>
      </c>
      <c r="AT173" t="s">
        <v>75</v>
      </c>
      <c r="AU173" s="4" t="str">
        <f t="shared" si="281"/>
        <v/>
      </c>
      <c r="AV173">
        <v>0.05</v>
      </c>
      <c r="AW173">
        <v>1</v>
      </c>
      <c r="AX173">
        <v>1</v>
      </c>
      <c r="BA173" s="4" t="str">
        <f t="shared" si="279"/>
        <v/>
      </c>
      <c r="BE173" s="3"/>
      <c r="BG173" s="4" t="str">
        <f t="shared" si="280"/>
        <v/>
      </c>
    </row>
    <row r="174" spans="1:59">
      <c r="A174" t="str">
        <f t="shared" si="266"/>
        <v>c6026</v>
      </c>
      <c r="C174" t="str">
        <f t="shared" si="267"/>
        <v>Gold, Seal, Seal, Gacha, Gacha, Gacha, Gacha</v>
      </c>
      <c r="D174" s="1" t="str">
        <f t="shared" ca="1" si="268"/>
        <v>2, 7, 7, 5, 5, 5, 5</v>
      </c>
      <c r="E174" s="1" t="str">
        <f t="shared" si="269"/>
        <v>, , , e, e, e, e</v>
      </c>
      <c r="F174" s="1" t="str">
        <f t="shared" si="270"/>
        <v>1, 1, 0.2, 0.5, 0.25, 0.1, 0.05</v>
      </c>
      <c r="G174" s="1" t="str">
        <f t="shared" si="271"/>
        <v>0.925, 1, 1, 1, 1, 1, 1</v>
      </c>
      <c r="H174" s="1" t="str">
        <f t="shared" si="272"/>
        <v>1.525, 1, 1, 1, 1, 1, 1</v>
      </c>
      <c r="I174" s="3" t="s">
        <v>10</v>
      </c>
      <c r="K174" s="4" t="str">
        <f t="shared" si="273"/>
        <v/>
      </c>
      <c r="L174">
        <v>1</v>
      </c>
      <c r="M174">
        <v>0.92500000000000004</v>
      </c>
      <c r="N174">
        <v>1.5249999999999999</v>
      </c>
      <c r="O174" s="3" t="s">
        <v>67</v>
      </c>
      <c r="Q174" s="4" t="str">
        <f t="shared" si="274"/>
        <v/>
      </c>
      <c r="R174">
        <v>1</v>
      </c>
      <c r="S174">
        <v>1</v>
      </c>
      <c r="T174">
        <v>1</v>
      </c>
      <c r="U174" s="3" t="s">
        <v>67</v>
      </c>
      <c r="W174" s="4" t="str">
        <f t="shared" si="275"/>
        <v/>
      </c>
      <c r="X174">
        <v>0.2</v>
      </c>
      <c r="Y174">
        <v>1</v>
      </c>
      <c r="Z174">
        <v>1</v>
      </c>
      <c r="AA174" s="3" t="s">
        <v>13</v>
      </c>
      <c r="AB174" t="s">
        <v>75</v>
      </c>
      <c r="AC174" s="4" t="str">
        <f t="shared" si="276"/>
        <v/>
      </c>
      <c r="AD174">
        <v>0.5</v>
      </c>
      <c r="AE174">
        <v>1</v>
      </c>
      <c r="AF174">
        <v>1</v>
      </c>
      <c r="AG174" s="3" t="s">
        <v>13</v>
      </c>
      <c r="AH174" t="s">
        <v>75</v>
      </c>
      <c r="AI174" s="4" t="str">
        <f t="shared" si="282"/>
        <v/>
      </c>
      <c r="AJ174">
        <v>0.25</v>
      </c>
      <c r="AK174">
        <v>1</v>
      </c>
      <c r="AL174">
        <v>1</v>
      </c>
      <c r="AM174" s="3" t="s">
        <v>13</v>
      </c>
      <c r="AN174" t="s">
        <v>75</v>
      </c>
      <c r="AO174" s="4" t="str">
        <f t="shared" si="283"/>
        <v/>
      </c>
      <c r="AP174">
        <v>0.1</v>
      </c>
      <c r="AQ174">
        <v>1</v>
      </c>
      <c r="AR174">
        <v>1</v>
      </c>
      <c r="AS174" s="3" t="s">
        <v>13</v>
      </c>
      <c r="AT174" t="s">
        <v>75</v>
      </c>
      <c r="AU174" s="4" t="str">
        <f t="shared" si="281"/>
        <v/>
      </c>
      <c r="AV174">
        <v>0.05</v>
      </c>
      <c r="AW174">
        <v>1</v>
      </c>
      <c r="AX174">
        <v>1</v>
      </c>
      <c r="BA174" s="4" t="str">
        <f t="shared" si="279"/>
        <v/>
      </c>
      <c r="BE174" s="3"/>
      <c r="BG174" s="4" t="str">
        <f t="shared" si="280"/>
        <v/>
      </c>
    </row>
    <row r="175" spans="1:59">
      <c r="A175" t="str">
        <f t="shared" si="266"/>
        <v>c6027</v>
      </c>
      <c r="C175" t="str">
        <f t="shared" si="267"/>
        <v>Gold, Seal, Seal, Gacha, Gacha, Gacha, Gacha</v>
      </c>
      <c r="D175" s="1" t="str">
        <f t="shared" ca="1" si="268"/>
        <v>2, 7, 7, 5, 5, 5, 5</v>
      </c>
      <c r="E175" s="1" t="str">
        <f t="shared" si="269"/>
        <v>, , , e, e, e, e</v>
      </c>
      <c r="F175" s="1" t="str">
        <f t="shared" si="270"/>
        <v>1, 1, 0.2, 0.5, 0.25, 0.1, 0.05</v>
      </c>
      <c r="G175" s="1" t="str">
        <f t="shared" si="271"/>
        <v>0.96, 1, 1, 1, 1, 1, 1</v>
      </c>
      <c r="H175" s="1" t="str">
        <f t="shared" si="272"/>
        <v>1.56, 1, 1, 1, 1, 1, 1</v>
      </c>
      <c r="I175" s="3" t="s">
        <v>10</v>
      </c>
      <c r="K175" s="4" t="str">
        <f t="shared" si="273"/>
        <v/>
      </c>
      <c r="L175">
        <v>1</v>
      </c>
      <c r="M175">
        <v>0.96</v>
      </c>
      <c r="N175">
        <v>1.56</v>
      </c>
      <c r="O175" s="3" t="s">
        <v>67</v>
      </c>
      <c r="Q175" s="4" t="str">
        <f t="shared" si="274"/>
        <v/>
      </c>
      <c r="R175">
        <v>1</v>
      </c>
      <c r="S175">
        <v>1</v>
      </c>
      <c r="T175">
        <v>1</v>
      </c>
      <c r="U175" s="3" t="s">
        <v>67</v>
      </c>
      <c r="W175" s="4" t="str">
        <f t="shared" si="275"/>
        <v/>
      </c>
      <c r="X175">
        <v>0.2</v>
      </c>
      <c r="Y175">
        <v>1</v>
      </c>
      <c r="Z175">
        <v>1</v>
      </c>
      <c r="AA175" s="3" t="s">
        <v>13</v>
      </c>
      <c r="AB175" t="s">
        <v>75</v>
      </c>
      <c r="AC175" s="4" t="str">
        <f t="shared" si="276"/>
        <v/>
      </c>
      <c r="AD175">
        <v>0.5</v>
      </c>
      <c r="AE175">
        <v>1</v>
      </c>
      <c r="AF175">
        <v>1</v>
      </c>
      <c r="AG175" s="3" t="s">
        <v>13</v>
      </c>
      <c r="AH175" t="s">
        <v>75</v>
      </c>
      <c r="AI175" s="4" t="str">
        <f t="shared" si="282"/>
        <v/>
      </c>
      <c r="AJ175">
        <v>0.25</v>
      </c>
      <c r="AK175">
        <v>1</v>
      </c>
      <c r="AL175">
        <v>1</v>
      </c>
      <c r="AM175" s="3" t="s">
        <v>13</v>
      </c>
      <c r="AN175" t="s">
        <v>75</v>
      </c>
      <c r="AO175" s="4" t="str">
        <f t="shared" si="283"/>
        <v/>
      </c>
      <c r="AP175">
        <v>0.1</v>
      </c>
      <c r="AQ175">
        <v>1</v>
      </c>
      <c r="AR175">
        <v>1</v>
      </c>
      <c r="AS175" s="3" t="s">
        <v>13</v>
      </c>
      <c r="AT175" t="s">
        <v>75</v>
      </c>
      <c r="AU175" s="4" t="str">
        <f t="shared" si="281"/>
        <v/>
      </c>
      <c r="AV175">
        <v>0.05</v>
      </c>
      <c r="AW175">
        <v>1</v>
      </c>
      <c r="AX175">
        <v>1</v>
      </c>
      <c r="BA175" s="4" t="str">
        <f t="shared" si="279"/>
        <v/>
      </c>
      <c r="BE175" s="3"/>
      <c r="BG175" s="4" t="str">
        <f t="shared" si="280"/>
        <v/>
      </c>
    </row>
    <row r="176" spans="1:59">
      <c r="A176" t="str">
        <f t="shared" si="266"/>
        <v>c6028</v>
      </c>
      <c r="C176" t="str">
        <f t="shared" si="267"/>
        <v>Gold, Seal, Gacha, Gacha, Gacha, Gacha</v>
      </c>
      <c r="D176" s="1" t="str">
        <f t="shared" ca="1" si="268"/>
        <v>2, 7, 5, 5, 5, 5</v>
      </c>
      <c r="E176" s="1" t="str">
        <f t="shared" si="269"/>
        <v>, , e, e, e, e</v>
      </c>
      <c r="F176" s="1" t="str">
        <f t="shared" si="270"/>
        <v>1, 1, 0.5, 0.25, 0.1, 0.05</v>
      </c>
      <c r="G176" s="1" t="str">
        <f t="shared" si="271"/>
        <v>0.995, 1, 1, 1, 1, 1</v>
      </c>
      <c r="H176" s="1" t="str">
        <f t="shared" si="272"/>
        <v>1.595, 1, 1, 1, 1, 1</v>
      </c>
      <c r="I176" s="3" t="s">
        <v>10</v>
      </c>
      <c r="K176" s="4" t="str">
        <f t="shared" si="273"/>
        <v/>
      </c>
      <c r="L176">
        <v>1</v>
      </c>
      <c r="M176">
        <v>0.995</v>
      </c>
      <c r="N176">
        <v>1.595</v>
      </c>
      <c r="O176" s="3" t="s">
        <v>67</v>
      </c>
      <c r="Q176" s="4" t="str">
        <f t="shared" si="274"/>
        <v/>
      </c>
      <c r="R176">
        <v>1</v>
      </c>
      <c r="S176">
        <v>1</v>
      </c>
      <c r="T176">
        <v>1</v>
      </c>
      <c r="U176" s="3" t="s">
        <v>13</v>
      </c>
      <c r="V176" t="s">
        <v>75</v>
      </c>
      <c r="W176" s="4" t="str">
        <f t="shared" si="275"/>
        <v/>
      </c>
      <c r="X176">
        <v>0.5</v>
      </c>
      <c r="Y176">
        <v>1</v>
      </c>
      <c r="Z176">
        <v>1</v>
      </c>
      <c r="AA176" s="3" t="s">
        <v>13</v>
      </c>
      <c r="AB176" t="s">
        <v>75</v>
      </c>
      <c r="AC176" s="4" t="str">
        <f t="shared" si="276"/>
        <v/>
      </c>
      <c r="AD176">
        <v>0.25</v>
      </c>
      <c r="AE176">
        <v>1</v>
      </c>
      <c r="AF176">
        <v>1</v>
      </c>
      <c r="AG176" s="3" t="s">
        <v>13</v>
      </c>
      <c r="AH176" t="s">
        <v>75</v>
      </c>
      <c r="AI176" s="4" t="str">
        <f t="shared" si="282"/>
        <v/>
      </c>
      <c r="AJ176">
        <v>0.1</v>
      </c>
      <c r="AK176">
        <v>1</v>
      </c>
      <c r="AL176">
        <v>1</v>
      </c>
      <c r="AM176" s="3" t="s">
        <v>13</v>
      </c>
      <c r="AN176" t="s">
        <v>75</v>
      </c>
      <c r="AO176" s="4" t="str">
        <f t="shared" si="283"/>
        <v/>
      </c>
      <c r="AP176">
        <v>0.05</v>
      </c>
      <c r="AQ176">
        <v>1</v>
      </c>
      <c r="AR176">
        <v>1</v>
      </c>
      <c r="AS176" s="3"/>
      <c r="AU176" s="4" t="str">
        <f t="shared" si="281"/>
        <v/>
      </c>
      <c r="BA176" s="4" t="str">
        <f t="shared" si="279"/>
        <v/>
      </c>
      <c r="BE176" s="3"/>
      <c r="BG176" s="4" t="str">
        <f t="shared" si="280"/>
        <v/>
      </c>
    </row>
    <row r="177" spans="1:59">
      <c r="A177" t="s">
        <v>172</v>
      </c>
      <c r="B177" t="s">
        <v>224</v>
      </c>
      <c r="C177" t="str">
        <f t="shared" si="267"/>
        <v>Gold, Gold, Gacha, Diamond, Diamond</v>
      </c>
      <c r="D177" s="1" t="str">
        <f t="shared" ca="1" si="268"/>
        <v>2, 2, 5, 8, 8</v>
      </c>
      <c r="E177" s="1" t="str">
        <f t="shared" si="269"/>
        <v xml:space="preserve">, , w, , </v>
      </c>
      <c r="F177" s="1" t="str">
        <f t="shared" si="270"/>
        <v>0.2, 0.02, 0.6666, 0.01, 0.001</v>
      </c>
      <c r="G177" s="1" t="str">
        <f t="shared" si="271"/>
        <v>100, 1000, 1, 1, 1</v>
      </c>
      <c r="H177" s="1" t="str">
        <f t="shared" si="272"/>
        <v>200, 2000, 1, 1, 1</v>
      </c>
      <c r="I177" s="3" t="s">
        <v>228</v>
      </c>
      <c r="K177" s="4" t="str">
        <f t="shared" si="273"/>
        <v/>
      </c>
      <c r="L177">
        <v>0.2</v>
      </c>
      <c r="M177">
        <v>100</v>
      </c>
      <c r="N177">
        <v>200</v>
      </c>
      <c r="O177" s="3" t="s">
        <v>228</v>
      </c>
      <c r="Q177" s="4" t="str">
        <f t="shared" si="274"/>
        <v/>
      </c>
      <c r="R177">
        <v>0.02</v>
      </c>
      <c r="S177">
        <v>1000</v>
      </c>
      <c r="T177">
        <v>2000</v>
      </c>
      <c r="U177" s="3" t="s">
        <v>13</v>
      </c>
      <c r="V177" t="s">
        <v>227</v>
      </c>
      <c r="W177" s="4" t="str">
        <f t="shared" si="275"/>
        <v/>
      </c>
      <c r="X177">
        <v>0.66659999999999997</v>
      </c>
      <c r="Y177">
        <v>1</v>
      </c>
      <c r="Z177">
        <v>1</v>
      </c>
      <c r="AA177" s="3" t="s">
        <v>90</v>
      </c>
      <c r="AC177" s="4" t="str">
        <f t="shared" si="276"/>
        <v/>
      </c>
      <c r="AD177">
        <v>0.01</v>
      </c>
      <c r="AE177">
        <v>1</v>
      </c>
      <c r="AF177">
        <v>1</v>
      </c>
      <c r="AG177" s="3" t="s">
        <v>229</v>
      </c>
      <c r="AI177" s="4" t="str">
        <f t="shared" si="282"/>
        <v/>
      </c>
      <c r="AJ177">
        <v>1E-3</v>
      </c>
      <c r="AK177">
        <v>1</v>
      </c>
      <c r="AL177">
        <v>1</v>
      </c>
      <c r="AM177" s="3"/>
      <c r="AO177" s="4" t="str">
        <f t="shared" si="283"/>
        <v/>
      </c>
      <c r="AS177" s="3"/>
      <c r="AU177" s="4" t="str">
        <f t="shared" si="281"/>
        <v/>
      </c>
      <c r="BA177" s="4" t="str">
        <f t="shared" si="279"/>
        <v/>
      </c>
      <c r="BE177" s="3"/>
      <c r="BG177" s="4" t="str">
        <f t="shared" si="280"/>
        <v/>
      </c>
    </row>
    <row r="178" spans="1:59">
      <c r="A178" t="s">
        <v>173</v>
      </c>
      <c r="C178" t="str">
        <f t="shared" ref="C178:C228" si="284">IF(ISBLANK(I178),"",I178)
&amp;IF(ISBLANK(O178),"",", "&amp;O178)
&amp;IF(ISBLANK(U178),"",", "&amp;U178)
&amp;IF(ISBLANK(AA178),"",", "&amp;AA178)
&amp;IF(ISBLANK(AG178),"",", "&amp;AG178)
&amp;IF(ISBLANK(AM178),"",", "&amp;AM178)
&amp;IF(ISBLANK(AS178),"",", "&amp;AS178)
&amp;IF(ISBLANK(AY178),"",", "&amp;AY178)
&amp;IF(ISBLANK(BE178),"",", "&amp;BE178)</f>
        <v>Gold, Gold, Gacha, Diamond, Diamond</v>
      </c>
      <c r="D178" s="1" t="str">
        <f t="shared" ref="D178:D228" ca="1" si="285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SUBSTITUTE(SUBSTITUTE(SUBSTITUTE(SUBSTITUTE(SUBSTITUTE(SUBSTITUTE(SUBSTITUTE(SUBSTITUTE(SUBSTITUTE(SUBSTITUTE(C178,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2, 2, 5, 8, 8</v>
      </c>
      <c r="E178" s="1" t="str">
        <f t="shared" ref="E178:E228" si="286">IF(ISBLANK(J178),"",J178)
&amp;IF(ISBLANK(O178),"",", "&amp;P178)
&amp;IF(ISBLANK(U178),"",", "&amp;V178)
&amp;IF(ISBLANK(AA178),"",", "&amp;AB178)
&amp;IF(ISBLANK(AG178),"",", "&amp;AH178)
&amp;IF(ISBLANK(AM178),"",", "&amp;AN178)
&amp;IF(ISBLANK(AS178),"",", "&amp;AT178)
&amp;IF(ISBLANK(AY178),"",", "&amp;AZ178)
&amp;IF(ISBLANK(BE178),"",", "&amp;BF178)</f>
        <v xml:space="preserve">, , w, , </v>
      </c>
      <c r="F178" s="1" t="str">
        <f t="shared" ref="F178:F228" si="287">IF(ISBLANK(L178),"",L178)
&amp;IF(ISBLANK(R178),"",", "&amp;R178)
&amp;IF(ISBLANK(X178),"",", "&amp;X178)
&amp;IF(ISBLANK(AD178),"",", "&amp;AD178)
&amp;IF(ISBLANK(AJ178),"",", "&amp;AJ178)
&amp;IF(ISBLANK(AP178),"",", "&amp;AP178)
&amp;IF(ISBLANK(AV178),"",", "&amp;AV178)
&amp;IF(ISBLANK(BB178),"",", "&amp;BB178)
&amp;IF(ISBLANK(BH178),"",", "&amp;BH178)</f>
        <v>0.2, 0.02, 0.6666, 0.01, 0.001</v>
      </c>
      <c r="G178" s="1" t="str">
        <f t="shared" ref="G178:G228" si="288">IF(ISBLANK(M178),"",M178)
&amp;IF(ISBLANK(S178),"",", "&amp;S178)
&amp;IF(ISBLANK(Y178),"",", "&amp;Y178)
&amp;IF(ISBLANK(AE178),"",", "&amp;AE178)
&amp;IF(ISBLANK(AK178),"",", "&amp;AK178)
&amp;IF(ISBLANK(AQ178),"",", "&amp;AQ178)
&amp;IF(ISBLANK(AW178),"",", "&amp;AW178)
&amp;IF(ISBLANK(BC178),"",", "&amp;BC178)
&amp;IF(ISBLANK(BI178),"",", "&amp;BI178)</f>
        <v>100, 1000, 1, 1, 1</v>
      </c>
      <c r="H178" s="1" t="str">
        <f t="shared" ref="H178:H228" si="289">IF(ISBLANK(N178),"",N178)
&amp;IF(ISBLANK(T178),"",", "&amp;T178)
&amp;IF(ISBLANK(Z178),"",", "&amp;Z178)
&amp;IF(ISBLANK(AF178),"",", "&amp;AF178)
&amp;IF(ISBLANK(AL178),"",", "&amp;AL178)
&amp;IF(ISBLANK(AR178),"",", "&amp;AR178)
&amp;IF(ISBLANK(AX178),"",", "&amp;AX178)
&amp;IF(ISBLANK(BD178),"",", "&amp;BD178)
&amp;IF(ISBLANK(BJ178),"",", "&amp;BJ178)</f>
        <v>200, 2000, 1, 1, 1</v>
      </c>
      <c r="I178" s="3" t="s">
        <v>10</v>
      </c>
      <c r="K178" s="4" t="str">
        <f t="shared" ref="K178:K202" si="290">IF(AND(OR(I178="Gacha",I178="Origin"),ISBLANK(J178)),"서브밸류 필요","")</f>
        <v/>
      </c>
      <c r="L178">
        <v>0.2</v>
      </c>
      <c r="M178">
        <v>100</v>
      </c>
      <c r="N178">
        <v>200</v>
      </c>
      <c r="O178" s="3" t="s">
        <v>10</v>
      </c>
      <c r="Q178" s="4" t="str">
        <f t="shared" ref="Q178:Q202" si="291">IF(AND(OR(O178="Gacha",O178="Origin"),ISBLANK(P178)),"서브밸류 필요","")</f>
        <v/>
      </c>
      <c r="R178">
        <v>0.02</v>
      </c>
      <c r="S178">
        <v>1000</v>
      </c>
      <c r="T178">
        <v>2000</v>
      </c>
      <c r="U178" s="3" t="s">
        <v>13</v>
      </c>
      <c r="V178" t="s">
        <v>226</v>
      </c>
      <c r="W178" s="4" t="str">
        <f t="shared" ref="W178:W202" si="292">IF(AND(OR(U178="Gacha",U178="Origin"),ISBLANK(V178)),"서브밸류 필요","")</f>
        <v/>
      </c>
      <c r="X178">
        <v>0.66659999999999997</v>
      </c>
      <c r="Y178">
        <v>1</v>
      </c>
      <c r="Z178">
        <v>1</v>
      </c>
      <c r="AA178" s="3" t="s">
        <v>90</v>
      </c>
      <c r="AC178" s="4" t="str">
        <f t="shared" ref="AC178:AC202" si="293">IF(AND(OR(AA178="Gacha",AA178="Origin"),ISBLANK(AB178)),"서브밸류 필요","")</f>
        <v/>
      </c>
      <c r="AD178">
        <v>0.01</v>
      </c>
      <c r="AE178">
        <v>1</v>
      </c>
      <c r="AF178">
        <v>1</v>
      </c>
      <c r="AG178" s="3" t="s">
        <v>90</v>
      </c>
      <c r="AI178" s="4" t="str">
        <f t="shared" ref="AI178:AI202" si="294">IF(AND(OR(AG178="Gacha",AG178="Origin"),ISBLANK(AH178)),"서브밸류 필요","")</f>
        <v/>
      </c>
      <c r="AJ178">
        <v>1E-3</v>
      </c>
      <c r="AK178">
        <v>1</v>
      </c>
      <c r="AL178">
        <v>1</v>
      </c>
      <c r="AM178" s="3"/>
      <c r="AO178" s="4" t="str">
        <f t="shared" ref="AO178:AO202" si="295">IF(AND(OR(AM178="Gacha",AM178="Origin"),ISBLANK(AN178)),"서브밸류 필요","")</f>
        <v/>
      </c>
      <c r="AS178" s="3"/>
      <c r="AU178" s="4" t="str">
        <f t="shared" ref="AU178:AU202" si="296">IF(AND(OR(AS178="Gacha",AS178="Origin"),ISBLANK(AT178)),"서브밸류 필요","")</f>
        <v/>
      </c>
      <c r="BA178" s="4" t="str">
        <f t="shared" ref="BA178:BA202" si="297">IF(AND(OR(AY178="Gacha",AY178="Origin"),ISBLANK(AZ178)),"서브밸류 필요","")</f>
        <v/>
      </c>
      <c r="BE178" s="3"/>
      <c r="BG178" s="4" t="str">
        <f t="shared" ref="BG178:BG202" si="298">IF(AND(OR(BE178="Gacha",BE178="Origin"),ISBLANK(BF178)),"서브밸류 필요","")</f>
        <v/>
      </c>
    </row>
    <row r="179" spans="1:59">
      <c r="A179" t="s">
        <v>174</v>
      </c>
      <c r="C179" t="str">
        <f t="shared" si="284"/>
        <v>Gold, Gold, Gacha, Diamond, Diamond</v>
      </c>
      <c r="D179" s="1" t="str">
        <f t="shared" ca="1" si="285"/>
        <v>2, 2, 5, 8, 8</v>
      </c>
      <c r="E179" s="1" t="str">
        <f t="shared" si="286"/>
        <v xml:space="preserve">, , w, , </v>
      </c>
      <c r="F179" s="1" t="str">
        <f t="shared" si="287"/>
        <v>0.2, 0.02, 0.6666, 0.01, 0.001</v>
      </c>
      <c r="G179" s="1" t="str">
        <f t="shared" si="288"/>
        <v>100, 1000, 1, 1, 1</v>
      </c>
      <c r="H179" s="1" t="str">
        <f t="shared" si="289"/>
        <v>200, 2000, 1, 1, 1</v>
      </c>
      <c r="I179" s="3" t="s">
        <v>10</v>
      </c>
      <c r="K179" s="4" t="str">
        <f t="shared" si="290"/>
        <v/>
      </c>
      <c r="L179">
        <v>0.2</v>
      </c>
      <c r="M179">
        <v>100</v>
      </c>
      <c r="N179">
        <v>200</v>
      </c>
      <c r="O179" s="3" t="s">
        <v>10</v>
      </c>
      <c r="Q179" s="4" t="str">
        <f t="shared" si="291"/>
        <v/>
      </c>
      <c r="R179">
        <v>0.02</v>
      </c>
      <c r="S179">
        <v>1000</v>
      </c>
      <c r="T179">
        <v>2000</v>
      </c>
      <c r="U179" s="3" t="s">
        <v>13</v>
      </c>
      <c r="V179" t="s">
        <v>226</v>
      </c>
      <c r="W179" s="4" t="str">
        <f t="shared" si="292"/>
        <v/>
      </c>
      <c r="X179">
        <v>0.66659999999999997</v>
      </c>
      <c r="Y179">
        <v>1</v>
      </c>
      <c r="Z179">
        <v>1</v>
      </c>
      <c r="AA179" s="3" t="s">
        <v>90</v>
      </c>
      <c r="AC179" s="4" t="str">
        <f t="shared" si="293"/>
        <v/>
      </c>
      <c r="AD179">
        <v>0.01</v>
      </c>
      <c r="AE179">
        <v>1</v>
      </c>
      <c r="AF179">
        <v>1</v>
      </c>
      <c r="AG179" s="3" t="s">
        <v>90</v>
      </c>
      <c r="AI179" s="4" t="str">
        <f t="shared" si="294"/>
        <v/>
      </c>
      <c r="AJ179">
        <v>1E-3</v>
      </c>
      <c r="AK179">
        <v>1</v>
      </c>
      <c r="AL179">
        <v>1</v>
      </c>
      <c r="AM179" s="3"/>
      <c r="AO179" s="4" t="str">
        <f t="shared" si="295"/>
        <v/>
      </c>
      <c r="AS179" s="3"/>
      <c r="AU179" s="4" t="str">
        <f t="shared" si="296"/>
        <v/>
      </c>
      <c r="BA179" s="4" t="str">
        <f t="shared" si="297"/>
        <v/>
      </c>
      <c r="BE179" s="3"/>
      <c r="BG179" s="4" t="str">
        <f t="shared" si="298"/>
        <v/>
      </c>
    </row>
    <row r="180" spans="1:59">
      <c r="A180" t="s">
        <v>175</v>
      </c>
      <c r="C180" t="str">
        <f t="shared" si="284"/>
        <v>Gold, Gold, Gacha, Diamond, Diamond</v>
      </c>
      <c r="D180" s="1" t="str">
        <f t="shared" ca="1" si="285"/>
        <v>2, 2, 5, 8, 8</v>
      </c>
      <c r="E180" s="1" t="str">
        <f t="shared" si="286"/>
        <v xml:space="preserve">, , w, , </v>
      </c>
      <c r="F180" s="1" t="str">
        <f t="shared" si="287"/>
        <v>0.2, 0.02, 0.6666, 0.01, 0.001</v>
      </c>
      <c r="G180" s="1" t="str">
        <f t="shared" si="288"/>
        <v>100, 1000, 1, 1, 1</v>
      </c>
      <c r="H180" s="1" t="str">
        <f t="shared" si="289"/>
        <v>200, 2000, 1, 1, 1</v>
      </c>
      <c r="I180" s="3" t="s">
        <v>10</v>
      </c>
      <c r="K180" s="4" t="str">
        <f t="shared" si="290"/>
        <v/>
      </c>
      <c r="L180">
        <v>0.2</v>
      </c>
      <c r="M180">
        <v>100</v>
      </c>
      <c r="N180">
        <v>200</v>
      </c>
      <c r="O180" s="3" t="s">
        <v>10</v>
      </c>
      <c r="Q180" s="4" t="str">
        <f t="shared" si="291"/>
        <v/>
      </c>
      <c r="R180">
        <v>0.02</v>
      </c>
      <c r="S180">
        <v>1000</v>
      </c>
      <c r="T180">
        <v>2000</v>
      </c>
      <c r="U180" s="3" t="s">
        <v>13</v>
      </c>
      <c r="V180" t="s">
        <v>226</v>
      </c>
      <c r="W180" s="4" t="str">
        <f t="shared" si="292"/>
        <v/>
      </c>
      <c r="X180">
        <v>0.66659999999999997</v>
      </c>
      <c r="Y180">
        <v>1</v>
      </c>
      <c r="Z180">
        <v>1</v>
      </c>
      <c r="AA180" s="3" t="s">
        <v>90</v>
      </c>
      <c r="AC180" s="4" t="str">
        <f t="shared" si="293"/>
        <v/>
      </c>
      <c r="AD180">
        <v>0.01</v>
      </c>
      <c r="AE180">
        <v>1</v>
      </c>
      <c r="AF180">
        <v>1</v>
      </c>
      <c r="AG180" s="3" t="s">
        <v>90</v>
      </c>
      <c r="AI180" s="4" t="str">
        <f t="shared" si="294"/>
        <v/>
      </c>
      <c r="AJ180">
        <v>1E-3</v>
      </c>
      <c r="AK180">
        <v>1</v>
      </c>
      <c r="AL180">
        <v>1</v>
      </c>
      <c r="AM180" s="3"/>
      <c r="AO180" s="4" t="str">
        <f t="shared" si="295"/>
        <v/>
      </c>
      <c r="AS180" s="3"/>
      <c r="AU180" s="4" t="str">
        <f t="shared" si="296"/>
        <v/>
      </c>
      <c r="BA180" s="4" t="str">
        <f t="shared" si="297"/>
        <v/>
      </c>
      <c r="BE180" s="3"/>
      <c r="BG180" s="4" t="str">
        <f t="shared" si="298"/>
        <v/>
      </c>
    </row>
    <row r="181" spans="1:59">
      <c r="A181" t="s">
        <v>176</v>
      </c>
      <c r="C181" t="str">
        <f t="shared" si="284"/>
        <v>Gold, Gold, Gacha, Diamond, Diamond</v>
      </c>
      <c r="D181" s="1" t="str">
        <f t="shared" ca="1" si="285"/>
        <v>2, 2, 5, 8, 8</v>
      </c>
      <c r="E181" s="1" t="str">
        <f t="shared" si="286"/>
        <v xml:space="preserve">, , w, , </v>
      </c>
      <c r="F181" s="1" t="str">
        <f t="shared" si="287"/>
        <v>0.2, 0.02, 0.6666, 0.01, 0.001</v>
      </c>
      <c r="G181" s="1" t="str">
        <f t="shared" si="288"/>
        <v>100, 1000, 1, 1, 1</v>
      </c>
      <c r="H181" s="1" t="str">
        <f t="shared" si="289"/>
        <v>200, 2000, 1, 1, 1</v>
      </c>
      <c r="I181" s="3" t="s">
        <v>10</v>
      </c>
      <c r="K181" s="4" t="str">
        <f t="shared" si="290"/>
        <v/>
      </c>
      <c r="L181">
        <v>0.2</v>
      </c>
      <c r="M181">
        <v>100</v>
      </c>
      <c r="N181">
        <v>200</v>
      </c>
      <c r="O181" s="3" t="s">
        <v>10</v>
      </c>
      <c r="Q181" s="4" t="str">
        <f t="shared" si="291"/>
        <v/>
      </c>
      <c r="R181">
        <v>0.02</v>
      </c>
      <c r="S181">
        <v>1000</v>
      </c>
      <c r="T181">
        <v>2000</v>
      </c>
      <c r="U181" s="3" t="s">
        <v>13</v>
      </c>
      <c r="V181" t="s">
        <v>226</v>
      </c>
      <c r="W181" s="4" t="str">
        <f t="shared" si="292"/>
        <v/>
      </c>
      <c r="X181">
        <v>0.66659999999999997</v>
      </c>
      <c r="Y181">
        <v>1</v>
      </c>
      <c r="Z181">
        <v>1</v>
      </c>
      <c r="AA181" s="3" t="s">
        <v>90</v>
      </c>
      <c r="AC181" s="4" t="str">
        <f t="shared" si="293"/>
        <v/>
      </c>
      <c r="AD181">
        <v>0.01</v>
      </c>
      <c r="AE181">
        <v>1</v>
      </c>
      <c r="AF181">
        <v>1</v>
      </c>
      <c r="AG181" s="3" t="s">
        <v>90</v>
      </c>
      <c r="AI181" s="4" t="str">
        <f t="shared" si="294"/>
        <v/>
      </c>
      <c r="AJ181">
        <v>1E-3</v>
      </c>
      <c r="AK181">
        <v>1</v>
      </c>
      <c r="AL181">
        <v>1</v>
      </c>
      <c r="AM181" s="3"/>
      <c r="AO181" s="4" t="str">
        <f t="shared" si="295"/>
        <v/>
      </c>
      <c r="AS181" s="3"/>
      <c r="AU181" s="4" t="str">
        <f t="shared" si="296"/>
        <v/>
      </c>
      <c r="BA181" s="4" t="str">
        <f t="shared" si="297"/>
        <v/>
      </c>
      <c r="BE181" s="3"/>
      <c r="BG181" s="4" t="str">
        <f t="shared" si="298"/>
        <v/>
      </c>
    </row>
    <row r="182" spans="1:59">
      <c r="A182" t="s">
        <v>177</v>
      </c>
      <c r="C182" t="str">
        <f t="shared" si="284"/>
        <v>Gold, Gold, Gacha, Diamond, Diamond</v>
      </c>
      <c r="D182" s="1" t="str">
        <f t="shared" ca="1" si="285"/>
        <v>2, 2, 5, 8, 8</v>
      </c>
      <c r="E182" s="1" t="str">
        <f t="shared" si="286"/>
        <v xml:space="preserve">, , w, , </v>
      </c>
      <c r="F182" s="1" t="str">
        <f t="shared" si="287"/>
        <v>0.2, 0.02, 0.6666, 0.01, 0.001</v>
      </c>
      <c r="G182" s="1" t="str">
        <f t="shared" si="288"/>
        <v>100, 1000, 1, 1, 1</v>
      </c>
      <c r="H182" s="1" t="str">
        <f t="shared" si="289"/>
        <v>200, 2000, 1, 1, 1</v>
      </c>
      <c r="I182" s="3" t="s">
        <v>10</v>
      </c>
      <c r="K182" s="4" t="str">
        <f t="shared" si="290"/>
        <v/>
      </c>
      <c r="L182">
        <v>0.2</v>
      </c>
      <c r="M182">
        <v>100</v>
      </c>
      <c r="N182">
        <v>200</v>
      </c>
      <c r="O182" s="3" t="s">
        <v>10</v>
      </c>
      <c r="Q182" s="4" t="str">
        <f t="shared" si="291"/>
        <v/>
      </c>
      <c r="R182">
        <v>0.02</v>
      </c>
      <c r="S182">
        <v>1000</v>
      </c>
      <c r="T182">
        <v>2000</v>
      </c>
      <c r="U182" s="3" t="s">
        <v>13</v>
      </c>
      <c r="V182" t="s">
        <v>226</v>
      </c>
      <c r="W182" s="4" t="str">
        <f t="shared" si="292"/>
        <v/>
      </c>
      <c r="X182">
        <v>0.66659999999999997</v>
      </c>
      <c r="Y182">
        <v>1</v>
      </c>
      <c r="Z182">
        <v>1</v>
      </c>
      <c r="AA182" s="3" t="s">
        <v>90</v>
      </c>
      <c r="AC182" s="4" t="str">
        <f t="shared" si="293"/>
        <v/>
      </c>
      <c r="AD182">
        <v>0.01</v>
      </c>
      <c r="AE182">
        <v>1</v>
      </c>
      <c r="AF182">
        <v>1</v>
      </c>
      <c r="AG182" s="3" t="s">
        <v>90</v>
      </c>
      <c r="AI182" s="4" t="str">
        <f t="shared" si="294"/>
        <v/>
      </c>
      <c r="AJ182">
        <v>1E-3</v>
      </c>
      <c r="AK182">
        <v>1</v>
      </c>
      <c r="AL182">
        <v>1</v>
      </c>
      <c r="AM182" s="3"/>
      <c r="AO182" s="4" t="str">
        <f t="shared" si="295"/>
        <v/>
      </c>
      <c r="AS182" s="3"/>
      <c r="AU182" s="4" t="str">
        <f t="shared" si="296"/>
        <v/>
      </c>
      <c r="BA182" s="4" t="str">
        <f t="shared" si="297"/>
        <v/>
      </c>
      <c r="BE182" s="3"/>
      <c r="BG182" s="4" t="str">
        <f t="shared" si="298"/>
        <v/>
      </c>
    </row>
    <row r="183" spans="1:59">
      <c r="A183" t="s">
        <v>178</v>
      </c>
      <c r="C183" t="str">
        <f t="shared" si="284"/>
        <v>Gold, Gold, Gacha, Diamond, Diamond</v>
      </c>
      <c r="D183" s="1" t="str">
        <f t="shared" ca="1" si="285"/>
        <v>2, 2, 5, 8, 8</v>
      </c>
      <c r="E183" s="1" t="str">
        <f t="shared" si="286"/>
        <v xml:space="preserve">, , w, , </v>
      </c>
      <c r="F183" s="1" t="str">
        <f t="shared" si="287"/>
        <v>0.2, 0.02, 0.6666, 0.01, 0.001</v>
      </c>
      <c r="G183" s="1" t="str">
        <f t="shared" si="288"/>
        <v>100, 1000, 1, 1, 1</v>
      </c>
      <c r="H183" s="1" t="str">
        <f t="shared" si="289"/>
        <v>200, 2000, 1, 1, 1</v>
      </c>
      <c r="I183" s="3" t="s">
        <v>10</v>
      </c>
      <c r="K183" s="4" t="str">
        <f t="shared" si="290"/>
        <v/>
      </c>
      <c r="L183">
        <v>0.2</v>
      </c>
      <c r="M183">
        <v>100</v>
      </c>
      <c r="N183">
        <v>200</v>
      </c>
      <c r="O183" s="3" t="s">
        <v>10</v>
      </c>
      <c r="Q183" s="4" t="str">
        <f t="shared" si="291"/>
        <v/>
      </c>
      <c r="R183">
        <v>0.02</v>
      </c>
      <c r="S183">
        <v>1000</v>
      </c>
      <c r="T183">
        <v>2000</v>
      </c>
      <c r="U183" s="3" t="s">
        <v>13</v>
      </c>
      <c r="V183" t="s">
        <v>226</v>
      </c>
      <c r="W183" s="4" t="str">
        <f t="shared" si="292"/>
        <v/>
      </c>
      <c r="X183">
        <v>0.66659999999999997</v>
      </c>
      <c r="Y183">
        <v>1</v>
      </c>
      <c r="Z183">
        <v>1</v>
      </c>
      <c r="AA183" s="3" t="s">
        <v>90</v>
      </c>
      <c r="AC183" s="4" t="str">
        <f t="shared" si="293"/>
        <v/>
      </c>
      <c r="AD183">
        <v>0.01</v>
      </c>
      <c r="AE183">
        <v>1</v>
      </c>
      <c r="AF183">
        <v>1</v>
      </c>
      <c r="AG183" s="3" t="s">
        <v>90</v>
      </c>
      <c r="AI183" s="4" t="str">
        <f t="shared" si="294"/>
        <v/>
      </c>
      <c r="AJ183">
        <v>1E-3</v>
      </c>
      <c r="AK183">
        <v>1</v>
      </c>
      <c r="AL183">
        <v>1</v>
      </c>
      <c r="AM183" s="3"/>
      <c r="AO183" s="4" t="str">
        <f t="shared" si="295"/>
        <v/>
      </c>
      <c r="AS183" s="3"/>
      <c r="AU183" s="4" t="str">
        <f t="shared" si="296"/>
        <v/>
      </c>
      <c r="BA183" s="4" t="str">
        <f t="shared" si="297"/>
        <v/>
      </c>
      <c r="BE183" s="3"/>
      <c r="BG183" s="4" t="str">
        <f t="shared" si="298"/>
        <v/>
      </c>
    </row>
    <row r="184" spans="1:59">
      <c r="A184" t="s">
        <v>179</v>
      </c>
      <c r="C184" t="str">
        <f t="shared" si="284"/>
        <v>Gold, Gold, Gacha, Diamond, Diamond</v>
      </c>
      <c r="D184" s="1" t="str">
        <f t="shared" ca="1" si="285"/>
        <v>2, 2, 5, 8, 8</v>
      </c>
      <c r="E184" s="1" t="str">
        <f t="shared" si="286"/>
        <v xml:space="preserve">, , w, , </v>
      </c>
      <c r="F184" s="1" t="str">
        <f t="shared" si="287"/>
        <v>0.2, 0.02, 0.6666, 0.01, 0.001</v>
      </c>
      <c r="G184" s="1" t="str">
        <f t="shared" si="288"/>
        <v>100, 1000, 1, 1, 1</v>
      </c>
      <c r="H184" s="1" t="str">
        <f t="shared" si="289"/>
        <v>200, 2000, 1, 1, 1</v>
      </c>
      <c r="I184" s="3" t="s">
        <v>10</v>
      </c>
      <c r="K184" s="4" t="str">
        <f t="shared" si="290"/>
        <v/>
      </c>
      <c r="L184">
        <v>0.2</v>
      </c>
      <c r="M184">
        <v>100</v>
      </c>
      <c r="N184">
        <v>200</v>
      </c>
      <c r="O184" s="3" t="s">
        <v>10</v>
      </c>
      <c r="Q184" s="4" t="str">
        <f t="shared" si="291"/>
        <v/>
      </c>
      <c r="R184">
        <v>0.02</v>
      </c>
      <c r="S184">
        <v>1000</v>
      </c>
      <c r="T184">
        <v>2000</v>
      </c>
      <c r="U184" s="3" t="s">
        <v>13</v>
      </c>
      <c r="V184" t="s">
        <v>226</v>
      </c>
      <c r="W184" s="4" t="str">
        <f t="shared" si="292"/>
        <v/>
      </c>
      <c r="X184">
        <v>0.66659999999999997</v>
      </c>
      <c r="Y184">
        <v>1</v>
      </c>
      <c r="Z184">
        <v>1</v>
      </c>
      <c r="AA184" s="3" t="s">
        <v>90</v>
      </c>
      <c r="AC184" s="4" t="str">
        <f t="shared" si="293"/>
        <v/>
      </c>
      <c r="AD184">
        <v>0.01</v>
      </c>
      <c r="AE184">
        <v>1</v>
      </c>
      <c r="AF184">
        <v>1</v>
      </c>
      <c r="AG184" s="3" t="s">
        <v>90</v>
      </c>
      <c r="AI184" s="4" t="str">
        <f t="shared" si="294"/>
        <v/>
      </c>
      <c r="AJ184">
        <v>1E-3</v>
      </c>
      <c r="AK184">
        <v>1</v>
      </c>
      <c r="AL184">
        <v>1</v>
      </c>
      <c r="AM184" s="3"/>
      <c r="AO184" s="4" t="str">
        <f t="shared" si="295"/>
        <v/>
      </c>
      <c r="AS184" s="3"/>
      <c r="AU184" s="4" t="str">
        <f t="shared" si="296"/>
        <v/>
      </c>
      <c r="BA184" s="4" t="str">
        <f t="shared" si="297"/>
        <v/>
      </c>
      <c r="BE184" s="3"/>
      <c r="BG184" s="4" t="str">
        <f t="shared" si="298"/>
        <v/>
      </c>
    </row>
    <row r="185" spans="1:59">
      <c r="A185" t="s">
        <v>180</v>
      </c>
      <c r="C185" t="str">
        <f t="shared" si="284"/>
        <v>Gold, Gold, Gacha, Diamond, Diamond</v>
      </c>
      <c r="D185" s="1" t="str">
        <f t="shared" ca="1" si="285"/>
        <v>2, 2, 5, 8, 8</v>
      </c>
      <c r="E185" s="1" t="str">
        <f t="shared" si="286"/>
        <v xml:space="preserve">, , w, , </v>
      </c>
      <c r="F185" s="1" t="str">
        <f t="shared" si="287"/>
        <v>0.2, 0.02, 0.6666, 0.01, 0.001</v>
      </c>
      <c r="G185" s="1" t="str">
        <f t="shared" si="288"/>
        <v>100, 1000, 1, 1, 1</v>
      </c>
      <c r="H185" s="1" t="str">
        <f t="shared" si="289"/>
        <v>200, 2000, 1, 1, 1</v>
      </c>
      <c r="I185" s="3" t="s">
        <v>10</v>
      </c>
      <c r="K185" s="4" t="str">
        <f t="shared" si="290"/>
        <v/>
      </c>
      <c r="L185">
        <v>0.2</v>
      </c>
      <c r="M185">
        <v>100</v>
      </c>
      <c r="N185">
        <v>200</v>
      </c>
      <c r="O185" s="3" t="s">
        <v>10</v>
      </c>
      <c r="Q185" s="4" t="str">
        <f t="shared" si="291"/>
        <v/>
      </c>
      <c r="R185">
        <v>0.02</v>
      </c>
      <c r="S185">
        <v>1000</v>
      </c>
      <c r="T185">
        <v>2000</v>
      </c>
      <c r="U185" s="3" t="s">
        <v>13</v>
      </c>
      <c r="V185" t="s">
        <v>226</v>
      </c>
      <c r="W185" s="4" t="str">
        <f t="shared" si="292"/>
        <v/>
      </c>
      <c r="X185">
        <v>0.66659999999999997</v>
      </c>
      <c r="Y185">
        <v>1</v>
      </c>
      <c r="Z185">
        <v>1</v>
      </c>
      <c r="AA185" s="3" t="s">
        <v>90</v>
      </c>
      <c r="AC185" s="4" t="str">
        <f t="shared" si="293"/>
        <v/>
      </c>
      <c r="AD185">
        <v>0.01</v>
      </c>
      <c r="AE185">
        <v>1</v>
      </c>
      <c r="AF185">
        <v>1</v>
      </c>
      <c r="AG185" s="3" t="s">
        <v>90</v>
      </c>
      <c r="AI185" s="4" t="str">
        <f t="shared" si="294"/>
        <v/>
      </c>
      <c r="AJ185">
        <v>1E-3</v>
      </c>
      <c r="AK185">
        <v>1</v>
      </c>
      <c r="AL185">
        <v>1</v>
      </c>
      <c r="AM185" s="3"/>
      <c r="AO185" s="4" t="str">
        <f t="shared" si="295"/>
        <v/>
      </c>
      <c r="AS185" s="3"/>
      <c r="AU185" s="4" t="str">
        <f t="shared" si="296"/>
        <v/>
      </c>
      <c r="BA185" s="4" t="str">
        <f t="shared" si="297"/>
        <v/>
      </c>
      <c r="BE185" s="3"/>
      <c r="BG185" s="4" t="str">
        <f t="shared" si="298"/>
        <v/>
      </c>
    </row>
    <row r="186" spans="1:59">
      <c r="A186" t="s">
        <v>181</v>
      </c>
      <c r="C186" t="str">
        <f t="shared" si="284"/>
        <v>Gold, Gold, Gacha, Diamond, Diamond</v>
      </c>
      <c r="D186" s="1" t="str">
        <f t="shared" ca="1" si="285"/>
        <v>2, 2, 5, 8, 8</v>
      </c>
      <c r="E186" s="1" t="str">
        <f t="shared" si="286"/>
        <v xml:space="preserve">, , w, , </v>
      </c>
      <c r="F186" s="1" t="str">
        <f t="shared" si="287"/>
        <v>0.2, 0.02, 0.6666, 0.01, 0.001</v>
      </c>
      <c r="G186" s="1" t="str">
        <f t="shared" si="288"/>
        <v>100, 1000, 1, 1, 1</v>
      </c>
      <c r="H186" s="1" t="str">
        <f t="shared" si="289"/>
        <v>200, 2000, 1, 1, 1</v>
      </c>
      <c r="I186" s="3" t="s">
        <v>10</v>
      </c>
      <c r="K186" s="4" t="str">
        <f t="shared" si="290"/>
        <v/>
      </c>
      <c r="L186">
        <v>0.2</v>
      </c>
      <c r="M186">
        <v>100</v>
      </c>
      <c r="N186">
        <v>200</v>
      </c>
      <c r="O186" s="3" t="s">
        <v>10</v>
      </c>
      <c r="Q186" s="4" t="str">
        <f t="shared" si="291"/>
        <v/>
      </c>
      <c r="R186">
        <v>0.02</v>
      </c>
      <c r="S186">
        <v>1000</v>
      </c>
      <c r="T186">
        <v>2000</v>
      </c>
      <c r="U186" s="3" t="s">
        <v>13</v>
      </c>
      <c r="V186" t="s">
        <v>226</v>
      </c>
      <c r="W186" s="4" t="str">
        <f t="shared" si="292"/>
        <v/>
      </c>
      <c r="X186">
        <v>0.66659999999999997</v>
      </c>
      <c r="Y186">
        <v>1</v>
      </c>
      <c r="Z186">
        <v>1</v>
      </c>
      <c r="AA186" s="3" t="s">
        <v>90</v>
      </c>
      <c r="AC186" s="4" t="str">
        <f t="shared" si="293"/>
        <v/>
      </c>
      <c r="AD186">
        <v>0.01</v>
      </c>
      <c r="AE186">
        <v>1</v>
      </c>
      <c r="AF186">
        <v>1</v>
      </c>
      <c r="AG186" s="3" t="s">
        <v>90</v>
      </c>
      <c r="AI186" s="4" t="str">
        <f t="shared" si="294"/>
        <v/>
      </c>
      <c r="AJ186">
        <v>1E-3</v>
      </c>
      <c r="AK186">
        <v>1</v>
      </c>
      <c r="AL186">
        <v>1</v>
      </c>
      <c r="AM186" s="3"/>
      <c r="AO186" s="4" t="str">
        <f t="shared" si="295"/>
        <v/>
      </c>
      <c r="AS186" s="3"/>
      <c r="AU186" s="4" t="str">
        <f t="shared" si="296"/>
        <v/>
      </c>
      <c r="BA186" s="4" t="str">
        <f t="shared" si="297"/>
        <v/>
      </c>
      <c r="BE186" s="3"/>
      <c r="BG186" s="4" t="str">
        <f t="shared" si="298"/>
        <v/>
      </c>
    </row>
    <row r="187" spans="1:59">
      <c r="A187" t="s">
        <v>182</v>
      </c>
      <c r="C187" t="str">
        <f t="shared" si="284"/>
        <v>Gold, Gold, Gacha, Diamond, Diamond</v>
      </c>
      <c r="D187" s="1" t="str">
        <f t="shared" ca="1" si="285"/>
        <v>2, 2, 5, 8, 8</v>
      </c>
      <c r="E187" s="1" t="str">
        <f t="shared" si="286"/>
        <v xml:space="preserve">, , w, , </v>
      </c>
      <c r="F187" s="1" t="str">
        <f t="shared" si="287"/>
        <v>0.2, 0.02, 0.6666, 0.01, 0.001</v>
      </c>
      <c r="G187" s="1" t="str">
        <f t="shared" si="288"/>
        <v>100, 1000, 1, 1, 1</v>
      </c>
      <c r="H187" s="1" t="str">
        <f t="shared" si="289"/>
        <v>200, 2000, 1, 1, 1</v>
      </c>
      <c r="I187" s="3" t="s">
        <v>10</v>
      </c>
      <c r="K187" s="4" t="str">
        <f t="shared" si="290"/>
        <v/>
      </c>
      <c r="L187">
        <v>0.2</v>
      </c>
      <c r="M187">
        <v>100</v>
      </c>
      <c r="N187">
        <v>200</v>
      </c>
      <c r="O187" s="3" t="s">
        <v>10</v>
      </c>
      <c r="Q187" s="4" t="str">
        <f t="shared" si="291"/>
        <v/>
      </c>
      <c r="R187">
        <v>0.02</v>
      </c>
      <c r="S187">
        <v>1000</v>
      </c>
      <c r="T187">
        <v>2000</v>
      </c>
      <c r="U187" s="3" t="s">
        <v>13</v>
      </c>
      <c r="V187" t="s">
        <v>226</v>
      </c>
      <c r="W187" s="4" t="str">
        <f t="shared" si="292"/>
        <v/>
      </c>
      <c r="X187">
        <v>0.66659999999999997</v>
      </c>
      <c r="Y187">
        <v>1</v>
      </c>
      <c r="Z187">
        <v>1</v>
      </c>
      <c r="AA187" s="3" t="s">
        <v>90</v>
      </c>
      <c r="AC187" s="4" t="str">
        <f t="shared" si="293"/>
        <v/>
      </c>
      <c r="AD187">
        <v>0.01</v>
      </c>
      <c r="AE187">
        <v>1</v>
      </c>
      <c r="AF187">
        <v>1</v>
      </c>
      <c r="AG187" s="3" t="s">
        <v>90</v>
      </c>
      <c r="AI187" s="4" t="str">
        <f t="shared" si="294"/>
        <v/>
      </c>
      <c r="AJ187">
        <v>1E-3</v>
      </c>
      <c r="AK187">
        <v>1</v>
      </c>
      <c r="AL187">
        <v>1</v>
      </c>
      <c r="AM187" s="3"/>
      <c r="AO187" s="4" t="str">
        <f t="shared" si="295"/>
        <v/>
      </c>
      <c r="AS187" s="3"/>
      <c r="AU187" s="4" t="str">
        <f t="shared" si="296"/>
        <v/>
      </c>
      <c r="BA187" s="4" t="str">
        <f t="shared" si="297"/>
        <v/>
      </c>
      <c r="BE187" s="3"/>
      <c r="BG187" s="4" t="str">
        <f t="shared" si="298"/>
        <v/>
      </c>
    </row>
    <row r="188" spans="1:59">
      <c r="A188" t="s">
        <v>183</v>
      </c>
      <c r="C188" t="str">
        <f t="shared" si="284"/>
        <v>Gold, Gold, Gacha, Diamond, Diamond</v>
      </c>
      <c r="D188" s="1" t="str">
        <f t="shared" ca="1" si="285"/>
        <v>2, 2, 5, 8, 8</v>
      </c>
      <c r="E188" s="1" t="str">
        <f t="shared" si="286"/>
        <v xml:space="preserve">, , w, , </v>
      </c>
      <c r="F188" s="1" t="str">
        <f t="shared" si="287"/>
        <v>0.2, 0.02, 0.6666, 0.01, 0.001</v>
      </c>
      <c r="G188" s="1" t="str">
        <f t="shared" si="288"/>
        <v>100, 1000, 1, 1, 1</v>
      </c>
      <c r="H188" s="1" t="str">
        <f t="shared" si="289"/>
        <v>200, 2000, 1, 1, 1</v>
      </c>
      <c r="I188" s="3" t="s">
        <v>10</v>
      </c>
      <c r="K188" s="4" t="str">
        <f t="shared" si="290"/>
        <v/>
      </c>
      <c r="L188">
        <v>0.2</v>
      </c>
      <c r="M188">
        <v>100</v>
      </c>
      <c r="N188">
        <v>200</v>
      </c>
      <c r="O188" s="3" t="s">
        <v>10</v>
      </c>
      <c r="Q188" s="4" t="str">
        <f t="shared" si="291"/>
        <v/>
      </c>
      <c r="R188">
        <v>0.02</v>
      </c>
      <c r="S188">
        <v>1000</v>
      </c>
      <c r="T188">
        <v>2000</v>
      </c>
      <c r="U188" s="3" t="s">
        <v>13</v>
      </c>
      <c r="V188" t="s">
        <v>226</v>
      </c>
      <c r="W188" s="4" t="str">
        <f t="shared" si="292"/>
        <v/>
      </c>
      <c r="X188">
        <v>0.66659999999999997</v>
      </c>
      <c r="Y188">
        <v>1</v>
      </c>
      <c r="Z188">
        <v>1</v>
      </c>
      <c r="AA188" s="3" t="s">
        <v>90</v>
      </c>
      <c r="AC188" s="4" t="str">
        <f t="shared" si="293"/>
        <v/>
      </c>
      <c r="AD188">
        <v>0.01</v>
      </c>
      <c r="AE188">
        <v>1</v>
      </c>
      <c r="AF188">
        <v>1</v>
      </c>
      <c r="AG188" s="3" t="s">
        <v>90</v>
      </c>
      <c r="AI188" s="4" t="str">
        <f t="shared" si="294"/>
        <v/>
      </c>
      <c r="AJ188">
        <v>1E-3</v>
      </c>
      <c r="AK188">
        <v>1</v>
      </c>
      <c r="AL188">
        <v>1</v>
      </c>
      <c r="AM188" s="3"/>
      <c r="AO188" s="4" t="str">
        <f t="shared" si="295"/>
        <v/>
      </c>
      <c r="AS188" s="3"/>
      <c r="AU188" s="4" t="str">
        <f t="shared" si="296"/>
        <v/>
      </c>
      <c r="BA188" s="4" t="str">
        <f t="shared" si="297"/>
        <v/>
      </c>
      <c r="BE188" s="3"/>
      <c r="BG188" s="4" t="str">
        <f t="shared" si="298"/>
        <v/>
      </c>
    </row>
    <row r="189" spans="1:59">
      <c r="A189" t="s">
        <v>184</v>
      </c>
      <c r="C189" t="str">
        <f t="shared" si="284"/>
        <v>Gold, Gold, Gacha, Diamond, Diamond</v>
      </c>
      <c r="D189" s="1" t="str">
        <f t="shared" ca="1" si="285"/>
        <v>2, 2, 5, 8, 8</v>
      </c>
      <c r="E189" s="1" t="str">
        <f t="shared" si="286"/>
        <v xml:space="preserve">, , w, , </v>
      </c>
      <c r="F189" s="1" t="str">
        <f t="shared" si="287"/>
        <v>0.2, 0.02, 0.6666, 0.01, 0.001</v>
      </c>
      <c r="G189" s="1" t="str">
        <f t="shared" si="288"/>
        <v>100, 1000, 1, 1, 1</v>
      </c>
      <c r="H189" s="1" t="str">
        <f t="shared" si="289"/>
        <v>200, 2000, 1, 1, 1</v>
      </c>
      <c r="I189" s="3" t="s">
        <v>10</v>
      </c>
      <c r="K189" s="4" t="str">
        <f t="shared" si="290"/>
        <v/>
      </c>
      <c r="L189">
        <v>0.2</v>
      </c>
      <c r="M189">
        <v>100</v>
      </c>
      <c r="N189">
        <v>200</v>
      </c>
      <c r="O189" s="3" t="s">
        <v>10</v>
      </c>
      <c r="Q189" s="4" t="str">
        <f t="shared" si="291"/>
        <v/>
      </c>
      <c r="R189">
        <v>0.02</v>
      </c>
      <c r="S189">
        <v>1000</v>
      </c>
      <c r="T189">
        <v>2000</v>
      </c>
      <c r="U189" s="3" t="s">
        <v>13</v>
      </c>
      <c r="V189" t="s">
        <v>226</v>
      </c>
      <c r="W189" s="4" t="str">
        <f t="shared" si="292"/>
        <v/>
      </c>
      <c r="X189">
        <v>0.66659999999999997</v>
      </c>
      <c r="Y189">
        <v>1</v>
      </c>
      <c r="Z189">
        <v>1</v>
      </c>
      <c r="AA189" s="3" t="s">
        <v>90</v>
      </c>
      <c r="AC189" s="4" t="str">
        <f t="shared" si="293"/>
        <v/>
      </c>
      <c r="AD189">
        <v>0.01</v>
      </c>
      <c r="AE189">
        <v>1</v>
      </c>
      <c r="AF189">
        <v>1</v>
      </c>
      <c r="AG189" s="3" t="s">
        <v>90</v>
      </c>
      <c r="AI189" s="4" t="str">
        <f t="shared" si="294"/>
        <v/>
      </c>
      <c r="AJ189">
        <v>1E-3</v>
      </c>
      <c r="AK189">
        <v>1</v>
      </c>
      <c r="AL189">
        <v>1</v>
      </c>
      <c r="AM189" s="3"/>
      <c r="AO189" s="4" t="str">
        <f t="shared" si="295"/>
        <v/>
      </c>
      <c r="AS189" s="3"/>
      <c r="AU189" s="4" t="str">
        <f t="shared" si="296"/>
        <v/>
      </c>
      <c r="BA189" s="4" t="str">
        <f t="shared" si="297"/>
        <v/>
      </c>
      <c r="BE189" s="3"/>
      <c r="BG189" s="4" t="str">
        <f t="shared" si="298"/>
        <v/>
      </c>
    </row>
    <row r="190" spans="1:59">
      <c r="A190" t="s">
        <v>185</v>
      </c>
      <c r="C190" t="str">
        <f t="shared" si="284"/>
        <v>Gold, Gold, Gacha, Diamond, Diamond</v>
      </c>
      <c r="D190" s="1" t="str">
        <f t="shared" ca="1" si="285"/>
        <v>2, 2, 5, 8, 8</v>
      </c>
      <c r="E190" s="1" t="str">
        <f t="shared" si="286"/>
        <v xml:space="preserve">, , w, , </v>
      </c>
      <c r="F190" s="1" t="str">
        <f t="shared" si="287"/>
        <v>0.2, 0.02, 0.6666, 0.01, 0.001</v>
      </c>
      <c r="G190" s="1" t="str">
        <f t="shared" si="288"/>
        <v>100, 1000, 1, 1, 1</v>
      </c>
      <c r="H190" s="1" t="str">
        <f t="shared" si="289"/>
        <v>200, 2000, 1, 1, 1</v>
      </c>
      <c r="I190" s="3" t="s">
        <v>10</v>
      </c>
      <c r="K190" s="4" t="str">
        <f t="shared" si="290"/>
        <v/>
      </c>
      <c r="L190">
        <v>0.2</v>
      </c>
      <c r="M190">
        <v>100</v>
      </c>
      <c r="N190">
        <v>200</v>
      </c>
      <c r="O190" s="3" t="s">
        <v>10</v>
      </c>
      <c r="Q190" s="4" t="str">
        <f t="shared" si="291"/>
        <v/>
      </c>
      <c r="R190">
        <v>0.02</v>
      </c>
      <c r="S190">
        <v>1000</v>
      </c>
      <c r="T190">
        <v>2000</v>
      </c>
      <c r="U190" s="3" t="s">
        <v>13</v>
      </c>
      <c r="V190" t="s">
        <v>226</v>
      </c>
      <c r="W190" s="4" t="str">
        <f t="shared" si="292"/>
        <v/>
      </c>
      <c r="X190">
        <v>0.66659999999999997</v>
      </c>
      <c r="Y190">
        <v>1</v>
      </c>
      <c r="Z190">
        <v>1</v>
      </c>
      <c r="AA190" s="3" t="s">
        <v>90</v>
      </c>
      <c r="AC190" s="4" t="str">
        <f t="shared" si="293"/>
        <v/>
      </c>
      <c r="AD190">
        <v>0.01</v>
      </c>
      <c r="AE190">
        <v>1</v>
      </c>
      <c r="AF190">
        <v>1</v>
      </c>
      <c r="AG190" s="3" t="s">
        <v>90</v>
      </c>
      <c r="AI190" s="4" t="str">
        <f t="shared" si="294"/>
        <v/>
      </c>
      <c r="AJ190">
        <v>1E-3</v>
      </c>
      <c r="AK190">
        <v>1</v>
      </c>
      <c r="AL190">
        <v>1</v>
      </c>
      <c r="AM190" s="3"/>
      <c r="AO190" s="4" t="str">
        <f t="shared" si="295"/>
        <v/>
      </c>
      <c r="AS190" s="3"/>
      <c r="AU190" s="4" t="str">
        <f t="shared" si="296"/>
        <v/>
      </c>
      <c r="BA190" s="4" t="str">
        <f t="shared" si="297"/>
        <v/>
      </c>
      <c r="BE190" s="3"/>
      <c r="BG190" s="4" t="str">
        <f t="shared" si="298"/>
        <v/>
      </c>
    </row>
    <row r="191" spans="1:59">
      <c r="A191" t="s">
        <v>186</v>
      </c>
      <c r="C191" t="str">
        <f t="shared" si="284"/>
        <v>Gold, Gold, Gacha, Diamond, Diamond</v>
      </c>
      <c r="D191" s="1" t="str">
        <f t="shared" ca="1" si="285"/>
        <v>2, 2, 5, 8, 8</v>
      </c>
      <c r="E191" s="1" t="str">
        <f t="shared" si="286"/>
        <v xml:space="preserve">, , w, , </v>
      </c>
      <c r="F191" s="1" t="str">
        <f t="shared" si="287"/>
        <v>0.2, 0.02, 0.6666, 0.01, 0.001</v>
      </c>
      <c r="G191" s="1" t="str">
        <f t="shared" si="288"/>
        <v>100, 1000, 1, 1, 1</v>
      </c>
      <c r="H191" s="1" t="str">
        <f t="shared" si="289"/>
        <v>200, 2000, 1, 1, 1</v>
      </c>
      <c r="I191" s="3" t="s">
        <v>10</v>
      </c>
      <c r="K191" s="4" t="str">
        <f t="shared" si="290"/>
        <v/>
      </c>
      <c r="L191">
        <v>0.2</v>
      </c>
      <c r="M191">
        <v>100</v>
      </c>
      <c r="N191">
        <v>200</v>
      </c>
      <c r="O191" s="3" t="s">
        <v>10</v>
      </c>
      <c r="Q191" s="4" t="str">
        <f t="shared" si="291"/>
        <v/>
      </c>
      <c r="R191">
        <v>0.02</v>
      </c>
      <c r="S191">
        <v>1000</v>
      </c>
      <c r="T191">
        <v>2000</v>
      </c>
      <c r="U191" s="3" t="s">
        <v>13</v>
      </c>
      <c r="V191" t="s">
        <v>226</v>
      </c>
      <c r="W191" s="4" t="str">
        <f t="shared" si="292"/>
        <v/>
      </c>
      <c r="X191">
        <v>0.66659999999999997</v>
      </c>
      <c r="Y191">
        <v>1</v>
      </c>
      <c r="Z191">
        <v>1</v>
      </c>
      <c r="AA191" s="3" t="s">
        <v>90</v>
      </c>
      <c r="AC191" s="4" t="str">
        <f t="shared" si="293"/>
        <v/>
      </c>
      <c r="AD191">
        <v>0.01</v>
      </c>
      <c r="AE191">
        <v>1</v>
      </c>
      <c r="AF191">
        <v>1</v>
      </c>
      <c r="AG191" s="3" t="s">
        <v>90</v>
      </c>
      <c r="AI191" s="4" t="str">
        <f t="shared" si="294"/>
        <v/>
      </c>
      <c r="AJ191">
        <v>1E-3</v>
      </c>
      <c r="AK191">
        <v>1</v>
      </c>
      <c r="AL191">
        <v>1</v>
      </c>
      <c r="AM191" s="3"/>
      <c r="AO191" s="4" t="str">
        <f t="shared" si="295"/>
        <v/>
      </c>
      <c r="AS191" s="3"/>
      <c r="AU191" s="4" t="str">
        <f t="shared" si="296"/>
        <v/>
      </c>
      <c r="BA191" s="4" t="str">
        <f t="shared" si="297"/>
        <v/>
      </c>
      <c r="BE191" s="3"/>
      <c r="BG191" s="4" t="str">
        <f t="shared" si="298"/>
        <v/>
      </c>
    </row>
    <row r="192" spans="1:59">
      <c r="A192" t="s">
        <v>187</v>
      </c>
      <c r="C192" t="str">
        <f t="shared" si="284"/>
        <v>Gold, Gold, Gacha, Diamond, Diamond</v>
      </c>
      <c r="D192" s="1" t="str">
        <f t="shared" ca="1" si="285"/>
        <v>2, 2, 5, 8, 8</v>
      </c>
      <c r="E192" s="1" t="str">
        <f t="shared" si="286"/>
        <v xml:space="preserve">, , w, , </v>
      </c>
      <c r="F192" s="1" t="str">
        <f t="shared" si="287"/>
        <v>0.2, 0.02, 0.6666, 0.01, 0.001</v>
      </c>
      <c r="G192" s="1" t="str">
        <f t="shared" si="288"/>
        <v>100, 1000, 1, 1, 1</v>
      </c>
      <c r="H192" s="1" t="str">
        <f t="shared" si="289"/>
        <v>200, 2000, 1, 1, 1</v>
      </c>
      <c r="I192" s="3" t="s">
        <v>10</v>
      </c>
      <c r="K192" s="4" t="str">
        <f t="shared" si="290"/>
        <v/>
      </c>
      <c r="L192">
        <v>0.2</v>
      </c>
      <c r="M192">
        <v>100</v>
      </c>
      <c r="N192">
        <v>200</v>
      </c>
      <c r="O192" s="3" t="s">
        <v>10</v>
      </c>
      <c r="Q192" s="4" t="str">
        <f t="shared" si="291"/>
        <v/>
      </c>
      <c r="R192">
        <v>0.02</v>
      </c>
      <c r="S192">
        <v>1000</v>
      </c>
      <c r="T192">
        <v>2000</v>
      </c>
      <c r="U192" s="3" t="s">
        <v>13</v>
      </c>
      <c r="V192" t="s">
        <v>226</v>
      </c>
      <c r="W192" s="4" t="str">
        <f t="shared" si="292"/>
        <v/>
      </c>
      <c r="X192">
        <v>0.66659999999999997</v>
      </c>
      <c r="Y192">
        <v>1</v>
      </c>
      <c r="Z192">
        <v>1</v>
      </c>
      <c r="AA192" s="3" t="s">
        <v>90</v>
      </c>
      <c r="AC192" s="4" t="str">
        <f t="shared" si="293"/>
        <v/>
      </c>
      <c r="AD192">
        <v>0.01</v>
      </c>
      <c r="AE192">
        <v>1</v>
      </c>
      <c r="AF192">
        <v>1</v>
      </c>
      <c r="AG192" s="3" t="s">
        <v>90</v>
      </c>
      <c r="AI192" s="4" t="str">
        <f t="shared" si="294"/>
        <v/>
      </c>
      <c r="AJ192">
        <v>1E-3</v>
      </c>
      <c r="AK192">
        <v>1</v>
      </c>
      <c r="AL192">
        <v>1</v>
      </c>
      <c r="AM192" s="3"/>
      <c r="AO192" s="4" t="str">
        <f t="shared" si="295"/>
        <v/>
      </c>
      <c r="AS192" s="3"/>
      <c r="AU192" s="4" t="str">
        <f t="shared" si="296"/>
        <v/>
      </c>
      <c r="BA192" s="4" t="str">
        <f t="shared" si="297"/>
        <v/>
      </c>
      <c r="BE192" s="3"/>
      <c r="BG192" s="4" t="str">
        <f t="shared" si="298"/>
        <v/>
      </c>
    </row>
    <row r="193" spans="1:59">
      <c r="A193" t="s">
        <v>188</v>
      </c>
      <c r="C193" t="str">
        <f t="shared" si="284"/>
        <v>Gold, Gold, Gacha, Diamond, Diamond</v>
      </c>
      <c r="D193" s="1" t="str">
        <f t="shared" ca="1" si="285"/>
        <v>2, 2, 5, 8, 8</v>
      </c>
      <c r="E193" s="1" t="str">
        <f t="shared" si="286"/>
        <v xml:space="preserve">, , w, , </v>
      </c>
      <c r="F193" s="1" t="str">
        <f t="shared" si="287"/>
        <v>0.2, 0.02, 0.6666, 0.01, 0.001</v>
      </c>
      <c r="G193" s="1" t="str">
        <f t="shared" si="288"/>
        <v>100, 1000, 1, 1, 1</v>
      </c>
      <c r="H193" s="1" t="str">
        <f t="shared" si="289"/>
        <v>200, 2000, 1, 1, 1</v>
      </c>
      <c r="I193" s="3" t="s">
        <v>10</v>
      </c>
      <c r="K193" s="4" t="str">
        <f t="shared" si="290"/>
        <v/>
      </c>
      <c r="L193">
        <v>0.2</v>
      </c>
      <c r="M193">
        <v>100</v>
      </c>
      <c r="N193">
        <v>200</v>
      </c>
      <c r="O193" s="3" t="s">
        <v>10</v>
      </c>
      <c r="Q193" s="4" t="str">
        <f t="shared" si="291"/>
        <v/>
      </c>
      <c r="R193">
        <v>0.02</v>
      </c>
      <c r="S193">
        <v>1000</v>
      </c>
      <c r="T193">
        <v>2000</v>
      </c>
      <c r="U193" s="3" t="s">
        <v>13</v>
      </c>
      <c r="V193" t="s">
        <v>226</v>
      </c>
      <c r="W193" s="4" t="str">
        <f t="shared" si="292"/>
        <v/>
      </c>
      <c r="X193">
        <v>0.66659999999999997</v>
      </c>
      <c r="Y193">
        <v>1</v>
      </c>
      <c r="Z193">
        <v>1</v>
      </c>
      <c r="AA193" s="3" t="s">
        <v>90</v>
      </c>
      <c r="AC193" s="4" t="str">
        <f t="shared" si="293"/>
        <v/>
      </c>
      <c r="AD193">
        <v>0.01</v>
      </c>
      <c r="AE193">
        <v>1</v>
      </c>
      <c r="AF193">
        <v>1</v>
      </c>
      <c r="AG193" s="3" t="s">
        <v>90</v>
      </c>
      <c r="AI193" s="4" t="str">
        <f t="shared" si="294"/>
        <v/>
      </c>
      <c r="AJ193">
        <v>1E-3</v>
      </c>
      <c r="AK193">
        <v>1</v>
      </c>
      <c r="AL193">
        <v>1</v>
      </c>
      <c r="AM193" s="3"/>
      <c r="AO193" s="4" t="str">
        <f t="shared" si="295"/>
        <v/>
      </c>
      <c r="AS193" s="3"/>
      <c r="AU193" s="4" t="str">
        <f t="shared" si="296"/>
        <v/>
      </c>
      <c r="BA193" s="4" t="str">
        <f t="shared" si="297"/>
        <v/>
      </c>
      <c r="BE193" s="3"/>
      <c r="BG193" s="4" t="str">
        <f t="shared" si="298"/>
        <v/>
      </c>
    </row>
    <row r="194" spans="1:59">
      <c r="A194" t="s">
        <v>189</v>
      </c>
      <c r="C194" t="str">
        <f t="shared" si="284"/>
        <v>Gold, Gold, Gacha, Diamond, Diamond</v>
      </c>
      <c r="D194" s="1" t="str">
        <f t="shared" ca="1" si="285"/>
        <v>2, 2, 5, 8, 8</v>
      </c>
      <c r="E194" s="1" t="str">
        <f t="shared" si="286"/>
        <v xml:space="preserve">, , w, , </v>
      </c>
      <c r="F194" s="1" t="str">
        <f t="shared" si="287"/>
        <v>0.2, 0.02, 0.6666, 0.01, 0.001</v>
      </c>
      <c r="G194" s="1" t="str">
        <f t="shared" si="288"/>
        <v>100, 1000, 1, 1, 1</v>
      </c>
      <c r="H194" s="1" t="str">
        <f t="shared" si="289"/>
        <v>200, 2000, 1, 1, 1</v>
      </c>
      <c r="I194" s="3" t="s">
        <v>10</v>
      </c>
      <c r="K194" s="4" t="str">
        <f t="shared" si="290"/>
        <v/>
      </c>
      <c r="L194">
        <v>0.2</v>
      </c>
      <c r="M194">
        <v>100</v>
      </c>
      <c r="N194">
        <v>200</v>
      </c>
      <c r="O194" s="3" t="s">
        <v>10</v>
      </c>
      <c r="Q194" s="4" t="str">
        <f t="shared" si="291"/>
        <v/>
      </c>
      <c r="R194">
        <v>0.02</v>
      </c>
      <c r="S194">
        <v>1000</v>
      </c>
      <c r="T194">
        <v>2000</v>
      </c>
      <c r="U194" s="3" t="s">
        <v>13</v>
      </c>
      <c r="V194" t="s">
        <v>226</v>
      </c>
      <c r="W194" s="4" t="str">
        <f t="shared" si="292"/>
        <v/>
      </c>
      <c r="X194">
        <v>0.66659999999999997</v>
      </c>
      <c r="Y194">
        <v>1</v>
      </c>
      <c r="Z194">
        <v>1</v>
      </c>
      <c r="AA194" s="3" t="s">
        <v>90</v>
      </c>
      <c r="AC194" s="4" t="str">
        <f t="shared" si="293"/>
        <v/>
      </c>
      <c r="AD194">
        <v>0.01</v>
      </c>
      <c r="AE194">
        <v>1</v>
      </c>
      <c r="AF194">
        <v>1</v>
      </c>
      <c r="AG194" s="3" t="s">
        <v>90</v>
      </c>
      <c r="AI194" s="4" t="str">
        <f t="shared" si="294"/>
        <v/>
      </c>
      <c r="AJ194">
        <v>1E-3</v>
      </c>
      <c r="AK194">
        <v>1</v>
      </c>
      <c r="AL194">
        <v>1</v>
      </c>
      <c r="AM194" s="3"/>
      <c r="AO194" s="4" t="str">
        <f t="shared" si="295"/>
        <v/>
      </c>
      <c r="AS194" s="3"/>
      <c r="AU194" s="4" t="str">
        <f t="shared" si="296"/>
        <v/>
      </c>
      <c r="BA194" s="4" t="str">
        <f t="shared" si="297"/>
        <v/>
      </c>
      <c r="BE194" s="3"/>
      <c r="BG194" s="4" t="str">
        <f t="shared" si="298"/>
        <v/>
      </c>
    </row>
    <row r="195" spans="1:59">
      <c r="A195" t="s">
        <v>190</v>
      </c>
      <c r="C195" t="str">
        <f t="shared" si="284"/>
        <v>Gold, Gold, Gacha, Diamond, Diamond</v>
      </c>
      <c r="D195" s="1" t="str">
        <f t="shared" ca="1" si="285"/>
        <v>2, 2, 5, 8, 8</v>
      </c>
      <c r="E195" s="1" t="str">
        <f t="shared" si="286"/>
        <v xml:space="preserve">, , w, , </v>
      </c>
      <c r="F195" s="1" t="str">
        <f t="shared" si="287"/>
        <v>0.2, 0.02, 0.6666, 0.01, 0.001</v>
      </c>
      <c r="G195" s="1" t="str">
        <f t="shared" si="288"/>
        <v>100, 1000, 1, 1, 1</v>
      </c>
      <c r="H195" s="1" t="str">
        <f t="shared" si="289"/>
        <v>200, 2000, 1, 1, 1</v>
      </c>
      <c r="I195" s="3" t="s">
        <v>10</v>
      </c>
      <c r="K195" s="4" t="str">
        <f t="shared" si="290"/>
        <v/>
      </c>
      <c r="L195">
        <v>0.2</v>
      </c>
      <c r="M195">
        <v>100</v>
      </c>
      <c r="N195">
        <v>200</v>
      </c>
      <c r="O195" s="3" t="s">
        <v>10</v>
      </c>
      <c r="Q195" s="4" t="str">
        <f t="shared" si="291"/>
        <v/>
      </c>
      <c r="R195">
        <v>0.02</v>
      </c>
      <c r="S195">
        <v>1000</v>
      </c>
      <c r="T195">
        <v>2000</v>
      </c>
      <c r="U195" s="3" t="s">
        <v>13</v>
      </c>
      <c r="V195" t="s">
        <v>226</v>
      </c>
      <c r="W195" s="4" t="str">
        <f t="shared" si="292"/>
        <v/>
      </c>
      <c r="X195">
        <v>0.66659999999999997</v>
      </c>
      <c r="Y195">
        <v>1</v>
      </c>
      <c r="Z195">
        <v>1</v>
      </c>
      <c r="AA195" s="3" t="s">
        <v>90</v>
      </c>
      <c r="AC195" s="4" t="str">
        <f t="shared" si="293"/>
        <v/>
      </c>
      <c r="AD195">
        <v>0.01</v>
      </c>
      <c r="AE195">
        <v>1</v>
      </c>
      <c r="AF195">
        <v>1</v>
      </c>
      <c r="AG195" s="3" t="s">
        <v>90</v>
      </c>
      <c r="AI195" s="4" t="str">
        <f t="shared" si="294"/>
        <v/>
      </c>
      <c r="AJ195">
        <v>1E-3</v>
      </c>
      <c r="AK195">
        <v>1</v>
      </c>
      <c r="AL195">
        <v>1</v>
      </c>
      <c r="AM195" s="3"/>
      <c r="AO195" s="4" t="str">
        <f t="shared" si="295"/>
        <v/>
      </c>
      <c r="AS195" s="3"/>
      <c r="AU195" s="4" t="str">
        <f t="shared" si="296"/>
        <v/>
      </c>
      <c r="BA195" s="4" t="str">
        <f t="shared" si="297"/>
        <v/>
      </c>
      <c r="BE195" s="3"/>
      <c r="BG195" s="4" t="str">
        <f t="shared" si="298"/>
        <v/>
      </c>
    </row>
    <row r="196" spans="1:59">
      <c r="A196" t="s">
        <v>191</v>
      </c>
      <c r="C196" t="str">
        <f t="shared" si="284"/>
        <v>Gold, Gold, Gacha, Diamond, Diamond</v>
      </c>
      <c r="D196" s="1" t="str">
        <f t="shared" ca="1" si="285"/>
        <v>2, 2, 5, 8, 8</v>
      </c>
      <c r="E196" s="1" t="str">
        <f t="shared" si="286"/>
        <v xml:space="preserve">, , w, , </v>
      </c>
      <c r="F196" s="1" t="str">
        <f t="shared" si="287"/>
        <v>0.2, 0.02, 0.6666, 0.01, 0.001</v>
      </c>
      <c r="G196" s="1" t="str">
        <f t="shared" si="288"/>
        <v>100, 1000, 1, 1, 1</v>
      </c>
      <c r="H196" s="1" t="str">
        <f t="shared" si="289"/>
        <v>200, 2000, 1, 1, 1</v>
      </c>
      <c r="I196" s="3" t="s">
        <v>10</v>
      </c>
      <c r="K196" s="4" t="str">
        <f t="shared" si="290"/>
        <v/>
      </c>
      <c r="L196">
        <v>0.2</v>
      </c>
      <c r="M196">
        <v>100</v>
      </c>
      <c r="N196">
        <v>200</v>
      </c>
      <c r="O196" s="3" t="s">
        <v>10</v>
      </c>
      <c r="Q196" s="4" t="str">
        <f t="shared" si="291"/>
        <v/>
      </c>
      <c r="R196">
        <v>0.02</v>
      </c>
      <c r="S196">
        <v>1000</v>
      </c>
      <c r="T196">
        <v>2000</v>
      </c>
      <c r="U196" s="3" t="s">
        <v>13</v>
      </c>
      <c r="V196" t="s">
        <v>226</v>
      </c>
      <c r="W196" s="4" t="str">
        <f t="shared" si="292"/>
        <v/>
      </c>
      <c r="X196">
        <v>0.66659999999999997</v>
      </c>
      <c r="Y196">
        <v>1</v>
      </c>
      <c r="Z196">
        <v>1</v>
      </c>
      <c r="AA196" s="3" t="s">
        <v>90</v>
      </c>
      <c r="AC196" s="4" t="str">
        <f t="shared" si="293"/>
        <v/>
      </c>
      <c r="AD196">
        <v>0.01</v>
      </c>
      <c r="AE196">
        <v>1</v>
      </c>
      <c r="AF196">
        <v>1</v>
      </c>
      <c r="AG196" s="3" t="s">
        <v>90</v>
      </c>
      <c r="AI196" s="4" t="str">
        <f t="shared" si="294"/>
        <v/>
      </c>
      <c r="AJ196">
        <v>1E-3</v>
      </c>
      <c r="AK196">
        <v>1</v>
      </c>
      <c r="AL196">
        <v>1</v>
      </c>
      <c r="AM196" s="3"/>
      <c r="AO196" s="4" t="str">
        <f t="shared" si="295"/>
        <v/>
      </c>
      <c r="AS196" s="3"/>
      <c r="AU196" s="4" t="str">
        <f t="shared" si="296"/>
        <v/>
      </c>
      <c r="BA196" s="4" t="str">
        <f t="shared" si="297"/>
        <v/>
      </c>
      <c r="BE196" s="3"/>
      <c r="BG196" s="4" t="str">
        <f t="shared" si="298"/>
        <v/>
      </c>
    </row>
    <row r="197" spans="1:59">
      <c r="A197" t="s">
        <v>192</v>
      </c>
      <c r="C197" t="str">
        <f t="shared" si="284"/>
        <v>Gold, Gold, Gacha, Diamond, Diamond</v>
      </c>
      <c r="D197" s="1" t="str">
        <f t="shared" ca="1" si="285"/>
        <v>2, 2, 5, 8, 8</v>
      </c>
      <c r="E197" s="1" t="str">
        <f t="shared" si="286"/>
        <v xml:space="preserve">, , w, , </v>
      </c>
      <c r="F197" s="1" t="str">
        <f t="shared" si="287"/>
        <v>0.2, 0.02, 0.6666, 0.01, 0.001</v>
      </c>
      <c r="G197" s="1" t="str">
        <f t="shared" si="288"/>
        <v>100, 1000, 1, 1, 1</v>
      </c>
      <c r="H197" s="1" t="str">
        <f t="shared" si="289"/>
        <v>200, 2000, 1, 1, 1</v>
      </c>
      <c r="I197" s="3" t="s">
        <v>10</v>
      </c>
      <c r="K197" s="4" t="str">
        <f t="shared" si="290"/>
        <v/>
      </c>
      <c r="L197">
        <v>0.2</v>
      </c>
      <c r="M197">
        <v>100</v>
      </c>
      <c r="N197">
        <v>200</v>
      </c>
      <c r="O197" s="3" t="s">
        <v>10</v>
      </c>
      <c r="Q197" s="4" t="str">
        <f t="shared" si="291"/>
        <v/>
      </c>
      <c r="R197">
        <v>0.02</v>
      </c>
      <c r="S197">
        <v>1000</v>
      </c>
      <c r="T197">
        <v>2000</v>
      </c>
      <c r="U197" s="3" t="s">
        <v>13</v>
      </c>
      <c r="V197" t="s">
        <v>226</v>
      </c>
      <c r="W197" s="4" t="str">
        <f t="shared" si="292"/>
        <v/>
      </c>
      <c r="X197">
        <v>0.66659999999999997</v>
      </c>
      <c r="Y197">
        <v>1</v>
      </c>
      <c r="Z197">
        <v>1</v>
      </c>
      <c r="AA197" s="3" t="s">
        <v>90</v>
      </c>
      <c r="AC197" s="4" t="str">
        <f t="shared" si="293"/>
        <v/>
      </c>
      <c r="AD197">
        <v>0.01</v>
      </c>
      <c r="AE197">
        <v>1</v>
      </c>
      <c r="AF197">
        <v>1</v>
      </c>
      <c r="AG197" s="3" t="s">
        <v>90</v>
      </c>
      <c r="AI197" s="4" t="str">
        <f t="shared" si="294"/>
        <v/>
      </c>
      <c r="AJ197">
        <v>1E-3</v>
      </c>
      <c r="AK197">
        <v>1</v>
      </c>
      <c r="AL197">
        <v>1</v>
      </c>
      <c r="AM197" s="3"/>
      <c r="AO197" s="4" t="str">
        <f t="shared" si="295"/>
        <v/>
      </c>
      <c r="AS197" s="3"/>
      <c r="AU197" s="4" t="str">
        <f t="shared" si="296"/>
        <v/>
      </c>
      <c r="BA197" s="4" t="str">
        <f t="shared" si="297"/>
        <v/>
      </c>
      <c r="BE197" s="3"/>
      <c r="BG197" s="4" t="str">
        <f t="shared" si="298"/>
        <v/>
      </c>
    </row>
    <row r="198" spans="1:59">
      <c r="A198" t="s">
        <v>193</v>
      </c>
      <c r="C198" t="str">
        <f t="shared" si="284"/>
        <v>Gold, Gold, Gacha, Diamond, Diamond</v>
      </c>
      <c r="D198" s="1" t="str">
        <f t="shared" ca="1" si="285"/>
        <v>2, 2, 5, 8, 8</v>
      </c>
      <c r="E198" s="1" t="str">
        <f t="shared" si="286"/>
        <v xml:space="preserve">, , w, , </v>
      </c>
      <c r="F198" s="1" t="str">
        <f t="shared" si="287"/>
        <v>0.2, 0.02, 0.6666, 0.01, 0.001</v>
      </c>
      <c r="G198" s="1" t="str">
        <f t="shared" si="288"/>
        <v>100, 1000, 1, 1, 1</v>
      </c>
      <c r="H198" s="1" t="str">
        <f t="shared" si="289"/>
        <v>200, 2000, 1, 1, 1</v>
      </c>
      <c r="I198" s="3" t="s">
        <v>10</v>
      </c>
      <c r="K198" s="4" t="str">
        <f t="shared" si="290"/>
        <v/>
      </c>
      <c r="L198">
        <v>0.2</v>
      </c>
      <c r="M198">
        <v>100</v>
      </c>
      <c r="N198">
        <v>200</v>
      </c>
      <c r="O198" s="3" t="s">
        <v>10</v>
      </c>
      <c r="Q198" s="4" t="str">
        <f t="shared" si="291"/>
        <v/>
      </c>
      <c r="R198">
        <v>0.02</v>
      </c>
      <c r="S198">
        <v>1000</v>
      </c>
      <c r="T198">
        <v>2000</v>
      </c>
      <c r="U198" s="3" t="s">
        <v>13</v>
      </c>
      <c r="V198" t="s">
        <v>226</v>
      </c>
      <c r="W198" s="4" t="str">
        <f t="shared" si="292"/>
        <v/>
      </c>
      <c r="X198">
        <v>0.66659999999999997</v>
      </c>
      <c r="Y198">
        <v>1</v>
      </c>
      <c r="Z198">
        <v>1</v>
      </c>
      <c r="AA198" s="3" t="s">
        <v>90</v>
      </c>
      <c r="AC198" s="4" t="str">
        <f t="shared" si="293"/>
        <v/>
      </c>
      <c r="AD198">
        <v>0.01</v>
      </c>
      <c r="AE198">
        <v>1</v>
      </c>
      <c r="AF198">
        <v>1</v>
      </c>
      <c r="AG198" s="3" t="s">
        <v>90</v>
      </c>
      <c r="AI198" s="4" t="str">
        <f t="shared" si="294"/>
        <v/>
      </c>
      <c r="AJ198">
        <v>1E-3</v>
      </c>
      <c r="AK198">
        <v>1</v>
      </c>
      <c r="AL198">
        <v>1</v>
      </c>
      <c r="AM198" s="3"/>
      <c r="AO198" s="4" t="str">
        <f t="shared" si="295"/>
        <v/>
      </c>
      <c r="AS198" s="3"/>
      <c r="AU198" s="4" t="str">
        <f t="shared" si="296"/>
        <v/>
      </c>
      <c r="BA198" s="4" t="str">
        <f t="shared" si="297"/>
        <v/>
      </c>
      <c r="BE198" s="3"/>
      <c r="BG198" s="4" t="str">
        <f t="shared" si="298"/>
        <v/>
      </c>
    </row>
    <row r="199" spans="1:59">
      <c r="A199" t="s">
        <v>194</v>
      </c>
      <c r="C199" t="str">
        <f t="shared" si="284"/>
        <v>Gold, Gold, Gacha, Diamond, Diamond</v>
      </c>
      <c r="D199" s="1" t="str">
        <f t="shared" ca="1" si="285"/>
        <v>2, 2, 5, 8, 8</v>
      </c>
      <c r="E199" s="1" t="str">
        <f t="shared" si="286"/>
        <v xml:space="preserve">, , w, , </v>
      </c>
      <c r="F199" s="1" t="str">
        <f t="shared" si="287"/>
        <v>0.2, 0.02, 0.6666, 0.01, 0.001</v>
      </c>
      <c r="G199" s="1" t="str">
        <f t="shared" si="288"/>
        <v>100, 1000, 1, 1, 1</v>
      </c>
      <c r="H199" s="1" t="str">
        <f t="shared" si="289"/>
        <v>200, 2000, 1, 1, 1</v>
      </c>
      <c r="I199" s="3" t="s">
        <v>10</v>
      </c>
      <c r="K199" s="4" t="str">
        <f t="shared" si="290"/>
        <v/>
      </c>
      <c r="L199">
        <v>0.2</v>
      </c>
      <c r="M199">
        <v>100</v>
      </c>
      <c r="N199">
        <v>200</v>
      </c>
      <c r="O199" s="3" t="s">
        <v>10</v>
      </c>
      <c r="Q199" s="4" t="str">
        <f t="shared" si="291"/>
        <v/>
      </c>
      <c r="R199">
        <v>0.02</v>
      </c>
      <c r="S199">
        <v>1000</v>
      </c>
      <c r="T199">
        <v>2000</v>
      </c>
      <c r="U199" s="3" t="s">
        <v>13</v>
      </c>
      <c r="V199" t="s">
        <v>226</v>
      </c>
      <c r="W199" s="4" t="str">
        <f t="shared" si="292"/>
        <v/>
      </c>
      <c r="X199">
        <v>0.66659999999999997</v>
      </c>
      <c r="Y199">
        <v>1</v>
      </c>
      <c r="Z199">
        <v>1</v>
      </c>
      <c r="AA199" s="3" t="s">
        <v>90</v>
      </c>
      <c r="AC199" s="4" t="str">
        <f t="shared" si="293"/>
        <v/>
      </c>
      <c r="AD199">
        <v>0.01</v>
      </c>
      <c r="AE199">
        <v>1</v>
      </c>
      <c r="AF199">
        <v>1</v>
      </c>
      <c r="AG199" s="3" t="s">
        <v>90</v>
      </c>
      <c r="AI199" s="4" t="str">
        <f t="shared" si="294"/>
        <v/>
      </c>
      <c r="AJ199">
        <v>1E-3</v>
      </c>
      <c r="AK199">
        <v>1</v>
      </c>
      <c r="AL199">
        <v>1</v>
      </c>
      <c r="AM199" s="3"/>
      <c r="AO199" s="4" t="str">
        <f t="shared" si="295"/>
        <v/>
      </c>
      <c r="AS199" s="3"/>
      <c r="AU199" s="4" t="str">
        <f t="shared" si="296"/>
        <v/>
      </c>
      <c r="BA199" s="4" t="str">
        <f t="shared" si="297"/>
        <v/>
      </c>
      <c r="BE199" s="3"/>
      <c r="BG199" s="4" t="str">
        <f t="shared" si="298"/>
        <v/>
      </c>
    </row>
    <row r="200" spans="1:59">
      <c r="A200" t="s">
        <v>195</v>
      </c>
      <c r="C200" t="str">
        <f t="shared" si="284"/>
        <v>Gold, Gold, Gacha, Diamond, Diamond</v>
      </c>
      <c r="D200" s="1" t="str">
        <f t="shared" ca="1" si="285"/>
        <v>2, 2, 5, 8, 8</v>
      </c>
      <c r="E200" s="1" t="str">
        <f t="shared" si="286"/>
        <v xml:space="preserve">, , w, , </v>
      </c>
      <c r="F200" s="1" t="str">
        <f t="shared" si="287"/>
        <v>0.2, 0.02, 0.6666, 0.01, 0.001</v>
      </c>
      <c r="G200" s="1" t="str">
        <f t="shared" si="288"/>
        <v>100, 1000, 1, 1, 1</v>
      </c>
      <c r="H200" s="1" t="str">
        <f t="shared" si="289"/>
        <v>200, 2000, 1, 1, 1</v>
      </c>
      <c r="I200" s="3" t="s">
        <v>10</v>
      </c>
      <c r="K200" s="4" t="str">
        <f t="shared" si="290"/>
        <v/>
      </c>
      <c r="L200">
        <v>0.2</v>
      </c>
      <c r="M200">
        <v>100</v>
      </c>
      <c r="N200">
        <v>200</v>
      </c>
      <c r="O200" s="3" t="s">
        <v>10</v>
      </c>
      <c r="Q200" s="4" t="str">
        <f t="shared" si="291"/>
        <v/>
      </c>
      <c r="R200">
        <v>0.02</v>
      </c>
      <c r="S200">
        <v>1000</v>
      </c>
      <c r="T200">
        <v>2000</v>
      </c>
      <c r="U200" s="3" t="s">
        <v>13</v>
      </c>
      <c r="V200" t="s">
        <v>226</v>
      </c>
      <c r="W200" s="4" t="str">
        <f t="shared" si="292"/>
        <v/>
      </c>
      <c r="X200">
        <v>0.66659999999999997</v>
      </c>
      <c r="Y200">
        <v>1</v>
      </c>
      <c r="Z200">
        <v>1</v>
      </c>
      <c r="AA200" s="3" t="s">
        <v>90</v>
      </c>
      <c r="AC200" s="4" t="str">
        <f t="shared" si="293"/>
        <v/>
      </c>
      <c r="AD200">
        <v>0.01</v>
      </c>
      <c r="AE200">
        <v>1</v>
      </c>
      <c r="AF200">
        <v>1</v>
      </c>
      <c r="AG200" s="3" t="s">
        <v>90</v>
      </c>
      <c r="AI200" s="4" t="str">
        <f t="shared" si="294"/>
        <v/>
      </c>
      <c r="AJ200">
        <v>1E-3</v>
      </c>
      <c r="AK200">
        <v>1</v>
      </c>
      <c r="AL200">
        <v>1</v>
      </c>
      <c r="AM200" s="3"/>
      <c r="AO200" s="4" t="str">
        <f t="shared" si="295"/>
        <v/>
      </c>
      <c r="AS200" s="3"/>
      <c r="AU200" s="4" t="str">
        <f t="shared" si="296"/>
        <v/>
      </c>
      <c r="BA200" s="4" t="str">
        <f t="shared" si="297"/>
        <v/>
      </c>
      <c r="BE200" s="3"/>
      <c r="BG200" s="4" t="str">
        <f t="shared" si="298"/>
        <v/>
      </c>
    </row>
    <row r="201" spans="1:59">
      <c r="A201" t="s">
        <v>196</v>
      </c>
      <c r="C201" t="str">
        <f t="shared" si="284"/>
        <v>Gold, Gold, Gacha, Diamond, Diamond</v>
      </c>
      <c r="D201" s="1" t="str">
        <f t="shared" ca="1" si="285"/>
        <v>2, 2, 5, 8, 8</v>
      </c>
      <c r="E201" s="1" t="str">
        <f t="shared" si="286"/>
        <v xml:space="preserve">, , w, , </v>
      </c>
      <c r="F201" s="1" t="str">
        <f t="shared" si="287"/>
        <v>0.2, 0.02, 0.6666, 0.01, 0.001</v>
      </c>
      <c r="G201" s="1" t="str">
        <f t="shared" si="288"/>
        <v>100, 1000, 1, 1, 1</v>
      </c>
      <c r="H201" s="1" t="str">
        <f t="shared" si="289"/>
        <v>200, 2000, 1, 1, 1</v>
      </c>
      <c r="I201" s="3" t="s">
        <v>10</v>
      </c>
      <c r="K201" s="4" t="str">
        <f t="shared" si="290"/>
        <v/>
      </c>
      <c r="L201">
        <v>0.2</v>
      </c>
      <c r="M201">
        <v>100</v>
      </c>
      <c r="N201">
        <v>200</v>
      </c>
      <c r="O201" s="3" t="s">
        <v>10</v>
      </c>
      <c r="Q201" s="4" t="str">
        <f t="shared" si="291"/>
        <v/>
      </c>
      <c r="R201">
        <v>0.02</v>
      </c>
      <c r="S201">
        <v>1000</v>
      </c>
      <c r="T201">
        <v>2000</v>
      </c>
      <c r="U201" s="3" t="s">
        <v>13</v>
      </c>
      <c r="V201" t="s">
        <v>226</v>
      </c>
      <c r="W201" s="4" t="str">
        <f t="shared" si="292"/>
        <v/>
      </c>
      <c r="X201">
        <v>0.66659999999999997</v>
      </c>
      <c r="Y201">
        <v>1</v>
      </c>
      <c r="Z201">
        <v>1</v>
      </c>
      <c r="AA201" s="3" t="s">
        <v>90</v>
      </c>
      <c r="AC201" s="4" t="str">
        <f t="shared" si="293"/>
        <v/>
      </c>
      <c r="AD201">
        <v>0.01</v>
      </c>
      <c r="AE201">
        <v>1</v>
      </c>
      <c r="AF201">
        <v>1</v>
      </c>
      <c r="AG201" s="3" t="s">
        <v>90</v>
      </c>
      <c r="AI201" s="4" t="str">
        <f t="shared" si="294"/>
        <v/>
      </c>
      <c r="AJ201">
        <v>1E-3</v>
      </c>
      <c r="AK201">
        <v>1</v>
      </c>
      <c r="AL201">
        <v>1</v>
      </c>
      <c r="AM201" s="3"/>
      <c r="AO201" s="4" t="str">
        <f t="shared" si="295"/>
        <v/>
      </c>
      <c r="AS201" s="3"/>
      <c r="AU201" s="4" t="str">
        <f t="shared" si="296"/>
        <v/>
      </c>
      <c r="BA201" s="4" t="str">
        <f t="shared" si="297"/>
        <v/>
      </c>
      <c r="BE201" s="3"/>
      <c r="BG201" s="4" t="str">
        <f t="shared" si="298"/>
        <v/>
      </c>
    </row>
    <row r="202" spans="1:59">
      <c r="A202" t="s">
        <v>197</v>
      </c>
      <c r="C202" t="str">
        <f t="shared" si="284"/>
        <v>Gold, Gold, Gacha, Diamond, Diamond</v>
      </c>
      <c r="D202" s="1" t="str">
        <f t="shared" ca="1" si="285"/>
        <v>2, 2, 5, 8, 8</v>
      </c>
      <c r="E202" s="1" t="str">
        <f t="shared" si="286"/>
        <v xml:space="preserve">, , w, , </v>
      </c>
      <c r="F202" s="1" t="str">
        <f t="shared" si="287"/>
        <v>0.2, 0.02, 0.6666, 0.01, 0.001</v>
      </c>
      <c r="G202" s="1" t="str">
        <f t="shared" si="288"/>
        <v>100, 1000, 1, 1, 1</v>
      </c>
      <c r="H202" s="1" t="str">
        <f t="shared" si="289"/>
        <v>200, 2000, 1, 1, 1</v>
      </c>
      <c r="I202" s="3" t="s">
        <v>10</v>
      </c>
      <c r="K202" s="4" t="str">
        <f t="shared" si="290"/>
        <v/>
      </c>
      <c r="L202">
        <v>0.2</v>
      </c>
      <c r="M202">
        <v>100</v>
      </c>
      <c r="N202" s="5">
        <v>200</v>
      </c>
      <c r="O202" s="3" t="s">
        <v>10</v>
      </c>
      <c r="Q202" s="4" t="str">
        <f t="shared" si="291"/>
        <v/>
      </c>
      <c r="R202">
        <v>0.02</v>
      </c>
      <c r="S202">
        <v>1000</v>
      </c>
      <c r="T202">
        <v>2000</v>
      </c>
      <c r="U202" s="3" t="s">
        <v>13</v>
      </c>
      <c r="V202" t="s">
        <v>226</v>
      </c>
      <c r="W202" s="4" t="str">
        <f t="shared" si="292"/>
        <v/>
      </c>
      <c r="X202">
        <v>0.66659999999999997</v>
      </c>
      <c r="Y202">
        <v>1</v>
      </c>
      <c r="Z202">
        <v>1</v>
      </c>
      <c r="AA202" s="3" t="s">
        <v>90</v>
      </c>
      <c r="AC202" s="4" t="str">
        <f t="shared" si="293"/>
        <v/>
      </c>
      <c r="AD202">
        <v>0.01</v>
      </c>
      <c r="AE202">
        <v>1</v>
      </c>
      <c r="AF202">
        <v>1</v>
      </c>
      <c r="AG202" s="3" t="s">
        <v>90</v>
      </c>
      <c r="AI202" s="4" t="str">
        <f t="shared" si="294"/>
        <v/>
      </c>
      <c r="AJ202">
        <v>1E-3</v>
      </c>
      <c r="AK202">
        <v>1</v>
      </c>
      <c r="AL202">
        <v>1</v>
      </c>
      <c r="AM202" s="3"/>
      <c r="AO202" s="4" t="str">
        <f t="shared" si="295"/>
        <v/>
      </c>
      <c r="AS202" s="3"/>
      <c r="AU202" s="4" t="str">
        <f t="shared" si="296"/>
        <v/>
      </c>
      <c r="BA202" s="4" t="str">
        <f t="shared" si="297"/>
        <v/>
      </c>
      <c r="BE202" s="3"/>
      <c r="BG202" s="4" t="str">
        <f t="shared" si="298"/>
        <v/>
      </c>
    </row>
    <row r="203" spans="1:59">
      <c r="A203" t="s">
        <v>198</v>
      </c>
      <c r="B203" t="s">
        <v>225</v>
      </c>
      <c r="C203" t="str">
        <f t="shared" si="284"/>
        <v>Gold</v>
      </c>
      <c r="D203" s="1" t="str">
        <f t="shared" ca="1" si="285"/>
        <v>2</v>
      </c>
      <c r="E203" s="1" t="str">
        <f t="shared" si="286"/>
        <v/>
      </c>
      <c r="F203" s="1" t="str">
        <f t="shared" si="287"/>
        <v>1</v>
      </c>
      <c r="G203" s="1" t="str">
        <f t="shared" si="288"/>
        <v>100</v>
      </c>
      <c r="H203" s="1" t="str">
        <f t="shared" si="289"/>
        <v>200</v>
      </c>
      <c r="I203" s="3" t="s">
        <v>10</v>
      </c>
      <c r="K203" s="4" t="str">
        <f t="shared" ref="K203" si="299">IF(AND(OR(I203="Gacha",I203="Origin"),ISBLANK(J203)),"서브밸류 필요","")</f>
        <v/>
      </c>
      <c r="L203">
        <v>1</v>
      </c>
      <c r="M203">
        <v>100</v>
      </c>
      <c r="N203">
        <v>200</v>
      </c>
      <c r="O203" s="3"/>
      <c r="Q203" s="4" t="str">
        <f t="shared" ref="Q178:Q228" si="300">IF(AND(OR(O203="Gacha",O203="Origin"),ISBLANK(P203)),"서브밸류 필요","")</f>
        <v/>
      </c>
      <c r="U203" s="3"/>
      <c r="W203" s="4" t="str">
        <f t="shared" ref="W178:W228" si="301">IF(AND(OR(U203="Gacha",U203="Origin"),ISBLANK(V203)),"서브밸류 필요","")</f>
        <v/>
      </c>
      <c r="AA203" s="3"/>
      <c r="AC203" s="4" t="str">
        <f t="shared" ref="AC178:AC228" si="302">IF(AND(OR(AA203="Gacha",AA203="Origin"),ISBLANK(AB203)),"서브밸류 필요","")</f>
        <v/>
      </c>
      <c r="AG203" s="3"/>
      <c r="AI203" s="4" t="str">
        <f t="shared" ref="AI178:AI228" si="303">IF(AND(OR(AG203="Gacha",AG203="Origin"),ISBLANK(AH203)),"서브밸류 필요","")</f>
        <v/>
      </c>
      <c r="AM203" s="3"/>
      <c r="AO203" s="4" t="str">
        <f t="shared" ref="AO178:AO228" si="304">IF(AND(OR(AM203="Gacha",AM203="Origin"),ISBLANK(AN203)),"서브밸류 필요","")</f>
        <v/>
      </c>
      <c r="AS203" s="3"/>
      <c r="AU203" s="4" t="str">
        <f t="shared" ref="AU178:AU228" si="305">IF(AND(OR(AS203="Gacha",AS203="Origin"),ISBLANK(AT203)),"서브밸류 필요","")</f>
        <v/>
      </c>
      <c r="BA203" s="4" t="str">
        <f t="shared" ref="BA178:BA228" si="306">IF(AND(OR(AY203="Gacha",AY203="Origin"),ISBLANK(AZ203)),"서브밸류 필요","")</f>
        <v/>
      </c>
      <c r="BE203" s="3"/>
      <c r="BG203" s="4" t="str">
        <f t="shared" ref="BG178:BG228" si="307">IF(AND(OR(BE203="Gacha",BE203="Origin"),ISBLANK(BF203)),"서브밸류 필요","")</f>
        <v/>
      </c>
    </row>
    <row r="204" spans="1:59">
      <c r="A204" t="s">
        <v>199</v>
      </c>
      <c r="C204" t="str">
        <f t="shared" si="284"/>
        <v>Gold</v>
      </c>
      <c r="D204" s="1" t="str">
        <f t="shared" ca="1" si="285"/>
        <v>2</v>
      </c>
      <c r="E204" s="1" t="str">
        <f t="shared" si="286"/>
        <v/>
      </c>
      <c r="F204" s="1" t="str">
        <f t="shared" si="287"/>
        <v>1</v>
      </c>
      <c r="G204" s="1" t="str">
        <f t="shared" si="288"/>
        <v>100</v>
      </c>
      <c r="H204" s="1" t="str">
        <f t="shared" si="289"/>
        <v>200</v>
      </c>
      <c r="I204" s="3" t="s">
        <v>10</v>
      </c>
      <c r="K204" s="4" t="str">
        <f t="shared" ref="K204:K228" si="308">IF(AND(OR(I204="Gacha",I204="Origin"),ISBLANK(J204)),"서브밸류 필요","")</f>
        <v/>
      </c>
      <c r="L204">
        <v>1</v>
      </c>
      <c r="M204">
        <v>100</v>
      </c>
      <c r="N204">
        <v>200</v>
      </c>
      <c r="O204" s="3"/>
      <c r="Q204" s="4" t="str">
        <f t="shared" ref="Q204:Q228" si="309">IF(AND(OR(O204="Gacha",O204="Origin"),ISBLANK(P204)),"서브밸류 필요","")</f>
        <v/>
      </c>
      <c r="U204" s="3"/>
      <c r="W204" s="4" t="str">
        <f t="shared" ref="W204:W228" si="310">IF(AND(OR(U204="Gacha",U204="Origin"),ISBLANK(V204)),"서브밸류 필요","")</f>
        <v/>
      </c>
      <c r="AA204" s="3"/>
      <c r="AC204" s="4" t="str">
        <f t="shared" ref="AC204:AC228" si="311">IF(AND(OR(AA204="Gacha",AA204="Origin"),ISBLANK(AB204)),"서브밸류 필요","")</f>
        <v/>
      </c>
      <c r="AG204" s="3"/>
      <c r="AI204" s="4" t="str">
        <f t="shared" ref="AI204:AI228" si="312">IF(AND(OR(AG204="Gacha",AG204="Origin"),ISBLANK(AH204)),"서브밸류 필요","")</f>
        <v/>
      </c>
      <c r="AM204" s="3"/>
      <c r="AO204" s="4" t="str">
        <f t="shared" ref="AO204:AO228" si="313">IF(AND(OR(AM204="Gacha",AM204="Origin"),ISBLANK(AN204)),"서브밸류 필요","")</f>
        <v/>
      </c>
      <c r="AS204" s="3"/>
      <c r="AU204" s="4" t="str">
        <f t="shared" ref="AU204:AU228" si="314">IF(AND(OR(AS204="Gacha",AS204="Origin"),ISBLANK(AT204)),"서브밸류 필요","")</f>
        <v/>
      </c>
      <c r="BA204" s="4" t="str">
        <f t="shared" ref="BA204:BA228" si="315">IF(AND(OR(AY204="Gacha",AY204="Origin"),ISBLANK(AZ204)),"서브밸류 필요","")</f>
        <v/>
      </c>
      <c r="BE204" s="3"/>
      <c r="BG204" s="4" t="str">
        <f t="shared" si="307"/>
        <v/>
      </c>
    </row>
    <row r="205" spans="1:59">
      <c r="A205" t="s">
        <v>200</v>
      </c>
      <c r="C205" t="str">
        <f t="shared" si="284"/>
        <v>Gold</v>
      </c>
      <c r="D205" s="1" t="str">
        <f t="shared" ca="1" si="285"/>
        <v>2</v>
      </c>
      <c r="E205" s="1" t="str">
        <f t="shared" si="286"/>
        <v/>
      </c>
      <c r="F205" s="1" t="str">
        <f t="shared" si="287"/>
        <v>1</v>
      </c>
      <c r="G205" s="1" t="str">
        <f t="shared" si="288"/>
        <v>100</v>
      </c>
      <c r="H205" s="1" t="str">
        <f t="shared" si="289"/>
        <v>200</v>
      </c>
      <c r="I205" s="3" t="s">
        <v>10</v>
      </c>
      <c r="K205" s="4" t="str">
        <f t="shared" si="308"/>
        <v/>
      </c>
      <c r="L205">
        <v>1</v>
      </c>
      <c r="M205">
        <v>100</v>
      </c>
      <c r="N205">
        <v>200</v>
      </c>
      <c r="O205" s="3"/>
      <c r="Q205" s="4" t="str">
        <f t="shared" si="309"/>
        <v/>
      </c>
      <c r="U205" s="3"/>
      <c r="W205" s="4" t="str">
        <f t="shared" si="310"/>
        <v/>
      </c>
      <c r="AA205" s="3"/>
      <c r="AC205" s="4" t="str">
        <f t="shared" si="311"/>
        <v/>
      </c>
      <c r="AG205" s="3"/>
      <c r="AI205" s="4" t="str">
        <f t="shared" si="312"/>
        <v/>
      </c>
      <c r="AM205" s="3"/>
      <c r="AO205" s="4" t="str">
        <f t="shared" si="313"/>
        <v/>
      </c>
      <c r="AS205" s="3"/>
      <c r="AU205" s="4" t="str">
        <f t="shared" si="314"/>
        <v/>
      </c>
      <c r="BA205" s="4" t="str">
        <f t="shared" si="315"/>
        <v/>
      </c>
      <c r="BE205" s="3"/>
      <c r="BG205" s="4" t="str">
        <f t="shared" si="307"/>
        <v/>
      </c>
    </row>
    <row r="206" spans="1:59">
      <c r="A206" t="s">
        <v>201</v>
      </c>
      <c r="C206" t="str">
        <f t="shared" si="284"/>
        <v>Gold</v>
      </c>
      <c r="D206" s="1" t="str">
        <f t="shared" ca="1" si="285"/>
        <v>2</v>
      </c>
      <c r="E206" s="1" t="str">
        <f t="shared" si="286"/>
        <v/>
      </c>
      <c r="F206" s="1" t="str">
        <f t="shared" si="287"/>
        <v>1</v>
      </c>
      <c r="G206" s="1" t="str">
        <f t="shared" si="288"/>
        <v>100</v>
      </c>
      <c r="H206" s="1" t="str">
        <f t="shared" si="289"/>
        <v>200</v>
      </c>
      <c r="I206" s="3" t="s">
        <v>10</v>
      </c>
      <c r="K206" s="4" t="str">
        <f t="shared" si="308"/>
        <v/>
      </c>
      <c r="L206">
        <v>1</v>
      </c>
      <c r="M206">
        <v>100</v>
      </c>
      <c r="N206">
        <v>200</v>
      </c>
      <c r="O206" s="3"/>
      <c r="Q206" s="4" t="str">
        <f t="shared" si="309"/>
        <v/>
      </c>
      <c r="U206" s="3"/>
      <c r="W206" s="4" t="str">
        <f t="shared" si="310"/>
        <v/>
      </c>
      <c r="AA206" s="3"/>
      <c r="AC206" s="4" t="str">
        <f t="shared" si="311"/>
        <v/>
      </c>
      <c r="AG206" s="3"/>
      <c r="AI206" s="4" t="str">
        <f t="shared" si="312"/>
        <v/>
      </c>
      <c r="AM206" s="3"/>
      <c r="AO206" s="4" t="str">
        <f t="shared" si="313"/>
        <v/>
      </c>
      <c r="AS206" s="3"/>
      <c r="AU206" s="4" t="str">
        <f t="shared" si="314"/>
        <v/>
      </c>
      <c r="BA206" s="4" t="str">
        <f t="shared" si="315"/>
        <v/>
      </c>
      <c r="BE206" s="3"/>
      <c r="BG206" s="4" t="str">
        <f t="shared" si="307"/>
        <v/>
      </c>
    </row>
    <row r="207" spans="1:59">
      <c r="A207" t="s">
        <v>202</v>
      </c>
      <c r="C207" t="str">
        <f t="shared" si="284"/>
        <v>Gold</v>
      </c>
      <c r="D207" s="1" t="str">
        <f t="shared" ca="1" si="285"/>
        <v>2</v>
      </c>
      <c r="E207" s="1" t="str">
        <f t="shared" si="286"/>
        <v/>
      </c>
      <c r="F207" s="1" t="str">
        <f t="shared" si="287"/>
        <v>1</v>
      </c>
      <c r="G207" s="1" t="str">
        <f t="shared" si="288"/>
        <v>100</v>
      </c>
      <c r="H207" s="1" t="str">
        <f t="shared" si="289"/>
        <v>200</v>
      </c>
      <c r="I207" s="3" t="s">
        <v>10</v>
      </c>
      <c r="K207" s="4" t="str">
        <f t="shared" si="308"/>
        <v/>
      </c>
      <c r="L207">
        <v>1</v>
      </c>
      <c r="M207">
        <v>100</v>
      </c>
      <c r="N207">
        <v>200</v>
      </c>
      <c r="O207" s="3"/>
      <c r="Q207" s="4" t="str">
        <f t="shared" si="309"/>
        <v/>
      </c>
      <c r="U207" s="3"/>
      <c r="W207" s="4" t="str">
        <f t="shared" si="310"/>
        <v/>
      </c>
      <c r="AA207" s="3"/>
      <c r="AC207" s="4" t="str">
        <f t="shared" si="311"/>
        <v/>
      </c>
      <c r="AG207" s="3"/>
      <c r="AI207" s="4" t="str">
        <f t="shared" si="312"/>
        <v/>
      </c>
      <c r="AM207" s="3"/>
      <c r="AO207" s="4" t="str">
        <f t="shared" si="313"/>
        <v/>
      </c>
      <c r="AS207" s="3"/>
      <c r="AU207" s="4" t="str">
        <f t="shared" si="314"/>
        <v/>
      </c>
      <c r="BA207" s="4" t="str">
        <f t="shared" si="315"/>
        <v/>
      </c>
      <c r="BE207" s="3"/>
      <c r="BG207" s="4" t="str">
        <f t="shared" si="307"/>
        <v/>
      </c>
    </row>
    <row r="208" spans="1:59">
      <c r="A208" t="s">
        <v>203</v>
      </c>
      <c r="C208" t="str">
        <f t="shared" si="284"/>
        <v>Gold</v>
      </c>
      <c r="D208" s="1" t="str">
        <f t="shared" ca="1" si="285"/>
        <v>2</v>
      </c>
      <c r="E208" s="1" t="str">
        <f t="shared" si="286"/>
        <v/>
      </c>
      <c r="F208" s="1" t="str">
        <f t="shared" si="287"/>
        <v>1</v>
      </c>
      <c r="G208" s="1" t="str">
        <f t="shared" si="288"/>
        <v>100</v>
      </c>
      <c r="H208" s="1" t="str">
        <f t="shared" si="289"/>
        <v>200</v>
      </c>
      <c r="I208" s="3" t="s">
        <v>10</v>
      </c>
      <c r="K208" s="4" t="str">
        <f t="shared" si="308"/>
        <v/>
      </c>
      <c r="L208">
        <v>1</v>
      </c>
      <c r="M208">
        <v>100</v>
      </c>
      <c r="N208">
        <v>200</v>
      </c>
      <c r="O208" s="3"/>
      <c r="Q208" s="4" t="str">
        <f t="shared" si="309"/>
        <v/>
      </c>
      <c r="U208" s="3"/>
      <c r="W208" s="4" t="str">
        <f t="shared" si="310"/>
        <v/>
      </c>
      <c r="AA208" s="3"/>
      <c r="AC208" s="4" t="str">
        <f t="shared" si="311"/>
        <v/>
      </c>
      <c r="AG208" s="3"/>
      <c r="AI208" s="4" t="str">
        <f t="shared" si="312"/>
        <v/>
      </c>
      <c r="AM208" s="3"/>
      <c r="AO208" s="4" t="str">
        <f t="shared" si="313"/>
        <v/>
      </c>
      <c r="AS208" s="3"/>
      <c r="AU208" s="4" t="str">
        <f t="shared" si="314"/>
        <v/>
      </c>
      <c r="BA208" s="4" t="str">
        <f t="shared" si="315"/>
        <v/>
      </c>
      <c r="BE208" s="3"/>
      <c r="BG208" s="4" t="str">
        <f t="shared" si="307"/>
        <v/>
      </c>
    </row>
    <row r="209" spans="1:59">
      <c r="A209" t="s">
        <v>204</v>
      </c>
      <c r="C209" t="str">
        <f t="shared" si="284"/>
        <v>Gold</v>
      </c>
      <c r="D209" s="1" t="str">
        <f t="shared" ca="1" si="285"/>
        <v>2</v>
      </c>
      <c r="E209" s="1" t="str">
        <f t="shared" si="286"/>
        <v/>
      </c>
      <c r="F209" s="1" t="str">
        <f t="shared" si="287"/>
        <v>1</v>
      </c>
      <c r="G209" s="1" t="str">
        <f t="shared" si="288"/>
        <v>100</v>
      </c>
      <c r="H209" s="1" t="str">
        <f t="shared" si="289"/>
        <v>200</v>
      </c>
      <c r="I209" s="3" t="s">
        <v>10</v>
      </c>
      <c r="K209" s="4" t="str">
        <f t="shared" si="308"/>
        <v/>
      </c>
      <c r="L209">
        <v>1</v>
      </c>
      <c r="M209">
        <v>100</v>
      </c>
      <c r="N209">
        <v>200</v>
      </c>
      <c r="O209" s="3"/>
      <c r="Q209" s="4" t="str">
        <f t="shared" si="309"/>
        <v/>
      </c>
      <c r="U209" s="3"/>
      <c r="W209" s="4" t="str">
        <f t="shared" si="310"/>
        <v/>
      </c>
      <c r="AA209" s="3"/>
      <c r="AC209" s="4" t="str">
        <f t="shared" si="311"/>
        <v/>
      </c>
      <c r="AG209" s="3"/>
      <c r="AI209" s="4" t="str">
        <f t="shared" si="312"/>
        <v/>
      </c>
      <c r="AM209" s="3"/>
      <c r="AO209" s="4" t="str">
        <f t="shared" si="313"/>
        <v/>
      </c>
      <c r="AS209" s="3"/>
      <c r="AU209" s="4" t="str">
        <f t="shared" si="314"/>
        <v/>
      </c>
      <c r="BA209" s="4" t="str">
        <f t="shared" si="315"/>
        <v/>
      </c>
      <c r="BE209" s="3"/>
      <c r="BG209" s="4" t="str">
        <f t="shared" si="307"/>
        <v/>
      </c>
    </row>
    <row r="210" spans="1:59">
      <c r="A210" t="s">
        <v>205</v>
      </c>
      <c r="C210" t="str">
        <f t="shared" si="284"/>
        <v>Gold</v>
      </c>
      <c r="D210" s="1" t="str">
        <f t="shared" ca="1" si="285"/>
        <v>2</v>
      </c>
      <c r="E210" s="1" t="str">
        <f t="shared" si="286"/>
        <v/>
      </c>
      <c r="F210" s="1" t="str">
        <f t="shared" si="287"/>
        <v>1</v>
      </c>
      <c r="G210" s="1" t="str">
        <f t="shared" si="288"/>
        <v>100</v>
      </c>
      <c r="H210" s="1" t="str">
        <f t="shared" si="289"/>
        <v>200</v>
      </c>
      <c r="I210" s="3" t="s">
        <v>10</v>
      </c>
      <c r="K210" s="4" t="str">
        <f t="shared" si="308"/>
        <v/>
      </c>
      <c r="L210">
        <v>1</v>
      </c>
      <c r="M210">
        <v>100</v>
      </c>
      <c r="N210">
        <v>200</v>
      </c>
      <c r="O210" s="3"/>
      <c r="Q210" s="4" t="str">
        <f t="shared" si="309"/>
        <v/>
      </c>
      <c r="U210" s="3"/>
      <c r="W210" s="4" t="str">
        <f t="shared" si="310"/>
        <v/>
      </c>
      <c r="AA210" s="3"/>
      <c r="AC210" s="4" t="str">
        <f t="shared" si="311"/>
        <v/>
      </c>
      <c r="AG210" s="3"/>
      <c r="AI210" s="4" t="str">
        <f t="shared" si="312"/>
        <v/>
      </c>
      <c r="AM210" s="3"/>
      <c r="AO210" s="4" t="str">
        <f t="shared" si="313"/>
        <v/>
      </c>
      <c r="AS210" s="3"/>
      <c r="AU210" s="4" t="str">
        <f t="shared" si="314"/>
        <v/>
      </c>
      <c r="BA210" s="4" t="str">
        <f t="shared" si="315"/>
        <v/>
      </c>
      <c r="BE210" s="3"/>
      <c r="BG210" s="4" t="str">
        <f t="shared" si="307"/>
        <v/>
      </c>
    </row>
    <row r="211" spans="1:59">
      <c r="A211" t="s">
        <v>206</v>
      </c>
      <c r="C211" t="str">
        <f t="shared" si="284"/>
        <v>Gold</v>
      </c>
      <c r="D211" s="1" t="str">
        <f t="shared" ca="1" si="285"/>
        <v>2</v>
      </c>
      <c r="E211" s="1" t="str">
        <f t="shared" si="286"/>
        <v/>
      </c>
      <c r="F211" s="1" t="str">
        <f t="shared" si="287"/>
        <v>1</v>
      </c>
      <c r="G211" s="1" t="str">
        <f t="shared" si="288"/>
        <v>100</v>
      </c>
      <c r="H211" s="1" t="str">
        <f t="shared" si="289"/>
        <v>200</v>
      </c>
      <c r="I211" s="3" t="s">
        <v>10</v>
      </c>
      <c r="K211" s="4" t="str">
        <f t="shared" si="308"/>
        <v/>
      </c>
      <c r="L211">
        <v>1</v>
      </c>
      <c r="M211">
        <v>100</v>
      </c>
      <c r="N211">
        <v>200</v>
      </c>
      <c r="O211" s="3"/>
      <c r="Q211" s="4" t="str">
        <f t="shared" si="309"/>
        <v/>
      </c>
      <c r="U211" s="3"/>
      <c r="W211" s="4" t="str">
        <f t="shared" si="310"/>
        <v/>
      </c>
      <c r="AA211" s="3"/>
      <c r="AC211" s="4" t="str">
        <f t="shared" si="311"/>
        <v/>
      </c>
      <c r="AG211" s="3"/>
      <c r="AI211" s="4" t="str">
        <f t="shared" si="312"/>
        <v/>
      </c>
      <c r="AM211" s="3"/>
      <c r="AO211" s="4" t="str">
        <f t="shared" si="313"/>
        <v/>
      </c>
      <c r="AS211" s="3"/>
      <c r="AU211" s="4" t="str">
        <f t="shared" si="314"/>
        <v/>
      </c>
      <c r="BA211" s="4" t="str">
        <f t="shared" si="315"/>
        <v/>
      </c>
      <c r="BE211" s="3"/>
      <c r="BG211" s="4" t="str">
        <f t="shared" si="307"/>
        <v/>
      </c>
    </row>
    <row r="212" spans="1:59">
      <c r="A212" t="s">
        <v>207</v>
      </c>
      <c r="C212" t="str">
        <f t="shared" si="284"/>
        <v>Gold</v>
      </c>
      <c r="D212" s="1" t="str">
        <f t="shared" ca="1" si="285"/>
        <v>2</v>
      </c>
      <c r="E212" s="1" t="str">
        <f t="shared" si="286"/>
        <v/>
      </c>
      <c r="F212" s="1" t="str">
        <f t="shared" si="287"/>
        <v>1</v>
      </c>
      <c r="G212" s="1" t="str">
        <f t="shared" si="288"/>
        <v>100</v>
      </c>
      <c r="H212" s="1" t="str">
        <f t="shared" si="289"/>
        <v>200</v>
      </c>
      <c r="I212" s="3" t="s">
        <v>10</v>
      </c>
      <c r="K212" s="4" t="str">
        <f t="shared" si="308"/>
        <v/>
      </c>
      <c r="L212">
        <v>1</v>
      </c>
      <c r="M212">
        <v>100</v>
      </c>
      <c r="N212">
        <v>200</v>
      </c>
      <c r="O212" s="3"/>
      <c r="Q212" s="4" t="str">
        <f t="shared" si="309"/>
        <v/>
      </c>
      <c r="U212" s="3"/>
      <c r="W212" s="4" t="str">
        <f t="shared" si="310"/>
        <v/>
      </c>
      <c r="AA212" s="3"/>
      <c r="AC212" s="4" t="str">
        <f t="shared" si="311"/>
        <v/>
      </c>
      <c r="AG212" s="3"/>
      <c r="AI212" s="4" t="str">
        <f t="shared" si="312"/>
        <v/>
      </c>
      <c r="AM212" s="3"/>
      <c r="AO212" s="4" t="str">
        <f t="shared" si="313"/>
        <v/>
      </c>
      <c r="AS212" s="3"/>
      <c r="AU212" s="4" t="str">
        <f t="shared" si="314"/>
        <v/>
      </c>
      <c r="BA212" s="4" t="str">
        <f t="shared" si="315"/>
        <v/>
      </c>
      <c r="BE212" s="3"/>
      <c r="BG212" s="4" t="str">
        <f t="shared" si="307"/>
        <v/>
      </c>
    </row>
    <row r="213" spans="1:59">
      <c r="A213" t="s">
        <v>208</v>
      </c>
      <c r="C213" t="str">
        <f t="shared" si="284"/>
        <v>Gold</v>
      </c>
      <c r="D213" s="1" t="str">
        <f t="shared" ca="1" si="285"/>
        <v>2</v>
      </c>
      <c r="E213" s="1" t="str">
        <f t="shared" si="286"/>
        <v/>
      </c>
      <c r="F213" s="1" t="str">
        <f t="shared" si="287"/>
        <v>1</v>
      </c>
      <c r="G213" s="1" t="str">
        <f t="shared" si="288"/>
        <v>100</v>
      </c>
      <c r="H213" s="1" t="str">
        <f t="shared" si="289"/>
        <v>200</v>
      </c>
      <c r="I213" s="3" t="s">
        <v>10</v>
      </c>
      <c r="K213" s="4" t="str">
        <f t="shared" si="308"/>
        <v/>
      </c>
      <c r="L213">
        <v>1</v>
      </c>
      <c r="M213">
        <v>100</v>
      </c>
      <c r="N213">
        <v>200</v>
      </c>
      <c r="O213" s="3"/>
      <c r="Q213" s="4" t="str">
        <f t="shared" si="309"/>
        <v/>
      </c>
      <c r="U213" s="3"/>
      <c r="W213" s="4" t="str">
        <f t="shared" si="310"/>
        <v/>
      </c>
      <c r="AA213" s="3"/>
      <c r="AC213" s="4" t="str">
        <f t="shared" si="311"/>
        <v/>
      </c>
      <c r="AG213" s="3"/>
      <c r="AI213" s="4" t="str">
        <f t="shared" si="312"/>
        <v/>
      </c>
      <c r="AM213" s="3"/>
      <c r="AO213" s="4" t="str">
        <f t="shared" si="313"/>
        <v/>
      </c>
      <c r="AS213" s="3"/>
      <c r="AU213" s="4" t="str">
        <f t="shared" si="314"/>
        <v/>
      </c>
      <c r="BA213" s="4" t="str">
        <f t="shared" si="315"/>
        <v/>
      </c>
      <c r="BE213" s="3"/>
      <c r="BG213" s="4" t="str">
        <f t="shared" si="307"/>
        <v/>
      </c>
    </row>
    <row r="214" spans="1:59">
      <c r="A214" t="s">
        <v>209</v>
      </c>
      <c r="C214" t="str">
        <f t="shared" si="284"/>
        <v>Gold</v>
      </c>
      <c r="D214" s="1" t="str">
        <f t="shared" ca="1" si="285"/>
        <v>2</v>
      </c>
      <c r="E214" s="1" t="str">
        <f t="shared" si="286"/>
        <v/>
      </c>
      <c r="F214" s="1" t="str">
        <f t="shared" si="287"/>
        <v>1</v>
      </c>
      <c r="G214" s="1" t="str">
        <f t="shared" si="288"/>
        <v>100</v>
      </c>
      <c r="H214" s="1" t="str">
        <f t="shared" si="289"/>
        <v>200</v>
      </c>
      <c r="I214" s="3" t="s">
        <v>10</v>
      </c>
      <c r="K214" s="4" t="str">
        <f t="shared" si="308"/>
        <v/>
      </c>
      <c r="L214">
        <v>1</v>
      </c>
      <c r="M214">
        <v>100</v>
      </c>
      <c r="N214">
        <v>200</v>
      </c>
      <c r="O214" s="3"/>
      <c r="Q214" s="4" t="str">
        <f t="shared" si="309"/>
        <v/>
      </c>
      <c r="U214" s="3"/>
      <c r="W214" s="4" t="str">
        <f t="shared" si="310"/>
        <v/>
      </c>
      <c r="AA214" s="3"/>
      <c r="AC214" s="4" t="str">
        <f t="shared" si="311"/>
        <v/>
      </c>
      <c r="AG214" s="3"/>
      <c r="AI214" s="4" t="str">
        <f t="shared" si="312"/>
        <v/>
      </c>
      <c r="AM214" s="3"/>
      <c r="AO214" s="4" t="str">
        <f t="shared" si="313"/>
        <v/>
      </c>
      <c r="AS214" s="3"/>
      <c r="AU214" s="4" t="str">
        <f t="shared" si="314"/>
        <v/>
      </c>
      <c r="BA214" s="4" t="str">
        <f t="shared" si="315"/>
        <v/>
      </c>
      <c r="BE214" s="3"/>
      <c r="BG214" s="4" t="str">
        <f t="shared" si="307"/>
        <v/>
      </c>
    </row>
    <row r="215" spans="1:59">
      <c r="A215" t="s">
        <v>210</v>
      </c>
      <c r="C215" t="str">
        <f t="shared" si="284"/>
        <v>Gold</v>
      </c>
      <c r="D215" s="1" t="str">
        <f t="shared" ca="1" si="285"/>
        <v>2</v>
      </c>
      <c r="E215" s="1" t="str">
        <f t="shared" si="286"/>
        <v/>
      </c>
      <c r="F215" s="1" t="str">
        <f t="shared" si="287"/>
        <v>1</v>
      </c>
      <c r="G215" s="1" t="str">
        <f t="shared" si="288"/>
        <v>100</v>
      </c>
      <c r="H215" s="1" t="str">
        <f t="shared" si="289"/>
        <v>200</v>
      </c>
      <c r="I215" s="3" t="s">
        <v>10</v>
      </c>
      <c r="K215" s="4" t="str">
        <f t="shared" si="308"/>
        <v/>
      </c>
      <c r="L215">
        <v>1</v>
      </c>
      <c r="M215">
        <v>100</v>
      </c>
      <c r="N215">
        <v>200</v>
      </c>
      <c r="O215" s="3"/>
      <c r="Q215" s="4" t="str">
        <f t="shared" si="309"/>
        <v/>
      </c>
      <c r="U215" s="3"/>
      <c r="W215" s="4" t="str">
        <f t="shared" si="310"/>
        <v/>
      </c>
      <c r="AA215" s="3"/>
      <c r="AC215" s="4" t="str">
        <f t="shared" si="311"/>
        <v/>
      </c>
      <c r="AG215" s="3"/>
      <c r="AI215" s="4" t="str">
        <f t="shared" si="312"/>
        <v/>
      </c>
      <c r="AM215" s="3"/>
      <c r="AO215" s="4" t="str">
        <f t="shared" si="313"/>
        <v/>
      </c>
      <c r="AS215" s="3"/>
      <c r="AU215" s="4" t="str">
        <f t="shared" si="314"/>
        <v/>
      </c>
      <c r="BA215" s="4" t="str">
        <f t="shared" si="315"/>
        <v/>
      </c>
      <c r="BE215" s="3"/>
      <c r="BG215" s="4" t="str">
        <f t="shared" si="307"/>
        <v/>
      </c>
    </row>
    <row r="216" spans="1:59">
      <c r="A216" t="s">
        <v>211</v>
      </c>
      <c r="C216" t="str">
        <f t="shared" si="284"/>
        <v>Gold</v>
      </c>
      <c r="D216" s="1" t="str">
        <f t="shared" ca="1" si="285"/>
        <v>2</v>
      </c>
      <c r="E216" s="1" t="str">
        <f t="shared" si="286"/>
        <v/>
      </c>
      <c r="F216" s="1" t="str">
        <f t="shared" si="287"/>
        <v>1</v>
      </c>
      <c r="G216" s="1" t="str">
        <f t="shared" si="288"/>
        <v>100</v>
      </c>
      <c r="H216" s="1" t="str">
        <f t="shared" si="289"/>
        <v>200</v>
      </c>
      <c r="I216" s="3" t="s">
        <v>10</v>
      </c>
      <c r="K216" s="4" t="str">
        <f t="shared" si="308"/>
        <v/>
      </c>
      <c r="L216">
        <v>1</v>
      </c>
      <c r="M216">
        <v>100</v>
      </c>
      <c r="N216">
        <v>200</v>
      </c>
      <c r="O216" s="3"/>
      <c r="Q216" s="4" t="str">
        <f t="shared" si="309"/>
        <v/>
      </c>
      <c r="U216" s="3"/>
      <c r="W216" s="4" t="str">
        <f t="shared" si="310"/>
        <v/>
      </c>
      <c r="AA216" s="3"/>
      <c r="AC216" s="4" t="str">
        <f t="shared" si="311"/>
        <v/>
      </c>
      <c r="AG216" s="3"/>
      <c r="AI216" s="4" t="str">
        <f t="shared" si="312"/>
        <v/>
      </c>
      <c r="AM216" s="3"/>
      <c r="AO216" s="4" t="str">
        <f t="shared" si="313"/>
        <v/>
      </c>
      <c r="AS216" s="3"/>
      <c r="AU216" s="4" t="str">
        <f t="shared" si="314"/>
        <v/>
      </c>
      <c r="BA216" s="4" t="str">
        <f t="shared" si="315"/>
        <v/>
      </c>
      <c r="BE216" s="3"/>
      <c r="BG216" s="4" t="str">
        <f t="shared" si="307"/>
        <v/>
      </c>
    </row>
    <row r="217" spans="1:59">
      <c r="A217" t="s">
        <v>212</v>
      </c>
      <c r="C217" t="str">
        <f t="shared" si="284"/>
        <v>Gold</v>
      </c>
      <c r="D217" s="1" t="str">
        <f t="shared" ca="1" si="285"/>
        <v>2</v>
      </c>
      <c r="E217" s="1" t="str">
        <f t="shared" si="286"/>
        <v/>
      </c>
      <c r="F217" s="1" t="str">
        <f t="shared" si="287"/>
        <v>1</v>
      </c>
      <c r="G217" s="1" t="str">
        <f t="shared" si="288"/>
        <v>100</v>
      </c>
      <c r="H217" s="1" t="str">
        <f t="shared" si="289"/>
        <v>200</v>
      </c>
      <c r="I217" s="3" t="s">
        <v>10</v>
      </c>
      <c r="K217" s="4" t="str">
        <f t="shared" si="308"/>
        <v/>
      </c>
      <c r="L217">
        <v>1</v>
      </c>
      <c r="M217">
        <v>100</v>
      </c>
      <c r="N217">
        <v>200</v>
      </c>
      <c r="O217" s="3"/>
      <c r="Q217" s="4" t="str">
        <f t="shared" si="309"/>
        <v/>
      </c>
      <c r="U217" s="3"/>
      <c r="W217" s="4" t="str">
        <f t="shared" si="310"/>
        <v/>
      </c>
      <c r="AA217" s="3"/>
      <c r="AC217" s="4" t="str">
        <f t="shared" si="311"/>
        <v/>
      </c>
      <c r="AG217" s="3"/>
      <c r="AI217" s="4" t="str">
        <f t="shared" si="312"/>
        <v/>
      </c>
      <c r="AM217" s="3"/>
      <c r="AO217" s="4" t="str">
        <f t="shared" si="313"/>
        <v/>
      </c>
      <c r="AS217" s="3"/>
      <c r="AU217" s="4" t="str">
        <f t="shared" si="314"/>
        <v/>
      </c>
      <c r="BA217" s="4" t="str">
        <f t="shared" si="315"/>
        <v/>
      </c>
      <c r="BE217" s="3"/>
      <c r="BG217" s="4" t="str">
        <f t="shared" si="307"/>
        <v/>
      </c>
    </row>
    <row r="218" spans="1:59">
      <c r="A218" t="s">
        <v>213</v>
      </c>
      <c r="C218" t="str">
        <f t="shared" si="284"/>
        <v>Gold</v>
      </c>
      <c r="D218" s="1" t="str">
        <f t="shared" ca="1" si="285"/>
        <v>2</v>
      </c>
      <c r="E218" s="1" t="str">
        <f t="shared" si="286"/>
        <v/>
      </c>
      <c r="F218" s="1" t="str">
        <f t="shared" si="287"/>
        <v>1</v>
      </c>
      <c r="G218" s="1" t="str">
        <f t="shared" si="288"/>
        <v>100</v>
      </c>
      <c r="H218" s="1" t="str">
        <f t="shared" si="289"/>
        <v>200</v>
      </c>
      <c r="I218" s="3" t="s">
        <v>10</v>
      </c>
      <c r="K218" s="4" t="str">
        <f t="shared" si="308"/>
        <v/>
      </c>
      <c r="L218">
        <v>1</v>
      </c>
      <c r="M218">
        <v>100</v>
      </c>
      <c r="N218">
        <v>200</v>
      </c>
      <c r="O218" s="3"/>
      <c r="Q218" s="4" t="str">
        <f t="shared" si="309"/>
        <v/>
      </c>
      <c r="U218" s="3"/>
      <c r="W218" s="4" t="str">
        <f t="shared" si="310"/>
        <v/>
      </c>
      <c r="AA218" s="3"/>
      <c r="AC218" s="4" t="str">
        <f t="shared" si="311"/>
        <v/>
      </c>
      <c r="AG218" s="3"/>
      <c r="AI218" s="4" t="str">
        <f t="shared" si="312"/>
        <v/>
      </c>
      <c r="AM218" s="3"/>
      <c r="AO218" s="4" t="str">
        <f t="shared" si="313"/>
        <v/>
      </c>
      <c r="AS218" s="3"/>
      <c r="AU218" s="4" t="str">
        <f t="shared" si="314"/>
        <v/>
      </c>
      <c r="BA218" s="4" t="str">
        <f t="shared" si="315"/>
        <v/>
      </c>
      <c r="BE218" s="3"/>
      <c r="BG218" s="4" t="str">
        <f t="shared" si="307"/>
        <v/>
      </c>
    </row>
    <row r="219" spans="1:59">
      <c r="A219" t="s">
        <v>214</v>
      </c>
      <c r="C219" t="str">
        <f t="shared" si="284"/>
        <v>Gold</v>
      </c>
      <c r="D219" s="1" t="str">
        <f t="shared" ca="1" si="285"/>
        <v>2</v>
      </c>
      <c r="E219" s="1" t="str">
        <f t="shared" si="286"/>
        <v/>
      </c>
      <c r="F219" s="1" t="str">
        <f t="shared" si="287"/>
        <v>1</v>
      </c>
      <c r="G219" s="1" t="str">
        <f t="shared" si="288"/>
        <v>100</v>
      </c>
      <c r="H219" s="1" t="str">
        <f t="shared" si="289"/>
        <v>200</v>
      </c>
      <c r="I219" s="3" t="s">
        <v>10</v>
      </c>
      <c r="K219" s="4" t="str">
        <f t="shared" si="308"/>
        <v/>
      </c>
      <c r="L219">
        <v>1</v>
      </c>
      <c r="M219">
        <v>100</v>
      </c>
      <c r="N219">
        <v>200</v>
      </c>
      <c r="O219" s="3"/>
      <c r="Q219" s="4" t="str">
        <f t="shared" si="309"/>
        <v/>
      </c>
      <c r="U219" s="3"/>
      <c r="W219" s="4" t="str">
        <f t="shared" si="310"/>
        <v/>
      </c>
      <c r="AA219" s="3"/>
      <c r="AC219" s="4" t="str">
        <f t="shared" si="311"/>
        <v/>
      </c>
      <c r="AG219" s="3"/>
      <c r="AI219" s="4" t="str">
        <f t="shared" si="312"/>
        <v/>
      </c>
      <c r="AM219" s="3"/>
      <c r="AO219" s="4" t="str">
        <f t="shared" si="313"/>
        <v/>
      </c>
      <c r="AS219" s="3"/>
      <c r="AU219" s="4" t="str">
        <f t="shared" si="314"/>
        <v/>
      </c>
      <c r="BA219" s="4" t="str">
        <f t="shared" si="315"/>
        <v/>
      </c>
      <c r="BE219" s="3"/>
      <c r="BG219" s="4" t="str">
        <f t="shared" si="307"/>
        <v/>
      </c>
    </row>
    <row r="220" spans="1:59">
      <c r="A220" t="s">
        <v>215</v>
      </c>
      <c r="C220" t="str">
        <f t="shared" si="284"/>
        <v>Gold</v>
      </c>
      <c r="D220" s="1" t="str">
        <f t="shared" ca="1" si="285"/>
        <v>2</v>
      </c>
      <c r="E220" s="1" t="str">
        <f t="shared" si="286"/>
        <v/>
      </c>
      <c r="F220" s="1" t="str">
        <f t="shared" si="287"/>
        <v>1</v>
      </c>
      <c r="G220" s="1" t="str">
        <f t="shared" si="288"/>
        <v>100</v>
      </c>
      <c r="H220" s="1" t="str">
        <f t="shared" si="289"/>
        <v>200</v>
      </c>
      <c r="I220" s="3" t="s">
        <v>10</v>
      </c>
      <c r="K220" s="4" t="str">
        <f t="shared" si="308"/>
        <v/>
      </c>
      <c r="L220">
        <v>1</v>
      </c>
      <c r="M220">
        <v>100</v>
      </c>
      <c r="N220">
        <v>200</v>
      </c>
      <c r="O220" s="3"/>
      <c r="Q220" s="4" t="str">
        <f t="shared" si="309"/>
        <v/>
      </c>
      <c r="U220" s="3"/>
      <c r="W220" s="4" t="str">
        <f t="shared" si="310"/>
        <v/>
      </c>
      <c r="AA220" s="3"/>
      <c r="AC220" s="4" t="str">
        <f t="shared" si="311"/>
        <v/>
      </c>
      <c r="AG220" s="3"/>
      <c r="AI220" s="4" t="str">
        <f t="shared" si="312"/>
        <v/>
      </c>
      <c r="AM220" s="3"/>
      <c r="AO220" s="4" t="str">
        <f t="shared" si="313"/>
        <v/>
      </c>
      <c r="AS220" s="3"/>
      <c r="AU220" s="4" t="str">
        <f t="shared" si="314"/>
        <v/>
      </c>
      <c r="BA220" s="4" t="str">
        <f t="shared" si="315"/>
        <v/>
      </c>
      <c r="BE220" s="3"/>
      <c r="BG220" s="4" t="str">
        <f t="shared" si="307"/>
        <v/>
      </c>
    </row>
    <row r="221" spans="1:59">
      <c r="A221" t="s">
        <v>216</v>
      </c>
      <c r="C221" t="str">
        <f t="shared" si="284"/>
        <v>Gold</v>
      </c>
      <c r="D221" s="1" t="str">
        <f t="shared" ca="1" si="285"/>
        <v>2</v>
      </c>
      <c r="E221" s="1" t="str">
        <f t="shared" si="286"/>
        <v/>
      </c>
      <c r="F221" s="1" t="str">
        <f t="shared" si="287"/>
        <v>1</v>
      </c>
      <c r="G221" s="1" t="str">
        <f t="shared" si="288"/>
        <v>100</v>
      </c>
      <c r="H221" s="1" t="str">
        <f t="shared" si="289"/>
        <v>200</v>
      </c>
      <c r="I221" s="3" t="s">
        <v>10</v>
      </c>
      <c r="K221" s="4" t="str">
        <f t="shared" si="308"/>
        <v/>
      </c>
      <c r="L221">
        <v>1</v>
      </c>
      <c r="M221">
        <v>100</v>
      </c>
      <c r="N221">
        <v>200</v>
      </c>
      <c r="O221" s="3"/>
      <c r="Q221" s="4" t="str">
        <f t="shared" si="309"/>
        <v/>
      </c>
      <c r="U221" s="3"/>
      <c r="W221" s="4" t="str">
        <f t="shared" si="310"/>
        <v/>
      </c>
      <c r="AA221" s="3"/>
      <c r="AC221" s="4" t="str">
        <f t="shared" si="311"/>
        <v/>
      </c>
      <c r="AG221" s="3"/>
      <c r="AI221" s="4" t="str">
        <f t="shared" si="312"/>
        <v/>
      </c>
      <c r="AM221" s="3"/>
      <c r="AO221" s="4" t="str">
        <f t="shared" si="313"/>
        <v/>
      </c>
      <c r="AS221" s="3"/>
      <c r="AU221" s="4" t="str">
        <f t="shared" si="314"/>
        <v/>
      </c>
      <c r="BA221" s="4" t="str">
        <f t="shared" si="315"/>
        <v/>
      </c>
      <c r="BE221" s="3"/>
      <c r="BG221" s="4" t="str">
        <f t="shared" si="307"/>
        <v/>
      </c>
    </row>
    <row r="222" spans="1:59">
      <c r="A222" t="s">
        <v>217</v>
      </c>
      <c r="C222" t="str">
        <f t="shared" si="284"/>
        <v>Gold</v>
      </c>
      <c r="D222" s="1" t="str">
        <f t="shared" ca="1" si="285"/>
        <v>2</v>
      </c>
      <c r="E222" s="1" t="str">
        <f t="shared" si="286"/>
        <v/>
      </c>
      <c r="F222" s="1" t="str">
        <f t="shared" si="287"/>
        <v>1</v>
      </c>
      <c r="G222" s="1" t="str">
        <f t="shared" si="288"/>
        <v>100</v>
      </c>
      <c r="H222" s="1" t="str">
        <f t="shared" si="289"/>
        <v>200</v>
      </c>
      <c r="I222" s="3" t="s">
        <v>10</v>
      </c>
      <c r="K222" s="4" t="str">
        <f t="shared" si="308"/>
        <v/>
      </c>
      <c r="L222">
        <v>1</v>
      </c>
      <c r="M222">
        <v>100</v>
      </c>
      <c r="N222">
        <v>200</v>
      </c>
      <c r="O222" s="3"/>
      <c r="Q222" s="4" t="str">
        <f t="shared" si="309"/>
        <v/>
      </c>
      <c r="U222" s="3"/>
      <c r="W222" s="4" t="str">
        <f t="shared" si="310"/>
        <v/>
      </c>
      <c r="AA222" s="3"/>
      <c r="AC222" s="4" t="str">
        <f t="shared" si="311"/>
        <v/>
      </c>
      <c r="AG222" s="3"/>
      <c r="AI222" s="4" t="str">
        <f t="shared" si="312"/>
        <v/>
      </c>
      <c r="AM222" s="3"/>
      <c r="AO222" s="4" t="str">
        <f t="shared" si="313"/>
        <v/>
      </c>
      <c r="AS222" s="3"/>
      <c r="AU222" s="4" t="str">
        <f t="shared" si="314"/>
        <v/>
      </c>
      <c r="BA222" s="4" t="str">
        <f t="shared" si="315"/>
        <v/>
      </c>
      <c r="BE222" s="3"/>
      <c r="BG222" s="4" t="str">
        <f t="shared" si="307"/>
        <v/>
      </c>
    </row>
    <row r="223" spans="1:59">
      <c r="A223" t="s">
        <v>218</v>
      </c>
      <c r="C223" t="str">
        <f t="shared" si="284"/>
        <v>Gold</v>
      </c>
      <c r="D223" s="1" t="str">
        <f t="shared" ca="1" si="285"/>
        <v>2</v>
      </c>
      <c r="E223" s="1" t="str">
        <f t="shared" si="286"/>
        <v/>
      </c>
      <c r="F223" s="1" t="str">
        <f t="shared" si="287"/>
        <v>1</v>
      </c>
      <c r="G223" s="1" t="str">
        <f t="shared" si="288"/>
        <v>100</v>
      </c>
      <c r="H223" s="1" t="str">
        <f t="shared" si="289"/>
        <v>200</v>
      </c>
      <c r="I223" s="3" t="s">
        <v>10</v>
      </c>
      <c r="K223" s="4" t="str">
        <f t="shared" si="308"/>
        <v/>
      </c>
      <c r="L223">
        <v>1</v>
      </c>
      <c r="M223">
        <v>100</v>
      </c>
      <c r="N223">
        <v>200</v>
      </c>
      <c r="O223" s="3"/>
      <c r="Q223" s="4" t="str">
        <f t="shared" si="309"/>
        <v/>
      </c>
      <c r="U223" s="3"/>
      <c r="W223" s="4" t="str">
        <f t="shared" si="310"/>
        <v/>
      </c>
      <c r="AA223" s="3"/>
      <c r="AC223" s="4" t="str">
        <f t="shared" si="311"/>
        <v/>
      </c>
      <c r="AG223" s="3"/>
      <c r="AI223" s="4" t="str">
        <f t="shared" si="312"/>
        <v/>
      </c>
      <c r="AM223" s="3"/>
      <c r="AO223" s="4" t="str">
        <f t="shared" si="313"/>
        <v/>
      </c>
      <c r="AS223" s="3"/>
      <c r="AU223" s="4" t="str">
        <f t="shared" si="314"/>
        <v/>
      </c>
      <c r="BA223" s="4" t="str">
        <f t="shared" si="315"/>
        <v/>
      </c>
      <c r="BE223" s="3"/>
      <c r="BG223" s="4" t="str">
        <f t="shared" si="307"/>
        <v/>
      </c>
    </row>
    <row r="224" spans="1:59">
      <c r="A224" t="s">
        <v>219</v>
      </c>
      <c r="C224" t="str">
        <f t="shared" si="284"/>
        <v>Gold</v>
      </c>
      <c r="D224" s="1" t="str">
        <f t="shared" ca="1" si="285"/>
        <v>2</v>
      </c>
      <c r="E224" s="1" t="str">
        <f t="shared" si="286"/>
        <v/>
      </c>
      <c r="F224" s="1" t="str">
        <f t="shared" si="287"/>
        <v>1</v>
      </c>
      <c r="G224" s="1" t="str">
        <f t="shared" si="288"/>
        <v>100</v>
      </c>
      <c r="H224" s="1" t="str">
        <f t="shared" si="289"/>
        <v>200</v>
      </c>
      <c r="I224" s="3" t="s">
        <v>10</v>
      </c>
      <c r="K224" s="4" t="str">
        <f t="shared" si="308"/>
        <v/>
      </c>
      <c r="L224">
        <v>1</v>
      </c>
      <c r="M224">
        <v>100</v>
      </c>
      <c r="N224">
        <v>200</v>
      </c>
      <c r="O224" s="3"/>
      <c r="Q224" s="4" t="str">
        <f t="shared" si="309"/>
        <v/>
      </c>
      <c r="U224" s="3"/>
      <c r="W224" s="4" t="str">
        <f t="shared" si="310"/>
        <v/>
      </c>
      <c r="AA224" s="3"/>
      <c r="AC224" s="4" t="str">
        <f t="shared" si="311"/>
        <v/>
      </c>
      <c r="AG224" s="3"/>
      <c r="AI224" s="4" t="str">
        <f t="shared" si="312"/>
        <v/>
      </c>
      <c r="AM224" s="3"/>
      <c r="AO224" s="4" t="str">
        <f t="shared" si="313"/>
        <v/>
      </c>
      <c r="AS224" s="3"/>
      <c r="AU224" s="4" t="str">
        <f t="shared" si="314"/>
        <v/>
      </c>
      <c r="BA224" s="4" t="str">
        <f t="shared" si="315"/>
        <v/>
      </c>
      <c r="BE224" s="3"/>
      <c r="BG224" s="4" t="str">
        <f t="shared" si="307"/>
        <v/>
      </c>
    </row>
    <row r="225" spans="1:62">
      <c r="A225" t="s">
        <v>220</v>
      </c>
      <c r="C225" t="str">
        <f t="shared" si="284"/>
        <v>Gold</v>
      </c>
      <c r="D225" s="1" t="str">
        <f t="shared" ca="1" si="285"/>
        <v>2</v>
      </c>
      <c r="E225" s="1" t="str">
        <f t="shared" si="286"/>
        <v/>
      </c>
      <c r="F225" s="1" t="str">
        <f t="shared" si="287"/>
        <v>1</v>
      </c>
      <c r="G225" s="1" t="str">
        <f t="shared" si="288"/>
        <v>100</v>
      </c>
      <c r="H225" s="1" t="str">
        <f t="shared" si="289"/>
        <v>200</v>
      </c>
      <c r="I225" s="3" t="s">
        <v>10</v>
      </c>
      <c r="K225" s="4" t="str">
        <f t="shared" si="308"/>
        <v/>
      </c>
      <c r="L225">
        <v>1</v>
      </c>
      <c r="M225">
        <v>100</v>
      </c>
      <c r="N225">
        <v>200</v>
      </c>
      <c r="O225" s="3"/>
      <c r="Q225" s="4" t="str">
        <f t="shared" si="309"/>
        <v/>
      </c>
      <c r="U225" s="3"/>
      <c r="W225" s="4" t="str">
        <f t="shared" si="310"/>
        <v/>
      </c>
      <c r="AA225" s="3"/>
      <c r="AC225" s="4" t="str">
        <f t="shared" si="311"/>
        <v/>
      </c>
      <c r="AG225" s="3"/>
      <c r="AI225" s="4" t="str">
        <f t="shared" si="312"/>
        <v/>
      </c>
      <c r="AM225" s="3"/>
      <c r="AO225" s="4" t="str">
        <f t="shared" si="313"/>
        <v/>
      </c>
      <c r="AS225" s="3"/>
      <c r="AU225" s="4" t="str">
        <f t="shared" si="314"/>
        <v/>
      </c>
      <c r="BA225" s="4" t="str">
        <f t="shared" si="315"/>
        <v/>
      </c>
      <c r="BE225" s="3"/>
      <c r="BG225" s="4" t="str">
        <f t="shared" si="307"/>
        <v/>
      </c>
    </row>
    <row r="226" spans="1:62">
      <c r="A226" t="s">
        <v>221</v>
      </c>
      <c r="C226" t="str">
        <f t="shared" si="284"/>
        <v>Gold</v>
      </c>
      <c r="D226" s="1" t="str">
        <f t="shared" ca="1" si="285"/>
        <v>2</v>
      </c>
      <c r="E226" s="1" t="str">
        <f t="shared" si="286"/>
        <v/>
      </c>
      <c r="F226" s="1" t="str">
        <f t="shared" si="287"/>
        <v>1</v>
      </c>
      <c r="G226" s="1" t="str">
        <f t="shared" si="288"/>
        <v>100</v>
      </c>
      <c r="H226" s="1" t="str">
        <f t="shared" si="289"/>
        <v>200</v>
      </c>
      <c r="I226" s="3" t="s">
        <v>10</v>
      </c>
      <c r="K226" s="4" t="str">
        <f t="shared" si="308"/>
        <v/>
      </c>
      <c r="L226">
        <v>1</v>
      </c>
      <c r="M226">
        <v>100</v>
      </c>
      <c r="N226">
        <v>200</v>
      </c>
      <c r="O226" s="3"/>
      <c r="Q226" s="4" t="str">
        <f t="shared" si="309"/>
        <v/>
      </c>
      <c r="U226" s="3"/>
      <c r="W226" s="4" t="str">
        <f t="shared" si="310"/>
        <v/>
      </c>
      <c r="AA226" s="3"/>
      <c r="AC226" s="4" t="str">
        <f t="shared" si="311"/>
        <v/>
      </c>
      <c r="AG226" s="3"/>
      <c r="AI226" s="4" t="str">
        <f t="shared" si="312"/>
        <v/>
      </c>
      <c r="AM226" s="3"/>
      <c r="AO226" s="4" t="str">
        <f t="shared" si="313"/>
        <v/>
      </c>
      <c r="AS226" s="3"/>
      <c r="AU226" s="4" t="str">
        <f t="shared" si="314"/>
        <v/>
      </c>
      <c r="BA226" s="4" t="str">
        <f t="shared" si="315"/>
        <v/>
      </c>
      <c r="BE226" s="3"/>
      <c r="BG226" s="4" t="str">
        <f t="shared" si="307"/>
        <v/>
      </c>
    </row>
    <row r="227" spans="1:62">
      <c r="A227" t="s">
        <v>222</v>
      </c>
      <c r="C227" t="str">
        <f t="shared" si="284"/>
        <v>Gold</v>
      </c>
      <c r="D227" s="1" t="str">
        <f t="shared" ca="1" si="285"/>
        <v>2</v>
      </c>
      <c r="E227" s="1" t="str">
        <f t="shared" si="286"/>
        <v/>
      </c>
      <c r="F227" s="1" t="str">
        <f t="shared" si="287"/>
        <v>1</v>
      </c>
      <c r="G227" s="1" t="str">
        <f t="shared" si="288"/>
        <v>100</v>
      </c>
      <c r="H227" s="1" t="str">
        <f t="shared" si="289"/>
        <v>200</v>
      </c>
      <c r="I227" s="3" t="s">
        <v>10</v>
      </c>
      <c r="K227" s="4" t="str">
        <f t="shared" si="308"/>
        <v/>
      </c>
      <c r="L227">
        <v>1</v>
      </c>
      <c r="M227">
        <v>100</v>
      </c>
      <c r="N227">
        <v>200</v>
      </c>
      <c r="O227" s="3"/>
      <c r="Q227" s="4" t="str">
        <f t="shared" si="309"/>
        <v/>
      </c>
      <c r="U227" s="3"/>
      <c r="W227" s="4" t="str">
        <f t="shared" si="310"/>
        <v/>
      </c>
      <c r="AA227" s="3"/>
      <c r="AC227" s="4" t="str">
        <f t="shared" si="311"/>
        <v/>
      </c>
      <c r="AG227" s="3"/>
      <c r="AI227" s="4" t="str">
        <f t="shared" si="312"/>
        <v/>
      </c>
      <c r="AM227" s="3"/>
      <c r="AO227" s="4" t="str">
        <f t="shared" si="313"/>
        <v/>
      </c>
      <c r="AS227" s="3"/>
      <c r="AU227" s="4" t="str">
        <f t="shared" si="314"/>
        <v/>
      </c>
      <c r="BA227" s="4" t="str">
        <f t="shared" si="315"/>
        <v/>
      </c>
      <c r="BE227" s="3"/>
      <c r="BG227" s="4" t="str">
        <f t="shared" si="307"/>
        <v/>
      </c>
    </row>
    <row r="228" spans="1:62">
      <c r="A228" t="s">
        <v>223</v>
      </c>
      <c r="C228" t="str">
        <f t="shared" si="284"/>
        <v>Gold</v>
      </c>
      <c r="D228" s="1" t="str">
        <f t="shared" ca="1" si="285"/>
        <v>2</v>
      </c>
      <c r="E228" s="1" t="str">
        <f t="shared" si="286"/>
        <v/>
      </c>
      <c r="F228" s="1" t="str">
        <f t="shared" si="287"/>
        <v>1</v>
      </c>
      <c r="G228" s="1" t="str">
        <f t="shared" si="288"/>
        <v>100</v>
      </c>
      <c r="H228" s="1" t="str">
        <f t="shared" si="289"/>
        <v>200</v>
      </c>
      <c r="I228" s="3" t="s">
        <v>10</v>
      </c>
      <c r="K228" s="4" t="str">
        <f t="shared" si="308"/>
        <v/>
      </c>
      <c r="L228">
        <v>1</v>
      </c>
      <c r="M228">
        <v>100</v>
      </c>
      <c r="N228">
        <v>200</v>
      </c>
      <c r="O228" s="3"/>
      <c r="Q228" s="4" t="str">
        <f t="shared" si="309"/>
        <v/>
      </c>
      <c r="U228" s="3"/>
      <c r="W228" s="4" t="str">
        <f t="shared" si="310"/>
        <v/>
      </c>
      <c r="AA228" s="3"/>
      <c r="AC228" s="4" t="str">
        <f t="shared" si="311"/>
        <v/>
      </c>
      <c r="AG228" s="3"/>
      <c r="AI228" s="4" t="str">
        <f t="shared" si="312"/>
        <v/>
      </c>
      <c r="AM228" s="3"/>
      <c r="AO228" s="4" t="str">
        <f t="shared" si="313"/>
        <v/>
      </c>
      <c r="AS228" s="3"/>
      <c r="AU228" s="4" t="str">
        <f t="shared" si="314"/>
        <v/>
      </c>
      <c r="BA228" s="4" t="str">
        <f t="shared" si="315"/>
        <v/>
      </c>
      <c r="BE228" s="3"/>
      <c r="BG228" s="4" t="str">
        <f t="shared" si="307"/>
        <v/>
      </c>
    </row>
    <row r="229" spans="1:62">
      <c r="A229" s="10" t="s">
        <v>83</v>
      </c>
      <c r="B229" t="s">
        <v>80</v>
      </c>
      <c r="C229" t="str">
        <f t="shared" ref="C229" si="316">IF(ISBLANK(I229),"",I229)
&amp;IF(ISBLANK(O229),"",", "&amp;O229)
&amp;IF(ISBLANK(U229),"",", "&amp;U229)
&amp;IF(ISBLANK(AA229),"",", "&amp;AA229)
&amp;IF(ISBLANK(AG229),"",", "&amp;AG229)
&amp;IF(ISBLANK(AM229),"",", "&amp;AM229)
&amp;IF(ISBLANK(AS229),"",", "&amp;AS229)
&amp;IF(ISBLANK(AY229),"",", "&amp;AY229)
&amp;IF(ISBLANK(BE229),"",", "&amp;BE229)</f>
        <v>Gacha</v>
      </c>
      <c r="D229" s="1" t="str">
        <f t="shared" ca="1" si="1"/>
        <v>5</v>
      </c>
      <c r="E229" s="1" t="str">
        <f t="shared" ref="E229" si="317">IF(ISBLANK(J229),"",J229)
&amp;IF(ISBLANK(O229),"",", "&amp;P229)
&amp;IF(ISBLANK(U229),"",", "&amp;V229)
&amp;IF(ISBLANK(AA229),"",", "&amp;AB229)
&amp;IF(ISBLANK(AG229),"",", "&amp;AH229)
&amp;IF(ISBLANK(AM229),"",", "&amp;AN229)
&amp;IF(ISBLANK(AS229),"",", "&amp;AT229)
&amp;IF(ISBLANK(AY229),"",", "&amp;AZ229)
&amp;IF(ISBLANK(BE229),"",", "&amp;BF229)</f>
        <v>g</v>
      </c>
      <c r="F229" s="1" t="str">
        <f t="shared" ref="F229" si="318">IF(ISBLANK(L229),"",L229)
&amp;IF(ISBLANK(R229),"",", "&amp;R229)
&amp;IF(ISBLANK(X229),"",", "&amp;X229)
&amp;IF(ISBLANK(AD229),"",", "&amp;AD229)
&amp;IF(ISBLANK(AJ229),"",", "&amp;AJ229)
&amp;IF(ISBLANK(AP229),"",", "&amp;AP229)
&amp;IF(ISBLANK(AV229),"",", "&amp;AV229)
&amp;IF(ISBLANK(BB229),"",", "&amp;BB229)
&amp;IF(ISBLANK(BH229),"",", "&amp;BH229)</f>
        <v>1</v>
      </c>
      <c r="G229" s="1" t="str">
        <f t="shared" ref="G229" si="319">IF(ISBLANK(M229),"",M229)
&amp;IF(ISBLANK(S229),"",", "&amp;S229)
&amp;IF(ISBLANK(Y229),"",", "&amp;Y229)
&amp;IF(ISBLANK(AE229),"",", "&amp;AE229)
&amp;IF(ISBLANK(AK229),"",", "&amp;AK229)
&amp;IF(ISBLANK(AQ229),"",", "&amp;AQ229)
&amp;IF(ISBLANK(AW229),"",", "&amp;AW229)
&amp;IF(ISBLANK(BC229),"",", "&amp;BC229)
&amp;IF(ISBLANK(BI229),"",", "&amp;BI229)</f>
        <v>1</v>
      </c>
      <c r="H229" s="1" t="str">
        <f t="shared" ref="H229" si="320">IF(ISBLANK(N229),"",N229)
&amp;IF(ISBLANK(T229),"",", "&amp;T229)
&amp;IF(ISBLANK(Z229),"",", "&amp;Z229)
&amp;IF(ISBLANK(AF229),"",", "&amp;AF229)
&amp;IF(ISBLANK(AL229),"",", "&amp;AL229)
&amp;IF(ISBLANK(AR229),"",", "&amp;AR229)
&amp;IF(ISBLANK(AX229),"",", "&amp;AX229)
&amp;IF(ISBLANK(BD229),"",", "&amp;BD229)
&amp;IF(ISBLANK(BJ229),"",", "&amp;BJ229)</f>
        <v>1</v>
      </c>
      <c r="I229" s="3" t="s">
        <v>81</v>
      </c>
      <c r="J229" t="s">
        <v>82</v>
      </c>
      <c r="K229" s="4" t="str">
        <f t="shared" si="12"/>
        <v/>
      </c>
      <c r="L229">
        <v>1</v>
      </c>
      <c r="M229">
        <v>1</v>
      </c>
      <c r="N229">
        <v>1</v>
      </c>
      <c r="O229" s="3"/>
      <c r="Q229" s="4" t="str">
        <f t="shared" si="13"/>
        <v/>
      </c>
      <c r="U229" s="3"/>
      <c r="W229" s="4" t="str">
        <f t="shared" si="14"/>
        <v/>
      </c>
      <c r="AA229" s="3"/>
      <c r="AC229" s="4" t="str">
        <f t="shared" si="15"/>
        <v/>
      </c>
      <c r="AG229" s="3"/>
      <c r="AI229" s="4" t="str">
        <f t="shared" si="16"/>
        <v/>
      </c>
      <c r="AM229" s="3"/>
      <c r="AO229" s="4" t="str">
        <f t="shared" si="17"/>
        <v/>
      </c>
      <c r="AS229" s="3"/>
      <c r="AU229" s="4" t="str">
        <f t="shared" si="18"/>
        <v/>
      </c>
      <c r="AY229" s="3"/>
      <c r="BA229" s="4" t="str">
        <f t="shared" si="19"/>
        <v/>
      </c>
      <c r="BE229" s="3"/>
      <c r="BG229" s="4" t="str">
        <f t="shared" si="20"/>
        <v/>
      </c>
    </row>
    <row r="230" spans="1:62">
      <c r="A230" s="10" t="s">
        <v>84</v>
      </c>
      <c r="B230" t="s">
        <v>85</v>
      </c>
      <c r="C230" t="str">
        <f t="shared" ref="C230:C234" si="321">IF(ISBLANK(I230),"",I230)
&amp;IF(ISBLANK(O230),"",", "&amp;O230)
&amp;IF(ISBLANK(U230),"",", "&amp;U230)
&amp;IF(ISBLANK(AA230),"",", "&amp;AA230)
&amp;IF(ISBLANK(AG230),"",", "&amp;AG230)
&amp;IF(ISBLANK(AM230),"",", "&amp;AM230)
&amp;IF(ISBLANK(AS230),"",", "&amp;AS230)
&amp;IF(ISBLANK(AY230),"",", "&amp;AY230)
&amp;IF(ISBLANK(BE230),"",", "&amp;BE230)</f>
        <v>Gacha, Gacha, Gacha, Gacha, Gacha, Gacha, Gacha, Gacha</v>
      </c>
      <c r="D230" s="1" t="str">
        <f t="shared" ca="1" si="1"/>
        <v>5, 5, 5, 5, 5, 5, 5, 5</v>
      </c>
      <c r="E230" s="1" t="str">
        <f t="shared" ref="E230:E234" si="322">IF(ISBLANK(J230),"",J230)
&amp;IF(ISBLANK(O230),"",", "&amp;P230)
&amp;IF(ISBLANK(U230),"",", "&amp;V230)
&amp;IF(ISBLANK(AA230),"",", "&amp;AB230)
&amp;IF(ISBLANK(AG230),"",", "&amp;AH230)
&amp;IF(ISBLANK(AM230),"",", "&amp;AN230)
&amp;IF(ISBLANK(AS230),"",", "&amp;AT230)
&amp;IF(ISBLANK(AY230),"",", "&amp;AZ230)
&amp;IF(ISBLANK(BE230),"",", "&amp;BF230)</f>
        <v>g, g, g, g, g, g, g, g</v>
      </c>
      <c r="F230" s="1" t="str">
        <f t="shared" ref="F230:F234" si="323">IF(ISBLANK(L230),"",L230)
&amp;IF(ISBLANK(R230),"",", "&amp;R230)
&amp;IF(ISBLANK(X230),"",", "&amp;X230)
&amp;IF(ISBLANK(AD230),"",", "&amp;AD230)
&amp;IF(ISBLANK(AJ230),"",", "&amp;AJ230)
&amp;IF(ISBLANK(AP230),"",", "&amp;AP230)
&amp;IF(ISBLANK(AV230),"",", "&amp;AV230)
&amp;IF(ISBLANK(BB230),"",", "&amp;BB230)
&amp;IF(ISBLANK(BH230),"",", "&amp;BH230)</f>
        <v>1, 1, 1, 1, 1, 1, 1, 1</v>
      </c>
      <c r="G230" s="1" t="str">
        <f t="shared" ref="G230:G234" si="324">IF(ISBLANK(M230),"",M230)
&amp;IF(ISBLANK(S230),"",", "&amp;S230)
&amp;IF(ISBLANK(Y230),"",", "&amp;Y230)
&amp;IF(ISBLANK(AE230),"",", "&amp;AE230)
&amp;IF(ISBLANK(AK230),"",", "&amp;AK230)
&amp;IF(ISBLANK(AQ230),"",", "&amp;AQ230)
&amp;IF(ISBLANK(AW230),"",", "&amp;AW230)
&amp;IF(ISBLANK(BC230),"",", "&amp;BC230)
&amp;IF(ISBLANK(BI230),"",", "&amp;BI230)</f>
        <v>1, 1, 1, 1, 1, 1, 1, 1</v>
      </c>
      <c r="H230" s="1" t="str">
        <f t="shared" ref="H230:H234" si="325">IF(ISBLANK(N230),"",N230)
&amp;IF(ISBLANK(T230),"",", "&amp;T230)
&amp;IF(ISBLANK(Z230),"",", "&amp;Z230)
&amp;IF(ISBLANK(AF230),"",", "&amp;AF230)
&amp;IF(ISBLANK(AL230),"",", "&amp;AL230)
&amp;IF(ISBLANK(AR230),"",", "&amp;AR230)
&amp;IF(ISBLANK(AX230),"",", "&amp;AX230)
&amp;IF(ISBLANK(BD230),"",", "&amp;BD230)
&amp;IF(ISBLANK(BJ230),"",", "&amp;BJ230)</f>
        <v>1, 1, 1, 1, 1, 1, 1, 1</v>
      </c>
      <c r="I230" s="3" t="s">
        <v>13</v>
      </c>
      <c r="J230" t="s">
        <v>82</v>
      </c>
      <c r="K230" s="4" t="str">
        <f t="shared" si="12"/>
        <v/>
      </c>
      <c r="L230">
        <v>1</v>
      </c>
      <c r="M230">
        <v>1</v>
      </c>
      <c r="N230">
        <v>1</v>
      </c>
      <c r="O230" s="3" t="s">
        <v>13</v>
      </c>
      <c r="P230" t="s">
        <v>82</v>
      </c>
      <c r="Q230" s="4" t="str">
        <f t="shared" si="13"/>
        <v/>
      </c>
      <c r="R230">
        <v>1</v>
      </c>
      <c r="S230">
        <v>1</v>
      </c>
      <c r="T230">
        <v>1</v>
      </c>
      <c r="U230" s="3" t="s">
        <v>13</v>
      </c>
      <c r="V230" t="s">
        <v>82</v>
      </c>
      <c r="W230" s="4" t="str">
        <f t="shared" si="14"/>
        <v/>
      </c>
      <c r="X230">
        <v>1</v>
      </c>
      <c r="Y230">
        <v>1</v>
      </c>
      <c r="Z230">
        <v>1</v>
      </c>
      <c r="AA230" s="3" t="s">
        <v>13</v>
      </c>
      <c r="AB230" t="s">
        <v>82</v>
      </c>
      <c r="AC230" s="4" t="str">
        <f t="shared" si="15"/>
        <v/>
      </c>
      <c r="AD230">
        <v>1</v>
      </c>
      <c r="AE230">
        <v>1</v>
      </c>
      <c r="AF230">
        <v>1</v>
      </c>
      <c r="AG230" s="3" t="s">
        <v>13</v>
      </c>
      <c r="AH230" t="s">
        <v>82</v>
      </c>
      <c r="AI230" s="4" t="str">
        <f t="shared" si="16"/>
        <v/>
      </c>
      <c r="AJ230">
        <v>1</v>
      </c>
      <c r="AK230">
        <v>1</v>
      </c>
      <c r="AL230">
        <v>1</v>
      </c>
      <c r="AM230" s="3" t="s">
        <v>13</v>
      </c>
      <c r="AN230" t="s">
        <v>82</v>
      </c>
      <c r="AO230" s="4" t="str">
        <f t="shared" si="17"/>
        <v/>
      </c>
      <c r="AP230">
        <v>1</v>
      </c>
      <c r="AQ230">
        <v>1</v>
      </c>
      <c r="AR230">
        <v>1</v>
      </c>
      <c r="AS230" s="3" t="s">
        <v>13</v>
      </c>
      <c r="AT230" t="s">
        <v>82</v>
      </c>
      <c r="AU230" s="4" t="str">
        <f t="shared" si="18"/>
        <v/>
      </c>
      <c r="AV230">
        <v>1</v>
      </c>
      <c r="AW230">
        <v>1</v>
      </c>
      <c r="AX230">
        <v>1</v>
      </c>
      <c r="AY230" s="3" t="s">
        <v>13</v>
      </c>
      <c r="AZ230" t="s">
        <v>82</v>
      </c>
      <c r="BA230" s="4" t="str">
        <f t="shared" si="19"/>
        <v/>
      </c>
      <c r="BB230">
        <v>1</v>
      </c>
      <c r="BC230">
        <v>1</v>
      </c>
      <c r="BD230">
        <v>1</v>
      </c>
      <c r="BE230" s="3"/>
      <c r="BG230" s="4" t="str">
        <f t="shared" si="20"/>
        <v/>
      </c>
    </row>
    <row r="231" spans="1:62">
      <c r="A231" s="10" t="s">
        <v>86</v>
      </c>
      <c r="B231" t="s">
        <v>87</v>
      </c>
      <c r="C231" t="str">
        <f t="shared" si="321"/>
        <v>Gold, Gold, Diamond, PowerPoint, PowerPoint, PowerPoint, PowerPoint, PowerPoint, Origin</v>
      </c>
      <c r="D231" s="1" t="str">
        <f t="shared" ca="1" si="1"/>
        <v>2, 2, 8, 10, 10, 10, 10, 10, 9</v>
      </c>
      <c r="E231" s="1" t="str">
        <f t="shared" si="322"/>
        <v>, , , f, f, f, f, f, x</v>
      </c>
      <c r="F231" s="1" t="str">
        <f t="shared" si="323"/>
        <v>1, 1, 1, 1, 1, 1, 1, 1, 0.046</v>
      </c>
      <c r="G231" s="1" t="str">
        <f t="shared" si="324"/>
        <v>1250, 1250, 3, 12, 12, 12, 12, 12, 1</v>
      </c>
      <c r="H231" s="1" t="str">
        <f t="shared" si="325"/>
        <v>1750, 1750, 3, 16, 16, 16, 16, 16, 1</v>
      </c>
      <c r="I231" s="3" t="s">
        <v>88</v>
      </c>
      <c r="K231" s="4" t="str">
        <f t="shared" si="12"/>
        <v/>
      </c>
      <c r="L231">
        <v>1</v>
      </c>
      <c r="M231">
        <v>1250</v>
      </c>
      <c r="N231" s="5">
        <v>1750</v>
      </c>
      <c r="O231" s="3" t="s">
        <v>88</v>
      </c>
      <c r="Q231" s="4" t="str">
        <f t="shared" si="13"/>
        <v/>
      </c>
      <c r="R231">
        <v>1</v>
      </c>
      <c r="S231">
        <v>1250</v>
      </c>
      <c r="T231">
        <v>1750</v>
      </c>
      <c r="U231" s="9" t="s">
        <v>90</v>
      </c>
      <c r="W231" s="4" t="str">
        <f t="shared" si="14"/>
        <v/>
      </c>
      <c r="X231">
        <v>1</v>
      </c>
      <c r="Y231">
        <v>3</v>
      </c>
      <c r="Z231" s="5">
        <v>3</v>
      </c>
      <c r="AA231" s="9" t="s">
        <v>93</v>
      </c>
      <c r="AB231" t="s">
        <v>170</v>
      </c>
      <c r="AC231" s="4" t="str">
        <f t="shared" si="15"/>
        <v/>
      </c>
      <c r="AD231">
        <v>1</v>
      </c>
      <c r="AE231">
        <v>12</v>
      </c>
      <c r="AF231" s="7">
        <v>16</v>
      </c>
      <c r="AG231" s="3" t="s">
        <v>93</v>
      </c>
      <c r="AH231" t="s">
        <v>170</v>
      </c>
      <c r="AI231" s="4" t="str">
        <f t="shared" si="16"/>
        <v/>
      </c>
      <c r="AJ231">
        <v>1</v>
      </c>
      <c r="AK231">
        <v>12</v>
      </c>
      <c r="AL231">
        <v>16</v>
      </c>
      <c r="AM231" s="3" t="s">
        <v>93</v>
      </c>
      <c r="AN231" t="s">
        <v>170</v>
      </c>
      <c r="AO231" s="4" t="str">
        <f t="shared" si="17"/>
        <v/>
      </c>
      <c r="AP231">
        <v>1</v>
      </c>
      <c r="AQ231">
        <v>12</v>
      </c>
      <c r="AR231">
        <v>16</v>
      </c>
      <c r="AS231" s="3" t="s">
        <v>93</v>
      </c>
      <c r="AT231" t="s">
        <v>170</v>
      </c>
      <c r="AU231" s="4" t="str">
        <f t="shared" si="18"/>
        <v/>
      </c>
      <c r="AV231">
        <v>1</v>
      </c>
      <c r="AW231">
        <v>12</v>
      </c>
      <c r="AX231">
        <v>16</v>
      </c>
      <c r="AY231" s="3" t="s">
        <v>93</v>
      </c>
      <c r="AZ231" t="s">
        <v>170</v>
      </c>
      <c r="BA231" s="4" t="str">
        <f t="shared" si="19"/>
        <v/>
      </c>
      <c r="BB231">
        <v>1</v>
      </c>
      <c r="BC231">
        <v>12</v>
      </c>
      <c r="BD231">
        <v>16</v>
      </c>
      <c r="BE231" s="3" t="s">
        <v>77</v>
      </c>
      <c r="BF231" t="s">
        <v>171</v>
      </c>
      <c r="BG231" s="4" t="str">
        <f t="shared" si="20"/>
        <v/>
      </c>
      <c r="BH231">
        <v>4.5999999999999999E-2</v>
      </c>
      <c r="BI231">
        <v>1</v>
      </c>
      <c r="BJ231">
        <v>1</v>
      </c>
    </row>
    <row r="232" spans="1:62">
      <c r="A232" s="10" t="s">
        <v>157</v>
      </c>
      <c r="B232" t="s">
        <v>156</v>
      </c>
      <c r="C232" t="str">
        <f t="shared" ref="C232" si="326">IF(ISBLANK(I232),"",I232)
&amp;IF(ISBLANK(O232),"",", "&amp;O232)
&amp;IF(ISBLANK(U232),"",", "&amp;U232)
&amp;IF(ISBLANK(AA232),"",", "&amp;AA232)
&amp;IF(ISBLANK(AG232),"",", "&amp;AG232)
&amp;IF(ISBLANK(AM232),"",", "&amp;AM232)
&amp;IF(ISBLANK(AS232),"",", "&amp;AS232)
&amp;IF(ISBLANK(AY232),"",", "&amp;AY232)
&amp;IF(ISBLANK(BE232),"",", "&amp;BE232)</f>
        <v>Gold, Gold, Diamond, PowerPoint, PowerPoint, PowerPoint, PowerPoint, PowerPoint, Origin</v>
      </c>
      <c r="D232" s="1" t="str">
        <f t="shared" ref="D232" ca="1" si="327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SUBSTITUTE(SUBSTITUTE(SUBSTITUTE(SUBSTITUTE(SUBSTITUTE(SUBSTITUTE(SUBSTITUTE(SUBSTITUTE(SUBSTITUTE(SUBSTITUTE(C232,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2, 2, 8, 10, 10, 10, 10, 10, 9</v>
      </c>
      <c r="E232" s="1" t="str">
        <f t="shared" ref="E232" si="328">IF(ISBLANK(J232),"",J232)
&amp;IF(ISBLANK(O232),"",", "&amp;P232)
&amp;IF(ISBLANK(U232),"",", "&amp;V232)
&amp;IF(ISBLANK(AA232),"",", "&amp;AB232)
&amp;IF(ISBLANK(AG232),"",", "&amp;AH232)
&amp;IF(ISBLANK(AM232),"",", "&amp;AN232)
&amp;IF(ISBLANK(AS232),"",", "&amp;AT232)
&amp;IF(ISBLANK(AY232),"",", "&amp;AZ232)
&amp;IF(ISBLANK(BE232),"",", "&amp;BF232)</f>
        <v>, , , , , , , , x</v>
      </c>
      <c r="F232" s="1" t="str">
        <f t="shared" ref="F232" si="329">IF(ISBLANK(L232),"",L232)
&amp;IF(ISBLANK(R232),"",", "&amp;R232)
&amp;IF(ISBLANK(X232),"",", "&amp;X232)
&amp;IF(ISBLANK(AD232),"",", "&amp;AD232)
&amp;IF(ISBLANK(AJ232),"",", "&amp;AJ232)
&amp;IF(ISBLANK(AP232),"",", "&amp;AP232)
&amp;IF(ISBLANK(AV232),"",", "&amp;AV232)
&amp;IF(ISBLANK(BB232),"",", "&amp;BB232)
&amp;IF(ISBLANK(BH232),"",", "&amp;BH232)</f>
        <v>1, 1, 1, 1, 1, 1, 1, 1, 0.046</v>
      </c>
      <c r="G232" s="1" t="str">
        <f t="shared" ref="G232" si="330">IF(ISBLANK(M232),"",M232)
&amp;IF(ISBLANK(S232),"",", "&amp;S232)
&amp;IF(ISBLANK(Y232),"",", "&amp;Y232)
&amp;IF(ISBLANK(AE232),"",", "&amp;AE232)
&amp;IF(ISBLANK(AK232),"",", "&amp;AK232)
&amp;IF(ISBLANK(AQ232),"",", "&amp;AQ232)
&amp;IF(ISBLANK(AW232),"",", "&amp;AW232)
&amp;IF(ISBLANK(BC232),"",", "&amp;BC232)
&amp;IF(ISBLANK(BI232),"",", "&amp;BI232)</f>
        <v>2500, 2500, 5, 24, 24, 24, 24, 24, 1</v>
      </c>
      <c r="H232" s="1" t="str">
        <f t="shared" ref="H232" si="331">IF(ISBLANK(N232),"",N232)
&amp;IF(ISBLANK(T232),"",", "&amp;T232)
&amp;IF(ISBLANK(Z232),"",", "&amp;Z232)
&amp;IF(ISBLANK(AF232),"",", "&amp;AF232)
&amp;IF(ISBLANK(AL232),"",", "&amp;AL232)
&amp;IF(ISBLANK(AR232),"",", "&amp;AR232)
&amp;IF(ISBLANK(AX232),"",", "&amp;AX232)
&amp;IF(ISBLANK(BD232),"",", "&amp;BD232)
&amp;IF(ISBLANK(BJ232),"",", "&amp;BJ232)</f>
        <v>3500, 3500, 5, 32, 32, 32, 32, 32, 1</v>
      </c>
      <c r="I232" s="3" t="s">
        <v>88</v>
      </c>
      <c r="K232" s="4" t="str">
        <f t="shared" ref="K232" si="332">IF(AND(OR(I232="Gacha",I232="Origin"),ISBLANK(J232)),"서브밸류 필요","")</f>
        <v/>
      </c>
      <c r="L232">
        <v>1</v>
      </c>
      <c r="M232">
        <v>2500</v>
      </c>
      <c r="N232" s="5">
        <v>3500</v>
      </c>
      <c r="O232" s="3" t="s">
        <v>88</v>
      </c>
      <c r="Q232" s="4" t="str">
        <f t="shared" ref="Q232" si="333">IF(AND(OR(O232="Gacha",O232="Origin"),ISBLANK(P232)),"서브밸류 필요","")</f>
        <v/>
      </c>
      <c r="R232">
        <v>1</v>
      </c>
      <c r="S232">
        <v>2500</v>
      </c>
      <c r="T232">
        <v>3500</v>
      </c>
      <c r="U232" s="9" t="s">
        <v>90</v>
      </c>
      <c r="W232" s="4" t="str">
        <f t="shared" ref="W232" si="334">IF(AND(OR(U232="Gacha",U232="Origin"),ISBLANK(V232)),"서브밸류 필요","")</f>
        <v/>
      </c>
      <c r="X232">
        <v>1</v>
      </c>
      <c r="Y232">
        <v>5</v>
      </c>
      <c r="Z232" s="5">
        <v>5</v>
      </c>
      <c r="AA232" s="9" t="s">
        <v>93</v>
      </c>
      <c r="AC232" s="4" t="str">
        <f t="shared" ref="AC232" si="335">IF(AND(OR(AA232="Gacha",AA232="Origin"),ISBLANK(AB232)),"서브밸류 필요","")</f>
        <v/>
      </c>
      <c r="AD232">
        <v>1</v>
      </c>
      <c r="AE232">
        <v>24</v>
      </c>
      <c r="AF232" s="7">
        <v>32</v>
      </c>
      <c r="AG232" s="3" t="s">
        <v>93</v>
      </c>
      <c r="AI232" s="4" t="str">
        <f t="shared" ref="AI232" si="336">IF(AND(OR(AG232="Gacha",AG232="Origin"),ISBLANK(AH232)),"서브밸류 필요","")</f>
        <v/>
      </c>
      <c r="AJ232">
        <v>1</v>
      </c>
      <c r="AK232">
        <v>24</v>
      </c>
      <c r="AL232">
        <v>32</v>
      </c>
      <c r="AM232" s="3" t="s">
        <v>93</v>
      </c>
      <c r="AO232" s="4" t="str">
        <f t="shared" ref="AO232" si="337">IF(AND(OR(AM232="Gacha",AM232="Origin"),ISBLANK(AN232)),"서브밸류 필요","")</f>
        <v/>
      </c>
      <c r="AP232">
        <v>1</v>
      </c>
      <c r="AQ232">
        <v>24</v>
      </c>
      <c r="AR232">
        <v>32</v>
      </c>
      <c r="AS232" s="3" t="s">
        <v>93</v>
      </c>
      <c r="AU232" s="4" t="str">
        <f t="shared" ref="AU232" si="338">IF(AND(OR(AS232="Gacha",AS232="Origin"),ISBLANK(AT232)),"서브밸류 필요","")</f>
        <v/>
      </c>
      <c r="AV232">
        <v>1</v>
      </c>
      <c r="AW232">
        <v>24</v>
      </c>
      <c r="AX232">
        <v>32</v>
      </c>
      <c r="AY232" s="3" t="s">
        <v>93</v>
      </c>
      <c r="BA232" s="4" t="str">
        <f t="shared" ref="BA232" si="339">IF(AND(OR(AY232="Gacha",AY232="Origin"),ISBLANK(AZ232)),"서브밸류 필요","")</f>
        <v/>
      </c>
      <c r="BB232">
        <v>1</v>
      </c>
      <c r="BC232">
        <v>24</v>
      </c>
      <c r="BD232">
        <v>32</v>
      </c>
      <c r="BE232" s="3" t="s">
        <v>77</v>
      </c>
      <c r="BF232" t="s">
        <v>171</v>
      </c>
      <c r="BG232" s="4" t="str">
        <f t="shared" ref="BG232" si="340">IF(AND(OR(BE232="Gacha",BE232="Origin"),ISBLANK(BF232)),"서브밸류 필요","")</f>
        <v/>
      </c>
      <c r="BH232">
        <v>4.5999999999999999E-2</v>
      </c>
      <c r="BI232">
        <v>1</v>
      </c>
      <c r="BJ232">
        <v>1</v>
      </c>
    </row>
    <row r="233" spans="1:62">
      <c r="A233" s="10" t="s">
        <v>89</v>
      </c>
      <c r="B233" t="s">
        <v>102</v>
      </c>
      <c r="C233" t="str">
        <f t="shared" si="321"/>
        <v>PowerPoint, PowerPoint, PowerPoint, PowerPoint, PowerPoint, PowerPoint, Origin, Origin</v>
      </c>
      <c r="D233" s="1" t="str">
        <f t="shared" ca="1" si="1"/>
        <v>10, 10, 10, 10, 10, 10, 9, 9</v>
      </c>
      <c r="E233" s="1" t="str">
        <f t="shared" si="322"/>
        <v>, , , , , , s, s</v>
      </c>
      <c r="F233" s="1" t="str">
        <f t="shared" si="323"/>
        <v>1, 1, 1, 1, 1, 1, 0.046, 0.046</v>
      </c>
      <c r="G233" s="1" t="str">
        <f t="shared" si="324"/>
        <v>7, 7, 7, 7, 7, 7, 1, 1</v>
      </c>
      <c r="H233" s="1" t="str">
        <f t="shared" si="325"/>
        <v>17, 17, 17, 17, 17, 17, 1, 1</v>
      </c>
      <c r="I233" s="3" t="s">
        <v>93</v>
      </c>
      <c r="K233" s="4" t="str">
        <f t="shared" si="12"/>
        <v/>
      </c>
      <c r="L233">
        <v>1</v>
      </c>
      <c r="M233">
        <v>7</v>
      </c>
      <c r="N233">
        <v>17</v>
      </c>
      <c r="O233" s="3" t="s">
        <v>93</v>
      </c>
      <c r="Q233" s="4" t="str">
        <f t="shared" si="13"/>
        <v/>
      </c>
      <c r="R233">
        <v>1</v>
      </c>
      <c r="S233">
        <v>7</v>
      </c>
      <c r="T233">
        <v>17</v>
      </c>
      <c r="U233" s="3" t="s">
        <v>93</v>
      </c>
      <c r="W233" s="4" t="str">
        <f t="shared" si="14"/>
        <v/>
      </c>
      <c r="X233">
        <v>1</v>
      </c>
      <c r="Y233">
        <v>7</v>
      </c>
      <c r="Z233">
        <v>17</v>
      </c>
      <c r="AA233" s="3" t="s">
        <v>93</v>
      </c>
      <c r="AC233" s="4" t="str">
        <f t="shared" si="15"/>
        <v/>
      </c>
      <c r="AD233">
        <v>1</v>
      </c>
      <c r="AE233">
        <v>7</v>
      </c>
      <c r="AF233" s="7">
        <v>17</v>
      </c>
      <c r="AG233" s="3" t="s">
        <v>93</v>
      </c>
      <c r="AI233" s="4" t="str">
        <f t="shared" si="16"/>
        <v/>
      </c>
      <c r="AJ233">
        <v>1</v>
      </c>
      <c r="AK233">
        <v>7</v>
      </c>
      <c r="AL233">
        <v>17</v>
      </c>
      <c r="AM233" s="3" t="s">
        <v>93</v>
      </c>
      <c r="AO233" s="4" t="str">
        <f t="shared" si="17"/>
        <v/>
      </c>
      <c r="AP233">
        <v>1</v>
      </c>
      <c r="AQ233">
        <v>7</v>
      </c>
      <c r="AR233">
        <v>17</v>
      </c>
      <c r="AS233" s="3" t="s">
        <v>77</v>
      </c>
      <c r="AT233" t="s">
        <v>95</v>
      </c>
      <c r="AU233" s="4" t="str">
        <f t="shared" si="18"/>
        <v/>
      </c>
      <c r="AV233">
        <v>4.5999999999999999E-2</v>
      </c>
      <c r="AW233">
        <v>1</v>
      </c>
      <c r="AX233">
        <v>1</v>
      </c>
      <c r="AY233" s="3" t="s">
        <v>77</v>
      </c>
      <c r="AZ233" t="s">
        <v>95</v>
      </c>
      <c r="BA233" s="4" t="str">
        <f t="shared" si="19"/>
        <v/>
      </c>
      <c r="BB233">
        <v>4.5999999999999999E-2</v>
      </c>
      <c r="BC233">
        <v>1</v>
      </c>
      <c r="BD233">
        <v>1</v>
      </c>
      <c r="BE233" s="3"/>
      <c r="BG233" s="4" t="str">
        <f t="shared" si="20"/>
        <v/>
      </c>
    </row>
    <row r="234" spans="1:62">
      <c r="A234" s="10" t="s">
        <v>104</v>
      </c>
      <c r="B234" t="s">
        <v>103</v>
      </c>
      <c r="C234" t="str">
        <f t="shared" si="321"/>
        <v>Gold</v>
      </c>
      <c r="D234" s="1" t="str">
        <f t="shared" ref="D234" ca="1" si="34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SUBSTITUTE(SUBSTITUTE(SUBSTITUTE(SUBSTITUTE(SUBSTITUTE(SUBSTITUTE(SUBSTITUTE(SUBSTITUTE(SUBSTITUTE(SUBSTITUTE(C234,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</v>
      </c>
      <c r="E234" s="1" t="str">
        <f t="shared" si="322"/>
        <v>1</v>
      </c>
      <c r="F234" s="1" t="str">
        <f t="shared" si="323"/>
        <v>1</v>
      </c>
      <c r="G234" s="1" t="str">
        <f t="shared" si="324"/>
        <v>9999</v>
      </c>
      <c r="H234" s="1" t="str">
        <f t="shared" si="325"/>
        <v>9999</v>
      </c>
      <c r="I234" s="3" t="s">
        <v>10</v>
      </c>
      <c r="J234">
        <v>1</v>
      </c>
      <c r="K234" s="4" t="str">
        <f t="shared" ref="K234" si="342">IF(AND(OR(I234="Gacha",I234="Origin"),ISBLANK(J234)),"서브밸류 필요","")</f>
        <v/>
      </c>
      <c r="L234">
        <v>1</v>
      </c>
      <c r="M234">
        <v>9999</v>
      </c>
      <c r="N234">
        <v>9999</v>
      </c>
      <c r="O234" s="3"/>
      <c r="Q234" s="4" t="str">
        <f t="shared" si="13"/>
        <v/>
      </c>
      <c r="W234" s="4" t="str">
        <f t="shared" si="14"/>
        <v/>
      </c>
      <c r="AC234" s="4" t="str">
        <f t="shared" si="15"/>
        <v/>
      </c>
      <c r="AI234" s="4" t="str">
        <f t="shared" si="16"/>
        <v/>
      </c>
      <c r="AO234" s="4" t="str">
        <f t="shared" si="17"/>
        <v/>
      </c>
      <c r="AU234" s="4" t="str">
        <f t="shared" si="18"/>
        <v/>
      </c>
      <c r="BA234" s="4" t="str">
        <f t="shared" si="19"/>
        <v/>
      </c>
      <c r="BG234" s="4" t="str">
        <f t="shared" si="20"/>
        <v/>
      </c>
    </row>
    <row r="235" spans="1:62">
      <c r="A235" s="10" t="s">
        <v>105</v>
      </c>
      <c r="B235" t="s">
        <v>106</v>
      </c>
      <c r="C235" t="str">
        <f t="shared" ref="C235" si="343">IF(ISBLANK(I235),"",I235)
&amp;IF(ISBLANK(O235),"",", "&amp;O235)
&amp;IF(ISBLANK(U235),"",", "&amp;U235)
&amp;IF(ISBLANK(AA235),"",", "&amp;AA235)
&amp;IF(ISBLANK(AG235),"",", "&amp;AG235)
&amp;IF(ISBLANK(AM235),"",", "&amp;AM235)
&amp;IF(ISBLANK(AS235),"",", "&amp;AS235)
&amp;IF(ISBLANK(AY235),"",", "&amp;AY235)
&amp;IF(ISBLANK(BE235),"",", "&amp;BE235)</f>
        <v>Diamond</v>
      </c>
      <c r="D235" s="1" t="str">
        <f t="shared" ref="D235" ca="1" si="344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SUBSTITUTE(SUBSTITUTE(SUBSTITUTE(SUBSTITUTE(SUBSTITUTE(SUBSTITUTE(SUBSTITUTE(SUBSTITUTE(SUBSTITUTE(SUBSTITUTE(C235,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8</v>
      </c>
      <c r="E235" s="1" t="str">
        <f t="shared" ref="E235" si="345">IF(ISBLANK(J235),"",J235)
&amp;IF(ISBLANK(O235),"",", "&amp;P235)
&amp;IF(ISBLANK(U235),"",", "&amp;V235)
&amp;IF(ISBLANK(AA235),"",", "&amp;AB235)
&amp;IF(ISBLANK(AG235),"",", "&amp;AH235)
&amp;IF(ISBLANK(AM235),"",", "&amp;AN235)
&amp;IF(ISBLANK(AS235),"",", "&amp;AT235)
&amp;IF(ISBLANK(AY235),"",", "&amp;AZ235)
&amp;IF(ISBLANK(BE235),"",", "&amp;BF235)</f>
        <v>1</v>
      </c>
      <c r="F235" s="1" t="str">
        <f t="shared" ref="F235" si="346">IF(ISBLANK(L235),"",L235)
&amp;IF(ISBLANK(R235),"",", "&amp;R235)
&amp;IF(ISBLANK(X235),"",", "&amp;X235)
&amp;IF(ISBLANK(AD235),"",", "&amp;AD235)
&amp;IF(ISBLANK(AJ235),"",", "&amp;AJ235)
&amp;IF(ISBLANK(AP235),"",", "&amp;AP235)
&amp;IF(ISBLANK(AV235),"",", "&amp;AV235)
&amp;IF(ISBLANK(BB235),"",", "&amp;BB235)
&amp;IF(ISBLANK(BH235),"",", "&amp;BH235)</f>
        <v>1</v>
      </c>
      <c r="G235" s="1" t="str">
        <f t="shared" ref="G235" si="347">IF(ISBLANK(M235),"",M235)
&amp;IF(ISBLANK(S235),"",", "&amp;S235)
&amp;IF(ISBLANK(Y235),"",", "&amp;Y235)
&amp;IF(ISBLANK(AE235),"",", "&amp;AE235)
&amp;IF(ISBLANK(AK235),"",", "&amp;AK235)
&amp;IF(ISBLANK(AQ235),"",", "&amp;AQ235)
&amp;IF(ISBLANK(AW235),"",", "&amp;AW235)
&amp;IF(ISBLANK(BC235),"",", "&amp;BC235)
&amp;IF(ISBLANK(BI235),"",", "&amp;BI235)</f>
        <v>9999</v>
      </c>
      <c r="H235" s="1" t="str">
        <f t="shared" ref="H235" si="348">IF(ISBLANK(N235),"",N235)
&amp;IF(ISBLANK(T235),"",", "&amp;T235)
&amp;IF(ISBLANK(Z235),"",", "&amp;Z235)
&amp;IF(ISBLANK(AF235),"",", "&amp;AF235)
&amp;IF(ISBLANK(AL235),"",", "&amp;AL235)
&amp;IF(ISBLANK(AR235),"",", "&amp;AR235)
&amp;IF(ISBLANK(AX235),"",", "&amp;AX235)
&amp;IF(ISBLANK(BD235),"",", "&amp;BD235)
&amp;IF(ISBLANK(BJ235),"",", "&amp;BJ235)</f>
        <v>9999</v>
      </c>
      <c r="I235" s="3" t="s">
        <v>90</v>
      </c>
      <c r="J235">
        <v>1</v>
      </c>
      <c r="K235" s="4" t="str">
        <f t="shared" ref="K235" si="349">IF(AND(OR(I235="Gacha",I235="Origin"),ISBLANK(J235)),"서브밸류 필요","")</f>
        <v/>
      </c>
      <c r="L235">
        <v>1</v>
      </c>
      <c r="M235">
        <v>9999</v>
      </c>
      <c r="N235">
        <v>9999</v>
      </c>
      <c r="O235" s="3"/>
      <c r="Q235" s="4" t="str">
        <f t="shared" ref="Q235:Q238" si="350">IF(AND(OR(O235="Gacha",O235="Origin"),ISBLANK(P235)),"서브밸류 필요","")</f>
        <v/>
      </c>
      <c r="W235" s="4" t="str">
        <f t="shared" ref="W235" si="351">IF(AND(OR(U235="Gacha",U235="Origin"),ISBLANK(V235)),"서브밸류 필요","")</f>
        <v/>
      </c>
      <c r="AC235" s="4" t="str">
        <f t="shared" ref="AC235:AC244" si="352">IF(AND(OR(AA235="Gacha",AA235="Origin"),ISBLANK(AB235)),"서브밸류 필요","")</f>
        <v/>
      </c>
      <c r="AI235" s="4" t="str">
        <f t="shared" si="16"/>
        <v/>
      </c>
      <c r="AO235" s="4" t="str">
        <f t="shared" si="17"/>
        <v/>
      </c>
      <c r="AU235" s="4" t="str">
        <f t="shared" si="18"/>
        <v/>
      </c>
      <c r="BA235" s="4" t="str">
        <f t="shared" si="19"/>
        <v/>
      </c>
      <c r="BG235" s="4" t="str">
        <f t="shared" si="20"/>
        <v/>
      </c>
    </row>
    <row r="236" spans="1:62">
      <c r="A236" s="10" t="s">
        <v>107</v>
      </c>
      <c r="B236" t="s">
        <v>108</v>
      </c>
      <c r="C236" t="str">
        <f t="shared" ref="C236:C238" si="353">IF(ISBLANK(I236),"",I236)
&amp;IF(ISBLANK(O236),"",", "&amp;O236)
&amp;IF(ISBLANK(U236),"",", "&amp;U236)
&amp;IF(ISBLANK(AA236),"",", "&amp;AA236)
&amp;IF(ISBLANK(AG236),"",", "&amp;AG236)
&amp;IF(ISBLANK(AM236),"",", "&amp;AM236)
&amp;IF(ISBLANK(AS236),"",", "&amp;AS236)
&amp;IF(ISBLANK(AY236),"",", "&amp;AY236)
&amp;IF(ISBLANK(BE236),"",", "&amp;BE236)</f>
        <v>Diamond, Gold</v>
      </c>
      <c r="D236" s="1" t="str">
        <f t="shared" ref="D236:D238" ca="1" si="354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SUBSTITUTE(SUBSTITUTE(SUBSTITUTE(SUBSTITUTE(SUBSTITUTE(SUBSTITUTE(SUBSTITUTE(SUBSTITUTE(SUBSTITUTE(SUBSTITUTE(C236,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8, 2</v>
      </c>
      <c r="E236" s="1" t="str">
        <f t="shared" ref="E236:E238" si="355">IF(ISBLANK(J236),"",J236)
&amp;IF(ISBLANK(O236),"",", "&amp;P236)
&amp;IF(ISBLANK(U236),"",", "&amp;V236)
&amp;IF(ISBLANK(AA236),"",", "&amp;AB236)
&amp;IF(ISBLANK(AG236),"",", "&amp;AH236)
&amp;IF(ISBLANK(AM236),"",", "&amp;AN236)
&amp;IF(ISBLANK(AS236),"",", "&amp;AT236)
&amp;IF(ISBLANK(AY236),"",", "&amp;AZ236)
&amp;IF(ISBLANK(BE236),"",", "&amp;BF236)</f>
        <v>1, 1</v>
      </c>
      <c r="F236" s="1" t="str">
        <f t="shared" ref="F236:F238" si="356">IF(ISBLANK(L236),"",L236)
&amp;IF(ISBLANK(R236),"",", "&amp;R236)
&amp;IF(ISBLANK(X236),"",", "&amp;X236)
&amp;IF(ISBLANK(AD236),"",", "&amp;AD236)
&amp;IF(ISBLANK(AJ236),"",", "&amp;AJ236)
&amp;IF(ISBLANK(AP236),"",", "&amp;AP236)
&amp;IF(ISBLANK(AV236),"",", "&amp;AV236)
&amp;IF(ISBLANK(BB236),"",", "&amp;BB236)
&amp;IF(ISBLANK(BH236),"",", "&amp;BH236)</f>
        <v>1, 1</v>
      </c>
      <c r="G236" s="1" t="str">
        <f t="shared" ref="G236:G238" si="357">IF(ISBLANK(M236),"",M236)
&amp;IF(ISBLANK(S236),"",", "&amp;S236)
&amp;IF(ISBLANK(Y236),"",", "&amp;Y236)
&amp;IF(ISBLANK(AE236),"",", "&amp;AE236)
&amp;IF(ISBLANK(AK236),"",", "&amp;AK236)
&amp;IF(ISBLANK(AQ236),"",", "&amp;AQ236)
&amp;IF(ISBLANK(AW236),"",", "&amp;AW236)
&amp;IF(ISBLANK(BC236),"",", "&amp;BC236)
&amp;IF(ISBLANK(BI236),"",", "&amp;BI236)</f>
        <v>9999, 9999</v>
      </c>
      <c r="H236" s="1" t="str">
        <f t="shared" ref="H236:H238" si="358">IF(ISBLANK(N236),"",N236)
&amp;IF(ISBLANK(T236),"",", "&amp;T236)
&amp;IF(ISBLANK(Z236),"",", "&amp;Z236)
&amp;IF(ISBLANK(AF236),"",", "&amp;AF236)
&amp;IF(ISBLANK(AL236),"",", "&amp;AL236)
&amp;IF(ISBLANK(AR236),"",", "&amp;AR236)
&amp;IF(ISBLANK(AX236),"",", "&amp;AX236)
&amp;IF(ISBLANK(BD236),"",", "&amp;BD236)
&amp;IF(ISBLANK(BJ236),"",", "&amp;BJ236)</f>
        <v>9999, 9999</v>
      </c>
      <c r="I236" s="3" t="s">
        <v>90</v>
      </c>
      <c r="J236">
        <v>1</v>
      </c>
      <c r="K236" s="4" t="str">
        <f t="shared" ref="K236:K238" si="359">IF(AND(OR(I236="Gacha",I236="Origin"),ISBLANK(J236)),"서브밸류 필요","")</f>
        <v/>
      </c>
      <c r="L236">
        <v>1</v>
      </c>
      <c r="M236">
        <v>9999</v>
      </c>
      <c r="N236">
        <v>9999</v>
      </c>
      <c r="O236" s="3" t="s">
        <v>10</v>
      </c>
      <c r="P236">
        <v>1</v>
      </c>
      <c r="Q236" s="4" t="str">
        <f t="shared" si="350"/>
        <v/>
      </c>
      <c r="R236">
        <v>1</v>
      </c>
      <c r="S236">
        <v>9999</v>
      </c>
      <c r="T236">
        <v>9999</v>
      </c>
      <c r="W236" s="4" t="str">
        <f t="shared" ref="W236" si="360">IF(AND(OR(U236="Gacha",U236="Origin"),ISBLANK(V236)),"서브밸류 필요","")</f>
        <v/>
      </c>
      <c r="AC236" s="4" t="str">
        <f t="shared" si="352"/>
        <v/>
      </c>
      <c r="AI236" s="4" t="str">
        <f t="shared" si="16"/>
        <v/>
      </c>
      <c r="AO236" s="4" t="str">
        <f t="shared" si="17"/>
        <v/>
      </c>
      <c r="AU236" s="4" t="str">
        <f t="shared" si="18"/>
        <v/>
      </c>
      <c r="BA236" s="4" t="str">
        <f t="shared" si="19"/>
        <v/>
      </c>
      <c r="BG236" s="4" t="str">
        <f t="shared" si="20"/>
        <v/>
      </c>
    </row>
    <row r="237" spans="1:62">
      <c r="A237" s="10" t="s">
        <v>122</v>
      </c>
      <c r="B237" t="s">
        <v>123</v>
      </c>
      <c r="C237" t="str">
        <f t="shared" ref="C237" si="361">IF(ISBLANK(I237),"",I237)
&amp;IF(ISBLANK(O237),"",", "&amp;O237)
&amp;IF(ISBLANK(U237),"",", "&amp;U237)
&amp;IF(ISBLANK(AA237),"",", "&amp;AA237)
&amp;IF(ISBLANK(AG237),"",", "&amp;AG237)
&amp;IF(ISBLANK(AM237),"",", "&amp;AM237)
&amp;IF(ISBLANK(AS237),"",", "&amp;AS237)
&amp;IF(ISBLANK(AY237),"",", "&amp;AY237)
&amp;IF(ISBLANK(BE237),"",", "&amp;BE237)</f>
        <v>Diamond</v>
      </c>
      <c r="D237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SUBSTITUTE(SUBSTITUTE(SUBSTITUTE(SUBSTITUTE(SUBSTITUTE(SUBSTITUTE(SUBSTITUTE(SUBSTITUTE(SUBSTITUTE(SUBSTITUTE(C237,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8</v>
      </c>
      <c r="E237" s="1" t="str">
        <f t="shared" ref="E237" si="362">IF(ISBLANK(J237),"",J237)
&amp;IF(ISBLANK(O237),"",", "&amp;P237)
&amp;IF(ISBLANK(U237),"",", "&amp;V237)
&amp;IF(ISBLANK(AA237),"",", "&amp;AB237)
&amp;IF(ISBLANK(AG237),"",", "&amp;AH237)
&amp;IF(ISBLANK(AM237),"",", "&amp;AN237)
&amp;IF(ISBLANK(AS237),"",", "&amp;AT237)
&amp;IF(ISBLANK(AY237),"",", "&amp;AZ237)
&amp;IF(ISBLANK(BE237),"",", "&amp;BF237)</f>
        <v>1</v>
      </c>
      <c r="F237" s="1" t="str">
        <f t="shared" ref="F237" si="363">IF(ISBLANK(L237),"",L237)
&amp;IF(ISBLANK(R237),"",", "&amp;R237)
&amp;IF(ISBLANK(X237),"",", "&amp;X237)
&amp;IF(ISBLANK(AD237),"",", "&amp;AD237)
&amp;IF(ISBLANK(AJ237),"",", "&amp;AJ237)
&amp;IF(ISBLANK(AP237),"",", "&amp;AP237)
&amp;IF(ISBLANK(AV237),"",", "&amp;AV237)
&amp;IF(ISBLANK(BB237),"",", "&amp;BB237)
&amp;IF(ISBLANK(BH237),"",", "&amp;BH237)</f>
        <v>1</v>
      </c>
      <c r="G237" s="1" t="str">
        <f t="shared" ref="G237" si="364">IF(ISBLANK(M237),"",M237)
&amp;IF(ISBLANK(S237),"",", "&amp;S237)
&amp;IF(ISBLANK(Y237),"",", "&amp;Y237)
&amp;IF(ISBLANK(AE237),"",", "&amp;AE237)
&amp;IF(ISBLANK(AK237),"",", "&amp;AK237)
&amp;IF(ISBLANK(AQ237),"",", "&amp;AQ237)
&amp;IF(ISBLANK(AW237),"",", "&amp;AW237)
&amp;IF(ISBLANK(BC237),"",", "&amp;BC237)
&amp;IF(ISBLANK(BI237),"",", "&amp;BI237)</f>
        <v>9999</v>
      </c>
      <c r="H237" s="1" t="str">
        <f t="shared" ref="H237" si="365">IF(ISBLANK(N237),"",N237)
&amp;IF(ISBLANK(T237),"",", "&amp;T237)
&amp;IF(ISBLANK(Z237),"",", "&amp;Z237)
&amp;IF(ISBLANK(AF237),"",", "&amp;AF237)
&amp;IF(ISBLANK(AL237),"",", "&amp;AL237)
&amp;IF(ISBLANK(AR237),"",", "&amp;AR237)
&amp;IF(ISBLANK(AX237),"",", "&amp;AX237)
&amp;IF(ISBLANK(BD237),"",", "&amp;BD237)
&amp;IF(ISBLANK(BJ237),"",", "&amp;BJ237)</f>
        <v>9999</v>
      </c>
      <c r="I237" s="3" t="s">
        <v>90</v>
      </c>
      <c r="J237">
        <v>1</v>
      </c>
      <c r="K237" s="4" t="str">
        <f t="shared" ref="K237" si="366">IF(AND(OR(I237="Gacha",I237="Origin"),ISBLANK(J237)),"서브밸류 필요","")</f>
        <v/>
      </c>
      <c r="L237">
        <v>1</v>
      </c>
      <c r="M237">
        <v>9999</v>
      </c>
      <c r="N237">
        <v>9999</v>
      </c>
      <c r="O237" s="3"/>
      <c r="Q237" s="4" t="str">
        <f t="shared" ref="Q237" si="367">IF(AND(OR(O237="Gacha",O237="Origin"),ISBLANK(P237)),"서브밸류 필요","")</f>
        <v/>
      </c>
      <c r="W237" s="4" t="str">
        <f t="shared" ref="W237:W238" si="368">IF(AND(OR(U237="Gacha",U237="Origin"),ISBLANK(V237)),"서브밸류 필요","")</f>
        <v/>
      </c>
      <c r="AC237" s="4" t="str">
        <f t="shared" si="352"/>
        <v/>
      </c>
      <c r="AI237" s="4" t="str">
        <f t="shared" si="16"/>
        <v/>
      </c>
      <c r="AO237" s="4" t="str">
        <f t="shared" si="17"/>
        <v/>
      </c>
      <c r="AU237" s="4" t="str">
        <f t="shared" si="18"/>
        <v/>
      </c>
      <c r="BA237" s="4" t="str">
        <f t="shared" si="19"/>
        <v/>
      </c>
      <c r="BG237" s="4" t="str">
        <f t="shared" si="20"/>
        <v/>
      </c>
    </row>
    <row r="238" spans="1:62">
      <c r="A238" s="10" t="s">
        <v>110</v>
      </c>
      <c r="B238" t="s">
        <v>109</v>
      </c>
      <c r="C238" t="str">
        <f t="shared" si="353"/>
        <v>Gacha, Gacha</v>
      </c>
      <c r="D238" s="1" t="str">
        <f t="shared" ca="1" si="354"/>
        <v>5, 5</v>
      </c>
      <c r="E238" s="1" t="str">
        <f t="shared" si="355"/>
        <v>o, o</v>
      </c>
      <c r="F238" s="1" t="str">
        <f t="shared" si="356"/>
        <v>1, 1</v>
      </c>
      <c r="G238" s="1" t="str">
        <f t="shared" si="357"/>
        <v>1, 1</v>
      </c>
      <c r="H238" s="1" t="str">
        <f t="shared" si="358"/>
        <v>1, 1</v>
      </c>
      <c r="I238" s="3" t="s">
        <v>13</v>
      </c>
      <c r="J238" t="s">
        <v>111</v>
      </c>
      <c r="K238" s="4" t="str">
        <f t="shared" si="359"/>
        <v/>
      </c>
      <c r="L238">
        <v>1</v>
      </c>
      <c r="M238">
        <v>1</v>
      </c>
      <c r="N238">
        <v>1</v>
      </c>
      <c r="O238" s="3" t="s">
        <v>13</v>
      </c>
      <c r="P238" t="s">
        <v>111</v>
      </c>
      <c r="Q238" s="4" t="str">
        <f t="shared" si="350"/>
        <v/>
      </c>
      <c r="R238">
        <v>1</v>
      </c>
      <c r="S238">
        <v>1</v>
      </c>
      <c r="T238">
        <v>1</v>
      </c>
      <c r="U238" s="3"/>
      <c r="W238" s="4" t="str">
        <f t="shared" si="368"/>
        <v/>
      </c>
      <c r="AA238" s="3"/>
      <c r="AC238" s="4" t="str">
        <f t="shared" si="352"/>
        <v/>
      </c>
      <c r="AG238" s="3"/>
      <c r="AI238" s="4" t="str">
        <f t="shared" si="16"/>
        <v/>
      </c>
      <c r="AM238" s="3"/>
      <c r="AO238" s="4" t="str">
        <f t="shared" si="17"/>
        <v/>
      </c>
      <c r="AS238" s="3"/>
      <c r="AU238" s="4" t="str">
        <f t="shared" si="18"/>
        <v/>
      </c>
      <c r="AY238" s="3"/>
      <c r="BA238" s="4" t="str">
        <f t="shared" si="19"/>
        <v/>
      </c>
      <c r="BE238" s="3"/>
      <c r="BG238" s="4" t="str">
        <f t="shared" si="20"/>
        <v/>
      </c>
    </row>
    <row r="239" spans="1:62">
      <c r="A239" s="10" t="s">
        <v>112</v>
      </c>
      <c r="B239" t="s">
        <v>117</v>
      </c>
      <c r="C239" t="str">
        <f t="shared" ref="C239:C243" si="369">IF(ISBLANK(I239),"",I239)
&amp;IF(ISBLANK(O239),"",", "&amp;O239)
&amp;IF(ISBLANK(U239),"",", "&amp;U239)
&amp;IF(ISBLANK(AA239),"",", "&amp;AA239)
&amp;IF(ISBLANK(AG239),"",", "&amp;AG239)
&amp;IF(ISBLANK(AM239),"",", "&amp;AM239)
&amp;IF(ISBLANK(AS239),"",", "&amp;AS239)
&amp;IF(ISBLANK(AY239),"",", "&amp;AY239)
&amp;IF(ISBLANK(BE239),"",", "&amp;BE239)</f>
        <v>Gacha, Gacha, Gacha</v>
      </c>
      <c r="D239" s="1" t="str">
        <f t="shared" ref="D239:D243" ca="1" si="370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SUBSTITUTE(SUBSTITUTE(SUBSTITUTE(SUBSTITUTE(SUBSTITUTE(SUBSTITUTE(SUBSTITUTE(SUBSTITUTE(SUBSTITUTE(SUBSTITUTE(C239,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5, 5, 5</v>
      </c>
      <c r="E239" s="1" t="str">
        <f t="shared" ref="E239:E243" si="371">IF(ISBLANK(J239),"",J239)
&amp;IF(ISBLANK(O239),"",", "&amp;P239)
&amp;IF(ISBLANK(U239),"",", "&amp;V239)
&amp;IF(ISBLANK(AA239),"",", "&amp;AB239)
&amp;IF(ISBLANK(AG239),"",", "&amp;AH239)
&amp;IF(ISBLANK(AM239),"",", "&amp;AN239)
&amp;IF(ISBLANK(AS239),"",", "&amp;AT239)
&amp;IF(ISBLANK(AY239),"",", "&amp;AZ239)
&amp;IF(ISBLANK(BE239),"",", "&amp;BF239)</f>
        <v>o, o, o</v>
      </c>
      <c r="F239" s="1" t="str">
        <f t="shared" ref="F239:F243" si="372">IF(ISBLANK(L239),"",L239)
&amp;IF(ISBLANK(R239),"",", "&amp;R239)
&amp;IF(ISBLANK(X239),"",", "&amp;X239)
&amp;IF(ISBLANK(AD239),"",", "&amp;AD239)
&amp;IF(ISBLANK(AJ239),"",", "&amp;AJ239)
&amp;IF(ISBLANK(AP239),"",", "&amp;AP239)
&amp;IF(ISBLANK(AV239),"",", "&amp;AV239)
&amp;IF(ISBLANK(BB239),"",", "&amp;BB239)
&amp;IF(ISBLANK(BH239),"",", "&amp;BH239)</f>
        <v>1, 1, 1</v>
      </c>
      <c r="G239" s="1" t="str">
        <f t="shared" ref="G239:G243" si="373">IF(ISBLANK(M239),"",M239)
&amp;IF(ISBLANK(S239),"",", "&amp;S239)
&amp;IF(ISBLANK(Y239),"",", "&amp;Y239)
&amp;IF(ISBLANK(AE239),"",", "&amp;AE239)
&amp;IF(ISBLANK(AK239),"",", "&amp;AK239)
&amp;IF(ISBLANK(AQ239),"",", "&amp;AQ239)
&amp;IF(ISBLANK(AW239),"",", "&amp;AW239)
&amp;IF(ISBLANK(BC239),"",", "&amp;BC239)
&amp;IF(ISBLANK(BI239),"",", "&amp;BI239)</f>
        <v>1, 1, 1</v>
      </c>
      <c r="H239" s="1" t="str">
        <f t="shared" ref="H239:H243" si="374">IF(ISBLANK(N239),"",N239)
&amp;IF(ISBLANK(T239),"",", "&amp;T239)
&amp;IF(ISBLANK(Z239),"",", "&amp;Z239)
&amp;IF(ISBLANK(AF239),"",", "&amp;AF239)
&amp;IF(ISBLANK(AL239),"",", "&amp;AL239)
&amp;IF(ISBLANK(AR239),"",", "&amp;AR239)
&amp;IF(ISBLANK(AX239),"",", "&amp;AX239)
&amp;IF(ISBLANK(BD239),"",", "&amp;BD239)
&amp;IF(ISBLANK(BJ239),"",", "&amp;BJ239)</f>
        <v>1, 1, 1</v>
      </c>
      <c r="I239" s="3" t="s">
        <v>13</v>
      </c>
      <c r="J239" t="s">
        <v>111</v>
      </c>
      <c r="K239" s="4" t="str">
        <f t="shared" ref="K239:K245" si="375">IF(AND(OR(I239="Gacha",I239="Origin"),ISBLANK(J239)),"서브밸류 필요","")</f>
        <v/>
      </c>
      <c r="L239">
        <v>1</v>
      </c>
      <c r="M239">
        <v>1</v>
      </c>
      <c r="N239">
        <v>1</v>
      </c>
      <c r="O239" s="3" t="s">
        <v>13</v>
      </c>
      <c r="P239" t="s">
        <v>111</v>
      </c>
      <c r="Q239" s="4" t="str">
        <f t="shared" ref="Q239:Q252" si="376">IF(AND(OR(O239="Gacha",O239="Origin"),ISBLANK(P239)),"서브밸류 필요","")</f>
        <v/>
      </c>
      <c r="R239">
        <v>1</v>
      </c>
      <c r="S239">
        <v>1</v>
      </c>
      <c r="T239">
        <v>1</v>
      </c>
      <c r="U239" s="3" t="s">
        <v>13</v>
      </c>
      <c r="V239" t="s">
        <v>111</v>
      </c>
      <c r="W239" s="4" t="str">
        <f t="shared" ref="W239:W244" si="377">IF(AND(OR(U239="Gacha",U239="Origin"),ISBLANK(V239)),"서브밸류 필요","")</f>
        <v/>
      </c>
      <c r="X239">
        <v>1</v>
      </c>
      <c r="Y239">
        <v>1</v>
      </c>
      <c r="Z239">
        <v>1</v>
      </c>
      <c r="AC239" s="4" t="str">
        <f t="shared" si="352"/>
        <v/>
      </c>
      <c r="AI239" s="4" t="str">
        <f t="shared" si="16"/>
        <v/>
      </c>
      <c r="AO239" s="4" t="str">
        <f t="shared" si="17"/>
        <v/>
      </c>
      <c r="AU239" s="4" t="str">
        <f t="shared" si="18"/>
        <v/>
      </c>
      <c r="BA239" s="4" t="str">
        <f t="shared" si="19"/>
        <v/>
      </c>
      <c r="BG239" s="4" t="str">
        <f t="shared" si="20"/>
        <v/>
      </c>
    </row>
    <row r="240" spans="1:62">
      <c r="A240" s="10" t="s">
        <v>113</v>
      </c>
      <c r="B240" t="s">
        <v>118</v>
      </c>
      <c r="C240" t="str">
        <f t="shared" si="369"/>
        <v>Gacha, Gacha, Gacha, Gacha</v>
      </c>
      <c r="D240" s="1" t="str">
        <f t="shared" ca="1" si="370"/>
        <v>5, 5, 5, 5</v>
      </c>
      <c r="E240" s="1" t="str">
        <f t="shared" si="371"/>
        <v>o, o, o, o</v>
      </c>
      <c r="F240" s="1" t="str">
        <f t="shared" si="372"/>
        <v>1, 1, 1, 1</v>
      </c>
      <c r="G240" s="1" t="str">
        <f t="shared" si="373"/>
        <v>1, 1, 1, 1</v>
      </c>
      <c r="H240" s="1" t="str">
        <f t="shared" si="374"/>
        <v>1, 1, 1, 1</v>
      </c>
      <c r="I240" s="3" t="s">
        <v>13</v>
      </c>
      <c r="J240" t="s">
        <v>111</v>
      </c>
      <c r="K240" s="4" t="str">
        <f t="shared" si="375"/>
        <v/>
      </c>
      <c r="L240">
        <v>1</v>
      </c>
      <c r="M240">
        <v>1</v>
      </c>
      <c r="N240">
        <v>1</v>
      </c>
      <c r="O240" s="3" t="s">
        <v>13</v>
      </c>
      <c r="P240" t="s">
        <v>111</v>
      </c>
      <c r="Q240" s="4" t="str">
        <f t="shared" si="376"/>
        <v/>
      </c>
      <c r="R240">
        <v>1</v>
      </c>
      <c r="S240">
        <v>1</v>
      </c>
      <c r="T240">
        <v>1</v>
      </c>
      <c r="U240" s="3" t="s">
        <v>13</v>
      </c>
      <c r="V240" t="s">
        <v>111</v>
      </c>
      <c r="W240" s="4" t="str">
        <f t="shared" si="377"/>
        <v/>
      </c>
      <c r="X240">
        <v>1</v>
      </c>
      <c r="Y240">
        <v>1</v>
      </c>
      <c r="Z240">
        <v>1</v>
      </c>
      <c r="AA240" s="3" t="s">
        <v>13</v>
      </c>
      <c r="AB240" t="s">
        <v>111</v>
      </c>
      <c r="AC240" s="4" t="str">
        <f t="shared" si="352"/>
        <v/>
      </c>
      <c r="AD240">
        <v>1</v>
      </c>
      <c r="AE240">
        <v>1</v>
      </c>
      <c r="AF240">
        <v>1</v>
      </c>
      <c r="AI240" s="4" t="str">
        <f t="shared" si="16"/>
        <v/>
      </c>
      <c r="AO240" s="4" t="str">
        <f t="shared" si="17"/>
        <v/>
      </c>
      <c r="AU240" s="4" t="str">
        <f t="shared" si="18"/>
        <v/>
      </c>
      <c r="BA240" s="4" t="str">
        <f t="shared" si="19"/>
        <v/>
      </c>
      <c r="BG240" s="4" t="str">
        <f t="shared" si="20"/>
        <v/>
      </c>
    </row>
    <row r="241" spans="1:59">
      <c r="A241" s="10" t="s">
        <v>114</v>
      </c>
      <c r="B241" t="s">
        <v>119</v>
      </c>
      <c r="C241" t="str">
        <f t="shared" si="369"/>
        <v>Gacha, Gacha, Gacha, Gacha, Gacha</v>
      </c>
      <c r="D241" s="1" t="str">
        <f t="shared" ca="1" si="370"/>
        <v>5, 5, 5, 5, 5</v>
      </c>
      <c r="E241" s="1" t="str">
        <f t="shared" si="371"/>
        <v>o, o, o, o, o</v>
      </c>
      <c r="F241" s="1" t="str">
        <f t="shared" si="372"/>
        <v>1, 1, 1, 1, 1</v>
      </c>
      <c r="G241" s="1" t="str">
        <f t="shared" si="373"/>
        <v>1, 1, 1, 1, 1</v>
      </c>
      <c r="H241" s="1" t="str">
        <f t="shared" si="374"/>
        <v>1, 1, 1, 1, 1</v>
      </c>
      <c r="I241" s="3" t="s">
        <v>13</v>
      </c>
      <c r="J241" t="s">
        <v>111</v>
      </c>
      <c r="K241" s="4" t="str">
        <f t="shared" si="375"/>
        <v/>
      </c>
      <c r="L241">
        <v>1</v>
      </c>
      <c r="M241">
        <v>1</v>
      </c>
      <c r="N241">
        <v>1</v>
      </c>
      <c r="O241" s="3" t="s">
        <v>13</v>
      </c>
      <c r="P241" t="s">
        <v>111</v>
      </c>
      <c r="Q241" s="4" t="str">
        <f t="shared" si="376"/>
        <v/>
      </c>
      <c r="R241">
        <v>1</v>
      </c>
      <c r="S241">
        <v>1</v>
      </c>
      <c r="T241">
        <v>1</v>
      </c>
      <c r="U241" s="3" t="s">
        <v>13</v>
      </c>
      <c r="V241" t="s">
        <v>111</v>
      </c>
      <c r="W241" s="4" t="str">
        <f t="shared" si="377"/>
        <v/>
      </c>
      <c r="X241">
        <v>1</v>
      </c>
      <c r="Y241">
        <v>1</v>
      </c>
      <c r="Z241">
        <v>1</v>
      </c>
      <c r="AA241" s="3" t="s">
        <v>13</v>
      </c>
      <c r="AB241" t="s">
        <v>111</v>
      </c>
      <c r="AC241" s="4" t="str">
        <f t="shared" si="352"/>
        <v/>
      </c>
      <c r="AD241">
        <v>1</v>
      </c>
      <c r="AE241">
        <v>1</v>
      </c>
      <c r="AF241">
        <v>1</v>
      </c>
      <c r="AG241" s="3" t="s">
        <v>13</v>
      </c>
      <c r="AH241" t="s">
        <v>111</v>
      </c>
      <c r="AI241" s="4" t="str">
        <f t="shared" si="16"/>
        <v/>
      </c>
      <c r="AJ241">
        <v>1</v>
      </c>
      <c r="AK241">
        <v>1</v>
      </c>
      <c r="AL241">
        <v>1</v>
      </c>
      <c r="AO241" s="4" t="str">
        <f t="shared" si="17"/>
        <v/>
      </c>
      <c r="AU241" s="4" t="str">
        <f t="shared" si="18"/>
        <v/>
      </c>
      <c r="BA241" s="4" t="str">
        <f t="shared" si="19"/>
        <v/>
      </c>
      <c r="BG241" s="4" t="str">
        <f t="shared" si="20"/>
        <v/>
      </c>
    </row>
    <row r="242" spans="1:59">
      <c r="A242" s="10" t="s">
        <v>115</v>
      </c>
      <c r="B242" t="s">
        <v>120</v>
      </c>
      <c r="C242" t="str">
        <f t="shared" si="369"/>
        <v>Gacha, Gacha, Gacha, Gacha, Gacha, Gacha</v>
      </c>
      <c r="D242" s="1" t="str">
        <f t="shared" ca="1" si="370"/>
        <v>5, 5, 5, 5, 5, 5</v>
      </c>
      <c r="E242" s="1" t="str">
        <f t="shared" si="371"/>
        <v>o, o, o, o, o, o</v>
      </c>
      <c r="F242" s="1" t="str">
        <f t="shared" si="372"/>
        <v>1, 1, 1, 1, 1, 1</v>
      </c>
      <c r="G242" s="1" t="str">
        <f t="shared" si="373"/>
        <v>1, 1, 1, 1, 1, 1</v>
      </c>
      <c r="H242" s="1" t="str">
        <f t="shared" si="374"/>
        <v>1, 1, 1, 1, 1, 1</v>
      </c>
      <c r="I242" s="3" t="s">
        <v>13</v>
      </c>
      <c r="J242" t="s">
        <v>111</v>
      </c>
      <c r="K242" s="4" t="str">
        <f t="shared" si="375"/>
        <v/>
      </c>
      <c r="L242">
        <v>1</v>
      </c>
      <c r="M242">
        <v>1</v>
      </c>
      <c r="N242">
        <v>1</v>
      </c>
      <c r="O242" s="3" t="s">
        <v>13</v>
      </c>
      <c r="P242" t="s">
        <v>111</v>
      </c>
      <c r="Q242" s="4" t="str">
        <f t="shared" si="376"/>
        <v/>
      </c>
      <c r="R242">
        <v>1</v>
      </c>
      <c r="S242">
        <v>1</v>
      </c>
      <c r="T242">
        <v>1</v>
      </c>
      <c r="U242" s="3" t="s">
        <v>13</v>
      </c>
      <c r="V242" t="s">
        <v>111</v>
      </c>
      <c r="W242" s="4" t="str">
        <f t="shared" si="377"/>
        <v/>
      </c>
      <c r="X242">
        <v>1</v>
      </c>
      <c r="Y242">
        <v>1</v>
      </c>
      <c r="Z242">
        <v>1</v>
      </c>
      <c r="AA242" s="3" t="s">
        <v>13</v>
      </c>
      <c r="AB242" t="s">
        <v>111</v>
      </c>
      <c r="AC242" s="4" t="str">
        <f t="shared" si="352"/>
        <v/>
      </c>
      <c r="AD242">
        <v>1</v>
      </c>
      <c r="AE242">
        <v>1</v>
      </c>
      <c r="AF242">
        <v>1</v>
      </c>
      <c r="AG242" s="3" t="s">
        <v>13</v>
      </c>
      <c r="AH242" t="s">
        <v>111</v>
      </c>
      <c r="AI242" s="4" t="str">
        <f t="shared" si="16"/>
        <v/>
      </c>
      <c r="AJ242">
        <v>1</v>
      </c>
      <c r="AK242">
        <v>1</v>
      </c>
      <c r="AL242">
        <v>1</v>
      </c>
      <c r="AM242" s="3" t="s">
        <v>13</v>
      </c>
      <c r="AN242" t="s">
        <v>111</v>
      </c>
      <c r="AO242" s="4" t="str">
        <f t="shared" si="17"/>
        <v/>
      </c>
      <c r="AP242">
        <v>1</v>
      </c>
      <c r="AQ242">
        <v>1</v>
      </c>
      <c r="AR242">
        <v>1</v>
      </c>
      <c r="AU242" s="4" t="str">
        <f t="shared" si="18"/>
        <v/>
      </c>
      <c r="BA242" s="4" t="str">
        <f t="shared" si="19"/>
        <v/>
      </c>
      <c r="BG242" s="4" t="str">
        <f t="shared" si="20"/>
        <v/>
      </c>
    </row>
    <row r="243" spans="1:59">
      <c r="A243" s="10" t="s">
        <v>116</v>
      </c>
      <c r="B243" t="s">
        <v>121</v>
      </c>
      <c r="C243" t="str">
        <f t="shared" si="369"/>
        <v>Gacha, Gacha, Gacha, Gacha, Gacha, Gacha, Gacha</v>
      </c>
      <c r="D243" s="1" t="str">
        <f t="shared" ca="1" si="370"/>
        <v>5, 5, 5, 5, 5, 5, 5</v>
      </c>
      <c r="E243" s="1" t="str">
        <f t="shared" si="371"/>
        <v>o, o, o, o, o, o, o</v>
      </c>
      <c r="F243" s="1" t="str">
        <f t="shared" si="372"/>
        <v>1, 1, 1, 1, 1, 1, 1</v>
      </c>
      <c r="G243" s="1" t="str">
        <f t="shared" si="373"/>
        <v>1, 1, 1, 1, 1, 1, 1</v>
      </c>
      <c r="H243" s="1" t="str">
        <f t="shared" si="374"/>
        <v>1, 1, 1, 1, 1, 1, 1</v>
      </c>
      <c r="I243" s="3" t="s">
        <v>13</v>
      </c>
      <c r="J243" t="s">
        <v>111</v>
      </c>
      <c r="K243" s="4" t="str">
        <f t="shared" si="375"/>
        <v/>
      </c>
      <c r="L243">
        <v>1</v>
      </c>
      <c r="M243">
        <v>1</v>
      </c>
      <c r="N243">
        <v>1</v>
      </c>
      <c r="O243" s="3" t="s">
        <v>13</v>
      </c>
      <c r="P243" t="s">
        <v>111</v>
      </c>
      <c r="Q243" s="4" t="str">
        <f t="shared" si="376"/>
        <v/>
      </c>
      <c r="R243">
        <v>1</v>
      </c>
      <c r="S243">
        <v>1</v>
      </c>
      <c r="T243">
        <v>1</v>
      </c>
      <c r="U243" s="3" t="s">
        <v>13</v>
      </c>
      <c r="V243" t="s">
        <v>111</v>
      </c>
      <c r="W243" s="4" t="str">
        <f t="shared" si="377"/>
        <v/>
      </c>
      <c r="X243">
        <v>1</v>
      </c>
      <c r="Y243">
        <v>1</v>
      </c>
      <c r="Z243">
        <v>1</v>
      </c>
      <c r="AA243" s="3" t="s">
        <v>13</v>
      </c>
      <c r="AB243" t="s">
        <v>111</v>
      </c>
      <c r="AC243" s="4" t="str">
        <f t="shared" si="352"/>
        <v/>
      </c>
      <c r="AD243">
        <v>1</v>
      </c>
      <c r="AE243">
        <v>1</v>
      </c>
      <c r="AF243">
        <v>1</v>
      </c>
      <c r="AG243" s="3" t="s">
        <v>13</v>
      </c>
      <c r="AH243" t="s">
        <v>111</v>
      </c>
      <c r="AI243" s="4" t="str">
        <f t="shared" si="16"/>
        <v/>
      </c>
      <c r="AJ243">
        <v>1</v>
      </c>
      <c r="AK243">
        <v>1</v>
      </c>
      <c r="AL243">
        <v>1</v>
      </c>
      <c r="AM243" s="3" t="s">
        <v>13</v>
      </c>
      <c r="AN243" t="s">
        <v>111</v>
      </c>
      <c r="AO243" s="4" t="str">
        <f t="shared" si="17"/>
        <v/>
      </c>
      <c r="AP243">
        <v>1</v>
      </c>
      <c r="AQ243">
        <v>1</v>
      </c>
      <c r="AR243">
        <v>1</v>
      </c>
      <c r="AS243" s="3" t="s">
        <v>13</v>
      </c>
      <c r="AT243" t="s">
        <v>111</v>
      </c>
      <c r="AU243" s="4" t="str">
        <f t="shared" si="18"/>
        <v/>
      </c>
      <c r="AV243">
        <v>1</v>
      </c>
      <c r="AW243">
        <v>1</v>
      </c>
      <c r="AX243">
        <v>1</v>
      </c>
      <c r="BA243" s="4" t="str">
        <f t="shared" si="19"/>
        <v/>
      </c>
      <c r="BG243" s="4" t="str">
        <f t="shared" si="20"/>
        <v/>
      </c>
    </row>
    <row r="244" spans="1:59">
      <c r="A244" s="10" t="s">
        <v>124</v>
      </c>
      <c r="B244" t="s">
        <v>126</v>
      </c>
      <c r="C244" t="str">
        <f t="shared" ref="C244:C245" si="378">IF(ISBLANK(I244),"",I244)
&amp;IF(ISBLANK(O244),"",", "&amp;O244)
&amp;IF(ISBLANK(U244),"",", "&amp;U244)
&amp;IF(ISBLANK(AA244),"",", "&amp;AA244)
&amp;IF(ISBLANK(AG244),"",", "&amp;AG244)
&amp;IF(ISBLANK(AM244),"",", "&amp;AM244)
&amp;IF(ISBLANK(AS244),"",", "&amp;AS244)
&amp;IF(ISBLANK(AY244),"",", "&amp;AY244)
&amp;IF(ISBLANK(BE244),"",", "&amp;BE244)</f>
        <v>Origin</v>
      </c>
      <c r="D244" s="1" t="str">
        <f t="shared" ref="D244:D245" ca="1" si="379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SUBSTITUTE(SUBSTITUTE(SUBSTITUTE(SUBSTITUTE(SUBSTITUTE(SUBSTITUTE(SUBSTITUTE(SUBSTITUTE(SUBSTITUTE(SUBSTITUTE(C244,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9</v>
      </c>
      <c r="E244" s="1" t="str">
        <f t="shared" ref="E244:E245" si="380">IF(ISBLANK(J244),"",J244)
&amp;IF(ISBLANK(O244),"",", "&amp;P244)
&amp;IF(ISBLANK(U244),"",", "&amp;V244)
&amp;IF(ISBLANK(AA244),"",", "&amp;AB244)
&amp;IF(ISBLANK(AG244),"",", "&amp;AH244)
&amp;IF(ISBLANK(AM244),"",", "&amp;AN244)
&amp;IF(ISBLANK(AS244),"",", "&amp;AT244)
&amp;IF(ISBLANK(AY244),"",", "&amp;AZ244)
&amp;IF(ISBLANK(BE244),"",", "&amp;BF244)</f>
        <v>l</v>
      </c>
      <c r="F244" s="1" t="str">
        <f t="shared" ref="F244:F245" si="381">IF(ISBLANK(L244),"",L244)
&amp;IF(ISBLANK(R244),"",", "&amp;R244)
&amp;IF(ISBLANK(X244),"",", "&amp;X244)
&amp;IF(ISBLANK(AD244),"",", "&amp;AD244)
&amp;IF(ISBLANK(AJ244),"",", "&amp;AJ244)
&amp;IF(ISBLANK(AP244),"",", "&amp;AP244)
&amp;IF(ISBLANK(AV244),"",", "&amp;AV244)
&amp;IF(ISBLANK(BB244),"",", "&amp;BB244)
&amp;IF(ISBLANK(BH244),"",", "&amp;BH244)</f>
        <v>1</v>
      </c>
      <c r="G244" s="1" t="str">
        <f t="shared" ref="G244:G245" si="382">IF(ISBLANK(M244),"",M244)
&amp;IF(ISBLANK(S244),"",", "&amp;S244)
&amp;IF(ISBLANK(Y244),"",", "&amp;Y244)
&amp;IF(ISBLANK(AE244),"",", "&amp;AE244)
&amp;IF(ISBLANK(AK244),"",", "&amp;AK244)
&amp;IF(ISBLANK(AQ244),"",", "&amp;AQ244)
&amp;IF(ISBLANK(AW244),"",", "&amp;AW244)
&amp;IF(ISBLANK(BC244),"",", "&amp;BC244)
&amp;IF(ISBLANK(BI244),"",", "&amp;BI244)</f>
        <v>1</v>
      </c>
      <c r="H244" s="1" t="str">
        <f t="shared" ref="H244:H245" si="383">IF(ISBLANK(N244),"",N244)
&amp;IF(ISBLANK(T244),"",", "&amp;T244)
&amp;IF(ISBLANK(Z244),"",", "&amp;Z244)
&amp;IF(ISBLANK(AF244),"",", "&amp;AF244)
&amp;IF(ISBLANK(AL244),"",", "&amp;AL244)
&amp;IF(ISBLANK(AR244),"",", "&amp;AR244)
&amp;IF(ISBLANK(AX244),"",", "&amp;AX244)
&amp;IF(ISBLANK(BD244),"",", "&amp;BD244)
&amp;IF(ISBLANK(BJ244),"",", "&amp;BJ244)</f>
        <v>1</v>
      </c>
      <c r="I244" s="3" t="s">
        <v>77</v>
      </c>
      <c r="J244" t="s">
        <v>128</v>
      </c>
      <c r="K244" s="4" t="str">
        <f t="shared" si="375"/>
        <v/>
      </c>
      <c r="L244">
        <v>1</v>
      </c>
      <c r="M244">
        <v>1</v>
      </c>
      <c r="N244">
        <v>1</v>
      </c>
      <c r="O244" s="3"/>
      <c r="Q244" s="4" t="str">
        <f t="shared" si="376"/>
        <v/>
      </c>
      <c r="U244" s="3"/>
      <c r="W244" s="4" t="str">
        <f t="shared" si="377"/>
        <v/>
      </c>
      <c r="AA244" s="3"/>
      <c r="AC244" s="4" t="str">
        <f t="shared" si="352"/>
        <v/>
      </c>
      <c r="AG244" s="3"/>
      <c r="AI244" s="4" t="str">
        <f t="shared" si="16"/>
        <v/>
      </c>
      <c r="AM244" s="3"/>
      <c r="AO244" s="4" t="str">
        <f t="shared" si="17"/>
        <v/>
      </c>
      <c r="AS244" s="3"/>
      <c r="AU244" s="4" t="str">
        <f t="shared" si="18"/>
        <v/>
      </c>
      <c r="AY244" s="3"/>
      <c r="BA244" s="4" t="str">
        <f t="shared" si="19"/>
        <v/>
      </c>
      <c r="BE244" s="3"/>
      <c r="BG244" s="4" t="str">
        <f t="shared" si="20"/>
        <v/>
      </c>
    </row>
    <row r="245" spans="1:59">
      <c r="A245" s="10" t="s">
        <v>125</v>
      </c>
      <c r="B245" t="s">
        <v>127</v>
      </c>
      <c r="C245" t="str">
        <f t="shared" si="378"/>
        <v>Origin</v>
      </c>
      <c r="D245" s="1" t="str">
        <f t="shared" ca="1" si="379"/>
        <v>9</v>
      </c>
      <c r="E245" s="1" t="str">
        <f t="shared" si="380"/>
        <v>u</v>
      </c>
      <c r="F245" s="1" t="str">
        <f t="shared" si="381"/>
        <v>1</v>
      </c>
      <c r="G245" s="1" t="str">
        <f t="shared" si="382"/>
        <v>1</v>
      </c>
      <c r="H245" s="1" t="str">
        <f t="shared" si="383"/>
        <v>1</v>
      </c>
      <c r="I245" s="3" t="s">
        <v>77</v>
      </c>
      <c r="J245" t="s">
        <v>129</v>
      </c>
      <c r="K245" s="4" t="str">
        <f t="shared" si="375"/>
        <v/>
      </c>
      <c r="L245">
        <v>1</v>
      </c>
      <c r="M245">
        <v>1</v>
      </c>
      <c r="N245">
        <v>1</v>
      </c>
      <c r="O245" s="3"/>
      <c r="Q245" s="4" t="str">
        <f t="shared" si="376"/>
        <v/>
      </c>
      <c r="U245" s="3"/>
      <c r="W245" s="4" t="str">
        <f t="shared" ref="W245:W252" si="384">IF(AND(OR(U245="Gacha",U245="Origin"),ISBLANK(V245)),"서브밸류 필요","")</f>
        <v/>
      </c>
      <c r="AA245" s="3"/>
      <c r="AC245" s="4" t="str">
        <f t="shared" ref="AC245:AC252" si="385">IF(AND(OR(AA245="Gacha",AA245="Origin"),ISBLANK(AB245)),"서브밸류 필요","")</f>
        <v/>
      </c>
      <c r="AG245" s="3"/>
      <c r="AI245" s="4" t="str">
        <f t="shared" ref="AI245:AI252" si="386">IF(AND(OR(AG245="Gacha",AG245="Origin"),ISBLANK(AH245)),"서브밸류 필요","")</f>
        <v/>
      </c>
      <c r="AM245" s="3"/>
      <c r="AO245" s="4" t="str">
        <f t="shared" ref="AO245:AO252" si="387">IF(AND(OR(AM245="Gacha",AM245="Origin"),ISBLANK(AN245)),"서브밸류 필요","")</f>
        <v/>
      </c>
      <c r="AS245" s="3"/>
      <c r="AU245" s="4" t="str">
        <f t="shared" ref="AU245:AU252" si="388">IF(AND(OR(AS245="Gacha",AS245="Origin"),ISBLANK(AT245)),"서브밸류 필요","")</f>
        <v/>
      </c>
      <c r="AY245" s="3"/>
      <c r="BA245" s="4" t="str">
        <f t="shared" ref="BA245:BA252" si="389">IF(AND(OR(AY245="Gacha",AY245="Origin"),ISBLANK(AZ245)),"서브밸류 필요","")</f>
        <v/>
      </c>
      <c r="BE245" s="3"/>
      <c r="BG245" s="4" t="str">
        <f t="shared" ref="BG245:BG252" si="390">IF(AND(OR(BE245="Gacha",BE245="Origin"),ISBLANK(BF245)),"서브밸류 필요","")</f>
        <v/>
      </c>
    </row>
    <row r="246" spans="1:59">
      <c r="A246" s="10" t="s">
        <v>153</v>
      </c>
      <c r="B246" t="s">
        <v>147</v>
      </c>
      <c r="C246" t="str">
        <f t="shared" ref="C246:C249" si="391">IF(ISBLANK(I246),"",I246)
&amp;IF(ISBLANK(O246),"",", "&amp;O246)
&amp;IF(ISBLANK(U246),"",", "&amp;U246)
&amp;IF(ISBLANK(AA246),"",", "&amp;AA246)
&amp;IF(ISBLANK(AG246),"",", "&amp;AG246)
&amp;IF(ISBLANK(AM246),"",", "&amp;AM246)
&amp;IF(ISBLANK(AS246),"",", "&amp;AS246)
&amp;IF(ISBLANK(AY246),"",", "&amp;AY246)
&amp;IF(ISBLANK(BE246),"",", "&amp;BE246)</f>
        <v>Gacha</v>
      </c>
      <c r="D246" s="1" t="str">
        <f t="shared" ref="D246:D249" ca="1" si="392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SUBSTITUTE(SUBSTITUTE(SUBSTITUTE(SUBSTITUTE(SUBSTITUTE(SUBSTITUTE(SUBSTITUTE(SUBSTITUTE(SUBSTITUTE(SUBSTITUTE(C246,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</v>
      </c>
      <c r="E246" s="1" t="str">
        <f t="shared" ref="E246:E249" si="393">IF(ISBLANK(J246),"",J246)
&amp;IF(ISBLANK(O246),"",", "&amp;P246)
&amp;IF(ISBLANK(U246),"",", "&amp;V246)
&amp;IF(ISBLANK(AA246),"",", "&amp;AB246)
&amp;IF(ISBLANK(AG246),"",", "&amp;AH246)
&amp;IF(ISBLANK(AM246),"",", "&amp;AN246)
&amp;IF(ISBLANK(AS246),"",", "&amp;AT246)
&amp;IF(ISBLANK(AY246),"",", "&amp;AZ246)
&amp;IF(ISBLANK(BE246),"",", "&amp;BF246)</f>
        <v>n</v>
      </c>
      <c r="F246" s="1" t="str">
        <f t="shared" ref="F246:F249" si="394">IF(ISBLANK(L246),"",L246)
&amp;IF(ISBLANK(R246),"",", "&amp;R246)
&amp;IF(ISBLANK(X246),"",", "&amp;X246)
&amp;IF(ISBLANK(AD246),"",", "&amp;AD246)
&amp;IF(ISBLANK(AJ246),"",", "&amp;AJ246)
&amp;IF(ISBLANK(AP246),"",", "&amp;AP246)
&amp;IF(ISBLANK(AV246),"",", "&amp;AV246)
&amp;IF(ISBLANK(BB246),"",", "&amp;BB246)
&amp;IF(ISBLANK(BH246),"",", "&amp;BH246)</f>
        <v>1</v>
      </c>
      <c r="G246" s="1" t="str">
        <f t="shared" ref="G246:G249" si="395">IF(ISBLANK(M246),"",M246)
&amp;IF(ISBLANK(S246),"",", "&amp;S246)
&amp;IF(ISBLANK(Y246),"",", "&amp;Y246)
&amp;IF(ISBLANK(AE246),"",", "&amp;AE246)
&amp;IF(ISBLANK(AK246),"",", "&amp;AK246)
&amp;IF(ISBLANK(AQ246),"",", "&amp;AQ246)
&amp;IF(ISBLANK(AW246),"",", "&amp;AW246)
&amp;IF(ISBLANK(BC246),"",", "&amp;BC246)
&amp;IF(ISBLANK(BI246),"",", "&amp;BI246)</f>
        <v>1</v>
      </c>
      <c r="H246" s="1" t="str">
        <f t="shared" ref="H246:H249" si="396">IF(ISBLANK(N246),"",N246)
&amp;IF(ISBLANK(T246),"",", "&amp;T246)
&amp;IF(ISBLANK(Z246),"",", "&amp;Z246)
&amp;IF(ISBLANK(AF246),"",", "&amp;AF246)
&amp;IF(ISBLANK(AL246),"",", "&amp;AL246)
&amp;IF(ISBLANK(AR246),"",", "&amp;AR246)
&amp;IF(ISBLANK(AX246),"",", "&amp;AX246)
&amp;IF(ISBLANK(BD246),"",", "&amp;BD246)
&amp;IF(ISBLANK(BJ246),"",", "&amp;BJ246)</f>
        <v>1</v>
      </c>
      <c r="I246" s="3" t="s">
        <v>13</v>
      </c>
      <c r="J246" t="s">
        <v>150</v>
      </c>
      <c r="K246" s="4" t="str">
        <f t="shared" ref="K246:K249" si="397">IF(AND(OR(I246="Gacha",I246="Origin"),ISBLANK(J246)),"서브밸류 필요","")</f>
        <v/>
      </c>
      <c r="L246">
        <v>1</v>
      </c>
      <c r="M246">
        <v>1</v>
      </c>
      <c r="N246">
        <v>1</v>
      </c>
      <c r="O246" s="3"/>
      <c r="Q246" s="4" t="str">
        <f t="shared" si="376"/>
        <v/>
      </c>
      <c r="U246" s="3"/>
      <c r="W246" s="4" t="str">
        <f t="shared" si="384"/>
        <v/>
      </c>
      <c r="AA246" s="3"/>
      <c r="AC246" s="4" t="str">
        <f t="shared" si="385"/>
        <v/>
      </c>
      <c r="AG246" s="3"/>
      <c r="AI246" s="4" t="str">
        <f t="shared" si="386"/>
        <v/>
      </c>
      <c r="AM246" s="3"/>
      <c r="AO246" s="4" t="str">
        <f t="shared" si="387"/>
        <v/>
      </c>
      <c r="AS246" s="3"/>
      <c r="AU246" s="4" t="str">
        <f t="shared" si="388"/>
        <v/>
      </c>
      <c r="AY246" s="3"/>
      <c r="BA246" s="4" t="str">
        <f t="shared" si="389"/>
        <v/>
      </c>
      <c r="BE246" s="3"/>
      <c r="BG246" s="4" t="str">
        <f t="shared" si="390"/>
        <v/>
      </c>
    </row>
    <row r="247" spans="1:59">
      <c r="A247" s="10" t="s">
        <v>154</v>
      </c>
      <c r="B247" t="s">
        <v>148</v>
      </c>
      <c r="C247" t="str">
        <f t="shared" si="391"/>
        <v>Gacha</v>
      </c>
      <c r="D247" s="1" t="str">
        <f t="shared" ca="1" si="392"/>
        <v>5</v>
      </c>
      <c r="E247" s="1" t="str">
        <f t="shared" si="393"/>
        <v>j</v>
      </c>
      <c r="F247" s="1" t="str">
        <f t="shared" si="394"/>
        <v>1</v>
      </c>
      <c r="G247" s="1" t="str">
        <f t="shared" si="395"/>
        <v>1</v>
      </c>
      <c r="H247" s="1" t="str">
        <f t="shared" si="396"/>
        <v>1</v>
      </c>
      <c r="I247" s="3" t="s">
        <v>13</v>
      </c>
      <c r="J247" t="s">
        <v>151</v>
      </c>
      <c r="K247" s="4" t="str">
        <f t="shared" si="397"/>
        <v/>
      </c>
      <c r="L247">
        <v>1</v>
      </c>
      <c r="M247">
        <v>1</v>
      </c>
      <c r="N247">
        <v>1</v>
      </c>
      <c r="O247" s="3"/>
      <c r="Q247" s="4" t="str">
        <f t="shared" si="376"/>
        <v/>
      </c>
      <c r="U247" s="3"/>
      <c r="W247" s="4" t="str">
        <f t="shared" si="384"/>
        <v/>
      </c>
      <c r="AA247" s="3"/>
      <c r="AC247" s="4" t="str">
        <f t="shared" si="385"/>
        <v/>
      </c>
      <c r="AG247" s="3"/>
      <c r="AI247" s="4" t="str">
        <f t="shared" si="386"/>
        <v/>
      </c>
      <c r="AM247" s="3"/>
      <c r="AO247" s="4" t="str">
        <f t="shared" si="387"/>
        <v/>
      </c>
      <c r="AS247" s="3"/>
      <c r="AU247" s="4" t="str">
        <f t="shared" si="388"/>
        <v/>
      </c>
      <c r="AY247" s="3"/>
      <c r="BA247" s="4" t="str">
        <f t="shared" si="389"/>
        <v/>
      </c>
      <c r="BE247" s="3"/>
      <c r="BG247" s="4" t="str">
        <f t="shared" si="390"/>
        <v/>
      </c>
    </row>
    <row r="248" spans="1:59">
      <c r="A248" s="10" t="s">
        <v>155</v>
      </c>
      <c r="B248" t="s">
        <v>149</v>
      </c>
      <c r="C248" t="str">
        <f t="shared" si="391"/>
        <v>Gacha</v>
      </c>
      <c r="D248" s="1" t="str">
        <f t="shared" ca="1" si="392"/>
        <v>5</v>
      </c>
      <c r="E248" s="1" t="str">
        <f t="shared" si="393"/>
        <v>q</v>
      </c>
      <c r="F248" s="1" t="str">
        <f t="shared" si="394"/>
        <v>1</v>
      </c>
      <c r="G248" s="1" t="str">
        <f t="shared" si="395"/>
        <v>1</v>
      </c>
      <c r="H248" s="1" t="str">
        <f t="shared" si="396"/>
        <v>1</v>
      </c>
      <c r="I248" s="3" t="s">
        <v>13</v>
      </c>
      <c r="J248" t="s">
        <v>152</v>
      </c>
      <c r="K248" s="4" t="str">
        <f t="shared" si="397"/>
        <v/>
      </c>
      <c r="L248">
        <v>1</v>
      </c>
      <c r="M248">
        <v>1</v>
      </c>
      <c r="N248">
        <v>1</v>
      </c>
      <c r="O248" s="3"/>
      <c r="Q248" s="4" t="str">
        <f t="shared" si="376"/>
        <v/>
      </c>
      <c r="U248" s="3"/>
      <c r="W248" s="4" t="str">
        <f t="shared" si="384"/>
        <v/>
      </c>
      <c r="AA248" s="3"/>
      <c r="AC248" s="4" t="str">
        <f t="shared" si="385"/>
        <v/>
      </c>
      <c r="AG248" s="3"/>
      <c r="AI248" s="4" t="str">
        <f t="shared" si="386"/>
        <v/>
      </c>
      <c r="AM248" s="3"/>
      <c r="AO248" s="4" t="str">
        <f t="shared" si="387"/>
        <v/>
      </c>
      <c r="AS248" s="3"/>
      <c r="AU248" s="4" t="str">
        <f t="shared" si="388"/>
        <v/>
      </c>
      <c r="AY248" s="3"/>
      <c r="BA248" s="4" t="str">
        <f t="shared" si="389"/>
        <v/>
      </c>
      <c r="BE248" s="3"/>
      <c r="BG248" s="4" t="str">
        <f t="shared" si="390"/>
        <v/>
      </c>
    </row>
    <row r="249" spans="1:59">
      <c r="A249" s="10" t="s">
        <v>162</v>
      </c>
      <c r="B249" t="s">
        <v>158</v>
      </c>
      <c r="C249" t="str">
        <f t="shared" si="391"/>
        <v>Gacha</v>
      </c>
      <c r="D249" s="1" t="str">
        <f t="shared" ca="1" si="392"/>
        <v>5</v>
      </c>
      <c r="E249" s="1" t="str">
        <f t="shared" si="393"/>
        <v>k</v>
      </c>
      <c r="F249" s="1" t="str">
        <f t="shared" si="394"/>
        <v>1</v>
      </c>
      <c r="G249" s="1" t="str">
        <f t="shared" si="395"/>
        <v>1</v>
      </c>
      <c r="H249" s="1" t="str">
        <f t="shared" si="396"/>
        <v>1</v>
      </c>
      <c r="I249" s="3" t="s">
        <v>81</v>
      </c>
      <c r="J249" t="s">
        <v>169</v>
      </c>
      <c r="K249" s="4" t="str">
        <f t="shared" si="397"/>
        <v/>
      </c>
      <c r="L249">
        <v>1</v>
      </c>
      <c r="M249">
        <v>1</v>
      </c>
      <c r="N249">
        <v>1</v>
      </c>
      <c r="Q249" s="4" t="str">
        <f t="shared" si="376"/>
        <v/>
      </c>
      <c r="W249" s="4" t="str">
        <f t="shared" si="384"/>
        <v/>
      </c>
      <c r="AA249" s="3"/>
      <c r="AC249" s="4" t="str">
        <f t="shared" si="385"/>
        <v/>
      </c>
      <c r="AG249" s="3"/>
      <c r="AI249" s="4" t="str">
        <f t="shared" si="386"/>
        <v/>
      </c>
      <c r="AM249" s="3"/>
      <c r="AO249" s="4" t="str">
        <f t="shared" si="387"/>
        <v/>
      </c>
      <c r="AS249" s="3"/>
      <c r="AU249" s="4" t="str">
        <f t="shared" si="388"/>
        <v/>
      </c>
      <c r="AY249" s="3"/>
      <c r="BA249" s="4" t="str">
        <f t="shared" si="389"/>
        <v/>
      </c>
      <c r="BE249" s="3"/>
      <c r="BG249" s="4" t="str">
        <f t="shared" si="390"/>
        <v/>
      </c>
    </row>
    <row r="250" spans="1:59">
      <c r="A250" s="10" t="s">
        <v>163</v>
      </c>
      <c r="B250" t="s">
        <v>159</v>
      </c>
      <c r="C250" t="str">
        <f t="shared" ref="C250:C252" si="398">IF(ISBLANK(I250),"",I250)
&amp;IF(ISBLANK(O250),"",", "&amp;O250)
&amp;IF(ISBLANK(U250),"",", "&amp;U250)
&amp;IF(ISBLANK(AA250),"",", "&amp;AA250)
&amp;IF(ISBLANK(AG250),"",", "&amp;AG250)
&amp;IF(ISBLANK(AM250),"",", "&amp;AM250)
&amp;IF(ISBLANK(AS250),"",", "&amp;AS250)
&amp;IF(ISBLANK(AY250),"",", "&amp;AY250)
&amp;IF(ISBLANK(BE250),"",", "&amp;BE250)</f>
        <v>Gacha, Gacha</v>
      </c>
      <c r="D250" s="1" t="str">
        <f t="shared" ref="D250:D252" ca="1" si="399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SUBSTITUTE(SUBSTITUTE(SUBSTITUTE(SUBSTITUTE(SUBSTITUTE(SUBSTITUTE(SUBSTITUTE(SUBSTITUTE(SUBSTITUTE(SUBSTITUTE(C250,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5, 5</v>
      </c>
      <c r="E250" s="1" t="str">
        <f t="shared" ref="E250:E252" si="400">IF(ISBLANK(J250),"",J250)
&amp;IF(ISBLANK(O250),"",", "&amp;P250)
&amp;IF(ISBLANK(U250),"",", "&amp;V250)
&amp;IF(ISBLANK(AA250),"",", "&amp;AB250)
&amp;IF(ISBLANK(AG250),"",", "&amp;AH250)
&amp;IF(ISBLANK(AM250),"",", "&amp;AN250)
&amp;IF(ISBLANK(AS250),"",", "&amp;AT250)
&amp;IF(ISBLANK(AY250),"",", "&amp;AZ250)
&amp;IF(ISBLANK(BE250),"",", "&amp;BF250)</f>
        <v>k, k</v>
      </c>
      <c r="F250" s="1" t="str">
        <f t="shared" ref="F250:F252" si="401">IF(ISBLANK(L250),"",L250)
&amp;IF(ISBLANK(R250),"",", "&amp;R250)
&amp;IF(ISBLANK(X250),"",", "&amp;X250)
&amp;IF(ISBLANK(AD250),"",", "&amp;AD250)
&amp;IF(ISBLANK(AJ250),"",", "&amp;AJ250)
&amp;IF(ISBLANK(AP250),"",", "&amp;AP250)
&amp;IF(ISBLANK(AV250),"",", "&amp;AV250)
&amp;IF(ISBLANK(BB250),"",", "&amp;BB250)
&amp;IF(ISBLANK(BH250),"",", "&amp;BH250)</f>
        <v>1, 1</v>
      </c>
      <c r="G250" s="1" t="str">
        <f t="shared" ref="G250:G252" si="402">IF(ISBLANK(M250),"",M250)
&amp;IF(ISBLANK(S250),"",", "&amp;S250)
&amp;IF(ISBLANK(Y250),"",", "&amp;Y250)
&amp;IF(ISBLANK(AE250),"",", "&amp;AE250)
&amp;IF(ISBLANK(AK250),"",", "&amp;AK250)
&amp;IF(ISBLANK(AQ250),"",", "&amp;AQ250)
&amp;IF(ISBLANK(AW250),"",", "&amp;AW250)
&amp;IF(ISBLANK(BC250),"",", "&amp;BC250)
&amp;IF(ISBLANK(BI250),"",", "&amp;BI250)</f>
        <v>1, 1</v>
      </c>
      <c r="H250" s="1" t="str">
        <f t="shared" ref="H250:H252" si="403">IF(ISBLANK(N250),"",N250)
&amp;IF(ISBLANK(T250),"",", "&amp;T250)
&amp;IF(ISBLANK(Z250),"",", "&amp;Z250)
&amp;IF(ISBLANK(AF250),"",", "&amp;AF250)
&amp;IF(ISBLANK(AL250),"",", "&amp;AL250)
&amp;IF(ISBLANK(AR250),"",", "&amp;AR250)
&amp;IF(ISBLANK(AX250),"",", "&amp;AX250)
&amp;IF(ISBLANK(BD250),"",", "&amp;BD250)
&amp;IF(ISBLANK(BJ250),"",", "&amp;BJ250)</f>
        <v>1, 1</v>
      </c>
      <c r="I250" s="3" t="s">
        <v>81</v>
      </c>
      <c r="J250" t="s">
        <v>169</v>
      </c>
      <c r="K250" s="4" t="str">
        <f t="shared" ref="K250" si="404">IF(AND(OR(I250="Gacha",I250="Origin"),ISBLANK(J250)),"서브밸류 필요","")</f>
        <v/>
      </c>
      <c r="L250">
        <v>1</v>
      </c>
      <c r="M250">
        <v>1</v>
      </c>
      <c r="N250">
        <v>1</v>
      </c>
      <c r="O250" s="3" t="s">
        <v>81</v>
      </c>
      <c r="P250" t="s">
        <v>169</v>
      </c>
      <c r="Q250" s="4" t="str">
        <f t="shared" si="376"/>
        <v/>
      </c>
      <c r="R250">
        <v>1</v>
      </c>
      <c r="S250">
        <v>1</v>
      </c>
      <c r="T250">
        <v>1</v>
      </c>
      <c r="W250" s="4" t="str">
        <f t="shared" si="384"/>
        <v/>
      </c>
      <c r="AA250" s="3"/>
      <c r="AC250" s="4" t="str">
        <f t="shared" si="385"/>
        <v/>
      </c>
      <c r="AG250" s="3"/>
      <c r="AI250" s="4" t="str">
        <f t="shared" si="386"/>
        <v/>
      </c>
      <c r="AM250" s="3"/>
      <c r="AO250" s="4" t="str">
        <f t="shared" si="387"/>
        <v/>
      </c>
      <c r="AS250" s="3"/>
      <c r="AU250" s="4" t="str">
        <f t="shared" si="388"/>
        <v/>
      </c>
      <c r="AY250" s="3"/>
      <c r="BA250" s="4" t="str">
        <f t="shared" si="389"/>
        <v/>
      </c>
      <c r="BE250" s="3"/>
      <c r="BG250" s="4" t="str">
        <f t="shared" si="390"/>
        <v/>
      </c>
    </row>
    <row r="251" spans="1:59">
      <c r="A251" s="10" t="s">
        <v>164</v>
      </c>
      <c r="B251" t="s">
        <v>160</v>
      </c>
      <c r="C251" t="str">
        <f t="shared" si="398"/>
        <v>Gacha, Gacha, Gacha</v>
      </c>
      <c r="D251" s="1" t="str">
        <f t="shared" ca="1" si="399"/>
        <v>5, 5, 5</v>
      </c>
      <c r="E251" s="1" t="str">
        <f t="shared" si="400"/>
        <v>k, k, k</v>
      </c>
      <c r="F251" s="1" t="str">
        <f t="shared" si="401"/>
        <v>1, 1, 1</v>
      </c>
      <c r="G251" s="1" t="str">
        <f t="shared" si="402"/>
        <v>1, 1, 1</v>
      </c>
      <c r="H251" s="1" t="str">
        <f t="shared" si="403"/>
        <v>1, 1, 1</v>
      </c>
      <c r="I251" s="3" t="s">
        <v>81</v>
      </c>
      <c r="J251" t="s">
        <v>169</v>
      </c>
      <c r="K251" s="4" t="str">
        <f t="shared" ref="K251:K252" si="405">IF(AND(OR(I251="Gacha",I251="Origin"),ISBLANK(J251)),"서브밸류 필요","")</f>
        <v/>
      </c>
      <c r="L251">
        <v>1</v>
      </c>
      <c r="M251">
        <v>1</v>
      </c>
      <c r="N251">
        <v>1</v>
      </c>
      <c r="O251" s="3" t="s">
        <v>81</v>
      </c>
      <c r="P251" t="s">
        <v>169</v>
      </c>
      <c r="Q251" s="4" t="str">
        <f t="shared" si="376"/>
        <v/>
      </c>
      <c r="R251">
        <v>1</v>
      </c>
      <c r="S251">
        <v>1</v>
      </c>
      <c r="T251">
        <v>1</v>
      </c>
      <c r="U251" s="3" t="s">
        <v>81</v>
      </c>
      <c r="V251" t="s">
        <v>169</v>
      </c>
      <c r="W251" s="4" t="str">
        <f t="shared" si="384"/>
        <v/>
      </c>
      <c r="X251">
        <v>1</v>
      </c>
      <c r="Y251">
        <v>1</v>
      </c>
      <c r="Z251">
        <v>1</v>
      </c>
      <c r="AA251" s="3"/>
      <c r="AC251" s="4" t="str">
        <f t="shared" si="385"/>
        <v/>
      </c>
      <c r="AG251" s="3"/>
      <c r="AI251" s="4" t="str">
        <f t="shared" si="386"/>
        <v/>
      </c>
      <c r="AM251" s="3"/>
      <c r="AO251" s="4" t="str">
        <f t="shared" si="387"/>
        <v/>
      </c>
      <c r="AS251" s="3"/>
      <c r="AU251" s="4" t="str">
        <f t="shared" si="388"/>
        <v/>
      </c>
      <c r="AY251" s="3"/>
      <c r="BA251" s="4" t="str">
        <f t="shared" si="389"/>
        <v/>
      </c>
      <c r="BE251" s="3"/>
      <c r="BG251" s="4" t="str">
        <f t="shared" si="390"/>
        <v/>
      </c>
    </row>
    <row r="252" spans="1:59">
      <c r="A252" s="10" t="s">
        <v>165</v>
      </c>
      <c r="B252" t="s">
        <v>161</v>
      </c>
      <c r="C252" t="str">
        <f t="shared" si="398"/>
        <v>Gacha, Gacha, Gacha, Gacha</v>
      </c>
      <c r="D252" s="1" t="str">
        <f t="shared" ca="1" si="399"/>
        <v>5, 5, 5, 5</v>
      </c>
      <c r="E252" s="1" t="str">
        <f t="shared" si="400"/>
        <v>k, k, k, k</v>
      </c>
      <c r="F252" s="1" t="str">
        <f t="shared" si="401"/>
        <v>1, 1, 1, 1</v>
      </c>
      <c r="G252" s="1" t="str">
        <f t="shared" si="402"/>
        <v>1, 1, 1, 1</v>
      </c>
      <c r="H252" s="1" t="str">
        <f t="shared" si="403"/>
        <v>1, 1, 1, 1</v>
      </c>
      <c r="I252" s="3" t="s">
        <v>81</v>
      </c>
      <c r="J252" t="s">
        <v>169</v>
      </c>
      <c r="K252" s="4" t="str">
        <f t="shared" si="405"/>
        <v/>
      </c>
      <c r="L252">
        <v>1</v>
      </c>
      <c r="M252">
        <v>1</v>
      </c>
      <c r="N252">
        <v>1</v>
      </c>
      <c r="O252" s="3" t="s">
        <v>81</v>
      </c>
      <c r="P252" t="s">
        <v>169</v>
      </c>
      <c r="Q252" s="4" t="str">
        <f t="shared" si="376"/>
        <v/>
      </c>
      <c r="R252">
        <v>1</v>
      </c>
      <c r="S252">
        <v>1</v>
      </c>
      <c r="T252">
        <v>1</v>
      </c>
      <c r="U252" s="3" t="s">
        <v>81</v>
      </c>
      <c r="V252" t="s">
        <v>169</v>
      </c>
      <c r="W252" s="4" t="str">
        <f t="shared" si="384"/>
        <v/>
      </c>
      <c r="X252">
        <v>1</v>
      </c>
      <c r="Y252">
        <v>1</v>
      </c>
      <c r="Z252">
        <v>1</v>
      </c>
      <c r="AA252" s="3" t="s">
        <v>81</v>
      </c>
      <c r="AB252" t="s">
        <v>169</v>
      </c>
      <c r="AC252" s="4" t="str">
        <f t="shared" si="385"/>
        <v/>
      </c>
      <c r="AD252">
        <v>1</v>
      </c>
      <c r="AE252">
        <v>1</v>
      </c>
      <c r="AF252">
        <v>1</v>
      </c>
      <c r="AG252" s="3"/>
      <c r="AI252" s="4" t="str">
        <f t="shared" si="386"/>
        <v/>
      </c>
      <c r="AM252" s="3"/>
      <c r="AO252" s="4" t="str">
        <f t="shared" si="387"/>
        <v/>
      </c>
      <c r="AS252" s="3"/>
      <c r="AU252" s="4" t="str">
        <f t="shared" si="388"/>
        <v/>
      </c>
      <c r="AY252" s="3"/>
      <c r="BA252" s="4" t="str">
        <f t="shared" si="389"/>
        <v/>
      </c>
      <c r="BE252" s="3"/>
      <c r="BG252" s="4" t="str">
        <f t="shared" si="390"/>
        <v/>
      </c>
    </row>
  </sheetData>
  <sortState xmlns:xlrd2="http://schemas.microsoft.com/office/spreadsheetml/2017/richdata2" ref="BN2:BP35">
    <sortCondition descending="1" ref="BP2:BP35"/>
    <sortCondition ref="BO2:BO35"/>
  </sortState>
  <phoneticPr fontId="1" type="noConversion"/>
  <dataValidations count="1">
    <dataValidation type="list" showInputMessage="1" showErrorMessage="1" sqref="AY238 AM238 AG238 AA238 AS238 BE238 AS243:AS252 BE244:BE252 U238:U248 AM242:AM252 AG241:AG252 U251:U252 O250:O252 AY229:AY233 AY244:AY252 AA240:AA252 AM2:AM233 U2:U233 O2:O248 AY2:AY60 BE2:BE233 AY90:AY147 AS2:AS233 AA2:AA233 AG2:AG233 I2:I252" xr:uid="{CEC48807-FE80-4EBD-B9E9-1E68594402CD}">
      <formula1>OFFSET(INDIRECT("$A$1"),1,MATCH(IF(ISERROR(NOT(FIND("_",I$1))),I$1,LEFT(I$1,FIND("_",I$1)-1))&amp;"_Verify",$1:$1,0)-1,COUNTA(OFFSET(INDIRECT("$A:$A"),0,MATCH(IF(ISERROR(NOT(FIND("_",I$1))),I$1,LEFT(I$1,FIND("_",I$1)-1))&amp;"_Verify",$1:$1,0)-1))-1,1)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7D73A-09DF-49DB-AD2D-BF27D4BFBFE9}">
  <dimension ref="A1:B96"/>
  <sheetViews>
    <sheetView workbookViewId="0">
      <pane ySplit="1" topLeftCell="A2" activePane="bottomLeft" state="frozen"/>
      <selection pane="bottomLeft" activeCell="A2" sqref="A2"/>
    </sheetView>
  </sheetViews>
  <sheetFormatPr defaultRowHeight="16.5"/>
  <cols>
    <col min="1" max="1" width="15.375" customWidth="1"/>
  </cols>
  <sheetData>
    <row r="1" spans="1:2" ht="27" customHeight="1">
      <c r="A1" t="s">
        <v>78</v>
      </c>
      <c r="B1" s="7" t="s">
        <v>79</v>
      </c>
    </row>
    <row r="2" spans="1:2">
      <c r="A2">
        <v>0</v>
      </c>
      <c r="B2">
        <v>1</v>
      </c>
    </row>
    <row r="3" spans="1:2">
      <c r="A3">
        <v>1</v>
      </c>
      <c r="B3" s="12">
        <f t="shared" ref="B3:B34" si="0">B2*1.0056609</f>
        <v>1.0056609000000001</v>
      </c>
    </row>
    <row r="4" spans="1:2">
      <c r="A4">
        <v>2</v>
      </c>
      <c r="B4" s="12">
        <f t="shared" si="0"/>
        <v>1.0113538457888103</v>
      </c>
    </row>
    <row r="5" spans="1:2">
      <c r="A5">
        <v>3</v>
      </c>
      <c r="B5" s="12">
        <f t="shared" si="0"/>
        <v>1.0170790187744363</v>
      </c>
    </row>
    <row r="6" spans="1:2">
      <c r="A6">
        <v>4</v>
      </c>
      <c r="B6" s="12">
        <f t="shared" si="0"/>
        <v>1.0228366013918166</v>
      </c>
    </row>
    <row r="7" spans="1:2">
      <c r="A7">
        <v>5</v>
      </c>
      <c r="B7" s="12">
        <f t="shared" si="0"/>
        <v>1.0286267771086357</v>
      </c>
    </row>
    <row r="8" spans="1:2">
      <c r="A8">
        <v>6</v>
      </c>
      <c r="B8" s="12">
        <f t="shared" si="0"/>
        <v>1.0344497304311702</v>
      </c>
    </row>
    <row r="9" spans="1:2">
      <c r="A9">
        <v>7</v>
      </c>
      <c r="B9" s="12">
        <f t="shared" si="0"/>
        <v>1.0403056469101681</v>
      </c>
    </row>
    <row r="10" spans="1:2">
      <c r="A10">
        <v>8</v>
      </c>
      <c r="B10" s="12">
        <f t="shared" si="0"/>
        <v>1.0461947131467619</v>
      </c>
    </row>
    <row r="11" spans="1:2">
      <c r="A11">
        <v>9</v>
      </c>
      <c r="B11" s="12">
        <f t="shared" si="0"/>
        <v>1.0521171167984145</v>
      </c>
    </row>
    <row r="12" spans="1:2">
      <c r="A12">
        <v>10</v>
      </c>
      <c r="B12" s="12">
        <f t="shared" si="0"/>
        <v>1.0580730465848986</v>
      </c>
    </row>
    <row r="13" spans="1:2">
      <c r="A13">
        <v>11</v>
      </c>
      <c r="B13" s="12">
        <f t="shared" si="0"/>
        <v>1.0640626922943113</v>
      </c>
    </row>
    <row r="14" spans="1:2">
      <c r="A14">
        <v>12</v>
      </c>
      <c r="B14" s="12">
        <f t="shared" si="0"/>
        <v>1.0700862447891202</v>
      </c>
    </row>
    <row r="15" spans="1:2">
      <c r="A15">
        <v>13</v>
      </c>
      <c r="B15" s="12">
        <f t="shared" si="0"/>
        <v>1.0761438960122469</v>
      </c>
    </row>
    <row r="16" spans="1:2">
      <c r="A16">
        <v>14</v>
      </c>
      <c r="B16" s="12">
        <f t="shared" si="0"/>
        <v>1.0822358389931828</v>
      </c>
    </row>
    <row r="17" spans="1:2">
      <c r="A17">
        <v>15</v>
      </c>
      <c r="B17" s="12">
        <f t="shared" si="0"/>
        <v>1.0883622678541394</v>
      </c>
    </row>
    <row r="18" spans="1:2">
      <c r="A18">
        <v>16</v>
      </c>
      <c r="B18" s="12">
        <f t="shared" si="0"/>
        <v>1.0945233778162349</v>
      </c>
    </row>
    <row r="19" spans="1:2">
      <c r="A19">
        <v>17</v>
      </c>
      <c r="B19" s="12">
        <f t="shared" si="0"/>
        <v>1.1007193652057148</v>
      </c>
    </row>
    <row r="20" spans="1:2">
      <c r="A20">
        <v>18</v>
      </c>
      <c r="B20" s="12">
        <f t="shared" si="0"/>
        <v>1.106950427460208</v>
      </c>
    </row>
    <row r="21" spans="1:2">
      <c r="A21">
        <v>19</v>
      </c>
      <c r="B21" s="12">
        <f t="shared" si="0"/>
        <v>1.1132167631350176</v>
      </c>
    </row>
    <row r="22" spans="1:2">
      <c r="A22">
        <v>20</v>
      </c>
      <c r="B22" s="12">
        <f t="shared" si="0"/>
        <v>1.1195185719094487</v>
      </c>
    </row>
    <row r="23" spans="1:2">
      <c r="A23">
        <v>21</v>
      </c>
      <c r="B23" s="12">
        <f t="shared" si="0"/>
        <v>1.1258560545931711</v>
      </c>
    </row>
    <row r="24" spans="1:2">
      <c r="A24">
        <v>22</v>
      </c>
      <c r="B24" s="12">
        <f t="shared" si="0"/>
        <v>1.1322294131326176</v>
      </c>
    </row>
    <row r="25" spans="1:2">
      <c r="A25">
        <v>23</v>
      </c>
      <c r="B25" s="12">
        <f t="shared" si="0"/>
        <v>1.1386388506174201</v>
      </c>
    </row>
    <row r="26" spans="1:2">
      <c r="A26">
        <v>24</v>
      </c>
      <c r="B26" s="12">
        <f t="shared" si="0"/>
        <v>1.1450845712868802</v>
      </c>
    </row>
    <row r="27" spans="1:2">
      <c r="A27">
        <v>25</v>
      </c>
      <c r="B27" s="12">
        <f t="shared" si="0"/>
        <v>1.1515667805364782</v>
      </c>
    </row>
    <row r="28" spans="1:2">
      <c r="A28">
        <v>26</v>
      </c>
      <c r="B28" s="12">
        <f t="shared" si="0"/>
        <v>1.1580856849244172</v>
      </c>
    </row>
    <row r="29" spans="1:2">
      <c r="A29">
        <v>27</v>
      </c>
      <c r="B29" s="12">
        <f t="shared" si="0"/>
        <v>1.164641492178206</v>
      </c>
    </row>
    <row r="30" spans="1:2">
      <c r="A30">
        <v>28</v>
      </c>
      <c r="B30" s="12">
        <f t="shared" si="0"/>
        <v>1.1712344112012778</v>
      </c>
    </row>
    <row r="31" spans="1:2">
      <c r="A31">
        <v>29</v>
      </c>
      <c r="B31" s="12">
        <f t="shared" si="0"/>
        <v>1.1778646520796472</v>
      </c>
    </row>
    <row r="32" spans="1:2">
      <c r="A32">
        <v>30</v>
      </c>
      <c r="B32" s="12">
        <f t="shared" si="0"/>
        <v>1.184532426088605</v>
      </c>
    </row>
    <row r="33" spans="1:2">
      <c r="A33">
        <v>31</v>
      </c>
      <c r="B33" s="12">
        <f t="shared" si="0"/>
        <v>1.19123794569945</v>
      </c>
    </row>
    <row r="34" spans="1:2">
      <c r="A34">
        <v>32</v>
      </c>
      <c r="B34" s="12">
        <f t="shared" si="0"/>
        <v>1.1979814245862601</v>
      </c>
    </row>
    <row r="35" spans="1:2">
      <c r="A35">
        <v>33</v>
      </c>
      <c r="B35" s="12">
        <f t="shared" ref="B35:B66" si="1">B34*1.0056609</f>
        <v>1.2047630776327005</v>
      </c>
    </row>
    <row r="36" spans="1:2">
      <c r="A36">
        <v>34</v>
      </c>
      <c r="B36" s="12">
        <f t="shared" si="1"/>
        <v>1.2115831209388717</v>
      </c>
    </row>
    <row r="37" spans="1:2">
      <c r="A37">
        <v>35</v>
      </c>
      <c r="B37" s="12">
        <f t="shared" si="1"/>
        <v>1.2184417718281946</v>
      </c>
    </row>
    <row r="38" spans="1:2">
      <c r="A38">
        <v>36</v>
      </c>
      <c r="B38" s="12">
        <f t="shared" si="1"/>
        <v>1.2253392488543369</v>
      </c>
    </row>
    <row r="39" spans="1:2">
      <c r="A39">
        <v>37</v>
      </c>
      <c r="B39" s="12">
        <f t="shared" si="1"/>
        <v>1.2322757718081765</v>
      </c>
    </row>
    <row r="40" spans="1:2">
      <c r="A40">
        <v>38</v>
      </c>
      <c r="B40" s="12">
        <f t="shared" si="1"/>
        <v>1.2392515617248054</v>
      </c>
    </row>
    <row r="41" spans="1:2">
      <c r="A41">
        <v>39</v>
      </c>
      <c r="B41" s="12">
        <f t="shared" si="1"/>
        <v>1.2462668408905735</v>
      </c>
    </row>
    <row r="42" spans="1:2">
      <c r="A42">
        <v>40</v>
      </c>
      <c r="B42" s="12">
        <f t="shared" si="1"/>
        <v>1.253321832850171</v>
      </c>
    </row>
    <row r="43" spans="1:2">
      <c r="A43">
        <v>41</v>
      </c>
      <c r="B43" s="12">
        <f t="shared" si="1"/>
        <v>1.2604167624137526</v>
      </c>
    </row>
    <row r="44" spans="1:2">
      <c r="A44">
        <v>42</v>
      </c>
      <c r="B44" s="12">
        <f t="shared" si="1"/>
        <v>1.2675518556641006</v>
      </c>
    </row>
    <row r="45" spans="1:2">
      <c r="A45">
        <v>43</v>
      </c>
      <c r="B45" s="12">
        <f t="shared" si="1"/>
        <v>1.2747273399638295</v>
      </c>
    </row>
    <row r="46" spans="1:2">
      <c r="A46">
        <v>44</v>
      </c>
      <c r="B46" s="12">
        <f t="shared" si="1"/>
        <v>1.2819434439626307</v>
      </c>
    </row>
    <row r="47" spans="1:2">
      <c r="A47">
        <v>45</v>
      </c>
      <c r="B47" s="12">
        <f t="shared" si="1"/>
        <v>1.289200397604559</v>
      </c>
    </row>
    <row r="48" spans="1:2">
      <c r="A48">
        <v>46</v>
      </c>
      <c r="B48" s="12">
        <f t="shared" si="1"/>
        <v>1.2964984321353588</v>
      </c>
    </row>
    <row r="49" spans="1:2">
      <c r="A49">
        <v>47</v>
      </c>
      <c r="B49" s="12">
        <f t="shared" si="1"/>
        <v>1.303837780109834</v>
      </c>
    </row>
    <row r="50" spans="1:2">
      <c r="A50">
        <v>48</v>
      </c>
      <c r="B50" s="12">
        <f t="shared" si="1"/>
        <v>1.3112186753992578</v>
      </c>
    </row>
    <row r="51" spans="1:2">
      <c r="A51">
        <v>49</v>
      </c>
      <c r="B51" s="12">
        <f t="shared" si="1"/>
        <v>1.3186413531988257</v>
      </c>
    </row>
    <row r="52" spans="1:2">
      <c r="A52">
        <v>50</v>
      </c>
      <c r="B52" s="12">
        <f t="shared" si="1"/>
        <v>1.3261060500351491</v>
      </c>
    </row>
    <row r="53" spans="1:2">
      <c r="A53">
        <v>51</v>
      </c>
      <c r="B53" s="12">
        <f t="shared" si="1"/>
        <v>1.3336130037737932</v>
      </c>
    </row>
    <row r="54" spans="1:2">
      <c r="A54">
        <v>52</v>
      </c>
      <c r="B54" s="12">
        <f t="shared" si="1"/>
        <v>1.3411624536268565</v>
      </c>
    </row>
    <row r="55" spans="1:2">
      <c r="A55">
        <v>53</v>
      </c>
      <c r="B55" s="12">
        <f t="shared" si="1"/>
        <v>1.3487546401605928</v>
      </c>
    </row>
    <row r="56" spans="1:2">
      <c r="A56">
        <v>54</v>
      </c>
      <c r="B56" s="12">
        <f t="shared" si="1"/>
        <v>1.3563898053030781</v>
      </c>
    </row>
    <row r="57" spans="1:2">
      <c r="A57">
        <v>55</v>
      </c>
      <c r="B57" s="12">
        <f t="shared" si="1"/>
        <v>1.3640681923519185</v>
      </c>
    </row>
    <row r="58" spans="1:2">
      <c r="A58">
        <v>56</v>
      </c>
      <c r="B58" s="12">
        <f t="shared" si="1"/>
        <v>1.3717900459820036</v>
      </c>
    </row>
    <row r="59" spans="1:2">
      <c r="A59">
        <v>57</v>
      </c>
      <c r="B59" s="12">
        <f t="shared" si="1"/>
        <v>1.3795556122533033</v>
      </c>
    </row>
    <row r="60" spans="1:2">
      <c r="A60">
        <v>58</v>
      </c>
      <c r="B60" s="12">
        <f t="shared" si="1"/>
        <v>1.387365138618708</v>
      </c>
    </row>
    <row r="61" spans="1:2">
      <c r="A61">
        <v>59</v>
      </c>
      <c r="B61" s="12">
        <f t="shared" si="1"/>
        <v>1.3952188739319147</v>
      </c>
    </row>
    <row r="62" spans="1:2">
      <c r="A62">
        <v>60</v>
      </c>
      <c r="B62" s="12">
        <f t="shared" si="1"/>
        <v>1.403117068455356</v>
      </c>
    </row>
    <row r="63" spans="1:2">
      <c r="A63">
        <v>61</v>
      </c>
      <c r="B63" s="12">
        <f t="shared" si="1"/>
        <v>1.4110599738681751</v>
      </c>
    </row>
    <row r="64" spans="1:2">
      <c r="A64">
        <v>62</v>
      </c>
      <c r="B64" s="12">
        <f t="shared" si="1"/>
        <v>1.4190478432742455</v>
      </c>
    </row>
    <row r="65" spans="1:2">
      <c r="A65">
        <v>63</v>
      </c>
      <c r="B65" s="12">
        <f t="shared" si="1"/>
        <v>1.4270809312102368</v>
      </c>
    </row>
    <row r="66" spans="1:2">
      <c r="A66">
        <v>64</v>
      </c>
      <c r="B66" s="12">
        <f t="shared" si="1"/>
        <v>1.4351594936537249</v>
      </c>
    </row>
    <row r="67" spans="1:2">
      <c r="A67">
        <v>65</v>
      </c>
      <c r="B67" s="12">
        <f t="shared" ref="B67:B96" si="2">B66*1.0056609</f>
        <v>1.4432837880313494</v>
      </c>
    </row>
    <row r="68" spans="1:2">
      <c r="A68">
        <v>66</v>
      </c>
      <c r="B68" s="12">
        <f t="shared" si="2"/>
        <v>1.4514540732270163</v>
      </c>
    </row>
    <row r="69" spans="1:2">
      <c r="A69">
        <v>67</v>
      </c>
      <c r="B69" s="12">
        <f t="shared" si="2"/>
        <v>1.4596706095901473</v>
      </c>
    </row>
    <row r="70" spans="1:2">
      <c r="A70">
        <v>68</v>
      </c>
      <c r="B70" s="12">
        <f t="shared" si="2"/>
        <v>1.4679336589439762</v>
      </c>
    </row>
    <row r="71" spans="1:2">
      <c r="A71">
        <v>69</v>
      </c>
      <c r="B71" s="12">
        <f t="shared" si="2"/>
        <v>1.4762434845938923</v>
      </c>
    </row>
    <row r="72" spans="1:2">
      <c r="A72">
        <v>70</v>
      </c>
      <c r="B72" s="12">
        <f t="shared" si="2"/>
        <v>1.4846003513358299</v>
      </c>
    </row>
    <row r="73" spans="1:2">
      <c r="A73">
        <v>71</v>
      </c>
      <c r="B73" s="12">
        <f t="shared" si="2"/>
        <v>1.4930045254647071</v>
      </c>
    </row>
    <row r="74" spans="1:2">
      <c r="A74">
        <v>72</v>
      </c>
      <c r="B74" s="12">
        <f t="shared" si="2"/>
        <v>1.5014562747829103</v>
      </c>
    </row>
    <row r="75" spans="1:2">
      <c r="A75">
        <v>73</v>
      </c>
      <c r="B75" s="12">
        <f t="shared" si="2"/>
        <v>1.509955868608829</v>
      </c>
    </row>
    <row r="76" spans="1:2">
      <c r="A76">
        <v>74</v>
      </c>
      <c r="B76" s="12">
        <f t="shared" si="2"/>
        <v>1.5185035777854368</v>
      </c>
    </row>
    <row r="77" spans="1:2">
      <c r="A77">
        <v>75</v>
      </c>
      <c r="B77" s="12">
        <f t="shared" si="2"/>
        <v>1.5270996746889225</v>
      </c>
    </row>
    <row r="78" spans="1:2">
      <c r="A78">
        <v>76</v>
      </c>
      <c r="B78" s="12">
        <f t="shared" si="2"/>
        <v>1.5357444332373691</v>
      </c>
    </row>
    <row r="79" spans="1:2">
      <c r="A79">
        <v>77</v>
      </c>
      <c r="B79" s="12">
        <f t="shared" si="2"/>
        <v>1.5444381288994826</v>
      </c>
    </row>
    <row r="80" spans="1:2">
      <c r="A80">
        <v>78</v>
      </c>
      <c r="B80" s="12">
        <f t="shared" si="2"/>
        <v>1.5531810387033698</v>
      </c>
    </row>
    <row r="81" spans="1:2">
      <c r="A81">
        <v>79</v>
      </c>
      <c r="B81" s="12">
        <f t="shared" si="2"/>
        <v>1.5619734412453659</v>
      </c>
    </row>
    <row r="82" spans="1:2">
      <c r="A82">
        <v>80</v>
      </c>
      <c r="B82" s="12">
        <f t="shared" si="2"/>
        <v>1.5708156166989118</v>
      </c>
    </row>
    <row r="83" spans="1:2">
      <c r="A83">
        <v>81</v>
      </c>
      <c r="B83" s="12">
        <f t="shared" si="2"/>
        <v>1.5797078468234829</v>
      </c>
    </row>
    <row r="84" spans="1:2">
      <c r="A84">
        <v>82</v>
      </c>
      <c r="B84" s="12">
        <f t="shared" si="2"/>
        <v>1.5886504149735661</v>
      </c>
    </row>
    <row r="85" spans="1:2">
      <c r="A85">
        <v>83</v>
      </c>
      <c r="B85" s="12">
        <f t="shared" si="2"/>
        <v>1.59764360610769</v>
      </c>
    </row>
    <row r="86" spans="1:2">
      <c r="A86">
        <v>84</v>
      </c>
      <c r="B86" s="12">
        <f t="shared" si="2"/>
        <v>1.6066877067975052</v>
      </c>
    </row>
    <row r="87" spans="1:2">
      <c r="A87">
        <v>85</v>
      </c>
      <c r="B87" s="12">
        <f t="shared" si="2"/>
        <v>1.6157830052369153</v>
      </c>
    </row>
    <row r="88" spans="1:2">
      <c r="A88">
        <v>86</v>
      </c>
      <c r="B88" s="12">
        <f t="shared" si="2"/>
        <v>1.624929791251261</v>
      </c>
    </row>
    <row r="89" spans="1:2">
      <c r="A89">
        <v>87</v>
      </c>
      <c r="B89" s="12">
        <f t="shared" si="2"/>
        <v>1.6341283563065554</v>
      </c>
    </row>
    <row r="90" spans="1:2">
      <c r="A90">
        <v>88</v>
      </c>
      <c r="B90" s="12">
        <f t="shared" si="2"/>
        <v>1.6433789935187713</v>
      </c>
    </row>
    <row r="91" spans="1:2">
      <c r="A91">
        <v>89</v>
      </c>
      <c r="B91" s="12">
        <f t="shared" si="2"/>
        <v>1.6526819976631819</v>
      </c>
    </row>
    <row r="92" spans="1:2">
      <c r="A92">
        <v>90</v>
      </c>
      <c r="B92" s="12">
        <f t="shared" si="2"/>
        <v>1.6620376651837536</v>
      </c>
    </row>
    <row r="93" spans="1:2">
      <c r="A93">
        <v>91</v>
      </c>
      <c r="B93" s="12">
        <f t="shared" si="2"/>
        <v>1.6714462942025925</v>
      </c>
    </row>
    <row r="94" spans="1:2">
      <c r="A94">
        <v>92</v>
      </c>
      <c r="B94" s="12">
        <f t="shared" si="2"/>
        <v>1.680908184529444</v>
      </c>
    </row>
    <row r="95" spans="1:2">
      <c r="A95">
        <v>93</v>
      </c>
      <c r="B95" s="12">
        <f t="shared" si="2"/>
        <v>1.6904236376712469</v>
      </c>
    </row>
    <row r="96" spans="1:2">
      <c r="A96">
        <v>94</v>
      </c>
      <c r="B96" s="12">
        <f t="shared" si="2"/>
        <v>1.6999929568417402</v>
      </c>
    </row>
  </sheetData>
  <phoneticPr fontId="1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645F6-6980-4A80-AAC4-DE11E683AE5B}">
  <dimension ref="A1:X34"/>
  <sheetViews>
    <sheetView workbookViewId="0">
      <selection activeCell="O7" sqref="O7"/>
    </sheetView>
  </sheetViews>
  <sheetFormatPr defaultRowHeight="16.5"/>
  <sheetData>
    <row r="1" spans="1:24" ht="27" customHeight="1">
      <c r="A1" t="s">
        <v>130</v>
      </c>
      <c r="B1" t="s">
        <v>131</v>
      </c>
      <c r="C1" t="s">
        <v>132</v>
      </c>
      <c r="D1" t="s">
        <v>133</v>
      </c>
      <c r="E1" t="s">
        <v>134</v>
      </c>
      <c r="F1" t="s">
        <v>135</v>
      </c>
      <c r="G1" t="s">
        <v>98</v>
      </c>
      <c r="H1" t="s">
        <v>136</v>
      </c>
      <c r="I1" t="s">
        <v>137</v>
      </c>
      <c r="J1" t="s">
        <v>138</v>
      </c>
      <c r="K1" t="s">
        <v>139</v>
      </c>
      <c r="L1" t="s">
        <v>140</v>
      </c>
      <c r="M1" t="s">
        <v>141</v>
      </c>
      <c r="O1" t="s">
        <v>142</v>
      </c>
    </row>
    <row r="2" spans="1:24">
      <c r="A2">
        <v>1</v>
      </c>
      <c r="B2">
        <v>210</v>
      </c>
      <c r="D2">
        <v>600</v>
      </c>
      <c r="E2">
        <f t="shared" ref="E2:E29" si="0">B2/D2</f>
        <v>0.35</v>
      </c>
      <c r="F2">
        <f t="shared" ref="F2:F29" si="1">E2-0.3</f>
        <v>4.9999999999999989E-2</v>
      </c>
      <c r="G2">
        <f t="shared" ref="G2:G29" si="2">E2+0.3</f>
        <v>0.64999999999999991</v>
      </c>
      <c r="H2">
        <f t="shared" ref="H2:I29" si="3">ROUND(F2,3)</f>
        <v>0.05</v>
      </c>
      <c r="I2">
        <f t="shared" si="3"/>
        <v>0.65</v>
      </c>
      <c r="J2" t="str">
        <f>IF(E2&lt;&gt;AVERAGE(H2:I2),"달라짐","")</f>
        <v/>
      </c>
      <c r="K2">
        <f t="shared" ref="K2:K29" si="4">ROUND(B2*1.5,0)</f>
        <v>315</v>
      </c>
      <c r="L2" t="str">
        <f>M2</f>
        <v>"1":315</v>
      </c>
      <c r="M2" t="str">
        <f t="shared" ref="M2:M29" si="5">""""&amp;A2&amp;""""&amp;""&amp;":"&amp;K2</f>
        <v>"1":315</v>
      </c>
      <c r="O2" t="str">
        <f ca="1">"{"&amp;
IF(LEFT(OFFSET(L1,COUNTA(L:L)-1,0),1)=",",SUBSTITUTE(OFFSET(L1,COUNTA(L:L)-1,0),",","",1),OFFSET(L1,COUNTA(L:L)-1,0))
&amp;"}"</f>
        <v>{"1":315,"2":347,"3":378,"4":410,"5":441,"6":473,"7":504,"8":536,"9":567,"10":599,"11":630,"12":662,"13":693,"14":725,"15":756,"16":788,"17":819,"18":851,"19":882,"20":914,"21":945,"22":977,"23":1008,"24":1040,"25":1071,"26":1103,"27":1134,"28":1166}</v>
      </c>
    </row>
    <row r="3" spans="1:24">
      <c r="A3">
        <v>2</v>
      </c>
      <c r="B3">
        <f t="shared" ref="B3:B29" si="6">B2+21</f>
        <v>231</v>
      </c>
      <c r="C3">
        <f t="shared" ref="C3:C29" si="7">B3/B$2</f>
        <v>1.1000000000000001</v>
      </c>
      <c r="D3">
        <v>600</v>
      </c>
      <c r="E3">
        <f t="shared" si="0"/>
        <v>0.38500000000000001</v>
      </c>
      <c r="F3">
        <f t="shared" si="1"/>
        <v>8.500000000000002E-2</v>
      </c>
      <c r="G3">
        <f t="shared" si="2"/>
        <v>0.68500000000000005</v>
      </c>
      <c r="H3">
        <f t="shared" si="3"/>
        <v>8.5000000000000006E-2</v>
      </c>
      <c r="I3">
        <f t="shared" si="3"/>
        <v>0.68500000000000005</v>
      </c>
      <c r="J3" t="str">
        <f t="shared" ref="J3:J29" si="8">IF(E3&lt;&gt;AVERAGE(H3:I3),"달라짐","")</f>
        <v/>
      </c>
      <c r="K3">
        <f t="shared" si="4"/>
        <v>347</v>
      </c>
      <c r="L3" t="str">
        <f>L2&amp;","&amp;M3</f>
        <v>"1":315,"2":347</v>
      </c>
      <c r="M3" t="str">
        <f t="shared" si="5"/>
        <v>"2":347</v>
      </c>
    </row>
    <row r="4" spans="1:24">
      <c r="A4">
        <v>3</v>
      </c>
      <c r="B4">
        <f t="shared" si="6"/>
        <v>252</v>
      </c>
      <c r="C4">
        <f t="shared" si="7"/>
        <v>1.2</v>
      </c>
      <c r="D4">
        <v>600</v>
      </c>
      <c r="E4">
        <f t="shared" si="0"/>
        <v>0.42</v>
      </c>
      <c r="F4">
        <f t="shared" si="1"/>
        <v>0.12</v>
      </c>
      <c r="G4">
        <f t="shared" si="2"/>
        <v>0.72</v>
      </c>
      <c r="H4">
        <f t="shared" si="3"/>
        <v>0.12</v>
      </c>
      <c r="I4">
        <f t="shared" si="3"/>
        <v>0.72</v>
      </c>
      <c r="J4" t="str">
        <f t="shared" si="8"/>
        <v/>
      </c>
      <c r="K4">
        <f t="shared" si="4"/>
        <v>378</v>
      </c>
      <c r="L4" t="str">
        <f t="shared" ref="L4:L29" si="9">L3&amp;","&amp;M4</f>
        <v>"1":315,"2":347,"3":378</v>
      </c>
      <c r="M4" t="str">
        <f t="shared" si="5"/>
        <v>"3":378</v>
      </c>
      <c r="O4" s="5" t="s">
        <v>146</v>
      </c>
    </row>
    <row r="5" spans="1:24">
      <c r="A5">
        <v>4</v>
      </c>
      <c r="B5">
        <f t="shared" si="6"/>
        <v>273</v>
      </c>
      <c r="C5">
        <f t="shared" si="7"/>
        <v>1.3</v>
      </c>
      <c r="D5">
        <v>600</v>
      </c>
      <c r="E5">
        <f t="shared" si="0"/>
        <v>0.45500000000000002</v>
      </c>
      <c r="F5">
        <f t="shared" si="1"/>
        <v>0.15500000000000003</v>
      </c>
      <c r="G5">
        <f t="shared" si="2"/>
        <v>0.755</v>
      </c>
      <c r="H5">
        <f t="shared" si="3"/>
        <v>0.155</v>
      </c>
      <c r="I5">
        <f t="shared" si="3"/>
        <v>0.755</v>
      </c>
      <c r="J5" t="str">
        <f t="shared" si="8"/>
        <v/>
      </c>
      <c r="K5">
        <f t="shared" si="4"/>
        <v>410</v>
      </c>
      <c r="L5" t="str">
        <f t="shared" si="9"/>
        <v>"1":315,"2":347,"3":378,"4":410</v>
      </c>
      <c r="M5" t="str">
        <f t="shared" si="5"/>
        <v>"4":410</v>
      </c>
      <c r="O5" s="11" t="s">
        <v>143</v>
      </c>
      <c r="P5" t="s">
        <v>98</v>
      </c>
      <c r="R5" t="s">
        <v>131</v>
      </c>
      <c r="S5" t="s">
        <v>133</v>
      </c>
      <c r="U5" t="s">
        <v>144</v>
      </c>
      <c r="V5" t="s">
        <v>139</v>
      </c>
      <c r="X5" t="s">
        <v>145</v>
      </c>
    </row>
    <row r="6" spans="1:24">
      <c r="A6">
        <v>5</v>
      </c>
      <c r="B6">
        <f t="shared" si="6"/>
        <v>294</v>
      </c>
      <c r="C6">
        <f t="shared" si="7"/>
        <v>1.4</v>
      </c>
      <c r="D6">
        <v>600</v>
      </c>
      <c r="E6">
        <f t="shared" si="0"/>
        <v>0.49</v>
      </c>
      <c r="F6">
        <f t="shared" si="1"/>
        <v>0.19</v>
      </c>
      <c r="G6">
        <f t="shared" si="2"/>
        <v>0.79</v>
      </c>
      <c r="H6">
        <f t="shared" si="3"/>
        <v>0.19</v>
      </c>
      <c r="I6">
        <f t="shared" si="3"/>
        <v>0.79</v>
      </c>
      <c r="J6" t="str">
        <f t="shared" si="8"/>
        <v/>
      </c>
      <c r="K6">
        <f t="shared" si="4"/>
        <v>441</v>
      </c>
      <c r="L6" t="str">
        <f t="shared" si="9"/>
        <v>"1":315,"2":347,"3":378,"4":410,"5":441</v>
      </c>
      <c r="M6" t="str">
        <f t="shared" si="5"/>
        <v>"5":441</v>
      </c>
      <c r="O6">
        <v>1.4999999999999999E-2</v>
      </c>
      <c r="P6">
        <v>0.14499999999999999</v>
      </c>
      <c r="R6">
        <f>AVERAGE(O6:P6)</f>
        <v>7.9999999999999988E-2</v>
      </c>
      <c r="S6">
        <v>360</v>
      </c>
      <c r="U6">
        <f>R6*S6</f>
        <v>28.799999999999997</v>
      </c>
      <c r="V6">
        <f>ROUND(U6*1.5,0)</f>
        <v>43</v>
      </c>
      <c r="X6" t="str">
        <f>"""0"""&amp;":"&amp;V6</f>
        <v>"0":43</v>
      </c>
    </row>
    <row r="7" spans="1:24">
      <c r="A7">
        <v>6</v>
      </c>
      <c r="B7">
        <f t="shared" si="6"/>
        <v>315</v>
      </c>
      <c r="C7">
        <f t="shared" si="7"/>
        <v>1.5</v>
      </c>
      <c r="D7">
        <v>600</v>
      </c>
      <c r="E7">
        <f t="shared" si="0"/>
        <v>0.52500000000000002</v>
      </c>
      <c r="F7">
        <f t="shared" si="1"/>
        <v>0.22500000000000003</v>
      </c>
      <c r="G7">
        <f t="shared" si="2"/>
        <v>0.82499999999999996</v>
      </c>
      <c r="H7">
        <f t="shared" si="3"/>
        <v>0.22500000000000001</v>
      </c>
      <c r="I7">
        <f t="shared" si="3"/>
        <v>0.82499999999999996</v>
      </c>
      <c r="J7" t="str">
        <f t="shared" si="8"/>
        <v/>
      </c>
      <c r="K7">
        <f t="shared" si="4"/>
        <v>473</v>
      </c>
      <c r="L7" t="str">
        <f t="shared" si="9"/>
        <v>"1":315,"2":347,"3":378,"4":410,"5":441,"6":473</v>
      </c>
      <c r="M7" t="str">
        <f t="shared" si="5"/>
        <v>"6":473</v>
      </c>
      <c r="O7" t="str">
        <f ca="1">"{"&amp;
X6&amp;","&amp;
IF(LEFT(OFFSET(L1,COUNTA(L:L)-1,0),1)=",",SUBSTITUTE(OFFSET(L1,COUNTA(L:L)-1,0),",","",1),OFFSET(L1,COUNTA(L:L)-1,0))
&amp;"}"</f>
        <v>{"0":43,"1":315,"2":347,"3":378,"4":410,"5":441,"6":473,"7":504,"8":536,"9":567,"10":599,"11":630,"12":662,"13":693,"14":725,"15":756,"16":788,"17":819,"18":851,"19":882,"20":914,"21":945,"22":977,"23":1008,"24":1040,"25":1071,"26":1103,"27":1134,"28":1166}</v>
      </c>
    </row>
    <row r="8" spans="1:24">
      <c r="A8">
        <v>7</v>
      </c>
      <c r="B8">
        <f t="shared" si="6"/>
        <v>336</v>
      </c>
      <c r="C8">
        <f t="shared" si="7"/>
        <v>1.6</v>
      </c>
      <c r="D8">
        <v>600</v>
      </c>
      <c r="E8">
        <f t="shared" si="0"/>
        <v>0.56000000000000005</v>
      </c>
      <c r="F8">
        <f t="shared" si="1"/>
        <v>0.26000000000000006</v>
      </c>
      <c r="G8">
        <f t="shared" si="2"/>
        <v>0.8600000000000001</v>
      </c>
      <c r="H8">
        <f t="shared" si="3"/>
        <v>0.26</v>
      </c>
      <c r="I8">
        <f t="shared" si="3"/>
        <v>0.86</v>
      </c>
      <c r="J8" t="str">
        <f t="shared" si="8"/>
        <v/>
      </c>
      <c r="K8">
        <f t="shared" si="4"/>
        <v>504</v>
      </c>
      <c r="L8" t="str">
        <f t="shared" si="9"/>
        <v>"1":315,"2":347,"3":378,"4":410,"5":441,"6":473,"7":504</v>
      </c>
      <c r="M8" t="str">
        <f t="shared" si="5"/>
        <v>"7":504</v>
      </c>
    </row>
    <row r="9" spans="1:24">
      <c r="A9">
        <v>8</v>
      </c>
      <c r="B9">
        <f>B8+21</f>
        <v>357</v>
      </c>
      <c r="C9">
        <f t="shared" si="7"/>
        <v>1.7</v>
      </c>
      <c r="D9">
        <v>600</v>
      </c>
      <c r="E9">
        <f t="shared" si="0"/>
        <v>0.59499999999999997</v>
      </c>
      <c r="F9">
        <f t="shared" si="1"/>
        <v>0.29499999999999998</v>
      </c>
      <c r="G9">
        <f t="shared" si="2"/>
        <v>0.89500000000000002</v>
      </c>
      <c r="H9">
        <f t="shared" si="3"/>
        <v>0.29499999999999998</v>
      </c>
      <c r="I9">
        <f t="shared" si="3"/>
        <v>0.89500000000000002</v>
      </c>
      <c r="J9" t="str">
        <f t="shared" si="8"/>
        <v/>
      </c>
      <c r="K9">
        <f t="shared" si="4"/>
        <v>536</v>
      </c>
      <c r="L9" t="str">
        <f t="shared" si="9"/>
        <v>"1":315,"2":347,"3":378,"4":410,"5":441,"6":473,"7":504,"8":536</v>
      </c>
      <c r="M9" t="str">
        <f t="shared" si="5"/>
        <v>"8":536</v>
      </c>
    </row>
    <row r="10" spans="1:24">
      <c r="A10">
        <v>9</v>
      </c>
      <c r="B10">
        <f t="shared" si="6"/>
        <v>378</v>
      </c>
      <c r="C10">
        <f t="shared" si="7"/>
        <v>1.8</v>
      </c>
      <c r="D10">
        <v>600</v>
      </c>
      <c r="E10">
        <f t="shared" si="0"/>
        <v>0.63</v>
      </c>
      <c r="F10">
        <f t="shared" si="1"/>
        <v>0.33</v>
      </c>
      <c r="G10">
        <f t="shared" si="2"/>
        <v>0.92999999999999994</v>
      </c>
      <c r="H10">
        <f t="shared" si="3"/>
        <v>0.33</v>
      </c>
      <c r="I10">
        <f t="shared" si="3"/>
        <v>0.93</v>
      </c>
      <c r="J10" t="str">
        <f t="shared" si="8"/>
        <v/>
      </c>
      <c r="K10">
        <f t="shared" si="4"/>
        <v>567</v>
      </c>
      <c r="L10" t="str">
        <f t="shared" si="9"/>
        <v>"1":315,"2":347,"3":378,"4":410,"5":441,"6":473,"7":504,"8":536,"9":567</v>
      </c>
      <c r="M10" t="str">
        <f t="shared" si="5"/>
        <v>"9":567</v>
      </c>
    </row>
    <row r="11" spans="1:24">
      <c r="A11">
        <v>10</v>
      </c>
      <c r="B11">
        <f t="shared" si="6"/>
        <v>399</v>
      </c>
      <c r="C11">
        <f t="shared" si="7"/>
        <v>1.9</v>
      </c>
      <c r="D11">
        <v>600</v>
      </c>
      <c r="E11">
        <f t="shared" si="0"/>
        <v>0.66500000000000004</v>
      </c>
      <c r="F11">
        <f t="shared" si="1"/>
        <v>0.36500000000000005</v>
      </c>
      <c r="G11">
        <f t="shared" si="2"/>
        <v>0.96500000000000008</v>
      </c>
      <c r="H11">
        <f t="shared" si="3"/>
        <v>0.36499999999999999</v>
      </c>
      <c r="I11">
        <f t="shared" si="3"/>
        <v>0.96499999999999997</v>
      </c>
      <c r="J11" t="str">
        <f t="shared" si="8"/>
        <v/>
      </c>
      <c r="K11">
        <f t="shared" si="4"/>
        <v>599</v>
      </c>
      <c r="L11" t="str">
        <f t="shared" si="9"/>
        <v>"1":315,"2":347,"3":378,"4":410,"5":441,"6":473,"7":504,"8":536,"9":567,"10":599</v>
      </c>
      <c r="M11" t="str">
        <f t="shared" si="5"/>
        <v>"10":599</v>
      </c>
    </row>
    <row r="12" spans="1:24">
      <c r="A12">
        <v>11</v>
      </c>
      <c r="B12">
        <f t="shared" si="6"/>
        <v>420</v>
      </c>
      <c r="C12">
        <f t="shared" si="7"/>
        <v>2</v>
      </c>
      <c r="D12">
        <v>600</v>
      </c>
      <c r="E12">
        <f t="shared" si="0"/>
        <v>0.7</v>
      </c>
      <c r="F12">
        <f t="shared" si="1"/>
        <v>0.39999999999999997</v>
      </c>
      <c r="G12">
        <f t="shared" si="2"/>
        <v>1</v>
      </c>
      <c r="H12">
        <f t="shared" si="3"/>
        <v>0.4</v>
      </c>
      <c r="I12">
        <f t="shared" si="3"/>
        <v>1</v>
      </c>
      <c r="J12" t="str">
        <f t="shared" si="8"/>
        <v/>
      </c>
      <c r="K12">
        <f t="shared" si="4"/>
        <v>630</v>
      </c>
      <c r="L12" t="str">
        <f t="shared" si="9"/>
        <v>"1":315,"2":347,"3":378,"4":410,"5":441,"6":473,"7":504,"8":536,"9":567,"10":599,"11":630</v>
      </c>
      <c r="M12" t="str">
        <f t="shared" si="5"/>
        <v>"11":630</v>
      </c>
    </row>
    <row r="13" spans="1:24">
      <c r="A13">
        <v>12</v>
      </c>
      <c r="B13">
        <f t="shared" si="6"/>
        <v>441</v>
      </c>
      <c r="C13">
        <f t="shared" si="7"/>
        <v>2.1</v>
      </c>
      <c r="D13">
        <v>600</v>
      </c>
      <c r="E13">
        <f t="shared" si="0"/>
        <v>0.73499999999999999</v>
      </c>
      <c r="F13">
        <f t="shared" si="1"/>
        <v>0.435</v>
      </c>
      <c r="G13">
        <f t="shared" si="2"/>
        <v>1.0349999999999999</v>
      </c>
      <c r="H13">
        <f t="shared" si="3"/>
        <v>0.435</v>
      </c>
      <c r="I13">
        <f t="shared" si="3"/>
        <v>1.0349999999999999</v>
      </c>
      <c r="J13" t="str">
        <f t="shared" si="8"/>
        <v/>
      </c>
      <c r="K13">
        <f t="shared" si="4"/>
        <v>662</v>
      </c>
      <c r="L13" t="str">
        <f t="shared" si="9"/>
        <v>"1":315,"2":347,"3":378,"4":410,"5":441,"6":473,"7":504,"8":536,"9":567,"10":599,"11":630,"12":662</v>
      </c>
      <c r="M13" t="str">
        <f t="shared" si="5"/>
        <v>"12":662</v>
      </c>
    </row>
    <row r="14" spans="1:24">
      <c r="A14">
        <v>13</v>
      </c>
      <c r="B14">
        <f t="shared" si="6"/>
        <v>462</v>
      </c>
      <c r="C14">
        <f t="shared" si="7"/>
        <v>2.2000000000000002</v>
      </c>
      <c r="D14">
        <v>600</v>
      </c>
      <c r="E14">
        <f t="shared" si="0"/>
        <v>0.77</v>
      </c>
      <c r="F14">
        <f t="shared" si="1"/>
        <v>0.47000000000000003</v>
      </c>
      <c r="G14">
        <f t="shared" si="2"/>
        <v>1.07</v>
      </c>
      <c r="H14">
        <f t="shared" si="3"/>
        <v>0.47</v>
      </c>
      <c r="I14">
        <f t="shared" si="3"/>
        <v>1.07</v>
      </c>
      <c r="J14" t="str">
        <f t="shared" si="8"/>
        <v/>
      </c>
      <c r="K14">
        <f t="shared" si="4"/>
        <v>693</v>
      </c>
      <c r="L14" t="str">
        <f t="shared" si="9"/>
        <v>"1":315,"2":347,"3":378,"4":410,"5":441,"6":473,"7":504,"8":536,"9":567,"10":599,"11":630,"12":662,"13":693</v>
      </c>
      <c r="M14" t="str">
        <f t="shared" si="5"/>
        <v>"13":693</v>
      </c>
    </row>
    <row r="15" spans="1:24">
      <c r="A15">
        <v>14</v>
      </c>
      <c r="B15">
        <f t="shared" si="6"/>
        <v>483</v>
      </c>
      <c r="C15">
        <f t="shared" si="7"/>
        <v>2.2999999999999998</v>
      </c>
      <c r="D15">
        <v>600</v>
      </c>
      <c r="E15">
        <f t="shared" si="0"/>
        <v>0.80500000000000005</v>
      </c>
      <c r="F15">
        <f t="shared" si="1"/>
        <v>0.50500000000000012</v>
      </c>
      <c r="G15">
        <f t="shared" si="2"/>
        <v>1.105</v>
      </c>
      <c r="H15">
        <f t="shared" si="3"/>
        <v>0.505</v>
      </c>
      <c r="I15">
        <f t="shared" si="3"/>
        <v>1.105</v>
      </c>
      <c r="J15" t="str">
        <f t="shared" si="8"/>
        <v/>
      </c>
      <c r="K15">
        <f t="shared" si="4"/>
        <v>725</v>
      </c>
      <c r="L15" t="str">
        <f t="shared" si="9"/>
        <v>"1":315,"2":347,"3":378,"4":410,"5":441,"6":473,"7":504,"8":536,"9":567,"10":599,"11":630,"12":662,"13":693,"14":725</v>
      </c>
      <c r="M15" t="str">
        <f t="shared" si="5"/>
        <v>"14":725</v>
      </c>
    </row>
    <row r="16" spans="1:24">
      <c r="A16">
        <v>15</v>
      </c>
      <c r="B16">
        <f t="shared" si="6"/>
        <v>504</v>
      </c>
      <c r="C16">
        <f t="shared" si="7"/>
        <v>2.4</v>
      </c>
      <c r="D16">
        <v>600</v>
      </c>
      <c r="E16">
        <f t="shared" si="0"/>
        <v>0.84</v>
      </c>
      <c r="F16">
        <f t="shared" si="1"/>
        <v>0.54</v>
      </c>
      <c r="G16">
        <f t="shared" si="2"/>
        <v>1.1399999999999999</v>
      </c>
      <c r="H16">
        <f t="shared" si="3"/>
        <v>0.54</v>
      </c>
      <c r="I16">
        <f t="shared" si="3"/>
        <v>1.1399999999999999</v>
      </c>
      <c r="J16" t="str">
        <f t="shared" si="8"/>
        <v/>
      </c>
      <c r="K16">
        <f t="shared" si="4"/>
        <v>756</v>
      </c>
      <c r="L16" t="str">
        <f t="shared" si="9"/>
        <v>"1":315,"2":347,"3":378,"4":410,"5":441,"6":473,"7":504,"8":536,"9":567,"10":599,"11":630,"12":662,"13":693,"14":725,"15":756</v>
      </c>
      <c r="M16" t="str">
        <f t="shared" si="5"/>
        <v>"15":756</v>
      </c>
    </row>
    <row r="17" spans="1:13">
      <c r="A17">
        <v>16</v>
      </c>
      <c r="B17">
        <f t="shared" si="6"/>
        <v>525</v>
      </c>
      <c r="C17">
        <f t="shared" si="7"/>
        <v>2.5</v>
      </c>
      <c r="D17">
        <v>600</v>
      </c>
      <c r="E17">
        <f t="shared" si="0"/>
        <v>0.875</v>
      </c>
      <c r="F17">
        <f t="shared" si="1"/>
        <v>0.57499999999999996</v>
      </c>
      <c r="G17">
        <f t="shared" si="2"/>
        <v>1.175</v>
      </c>
      <c r="H17">
        <f t="shared" si="3"/>
        <v>0.57499999999999996</v>
      </c>
      <c r="I17">
        <f t="shared" si="3"/>
        <v>1.175</v>
      </c>
      <c r="J17" t="str">
        <f t="shared" si="8"/>
        <v/>
      </c>
      <c r="K17">
        <f t="shared" si="4"/>
        <v>788</v>
      </c>
      <c r="L17" t="str">
        <f t="shared" si="9"/>
        <v>"1":315,"2":347,"3":378,"4":410,"5":441,"6":473,"7":504,"8":536,"9":567,"10":599,"11":630,"12":662,"13":693,"14":725,"15":756,"16":788</v>
      </c>
      <c r="M17" t="str">
        <f t="shared" si="5"/>
        <v>"16":788</v>
      </c>
    </row>
    <row r="18" spans="1:13">
      <c r="A18">
        <v>17</v>
      </c>
      <c r="B18">
        <f t="shared" si="6"/>
        <v>546</v>
      </c>
      <c r="C18">
        <f t="shared" si="7"/>
        <v>2.6</v>
      </c>
      <c r="D18">
        <v>600</v>
      </c>
      <c r="E18">
        <f t="shared" si="0"/>
        <v>0.91</v>
      </c>
      <c r="F18">
        <f t="shared" si="1"/>
        <v>0.6100000000000001</v>
      </c>
      <c r="G18">
        <f t="shared" si="2"/>
        <v>1.21</v>
      </c>
      <c r="H18">
        <f t="shared" si="3"/>
        <v>0.61</v>
      </c>
      <c r="I18">
        <f t="shared" si="3"/>
        <v>1.21</v>
      </c>
      <c r="J18" t="str">
        <f t="shared" si="8"/>
        <v/>
      </c>
      <c r="K18">
        <f t="shared" si="4"/>
        <v>819</v>
      </c>
      <c r="L18" t="str">
        <f t="shared" si="9"/>
        <v>"1":315,"2":347,"3":378,"4":410,"5":441,"6":473,"7":504,"8":536,"9":567,"10":599,"11":630,"12":662,"13":693,"14":725,"15":756,"16":788,"17":819</v>
      </c>
      <c r="M18" t="str">
        <f t="shared" si="5"/>
        <v>"17":819</v>
      </c>
    </row>
    <row r="19" spans="1:13">
      <c r="A19">
        <v>18</v>
      </c>
      <c r="B19">
        <f t="shared" si="6"/>
        <v>567</v>
      </c>
      <c r="C19">
        <f t="shared" si="7"/>
        <v>2.7</v>
      </c>
      <c r="D19">
        <v>600</v>
      </c>
      <c r="E19">
        <f t="shared" si="0"/>
        <v>0.94499999999999995</v>
      </c>
      <c r="F19">
        <f t="shared" si="1"/>
        <v>0.64500000000000002</v>
      </c>
      <c r="G19">
        <f t="shared" si="2"/>
        <v>1.2449999999999999</v>
      </c>
      <c r="H19">
        <f t="shared" si="3"/>
        <v>0.64500000000000002</v>
      </c>
      <c r="I19">
        <f t="shared" si="3"/>
        <v>1.2450000000000001</v>
      </c>
      <c r="J19" t="str">
        <f t="shared" si="8"/>
        <v/>
      </c>
      <c r="K19">
        <f t="shared" si="4"/>
        <v>851</v>
      </c>
      <c r="L19" t="str">
        <f t="shared" si="9"/>
        <v>"1":315,"2":347,"3":378,"4":410,"5":441,"6":473,"7":504,"8":536,"9":567,"10":599,"11":630,"12":662,"13":693,"14":725,"15":756,"16":788,"17":819,"18":851</v>
      </c>
      <c r="M19" t="str">
        <f t="shared" si="5"/>
        <v>"18":851</v>
      </c>
    </row>
    <row r="20" spans="1:13">
      <c r="A20">
        <v>19</v>
      </c>
      <c r="B20">
        <f t="shared" si="6"/>
        <v>588</v>
      </c>
      <c r="C20">
        <f t="shared" si="7"/>
        <v>2.8</v>
      </c>
      <c r="D20">
        <v>600</v>
      </c>
      <c r="E20">
        <f t="shared" si="0"/>
        <v>0.98</v>
      </c>
      <c r="F20">
        <f t="shared" si="1"/>
        <v>0.67999999999999994</v>
      </c>
      <c r="G20">
        <f t="shared" si="2"/>
        <v>1.28</v>
      </c>
      <c r="H20">
        <f t="shared" si="3"/>
        <v>0.68</v>
      </c>
      <c r="I20">
        <f t="shared" si="3"/>
        <v>1.28</v>
      </c>
      <c r="J20" t="str">
        <f t="shared" si="8"/>
        <v/>
      </c>
      <c r="K20">
        <f t="shared" si="4"/>
        <v>882</v>
      </c>
      <c r="L20" t="str">
        <f t="shared" si="9"/>
        <v>"1":315,"2":347,"3":378,"4":410,"5":441,"6":473,"7":504,"8":536,"9":567,"10":599,"11":630,"12":662,"13":693,"14":725,"15":756,"16":788,"17":819,"18":851,"19":882</v>
      </c>
      <c r="M20" t="str">
        <f t="shared" si="5"/>
        <v>"19":882</v>
      </c>
    </row>
    <row r="21" spans="1:13">
      <c r="A21">
        <v>20</v>
      </c>
      <c r="B21">
        <f t="shared" si="6"/>
        <v>609</v>
      </c>
      <c r="C21">
        <f t="shared" si="7"/>
        <v>2.9</v>
      </c>
      <c r="D21">
        <v>600</v>
      </c>
      <c r="E21">
        <f t="shared" si="0"/>
        <v>1.0149999999999999</v>
      </c>
      <c r="F21">
        <f t="shared" si="1"/>
        <v>0.71499999999999986</v>
      </c>
      <c r="G21">
        <f t="shared" si="2"/>
        <v>1.3149999999999999</v>
      </c>
      <c r="H21">
        <f t="shared" si="3"/>
        <v>0.71499999999999997</v>
      </c>
      <c r="I21">
        <f t="shared" si="3"/>
        <v>1.3149999999999999</v>
      </c>
      <c r="J21" t="str">
        <f t="shared" si="8"/>
        <v/>
      </c>
      <c r="K21">
        <f t="shared" si="4"/>
        <v>914</v>
      </c>
      <c r="L21" t="str">
        <f t="shared" si="9"/>
        <v>"1":315,"2":347,"3":378,"4":410,"5":441,"6":473,"7":504,"8":536,"9":567,"10":599,"11":630,"12":662,"13":693,"14":725,"15":756,"16":788,"17":819,"18":851,"19":882,"20":914</v>
      </c>
      <c r="M21" t="str">
        <f t="shared" si="5"/>
        <v>"20":914</v>
      </c>
    </row>
    <row r="22" spans="1:13">
      <c r="A22">
        <v>21</v>
      </c>
      <c r="B22">
        <f t="shared" si="6"/>
        <v>630</v>
      </c>
      <c r="C22">
        <f t="shared" si="7"/>
        <v>3</v>
      </c>
      <c r="D22">
        <v>600</v>
      </c>
      <c r="E22">
        <f t="shared" si="0"/>
        <v>1.05</v>
      </c>
      <c r="F22">
        <f t="shared" si="1"/>
        <v>0.75</v>
      </c>
      <c r="G22">
        <f t="shared" si="2"/>
        <v>1.35</v>
      </c>
      <c r="H22">
        <f t="shared" si="3"/>
        <v>0.75</v>
      </c>
      <c r="I22">
        <f t="shared" si="3"/>
        <v>1.35</v>
      </c>
      <c r="J22" t="str">
        <f t="shared" si="8"/>
        <v/>
      </c>
      <c r="K22">
        <f t="shared" si="4"/>
        <v>945</v>
      </c>
      <c r="L22" t="str">
        <f t="shared" si="9"/>
        <v>"1":315,"2":347,"3":378,"4":410,"5":441,"6":473,"7":504,"8":536,"9":567,"10":599,"11":630,"12":662,"13":693,"14":725,"15":756,"16":788,"17":819,"18":851,"19":882,"20":914,"21":945</v>
      </c>
      <c r="M22" t="str">
        <f t="shared" si="5"/>
        <v>"21":945</v>
      </c>
    </row>
    <row r="23" spans="1:13">
      <c r="A23">
        <v>22</v>
      </c>
      <c r="B23">
        <f t="shared" si="6"/>
        <v>651</v>
      </c>
      <c r="C23">
        <f t="shared" si="7"/>
        <v>3.1</v>
      </c>
      <c r="D23">
        <v>600</v>
      </c>
      <c r="E23">
        <f t="shared" si="0"/>
        <v>1.085</v>
      </c>
      <c r="F23">
        <f t="shared" si="1"/>
        <v>0.78499999999999992</v>
      </c>
      <c r="G23">
        <f t="shared" si="2"/>
        <v>1.385</v>
      </c>
      <c r="H23">
        <f t="shared" si="3"/>
        <v>0.78500000000000003</v>
      </c>
      <c r="I23">
        <f t="shared" si="3"/>
        <v>1.385</v>
      </c>
      <c r="J23" t="str">
        <f t="shared" si="8"/>
        <v/>
      </c>
      <c r="K23">
        <f t="shared" si="4"/>
        <v>977</v>
      </c>
      <c r="L23" t="str">
        <f t="shared" si="9"/>
        <v>"1":315,"2":347,"3":378,"4":410,"5":441,"6":473,"7":504,"8":536,"9":567,"10":599,"11":630,"12":662,"13":693,"14":725,"15":756,"16":788,"17":819,"18":851,"19":882,"20":914,"21":945,"22":977</v>
      </c>
      <c r="M23" t="str">
        <f t="shared" si="5"/>
        <v>"22":977</v>
      </c>
    </row>
    <row r="24" spans="1:13">
      <c r="A24">
        <v>23</v>
      </c>
      <c r="B24">
        <f t="shared" si="6"/>
        <v>672</v>
      </c>
      <c r="C24">
        <f t="shared" si="7"/>
        <v>3.2</v>
      </c>
      <c r="D24">
        <v>600</v>
      </c>
      <c r="E24">
        <f t="shared" si="0"/>
        <v>1.1200000000000001</v>
      </c>
      <c r="F24">
        <f t="shared" si="1"/>
        <v>0.82000000000000006</v>
      </c>
      <c r="G24">
        <f t="shared" si="2"/>
        <v>1.4200000000000002</v>
      </c>
      <c r="H24">
        <f t="shared" si="3"/>
        <v>0.82</v>
      </c>
      <c r="I24">
        <f t="shared" si="3"/>
        <v>1.42</v>
      </c>
      <c r="J24" t="str">
        <f t="shared" si="8"/>
        <v/>
      </c>
      <c r="K24">
        <f t="shared" si="4"/>
        <v>1008</v>
      </c>
      <c r="L24" t="str">
        <f t="shared" si="9"/>
        <v>"1":315,"2":347,"3":378,"4":410,"5":441,"6":473,"7":504,"8":536,"9":567,"10":599,"11":630,"12":662,"13":693,"14":725,"15":756,"16":788,"17":819,"18":851,"19":882,"20":914,"21":945,"22":977,"23":1008</v>
      </c>
      <c r="M24" t="str">
        <f t="shared" si="5"/>
        <v>"23":1008</v>
      </c>
    </row>
    <row r="25" spans="1:13">
      <c r="A25">
        <v>24</v>
      </c>
      <c r="B25">
        <f t="shared" si="6"/>
        <v>693</v>
      </c>
      <c r="C25">
        <f t="shared" si="7"/>
        <v>3.3</v>
      </c>
      <c r="D25">
        <v>600</v>
      </c>
      <c r="E25">
        <f t="shared" si="0"/>
        <v>1.155</v>
      </c>
      <c r="F25">
        <f t="shared" si="1"/>
        <v>0.85499999999999998</v>
      </c>
      <c r="G25">
        <f t="shared" si="2"/>
        <v>1.4550000000000001</v>
      </c>
      <c r="H25">
        <f t="shared" si="3"/>
        <v>0.85499999999999998</v>
      </c>
      <c r="I25">
        <f t="shared" si="3"/>
        <v>1.4550000000000001</v>
      </c>
      <c r="J25" t="str">
        <f t="shared" si="8"/>
        <v/>
      </c>
      <c r="K25">
        <f t="shared" si="4"/>
        <v>1040</v>
      </c>
      <c r="L25" t="str">
        <f t="shared" si="9"/>
        <v>"1":315,"2":347,"3":378,"4":410,"5":441,"6":473,"7":504,"8":536,"9":567,"10":599,"11":630,"12":662,"13":693,"14":725,"15":756,"16":788,"17":819,"18":851,"19":882,"20":914,"21":945,"22":977,"23":1008,"24":1040</v>
      </c>
      <c r="M25" t="str">
        <f t="shared" si="5"/>
        <v>"24":1040</v>
      </c>
    </row>
    <row r="26" spans="1:13">
      <c r="A26">
        <v>25</v>
      </c>
      <c r="B26">
        <f t="shared" si="6"/>
        <v>714</v>
      </c>
      <c r="C26">
        <f t="shared" si="7"/>
        <v>3.4</v>
      </c>
      <c r="D26">
        <v>600</v>
      </c>
      <c r="E26">
        <f t="shared" si="0"/>
        <v>1.19</v>
      </c>
      <c r="F26">
        <f t="shared" si="1"/>
        <v>0.8899999999999999</v>
      </c>
      <c r="G26">
        <f t="shared" si="2"/>
        <v>1.49</v>
      </c>
      <c r="H26">
        <f t="shared" si="3"/>
        <v>0.89</v>
      </c>
      <c r="I26">
        <f t="shared" si="3"/>
        <v>1.49</v>
      </c>
      <c r="J26" t="str">
        <f t="shared" si="8"/>
        <v/>
      </c>
      <c r="K26">
        <f t="shared" si="4"/>
        <v>1071</v>
      </c>
      <c r="L26" t="str">
        <f t="shared" si="9"/>
        <v>"1":315,"2":347,"3":378,"4":410,"5":441,"6":473,"7":504,"8":536,"9":567,"10":599,"11":630,"12":662,"13":693,"14":725,"15":756,"16":788,"17":819,"18":851,"19":882,"20":914,"21":945,"22":977,"23":1008,"24":1040,"25":1071</v>
      </c>
      <c r="M26" t="str">
        <f t="shared" si="5"/>
        <v>"25":1071</v>
      </c>
    </row>
    <row r="27" spans="1:13">
      <c r="A27">
        <v>26</v>
      </c>
      <c r="B27">
        <f t="shared" si="6"/>
        <v>735</v>
      </c>
      <c r="C27">
        <f t="shared" si="7"/>
        <v>3.5</v>
      </c>
      <c r="D27">
        <v>600</v>
      </c>
      <c r="E27">
        <f t="shared" si="0"/>
        <v>1.2250000000000001</v>
      </c>
      <c r="F27">
        <f t="shared" si="1"/>
        <v>0.92500000000000004</v>
      </c>
      <c r="G27">
        <f t="shared" si="2"/>
        <v>1.5250000000000001</v>
      </c>
      <c r="H27">
        <f t="shared" si="3"/>
        <v>0.92500000000000004</v>
      </c>
      <c r="I27">
        <f t="shared" si="3"/>
        <v>1.5249999999999999</v>
      </c>
      <c r="J27" t="str">
        <f t="shared" si="8"/>
        <v/>
      </c>
      <c r="K27">
        <f t="shared" si="4"/>
        <v>1103</v>
      </c>
      <c r="L27" t="str">
        <f t="shared" si="9"/>
        <v>"1":315,"2":347,"3":378,"4":410,"5":441,"6":473,"7":504,"8":536,"9":567,"10":599,"11":630,"12":662,"13":693,"14":725,"15":756,"16":788,"17":819,"18":851,"19":882,"20":914,"21":945,"22":977,"23":1008,"24":1040,"25":1071,"26":1103</v>
      </c>
      <c r="M27" t="str">
        <f t="shared" si="5"/>
        <v>"26":1103</v>
      </c>
    </row>
    <row r="28" spans="1:13">
      <c r="A28">
        <v>27</v>
      </c>
      <c r="B28">
        <f t="shared" si="6"/>
        <v>756</v>
      </c>
      <c r="C28">
        <f t="shared" si="7"/>
        <v>3.6</v>
      </c>
      <c r="D28">
        <v>600</v>
      </c>
      <c r="E28">
        <f t="shared" si="0"/>
        <v>1.26</v>
      </c>
      <c r="F28">
        <f t="shared" si="1"/>
        <v>0.96</v>
      </c>
      <c r="G28">
        <f t="shared" si="2"/>
        <v>1.56</v>
      </c>
      <c r="H28">
        <f t="shared" si="3"/>
        <v>0.96</v>
      </c>
      <c r="I28">
        <f t="shared" si="3"/>
        <v>1.56</v>
      </c>
      <c r="J28" t="str">
        <f t="shared" si="8"/>
        <v/>
      </c>
      <c r="K28">
        <f t="shared" si="4"/>
        <v>1134</v>
      </c>
      <c r="L28" t="str">
        <f t="shared" si="9"/>
        <v>"1":315,"2":347,"3":378,"4":410,"5":441,"6":473,"7":504,"8":536,"9":567,"10":599,"11":630,"12":662,"13":693,"14":725,"15":756,"16":788,"17":819,"18":851,"19":882,"20":914,"21":945,"22":977,"23":1008,"24":1040,"25":1071,"26":1103,"27":1134</v>
      </c>
      <c r="M28" t="str">
        <f t="shared" si="5"/>
        <v>"27":1134</v>
      </c>
    </row>
    <row r="29" spans="1:13">
      <c r="A29">
        <v>28</v>
      </c>
      <c r="B29">
        <f t="shared" si="6"/>
        <v>777</v>
      </c>
      <c r="C29">
        <f t="shared" si="7"/>
        <v>3.7</v>
      </c>
      <c r="D29">
        <v>600</v>
      </c>
      <c r="E29">
        <f t="shared" si="0"/>
        <v>1.2949999999999999</v>
      </c>
      <c r="F29">
        <f t="shared" si="1"/>
        <v>0.99499999999999988</v>
      </c>
      <c r="G29">
        <f t="shared" si="2"/>
        <v>1.595</v>
      </c>
      <c r="H29">
        <f t="shared" si="3"/>
        <v>0.995</v>
      </c>
      <c r="I29">
        <f t="shared" si="3"/>
        <v>1.595</v>
      </c>
      <c r="J29" t="str">
        <f t="shared" si="8"/>
        <v/>
      </c>
      <c r="K29">
        <f t="shared" si="4"/>
        <v>1166</v>
      </c>
      <c r="L29" t="str">
        <f t="shared" si="9"/>
        <v>"1":315,"2":347,"3":378,"4":410,"5":441,"6":473,"7":504,"8":536,"9":567,"10":599,"11":630,"12":662,"13":693,"14":725,"15":756,"16":788,"17":819,"18":851,"19":882,"20":914,"21":945,"22":977,"23":1008,"24":1040,"25":1071,"26":1103,"27":1134,"28":1166</v>
      </c>
      <c r="M29" t="str">
        <f t="shared" si="5"/>
        <v>"28":1166</v>
      </c>
    </row>
    <row r="31" spans="1:13">
      <c r="A31">
        <v>7</v>
      </c>
      <c r="B31">
        <f>VLOOKUP($A31,$A:$I,COLUMN(),0)*0.35</f>
        <v>117.6</v>
      </c>
      <c r="C31">
        <f t="shared" ref="C31:C34" si="10">VLOOKUP($A31,$A:$I,COLUMN(),0)</f>
        <v>1.6</v>
      </c>
      <c r="D31">
        <v>6</v>
      </c>
      <c r="E31">
        <f t="shared" ref="E31:E34" si="11">B31/D31</f>
        <v>19.599999999999998</v>
      </c>
      <c r="F31">
        <f t="shared" ref="F31:F34" si="12">E31-0.9</f>
        <v>18.7</v>
      </c>
      <c r="G31">
        <f t="shared" ref="G31:G34" si="13">E31+0.9</f>
        <v>20.499999999999996</v>
      </c>
      <c r="H31">
        <f t="shared" ref="H31:I34" si="14">ROUND(F31,3)</f>
        <v>18.7</v>
      </c>
      <c r="I31">
        <f t="shared" si="14"/>
        <v>20.5</v>
      </c>
      <c r="J31" t="str">
        <f t="shared" ref="J31:J34" si="15">IF(E31&lt;&gt;AVERAGE(H31:I31),"달라짐","")</f>
        <v/>
      </c>
    </row>
    <row r="32" spans="1:13">
      <c r="A32">
        <v>14</v>
      </c>
      <c r="B32">
        <f>VLOOKUP($A32,$A:$I,COLUMN(),0)*0.35</f>
        <v>169.04999999999998</v>
      </c>
      <c r="C32">
        <f t="shared" si="10"/>
        <v>2.2999999999999998</v>
      </c>
      <c r="D32">
        <v>7</v>
      </c>
      <c r="E32">
        <f t="shared" si="11"/>
        <v>24.15</v>
      </c>
      <c r="F32">
        <f t="shared" si="12"/>
        <v>23.25</v>
      </c>
      <c r="G32">
        <f t="shared" si="13"/>
        <v>25.049999999999997</v>
      </c>
      <c r="H32">
        <f t="shared" si="14"/>
        <v>23.25</v>
      </c>
      <c r="I32">
        <f t="shared" si="14"/>
        <v>25.05</v>
      </c>
      <c r="J32" t="str">
        <f t="shared" si="15"/>
        <v/>
      </c>
    </row>
    <row r="33" spans="1:10">
      <c r="A33">
        <v>21</v>
      </c>
      <c r="B33">
        <f>VLOOKUP($A33,$A:$I,COLUMN(),0)*0.35</f>
        <v>220.5</v>
      </c>
      <c r="C33">
        <f t="shared" si="10"/>
        <v>3</v>
      </c>
      <c r="D33">
        <v>8</v>
      </c>
      <c r="E33">
        <f t="shared" si="11"/>
        <v>27.5625</v>
      </c>
      <c r="F33">
        <f t="shared" si="12"/>
        <v>26.662500000000001</v>
      </c>
      <c r="G33">
        <f t="shared" si="13"/>
        <v>28.462499999999999</v>
      </c>
      <c r="H33">
        <f t="shared" si="14"/>
        <v>26.663</v>
      </c>
      <c r="I33">
        <f t="shared" si="14"/>
        <v>28.463000000000001</v>
      </c>
      <c r="J33" t="str">
        <f t="shared" si="15"/>
        <v>달라짐</v>
      </c>
    </row>
    <row r="34" spans="1:10">
      <c r="A34">
        <v>28</v>
      </c>
      <c r="B34">
        <f>VLOOKUP($A34,$A:$I,COLUMN(),0)*0.35</f>
        <v>271.95</v>
      </c>
      <c r="C34">
        <f t="shared" si="10"/>
        <v>3.7</v>
      </c>
      <c r="D34">
        <v>9</v>
      </c>
      <c r="E34">
        <f t="shared" si="11"/>
        <v>30.216666666666665</v>
      </c>
      <c r="F34">
        <f t="shared" si="12"/>
        <v>29.316666666666666</v>
      </c>
      <c r="G34">
        <f t="shared" si="13"/>
        <v>31.116666666666664</v>
      </c>
      <c r="H34">
        <f t="shared" si="14"/>
        <v>29.317</v>
      </c>
      <c r="I34">
        <f t="shared" si="14"/>
        <v>31.117000000000001</v>
      </c>
      <c r="J34" t="str">
        <f t="shared" si="15"/>
        <v>달라짐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0AB79-C825-4F18-BA6C-94FFE1CA0F6E}">
  <dimension ref="A1:H6"/>
  <sheetViews>
    <sheetView workbookViewId="0">
      <selection activeCell="B5" sqref="B5"/>
    </sheetView>
  </sheetViews>
  <sheetFormatPr defaultRowHeight="16.5"/>
  <cols>
    <col min="2" max="2" width="47.875" customWidth="1"/>
  </cols>
  <sheetData>
    <row r="1" spans="1:8" ht="27" customHeight="1">
      <c r="B1" t="s">
        <v>68</v>
      </c>
      <c r="D1" s="8" t="s">
        <v>96</v>
      </c>
      <c r="F1" t="s">
        <v>97</v>
      </c>
      <c r="G1" t="s">
        <v>100</v>
      </c>
      <c r="H1" t="s">
        <v>101</v>
      </c>
    </row>
    <row r="2" spans="1:8">
      <c r="A2">
        <v>1</v>
      </c>
      <c r="B2" t="s">
        <v>73</v>
      </c>
      <c r="D2">
        <v>1.5</v>
      </c>
      <c r="F2" t="s">
        <v>98</v>
      </c>
      <c r="G2">
        <f>D2-1</f>
        <v>0.5</v>
      </c>
      <c r="H2">
        <f>G2/SUM($G$2:$G$3)</f>
        <v>0.25</v>
      </c>
    </row>
    <row r="3" spans="1:8">
      <c r="A3">
        <v>2</v>
      </c>
      <c r="B3" t="s">
        <v>74</v>
      </c>
      <c r="F3" t="s">
        <v>99</v>
      </c>
      <c r="G3">
        <f>D2</f>
        <v>1.5</v>
      </c>
      <c r="H3">
        <f>G3/SUM($G$2:$G$3)</f>
        <v>0.75</v>
      </c>
    </row>
    <row r="4" spans="1:8">
      <c r="A4">
        <v>3</v>
      </c>
      <c r="B4" t="s">
        <v>69</v>
      </c>
    </row>
    <row r="5" spans="1:8">
      <c r="A5">
        <v>4</v>
      </c>
      <c r="B5" t="s">
        <v>70</v>
      </c>
    </row>
    <row r="6" spans="1:8">
      <c r="A6">
        <v>5</v>
      </c>
      <c r="B6" t="s">
        <v>71</v>
      </c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DropTable</vt:lpstr>
      <vt:lpstr>NotCharTable</vt:lpstr>
      <vt:lpstr>챕터별골드</vt:lpstr>
      <vt:lpstr>드랍규칙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2019-08-23T05:54:19Z</dcterms:created>
  <dcterms:modified xsi:type="dcterms:W3CDTF">2020-12-31T03:26:25Z</dcterms:modified>
</cp:coreProperties>
</file>