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6B9E14-2489-43E4-ADE5-3185CBD5A2C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5" i="5" l="1"/>
  <c r="S44" i="5" l="1"/>
  <c r="O44" i="5"/>
  <c r="H44" i="5"/>
  <c r="E44" i="5"/>
  <c r="C44" i="5"/>
  <c r="A44" i="5"/>
  <c r="S78" i="5"/>
  <c r="O78" i="5"/>
  <c r="H78" i="5"/>
  <c r="E78" i="5"/>
  <c r="C78" i="5"/>
  <c r="A78" i="5"/>
  <c r="C43" i="1"/>
  <c r="C77" i="1"/>
  <c r="S47" i="5" l="1"/>
  <c r="H47" i="5"/>
  <c r="E47" i="5"/>
  <c r="C47" i="5"/>
  <c r="A47" i="5"/>
  <c r="O47" i="5"/>
  <c r="S82" i="5" l="1"/>
  <c r="O82" i="5"/>
  <c r="H82" i="5"/>
  <c r="E82" i="5"/>
  <c r="C82" i="5"/>
  <c r="A82" i="5"/>
  <c r="C46" i="1"/>
  <c r="C81" i="1"/>
  <c r="O83" i="5" l="1"/>
  <c r="H83" i="5"/>
  <c r="E83" i="5"/>
  <c r="C83" i="5"/>
  <c r="A83" i="5"/>
  <c r="S83" i="5"/>
  <c r="C82" i="1"/>
  <c r="S127" i="5" l="1"/>
  <c r="O127" i="5"/>
  <c r="H127" i="5"/>
  <c r="E127" i="5"/>
  <c r="C127" i="5"/>
  <c r="A127" i="5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C126" i="1"/>
  <c r="S533" i="5" l="1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I96" i="5" l="1"/>
  <c r="I97" i="5"/>
  <c r="S97" i="5"/>
  <c r="O97" i="5"/>
  <c r="H97" i="5"/>
  <c r="E97" i="5"/>
  <c r="C97" i="5"/>
  <c r="A97" i="5"/>
  <c r="S96" i="5"/>
  <c r="O96" i="5"/>
  <c r="H96" i="5"/>
  <c r="E96" i="5"/>
  <c r="C96" i="5"/>
  <c r="A96" i="5"/>
  <c r="C219" i="1"/>
  <c r="C217" i="1"/>
  <c r="C96" i="1"/>
  <c r="C218" i="1"/>
  <c r="C220" i="1"/>
  <c r="C9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7" i="5" l="1"/>
  <c r="S113" i="5" l="1"/>
  <c r="O113" i="5"/>
  <c r="H113" i="5"/>
  <c r="E113" i="5"/>
  <c r="C113" i="5"/>
  <c r="A113" i="5"/>
  <c r="C112" i="1"/>
  <c r="S124" i="5" l="1"/>
  <c r="O124" i="5"/>
  <c r="H124" i="5"/>
  <c r="E124" i="5"/>
  <c r="C124" i="5"/>
  <c r="A124" i="5"/>
  <c r="S123" i="5"/>
  <c r="O123" i="5"/>
  <c r="H123" i="5"/>
  <c r="E123" i="5"/>
  <c r="C123" i="5"/>
  <c r="A123" i="5"/>
  <c r="S90" i="5" l="1"/>
  <c r="S131" i="5"/>
  <c r="S130" i="5"/>
  <c r="S129" i="5"/>
  <c r="S128" i="5"/>
  <c r="S122" i="5"/>
  <c r="S121" i="5"/>
  <c r="S120" i="5"/>
  <c r="S119" i="5"/>
  <c r="S118" i="5"/>
  <c r="S117" i="5"/>
  <c r="S116" i="5"/>
  <c r="S115" i="5"/>
  <c r="S114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303" i="5"/>
  <c r="S302" i="5"/>
  <c r="S301" i="5"/>
  <c r="S300" i="5"/>
  <c r="S299" i="5"/>
  <c r="S298" i="5"/>
  <c r="S297" i="5"/>
  <c r="S296" i="5"/>
  <c r="O121" i="5"/>
  <c r="H121" i="5"/>
  <c r="E121" i="5"/>
  <c r="C121" i="5"/>
  <c r="A121" i="5"/>
  <c r="C121" i="1"/>
  <c r="C123" i="1"/>
  <c r="C122" i="1"/>
  <c r="O122" i="5" l="1"/>
  <c r="H122" i="5" l="1"/>
  <c r="E122" i="5"/>
  <c r="C122" i="5"/>
  <c r="A122" i="5"/>
  <c r="C120" i="1"/>
  <c r="O120" i="5" l="1"/>
  <c r="H120" i="5"/>
  <c r="E120" i="5"/>
  <c r="C120" i="5"/>
  <c r="A120" i="5"/>
  <c r="S77" i="5" l="1"/>
  <c r="O77" i="5"/>
  <c r="H77" i="5"/>
  <c r="E77" i="5"/>
  <c r="C77" i="5"/>
  <c r="A77" i="5"/>
  <c r="C119" i="1"/>
  <c r="C76" i="1"/>
  <c r="I46" i="5" l="1"/>
  <c r="S46" i="5"/>
  <c r="H46" i="5"/>
  <c r="E46" i="5"/>
  <c r="C46" i="5"/>
  <c r="A46" i="5"/>
  <c r="O46" i="5"/>
  <c r="C45" i="1"/>
  <c r="S45" i="5" l="1"/>
  <c r="O45" i="5"/>
  <c r="H45" i="5"/>
  <c r="E45" i="5"/>
  <c r="C45" i="5"/>
  <c r="A45" i="5"/>
  <c r="S85" i="5" l="1"/>
  <c r="O85" i="5"/>
  <c r="H85" i="5"/>
  <c r="E85" i="5"/>
  <c r="C85" i="5"/>
  <c r="A85" i="5"/>
  <c r="C44" i="1"/>
  <c r="S86" i="5" l="1"/>
  <c r="O86" i="5"/>
  <c r="H86" i="5"/>
  <c r="E86" i="5"/>
  <c r="C86" i="5"/>
  <c r="A86" i="5"/>
  <c r="C84" i="1"/>
  <c r="S54" i="5" l="1"/>
  <c r="O54" i="5"/>
  <c r="H54" i="5"/>
  <c r="E54" i="5"/>
  <c r="C54" i="5"/>
  <c r="A54" i="5"/>
  <c r="S53" i="5"/>
  <c r="O53" i="5"/>
  <c r="H53" i="5"/>
  <c r="E53" i="5"/>
  <c r="C53" i="5"/>
  <c r="A53" i="5"/>
  <c r="C85" i="1"/>
  <c r="C52" i="1"/>
  <c r="C53" i="1"/>
  <c r="S67" i="5" l="1"/>
  <c r="O67" i="5"/>
  <c r="H67" i="5"/>
  <c r="E67" i="5"/>
  <c r="C67" i="5"/>
  <c r="A67" i="5"/>
  <c r="S74" i="5" l="1"/>
  <c r="O74" i="5"/>
  <c r="H74" i="5"/>
  <c r="E74" i="5"/>
  <c r="C74" i="5"/>
  <c r="A74" i="5"/>
  <c r="S72" i="5"/>
  <c r="O72" i="5"/>
  <c r="H72" i="5"/>
  <c r="E72" i="5"/>
  <c r="C72" i="5"/>
  <c r="A72" i="5"/>
  <c r="C66" i="1"/>
  <c r="C72" i="1"/>
  <c r="C73" i="1"/>
  <c r="S81" i="5" l="1"/>
  <c r="O81" i="5"/>
  <c r="H81" i="5"/>
  <c r="E81" i="5"/>
  <c r="C81" i="5"/>
  <c r="A81" i="5"/>
  <c r="C80" i="1"/>
  <c r="S95" i="5" l="1"/>
  <c r="O95" i="5"/>
  <c r="H95" i="5"/>
  <c r="E95" i="5"/>
  <c r="C95" i="5"/>
  <c r="A95" i="5"/>
  <c r="O90" i="5" l="1"/>
  <c r="H90" i="5"/>
  <c r="E90" i="5"/>
  <c r="C90" i="5"/>
  <c r="A90" i="5"/>
  <c r="C89" i="1"/>
  <c r="C94" i="1"/>
  <c r="S89" i="5" l="1"/>
  <c r="O89" i="5"/>
  <c r="H89" i="5"/>
  <c r="E89" i="5"/>
  <c r="C89" i="5"/>
  <c r="A89" i="5"/>
  <c r="S79" i="5" l="1"/>
  <c r="O79" i="5"/>
  <c r="H79" i="5"/>
  <c r="E79" i="5"/>
  <c r="C79" i="5"/>
  <c r="A79" i="5"/>
  <c r="C87" i="1"/>
  <c r="S76" i="5" l="1"/>
  <c r="O76" i="5"/>
  <c r="H76" i="5"/>
  <c r="E76" i="5"/>
  <c r="C76" i="5"/>
  <c r="A76" i="5"/>
  <c r="C78" i="1"/>
  <c r="S64" i="5" l="1"/>
  <c r="O64" i="5"/>
  <c r="H64" i="5"/>
  <c r="E64" i="5"/>
  <c r="C64" i="5"/>
  <c r="A64" i="5"/>
  <c r="S65" i="5"/>
  <c r="O65" i="5"/>
  <c r="H65" i="5"/>
  <c r="E65" i="5"/>
  <c r="C65" i="5"/>
  <c r="A65" i="5"/>
  <c r="C75" i="1"/>
  <c r="C64" i="1"/>
  <c r="S37" i="5" l="1"/>
  <c r="O37" i="5"/>
  <c r="H37" i="5"/>
  <c r="E37" i="5"/>
  <c r="C37" i="5"/>
  <c r="A37" i="5"/>
  <c r="C36" i="1"/>
  <c r="C63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9" i="5" l="1"/>
  <c r="O69" i="5"/>
  <c r="H69" i="5"/>
  <c r="E69" i="5"/>
  <c r="C69" i="5"/>
  <c r="A69" i="5"/>
  <c r="C68" i="1"/>
  <c r="C37" i="1"/>
  <c r="S50" i="5" l="1"/>
  <c r="O50" i="5"/>
  <c r="H50" i="5"/>
  <c r="E50" i="5"/>
  <c r="C50" i="5"/>
  <c r="A50" i="5"/>
  <c r="S41" i="5" l="1"/>
  <c r="O41" i="5"/>
  <c r="H41" i="5"/>
  <c r="E41" i="5"/>
  <c r="C41" i="5"/>
  <c r="A41" i="5"/>
  <c r="C58" i="1"/>
  <c r="C49" i="1"/>
  <c r="S91" i="5" l="1"/>
  <c r="O91" i="5"/>
  <c r="H91" i="5"/>
  <c r="E91" i="5"/>
  <c r="C91" i="5"/>
  <c r="A91" i="5"/>
  <c r="S62" i="5"/>
  <c r="O62" i="5"/>
  <c r="H62" i="5"/>
  <c r="E62" i="5"/>
  <c r="C62" i="5"/>
  <c r="A62" i="5"/>
  <c r="C90" i="1"/>
  <c r="C40" i="1"/>
  <c r="H119" i="5" l="1"/>
  <c r="E119" i="5"/>
  <c r="C119" i="5"/>
  <c r="A119" i="5"/>
  <c r="O119" i="5"/>
  <c r="C61" i="1"/>
  <c r="C118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17" i="1"/>
  <c r="C18" i="1"/>
  <c r="C21" i="1"/>
  <c r="C16" i="1"/>
  <c r="C19" i="1"/>
  <c r="O130" i="5" l="1"/>
  <c r="H130" i="5"/>
  <c r="E130" i="5"/>
  <c r="C130" i="5"/>
  <c r="A130" i="5"/>
  <c r="U104" i="5"/>
  <c r="U103" i="5"/>
  <c r="O129" i="5"/>
  <c r="H129" i="5"/>
  <c r="E129" i="5"/>
  <c r="C129" i="5"/>
  <c r="A129" i="5"/>
  <c r="C129" i="1"/>
  <c r="C128" i="1"/>
  <c r="O128" i="5" l="1"/>
  <c r="H128" i="5"/>
  <c r="E128" i="5"/>
  <c r="C128" i="5"/>
  <c r="A128" i="5"/>
  <c r="O118" i="5" l="1"/>
  <c r="H118" i="5"/>
  <c r="E118" i="5"/>
  <c r="C118" i="5"/>
  <c r="A118" i="5"/>
  <c r="O117" i="5"/>
  <c r="H117" i="5"/>
  <c r="E117" i="5"/>
  <c r="C117" i="5"/>
  <c r="A117" i="5"/>
  <c r="O116" i="5"/>
  <c r="H116" i="5"/>
  <c r="E116" i="5"/>
  <c r="C116" i="5"/>
  <c r="A116" i="5"/>
  <c r="C117" i="1"/>
  <c r="C127" i="1"/>
  <c r="C116" i="1"/>
  <c r="O115" i="5" l="1"/>
  <c r="H115" i="5"/>
  <c r="E115" i="5"/>
  <c r="C115" i="5"/>
  <c r="A115" i="5"/>
  <c r="O114" i="5"/>
  <c r="H114" i="5"/>
  <c r="E114" i="5"/>
  <c r="C114" i="5"/>
  <c r="A114" i="5"/>
  <c r="C114" i="1"/>
  <c r="C115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C111" i="1"/>
  <c r="C113" i="1"/>
  <c r="S104" i="5" l="1"/>
  <c r="O104" i="5"/>
  <c r="H104" i="5"/>
  <c r="E104" i="5"/>
  <c r="C104" i="5"/>
  <c r="A104" i="5"/>
  <c r="C103" i="1"/>
  <c r="C110" i="1"/>
  <c r="L306" i="5" l="1"/>
  <c r="I31" i="5" l="1"/>
  <c r="S110" i="5" l="1"/>
  <c r="H110" i="5"/>
  <c r="E110" i="5"/>
  <c r="C110" i="5"/>
  <c r="A110" i="5"/>
  <c r="O110" i="5"/>
  <c r="C109" i="1"/>
  <c r="O108" i="5" l="1"/>
  <c r="S108" i="5"/>
  <c r="H108" i="5"/>
  <c r="E108" i="5"/>
  <c r="A108" i="5"/>
  <c r="C108" i="5"/>
  <c r="E2" i="4"/>
  <c r="D2" i="4"/>
  <c r="S109" i="5"/>
  <c r="H109" i="5"/>
  <c r="E109" i="5"/>
  <c r="C109" i="5"/>
  <c r="A109" i="5"/>
  <c r="C107" i="1"/>
  <c r="O109" i="5"/>
  <c r="C108" i="1"/>
  <c r="S31" i="5" l="1"/>
  <c r="O31" i="5"/>
  <c r="H31" i="5"/>
  <c r="E31" i="5"/>
  <c r="C31" i="5"/>
  <c r="A31" i="5"/>
  <c r="L267" i="5" l="1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C30" i="1"/>
  <c r="U106" i="5" l="1"/>
  <c r="U105" i="5"/>
  <c r="J186" i="5" l="1"/>
  <c r="H186" i="5"/>
  <c r="E186" i="5"/>
  <c r="C186" i="5"/>
  <c r="A186" i="5"/>
  <c r="J185" i="5"/>
  <c r="H185" i="5"/>
  <c r="E185" i="5"/>
  <c r="C185" i="5"/>
  <c r="A185" i="5"/>
  <c r="J173" i="5"/>
  <c r="J174" i="5"/>
  <c r="J175" i="5"/>
  <c r="J176" i="5"/>
  <c r="J177" i="5"/>
  <c r="J178" i="5"/>
  <c r="J179" i="5"/>
  <c r="J180" i="5"/>
  <c r="J181" i="5"/>
  <c r="H181" i="5"/>
  <c r="E181" i="5"/>
  <c r="C181" i="5"/>
  <c r="A181" i="5"/>
  <c r="H180" i="5"/>
  <c r="E180" i="5"/>
  <c r="C180" i="5"/>
  <c r="A180" i="5"/>
  <c r="H179" i="5"/>
  <c r="E179" i="5"/>
  <c r="C179" i="5"/>
  <c r="A179" i="5"/>
  <c r="H178" i="5"/>
  <c r="E178" i="5"/>
  <c r="C178" i="5"/>
  <c r="A178" i="5"/>
  <c r="O181" i="5"/>
  <c r="O180" i="5"/>
  <c r="O186" i="5"/>
  <c r="O185" i="5"/>
  <c r="O179" i="5"/>
  <c r="O178" i="5"/>
  <c r="J187" i="5" l="1"/>
  <c r="J188" i="5"/>
  <c r="J189" i="5"/>
  <c r="J182" i="5"/>
  <c r="J183" i="5"/>
  <c r="J184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362" i="5" l="1"/>
  <c r="J363" i="5"/>
  <c r="J364" i="5"/>
  <c r="J365" i="5"/>
  <c r="J366" i="5"/>
  <c r="J356" i="5"/>
  <c r="J355" i="5"/>
  <c r="J354" i="5"/>
  <c r="J353" i="5"/>
  <c r="J352" i="5"/>
  <c r="J351" i="5"/>
  <c r="J350" i="5"/>
  <c r="J349" i="5"/>
  <c r="J348" i="5"/>
  <c r="J190" i="5" l="1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15" i="1"/>
  <c r="C14" i="1"/>
  <c r="C8" i="1"/>
  <c r="S107" i="5" l="1"/>
  <c r="O107" i="5"/>
  <c r="H107" i="5"/>
  <c r="E107" i="5"/>
  <c r="C107" i="5"/>
  <c r="A107" i="5"/>
  <c r="S106" i="5" l="1"/>
  <c r="O106" i="5"/>
  <c r="H106" i="5"/>
  <c r="E106" i="5"/>
  <c r="C106" i="5"/>
  <c r="A106" i="5"/>
  <c r="C106" i="1"/>
  <c r="S105" i="5" l="1"/>
  <c r="O105" i="5"/>
  <c r="H105" i="5"/>
  <c r="E105" i="5"/>
  <c r="C105" i="5"/>
  <c r="A105" i="5"/>
  <c r="C105" i="1"/>
  <c r="J435" i="5" l="1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C104" i="1"/>
  <c r="O504" i="5" l="1"/>
  <c r="A499" i="5" l="1"/>
  <c r="C499" i="5"/>
  <c r="E499" i="5"/>
  <c r="H499" i="5"/>
  <c r="O499" i="5"/>
  <c r="S499" i="5"/>
  <c r="J487" i="5" l="1"/>
  <c r="J488" i="5"/>
  <c r="J489" i="5"/>
  <c r="J490" i="5"/>
  <c r="J491" i="5"/>
  <c r="L307" i="5" l="1"/>
  <c r="L308" i="5"/>
  <c r="K300" i="5"/>
  <c r="K301" i="5"/>
  <c r="K302" i="5"/>
  <c r="J294" i="5"/>
  <c r="J295" i="5"/>
  <c r="J296" i="5"/>
  <c r="S420" i="5"/>
  <c r="O420" i="5"/>
  <c r="H420" i="5"/>
  <c r="E420" i="5"/>
  <c r="C420" i="5"/>
  <c r="A420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9" i="5"/>
  <c r="O419" i="5"/>
  <c r="H419" i="5"/>
  <c r="E419" i="5"/>
  <c r="C419" i="5"/>
  <c r="A419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3" i="5"/>
  <c r="O103" i="5"/>
  <c r="H103" i="5"/>
  <c r="E103" i="5"/>
  <c r="C103" i="5"/>
  <c r="A103" i="5"/>
  <c r="J389" i="5"/>
  <c r="J388" i="5" s="1"/>
  <c r="J387" i="5" s="1"/>
  <c r="J386" i="5" s="1"/>
  <c r="C13" i="1"/>
  <c r="C6" i="1"/>
  <c r="C7" i="1"/>
  <c r="C102" i="1"/>
  <c r="C11" i="1"/>
  <c r="C5" i="1"/>
  <c r="C12" i="1"/>
  <c r="L367" i="5" l="1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K325" i="5" l="1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O284" i="5" l="1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48" i="5"/>
  <c r="H248" i="5"/>
  <c r="E248" i="5"/>
  <c r="C248" i="5"/>
  <c r="A248" i="5"/>
  <c r="O247" i="5"/>
  <c r="H247" i="5"/>
  <c r="E247" i="5"/>
  <c r="C247" i="5"/>
  <c r="A247" i="5"/>
  <c r="O246" i="5"/>
  <c r="H246" i="5"/>
  <c r="E246" i="5"/>
  <c r="C246" i="5"/>
  <c r="A246" i="5"/>
  <c r="O245" i="5"/>
  <c r="H245" i="5"/>
  <c r="E245" i="5"/>
  <c r="C245" i="5"/>
  <c r="A245" i="5"/>
  <c r="O244" i="5"/>
  <c r="H244" i="5"/>
  <c r="E244" i="5"/>
  <c r="C244" i="5"/>
  <c r="A244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H189" i="5" l="1"/>
  <c r="E189" i="5"/>
  <c r="C189" i="5"/>
  <c r="A189" i="5"/>
  <c r="H188" i="5"/>
  <c r="E188" i="5"/>
  <c r="C188" i="5"/>
  <c r="A188" i="5"/>
  <c r="O188" i="5"/>
  <c r="O189" i="5"/>
  <c r="H172" i="5" l="1"/>
  <c r="E172" i="5"/>
  <c r="C172" i="5"/>
  <c r="A172" i="5"/>
  <c r="H171" i="5"/>
  <c r="E171" i="5"/>
  <c r="C171" i="5"/>
  <c r="A171" i="5"/>
  <c r="O172" i="5"/>
  <c r="O171" i="5"/>
  <c r="S11" i="5" l="1"/>
  <c r="O11" i="5"/>
  <c r="H11" i="5"/>
  <c r="E11" i="5"/>
  <c r="C11" i="5"/>
  <c r="A11" i="5"/>
  <c r="C10" i="1"/>
  <c r="S525" i="5" l="1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C211" i="1"/>
  <c r="C212" i="1"/>
  <c r="C210" i="1"/>
  <c r="S491" i="5" l="1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75" i="5"/>
  <c r="H475" i="5"/>
  <c r="E475" i="5"/>
  <c r="C475" i="5"/>
  <c r="A475" i="5"/>
  <c r="S474" i="5"/>
  <c r="H474" i="5"/>
  <c r="E474" i="5"/>
  <c r="C474" i="5"/>
  <c r="A474" i="5"/>
  <c r="S473" i="5"/>
  <c r="H473" i="5"/>
  <c r="E473" i="5"/>
  <c r="C473" i="5"/>
  <c r="A473" i="5"/>
  <c r="O472" i="5"/>
  <c r="H472" i="5"/>
  <c r="E472" i="5"/>
  <c r="C472" i="5"/>
  <c r="A472" i="5"/>
  <c r="O471" i="5"/>
  <c r="H471" i="5"/>
  <c r="E471" i="5"/>
  <c r="C471" i="5"/>
  <c r="A471" i="5"/>
  <c r="O470" i="5"/>
  <c r="H470" i="5"/>
  <c r="E470" i="5"/>
  <c r="C470" i="5"/>
  <c r="A470" i="5"/>
  <c r="S314" i="5"/>
  <c r="O308" i="5"/>
  <c r="H308" i="5"/>
  <c r="E308" i="5"/>
  <c r="C308" i="5"/>
  <c r="A308" i="5"/>
  <c r="S313" i="5"/>
  <c r="O307" i="5"/>
  <c r="H307" i="5"/>
  <c r="E307" i="5"/>
  <c r="C307" i="5"/>
  <c r="A307" i="5"/>
  <c r="S312" i="5"/>
  <c r="O306" i="5"/>
  <c r="H306" i="5"/>
  <c r="E306" i="5"/>
  <c r="C306" i="5"/>
  <c r="A306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6" i="5"/>
  <c r="O300" i="5"/>
  <c r="H300" i="5"/>
  <c r="E300" i="5"/>
  <c r="C300" i="5"/>
  <c r="A30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C198" i="1"/>
  <c r="S471" i="5"/>
  <c r="C159" i="1"/>
  <c r="O474" i="5"/>
  <c r="S472" i="5"/>
  <c r="C202" i="1"/>
  <c r="C163" i="1"/>
  <c r="S470" i="5"/>
  <c r="O475" i="5"/>
  <c r="C197" i="1"/>
  <c r="O473" i="5"/>
  <c r="C161" i="1"/>
  <c r="O290" i="5" l="1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C153" i="1"/>
  <c r="C154" i="1"/>
  <c r="C139" i="1"/>
  <c r="C150" i="1"/>
  <c r="C142" i="1"/>
  <c r="C149" i="1"/>
  <c r="C157" i="1"/>
  <c r="C156" i="1"/>
  <c r="C141" i="1"/>
  <c r="C140" i="1"/>
  <c r="C155" i="1"/>
  <c r="C151" i="1"/>
  <c r="C144" i="1"/>
  <c r="C143" i="1"/>
  <c r="A527" i="5" l="1"/>
  <c r="C527" i="5"/>
  <c r="E527" i="5"/>
  <c r="H527" i="5"/>
  <c r="O527" i="5"/>
  <c r="S527" i="5"/>
  <c r="S497" i="5"/>
  <c r="O497" i="5"/>
  <c r="H497" i="5"/>
  <c r="E497" i="5"/>
  <c r="C497" i="5"/>
  <c r="A497" i="5"/>
  <c r="O299" i="5" l="1"/>
  <c r="H299" i="5"/>
  <c r="E299" i="5"/>
  <c r="C299" i="5"/>
  <c r="A299" i="5"/>
  <c r="O298" i="5"/>
  <c r="H298" i="5"/>
  <c r="E298" i="5"/>
  <c r="C298" i="5"/>
  <c r="A298" i="5"/>
  <c r="O293" i="5"/>
  <c r="H293" i="5"/>
  <c r="E293" i="5"/>
  <c r="C293" i="5"/>
  <c r="A293" i="5"/>
  <c r="O292" i="5"/>
  <c r="H292" i="5"/>
  <c r="E292" i="5"/>
  <c r="C292" i="5"/>
  <c r="A292" i="5"/>
  <c r="I26" i="5" l="1"/>
  <c r="S94" i="5" l="1"/>
  <c r="O94" i="5"/>
  <c r="H94" i="5"/>
  <c r="E94" i="5"/>
  <c r="C94" i="5"/>
  <c r="A94" i="5"/>
  <c r="C93" i="1"/>
  <c r="S93" i="5" l="1"/>
  <c r="O93" i="5"/>
  <c r="H93" i="5"/>
  <c r="E93" i="5"/>
  <c r="C93" i="5"/>
  <c r="A93" i="5"/>
  <c r="S92" i="5"/>
  <c r="O92" i="5"/>
  <c r="H92" i="5"/>
  <c r="E92" i="5"/>
  <c r="C92" i="5"/>
  <c r="A92" i="5"/>
  <c r="S88" i="5"/>
  <c r="O88" i="5"/>
  <c r="H88" i="5"/>
  <c r="E88" i="5"/>
  <c r="C88" i="5"/>
  <c r="A88" i="5"/>
  <c r="S87" i="5"/>
  <c r="O87" i="5"/>
  <c r="H87" i="5"/>
  <c r="E87" i="5"/>
  <c r="C87" i="5"/>
  <c r="A87" i="5"/>
  <c r="S84" i="5"/>
  <c r="O84" i="5"/>
  <c r="H84" i="5"/>
  <c r="E84" i="5"/>
  <c r="C84" i="5"/>
  <c r="A84" i="5"/>
  <c r="S80" i="5"/>
  <c r="O80" i="5"/>
  <c r="H80" i="5"/>
  <c r="E80" i="5"/>
  <c r="C80" i="5"/>
  <c r="A80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C69" i="1"/>
  <c r="C71" i="1"/>
  <c r="C62" i="1"/>
  <c r="C59" i="1"/>
  <c r="C65" i="1"/>
  <c r="C74" i="1"/>
  <c r="C54" i="1"/>
  <c r="C55" i="1"/>
  <c r="C67" i="1"/>
  <c r="C91" i="1"/>
  <c r="C92" i="1"/>
  <c r="C88" i="1"/>
  <c r="C56" i="1"/>
  <c r="C86" i="1"/>
  <c r="C83" i="1"/>
  <c r="C79" i="1"/>
  <c r="C60" i="1"/>
  <c r="C57" i="1"/>
  <c r="C70" i="1"/>
  <c r="S52" i="5" l="1"/>
  <c r="O52" i="5"/>
  <c r="H52" i="5"/>
  <c r="E52" i="5"/>
  <c r="C52" i="5"/>
  <c r="A52" i="5"/>
  <c r="S51" i="5"/>
  <c r="O51" i="5"/>
  <c r="H51" i="5"/>
  <c r="E51" i="5"/>
  <c r="C51" i="5"/>
  <c r="A51" i="5"/>
  <c r="S49" i="5"/>
  <c r="O49" i="5"/>
  <c r="H49" i="5"/>
  <c r="E49" i="5"/>
  <c r="C49" i="5"/>
  <c r="A49" i="5"/>
  <c r="S48" i="5" l="1"/>
  <c r="O48" i="5"/>
  <c r="H48" i="5"/>
  <c r="E48" i="5"/>
  <c r="C48" i="5"/>
  <c r="A48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51" i="1"/>
  <c r="C50" i="1"/>
  <c r="C48" i="1"/>
  <c r="S35" i="5" l="1"/>
  <c r="O35" i="5"/>
  <c r="H35" i="5"/>
  <c r="E35" i="5"/>
  <c r="C35" i="5"/>
  <c r="A35" i="5"/>
  <c r="S34" i="5"/>
  <c r="O34" i="5"/>
  <c r="H34" i="5"/>
  <c r="E34" i="5"/>
  <c r="C34" i="5"/>
  <c r="A34" i="5"/>
  <c r="C41" i="1"/>
  <c r="C39" i="1"/>
  <c r="C42" i="1"/>
  <c r="C47" i="1"/>
  <c r="C33" i="1"/>
  <c r="C34" i="1"/>
  <c r="C35" i="1"/>
  <c r="S33" i="5" l="1"/>
  <c r="O33" i="5"/>
  <c r="H33" i="5"/>
  <c r="E33" i="5"/>
  <c r="C33" i="5"/>
  <c r="A33" i="5"/>
  <c r="C32" i="1"/>
  <c r="I386" i="5" l="1"/>
  <c r="I387" i="5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S327" i="5"/>
  <c r="S338" i="5"/>
  <c r="S329" i="5"/>
  <c r="S336" i="5"/>
  <c r="S328" i="5"/>
  <c r="S337" i="5"/>
  <c r="I388" i="5" l="1"/>
  <c r="I389" i="5" l="1"/>
  <c r="I390" i="5" l="1"/>
  <c r="O305" i="5" l="1"/>
  <c r="H305" i="5"/>
  <c r="E305" i="5"/>
  <c r="C305" i="5"/>
  <c r="A305" i="5"/>
  <c r="O304" i="5"/>
  <c r="H304" i="5"/>
  <c r="E304" i="5"/>
  <c r="C304" i="5"/>
  <c r="A304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4" i="1"/>
  <c r="C26" i="1"/>
  <c r="C25" i="1"/>
  <c r="C23" i="1"/>
  <c r="C2" i="1"/>
  <c r="C22" i="1"/>
  <c r="S23" i="5" l="1"/>
  <c r="O23" i="5"/>
  <c r="H23" i="5"/>
  <c r="E23" i="5"/>
  <c r="C23" i="5"/>
  <c r="A23" i="5"/>
  <c r="S529" i="5" l="1"/>
  <c r="O529" i="5"/>
  <c r="H529" i="5"/>
  <c r="E529" i="5"/>
  <c r="C529" i="5"/>
  <c r="A529" i="5"/>
  <c r="S528" i="5"/>
  <c r="O528" i="5"/>
  <c r="H528" i="5"/>
  <c r="E528" i="5"/>
  <c r="C528" i="5"/>
  <c r="A528" i="5"/>
  <c r="H526" i="5" l="1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8" i="5"/>
  <c r="H496" i="5"/>
  <c r="H495" i="5"/>
  <c r="H494" i="5"/>
  <c r="H493" i="5"/>
  <c r="H492" i="5"/>
  <c r="H486" i="5"/>
  <c r="H485" i="5"/>
  <c r="H484" i="5"/>
  <c r="H483" i="5"/>
  <c r="H482" i="5"/>
  <c r="H481" i="5"/>
  <c r="H480" i="5"/>
  <c r="H479" i="5"/>
  <c r="H478" i="5"/>
  <c r="H477" i="5"/>
  <c r="H476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8" i="5"/>
  <c r="H415" i="5"/>
  <c r="H414" i="5"/>
  <c r="H413" i="5"/>
  <c r="H410" i="5"/>
  <c r="H409" i="5"/>
  <c r="H408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5" i="5"/>
  <c r="H334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3" i="5"/>
  <c r="H297" i="5"/>
  <c r="H291" i="5"/>
  <c r="H257" i="5"/>
  <c r="H256" i="5"/>
  <c r="H255" i="5"/>
  <c r="H254" i="5"/>
  <c r="H253" i="5"/>
  <c r="H252" i="5"/>
  <c r="H251" i="5"/>
  <c r="H250" i="5"/>
  <c r="H249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7" i="5"/>
  <c r="H184" i="5"/>
  <c r="H183" i="5"/>
  <c r="H182" i="5"/>
  <c r="H177" i="5"/>
  <c r="H176" i="5"/>
  <c r="H175" i="5"/>
  <c r="H174" i="5"/>
  <c r="H173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02" i="5"/>
  <c r="H101" i="5"/>
  <c r="H100" i="5"/>
  <c r="H99" i="5"/>
  <c r="H98" i="5"/>
  <c r="H32" i="5"/>
  <c r="H30" i="5"/>
  <c r="H26" i="5"/>
  <c r="G5" i="6"/>
  <c r="G4" i="6"/>
  <c r="G3" i="6"/>
  <c r="G2" i="6"/>
  <c r="G8" i="6"/>
  <c r="G7" i="6"/>
  <c r="S526" i="5"/>
  <c r="O526" i="5"/>
  <c r="E526" i="5"/>
  <c r="C526" i="5"/>
  <c r="A526" i="5"/>
  <c r="E2" i="6"/>
  <c r="C215" i="1"/>
  <c r="C2" i="6"/>
  <c r="C4" i="6"/>
  <c r="C216" i="1"/>
  <c r="E5" i="6"/>
  <c r="C5" i="6"/>
  <c r="E3" i="6"/>
  <c r="E4" i="6"/>
  <c r="C3" i="6"/>
  <c r="S514" i="5" l="1"/>
  <c r="O514" i="5"/>
  <c r="E514" i="5"/>
  <c r="C514" i="5"/>
  <c r="A514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76" i="5"/>
  <c r="O476" i="5"/>
  <c r="E476" i="5"/>
  <c r="C476" i="5"/>
  <c r="A476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69" i="5"/>
  <c r="E469" i="5"/>
  <c r="C469" i="5"/>
  <c r="A469" i="5"/>
  <c r="S468" i="5"/>
  <c r="E468" i="5"/>
  <c r="C468" i="5"/>
  <c r="A468" i="5"/>
  <c r="S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S459" i="5"/>
  <c r="S460" i="5"/>
  <c r="S461" i="5"/>
  <c r="S463" i="5"/>
  <c r="S462" i="5"/>
  <c r="O467" i="5"/>
  <c r="S464" i="5"/>
  <c r="C192" i="1"/>
  <c r="C214" i="1"/>
  <c r="C199" i="1"/>
  <c r="C213" i="1"/>
  <c r="C193" i="1"/>
  <c r="O468" i="5"/>
  <c r="S466" i="5"/>
  <c r="S465" i="5"/>
  <c r="C200" i="1"/>
  <c r="C194" i="1"/>
  <c r="C209" i="1"/>
  <c r="O469" i="5"/>
  <c r="S25" i="5" l="1"/>
  <c r="O25" i="5"/>
  <c r="H25" i="5"/>
  <c r="E25" i="5"/>
  <c r="C25" i="5"/>
  <c r="A25" i="5"/>
  <c r="S509" i="5"/>
  <c r="S508" i="5"/>
  <c r="S507" i="5"/>
  <c r="S506" i="5"/>
  <c r="S505" i="5"/>
  <c r="S504" i="5"/>
  <c r="S503" i="5"/>
  <c r="S502" i="5"/>
  <c r="S501" i="5"/>
  <c r="S500" i="5"/>
  <c r="S498" i="5"/>
  <c r="S496" i="5"/>
  <c r="S495" i="5"/>
  <c r="S494" i="5"/>
  <c r="S493" i="5"/>
  <c r="S492" i="5"/>
  <c r="S486" i="5"/>
  <c r="S485" i="5"/>
  <c r="S484" i="5"/>
  <c r="S483" i="5"/>
  <c r="S482" i="5"/>
  <c r="S458" i="5"/>
  <c r="S457" i="5"/>
  <c r="S456" i="5"/>
  <c r="S455" i="5"/>
  <c r="S454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18" i="5"/>
  <c r="S415" i="5"/>
  <c r="S414" i="5"/>
  <c r="S413" i="5"/>
  <c r="S410" i="5"/>
  <c r="S409" i="5"/>
  <c r="S408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66" i="5"/>
  <c r="S365" i="5"/>
  <c r="S364" i="5"/>
  <c r="S363" i="5"/>
  <c r="S362" i="5"/>
  <c r="S356" i="5"/>
  <c r="S355" i="5"/>
  <c r="S354" i="5"/>
  <c r="S353" i="5"/>
  <c r="S352" i="5"/>
  <c r="S351" i="5"/>
  <c r="S350" i="5"/>
  <c r="S349" i="5"/>
  <c r="S348" i="5"/>
  <c r="S324" i="5"/>
  <c r="S323" i="5"/>
  <c r="S322" i="5"/>
  <c r="S321" i="5"/>
  <c r="S320" i="5"/>
  <c r="S319" i="5"/>
  <c r="S318" i="5"/>
  <c r="S317" i="5"/>
  <c r="S316" i="5"/>
  <c r="S315" i="5"/>
  <c r="S311" i="5"/>
  <c r="S310" i="5"/>
  <c r="S309" i="5"/>
  <c r="S305" i="5"/>
  <c r="S304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02" i="5"/>
  <c r="S100" i="5"/>
  <c r="S99" i="5"/>
  <c r="S32" i="5"/>
  <c r="S3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E504" i="5"/>
  <c r="C504" i="5"/>
  <c r="A504" i="5"/>
  <c r="S334" i="5"/>
  <c r="S378" i="5"/>
  <c r="S379" i="5"/>
  <c r="S371" i="5"/>
  <c r="S380" i="5"/>
  <c r="S376" i="5"/>
  <c r="S325" i="5"/>
  <c r="S326" i="5"/>
  <c r="S369" i="5"/>
  <c r="S377" i="5"/>
  <c r="S335" i="5"/>
  <c r="S367" i="5"/>
  <c r="S368" i="5"/>
  <c r="S370" i="5"/>
  <c r="S452" i="5"/>
  <c r="S101" i="5"/>
  <c r="S383" i="5"/>
  <c r="S343" i="5"/>
  <c r="S346" i="5"/>
  <c r="S449" i="5"/>
  <c r="S450" i="5"/>
  <c r="S453" i="5"/>
  <c r="S381" i="5"/>
  <c r="S341" i="5"/>
  <c r="S361" i="5"/>
  <c r="S359" i="5"/>
  <c r="S340" i="5"/>
  <c r="S382" i="5"/>
  <c r="S98" i="5"/>
  <c r="S358" i="5"/>
  <c r="S347" i="5"/>
  <c r="S339" i="5"/>
  <c r="S357" i="5"/>
  <c r="S344" i="5"/>
  <c r="S360" i="5"/>
  <c r="S451" i="5"/>
  <c r="S385" i="5"/>
  <c r="S345" i="5"/>
  <c r="S384" i="5"/>
  <c r="S342" i="5"/>
  <c r="O503" i="5" l="1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8" i="5"/>
  <c r="E498" i="5"/>
  <c r="C498" i="5"/>
  <c r="A498" i="5"/>
  <c r="C203" i="1"/>
  <c r="C208" i="1"/>
  <c r="C204" i="1"/>
  <c r="C207" i="1"/>
  <c r="O448" i="5" l="1"/>
  <c r="E448" i="5"/>
  <c r="C448" i="5"/>
  <c r="A448" i="5"/>
  <c r="O447" i="5"/>
  <c r="E447" i="5"/>
  <c r="C447" i="5"/>
  <c r="A447" i="5"/>
  <c r="O446" i="5"/>
  <c r="E446" i="5"/>
  <c r="C446" i="5"/>
  <c r="A446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15" i="5"/>
  <c r="E415" i="5"/>
  <c r="C415" i="5"/>
  <c r="A415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E486" i="5" l="1"/>
  <c r="C486" i="5"/>
  <c r="A486" i="5"/>
  <c r="E485" i="5"/>
  <c r="C485" i="5"/>
  <c r="A485" i="5"/>
  <c r="E484" i="5"/>
  <c r="C484" i="5"/>
  <c r="A484" i="5"/>
  <c r="E483" i="5"/>
  <c r="C483" i="5"/>
  <c r="A483" i="5"/>
  <c r="E482" i="5"/>
  <c r="C482" i="5"/>
  <c r="A482" i="5"/>
  <c r="E458" i="5"/>
  <c r="C458" i="5"/>
  <c r="A458" i="5"/>
  <c r="E457" i="5"/>
  <c r="C457" i="5"/>
  <c r="A457" i="5"/>
  <c r="E456" i="5"/>
  <c r="C456" i="5"/>
  <c r="A456" i="5"/>
  <c r="E455" i="5"/>
  <c r="C455" i="5"/>
  <c r="A455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5" i="5"/>
  <c r="E445" i="5"/>
  <c r="C445" i="5"/>
  <c r="A445" i="5"/>
  <c r="O444" i="5"/>
  <c r="E444" i="5"/>
  <c r="C444" i="5"/>
  <c r="A444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8" i="5"/>
  <c r="E418" i="5"/>
  <c r="C418" i="5"/>
  <c r="A418" i="5"/>
  <c r="O414" i="5"/>
  <c r="E414" i="5"/>
  <c r="C414" i="5"/>
  <c r="A414" i="5"/>
  <c r="O413" i="5"/>
  <c r="E413" i="5"/>
  <c r="C413" i="5"/>
  <c r="A41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486" i="5"/>
  <c r="O484" i="5"/>
  <c r="O482" i="5"/>
  <c r="O485" i="5"/>
  <c r="O483" i="5"/>
  <c r="O458" i="5"/>
  <c r="O456" i="5"/>
  <c r="O454" i="5"/>
  <c r="O455" i="5"/>
  <c r="O457" i="5"/>
  <c r="C201" i="1"/>
  <c r="C182" i="1"/>
  <c r="C190" i="1"/>
  <c r="C185" i="1"/>
  <c r="C188" i="1"/>
  <c r="C187" i="1"/>
  <c r="C206" i="1"/>
  <c r="C184" i="1"/>
  <c r="C189" i="1"/>
  <c r="C196" i="1"/>
  <c r="C205" i="1"/>
  <c r="C191" i="1"/>
  <c r="C186" i="1"/>
  <c r="C183" i="1"/>
  <c r="C195" i="1"/>
  <c r="O390" i="5" l="1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5" i="5"/>
  <c r="C334" i="5"/>
  <c r="C326" i="5"/>
  <c r="C325" i="5"/>
  <c r="C179" i="1"/>
  <c r="C180" i="1"/>
  <c r="C181" i="1"/>
  <c r="E371" i="5" l="1"/>
  <c r="A371" i="5"/>
  <c r="E370" i="5"/>
  <c r="A370" i="5"/>
  <c r="E369" i="5"/>
  <c r="A369" i="5"/>
  <c r="E368" i="5"/>
  <c r="A368" i="5"/>
  <c r="E367" i="5"/>
  <c r="A367" i="5"/>
  <c r="A366" i="5"/>
  <c r="E366" i="5"/>
  <c r="O371" i="5"/>
  <c r="O369" i="5"/>
  <c r="O367" i="5"/>
  <c r="O368" i="5"/>
  <c r="O370" i="5"/>
  <c r="E365" i="5"/>
  <c r="A365" i="5"/>
  <c r="E364" i="5"/>
  <c r="A364" i="5"/>
  <c r="O361" i="5"/>
  <c r="E361" i="5"/>
  <c r="A361" i="5"/>
  <c r="O360" i="5"/>
  <c r="E360" i="5"/>
  <c r="A360" i="5"/>
  <c r="O359" i="5"/>
  <c r="E359" i="5"/>
  <c r="A359" i="5"/>
  <c r="E356" i="5"/>
  <c r="A356" i="5"/>
  <c r="E355" i="5"/>
  <c r="A355" i="5"/>
  <c r="E354" i="5"/>
  <c r="A354" i="5"/>
  <c r="E353" i="5"/>
  <c r="A353" i="5"/>
  <c r="E352" i="5"/>
  <c r="A352" i="5"/>
  <c r="E351" i="5"/>
  <c r="A351" i="5"/>
  <c r="E350" i="5"/>
  <c r="A350" i="5"/>
  <c r="O347" i="5"/>
  <c r="E347" i="5"/>
  <c r="A347" i="5"/>
  <c r="O346" i="5"/>
  <c r="E346" i="5"/>
  <c r="A346" i="5"/>
  <c r="O345" i="5"/>
  <c r="E345" i="5"/>
  <c r="A345" i="5"/>
  <c r="O344" i="5"/>
  <c r="E344" i="5"/>
  <c r="A344" i="5"/>
  <c r="O343" i="5"/>
  <c r="E343" i="5"/>
  <c r="A343" i="5"/>
  <c r="O342" i="5"/>
  <c r="E342" i="5"/>
  <c r="A342" i="5"/>
  <c r="O341" i="5"/>
  <c r="E341" i="5"/>
  <c r="A341" i="5"/>
  <c r="O257" i="5"/>
  <c r="O256" i="5"/>
  <c r="O255" i="5"/>
  <c r="O254" i="5"/>
  <c r="O253" i="5"/>
  <c r="O252" i="5"/>
  <c r="O251" i="5"/>
  <c r="O250" i="5"/>
  <c r="O249" i="5"/>
  <c r="O221" i="5"/>
  <c r="O220" i="5"/>
  <c r="O219" i="5"/>
  <c r="O218" i="5"/>
  <c r="O217" i="5"/>
  <c r="O216" i="5"/>
  <c r="O215" i="5"/>
  <c r="O214" i="5"/>
  <c r="O213" i="5"/>
  <c r="O358" i="5"/>
  <c r="O357" i="5"/>
  <c r="O340" i="5"/>
  <c r="O339" i="5"/>
  <c r="O335" i="5"/>
  <c r="O334" i="5"/>
  <c r="O326" i="5"/>
  <c r="E363" i="5"/>
  <c r="A363" i="5"/>
  <c r="E362" i="5"/>
  <c r="A362" i="5"/>
  <c r="E358" i="5"/>
  <c r="A358" i="5"/>
  <c r="E357" i="5"/>
  <c r="A357" i="5"/>
  <c r="E349" i="5"/>
  <c r="A349" i="5"/>
  <c r="E348" i="5"/>
  <c r="A348" i="5"/>
  <c r="E340" i="5"/>
  <c r="A340" i="5"/>
  <c r="E339" i="5"/>
  <c r="A339" i="5"/>
  <c r="C178" i="1"/>
  <c r="O353" i="5"/>
  <c r="O355" i="5"/>
  <c r="O352" i="5"/>
  <c r="O364" i="5"/>
  <c r="O351" i="5"/>
  <c r="O356" i="5"/>
  <c r="O348" i="5"/>
  <c r="O350" i="5"/>
  <c r="O366" i="5"/>
  <c r="O363" i="5"/>
  <c r="O354" i="5"/>
  <c r="O362" i="5"/>
  <c r="O349" i="5"/>
  <c r="O365" i="5"/>
  <c r="E335" i="5" l="1"/>
  <c r="A335" i="5"/>
  <c r="E334" i="5"/>
  <c r="A334" i="5"/>
  <c r="E326" i="5"/>
  <c r="A326" i="5"/>
  <c r="O325" i="5"/>
  <c r="O324" i="5"/>
  <c r="E325" i="5"/>
  <c r="C324" i="5"/>
  <c r="A325" i="5"/>
  <c r="C177" i="1"/>
  <c r="C174" i="1"/>
  <c r="C176" i="1"/>
  <c r="C175" i="1"/>
  <c r="C173" i="1"/>
  <c r="E257" i="5" l="1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21" i="5"/>
  <c r="C221" i="5"/>
  <c r="A221" i="5"/>
  <c r="E220" i="5"/>
  <c r="C220" i="5"/>
  <c r="A220" i="5"/>
  <c r="E219" i="5"/>
  <c r="C219" i="5"/>
  <c r="A219" i="5"/>
  <c r="E218" i="5"/>
  <c r="C218" i="5"/>
  <c r="A218" i="5"/>
  <c r="E217" i="5"/>
  <c r="C217" i="5"/>
  <c r="A217" i="5"/>
  <c r="E252" i="5"/>
  <c r="E251" i="5"/>
  <c r="E250" i="5"/>
  <c r="E249" i="5"/>
  <c r="E216" i="5"/>
  <c r="E215" i="5"/>
  <c r="E214" i="5"/>
  <c r="E213" i="5"/>
  <c r="C252" i="5"/>
  <c r="C251" i="5"/>
  <c r="C250" i="5"/>
  <c r="C249" i="5"/>
  <c r="C216" i="5"/>
  <c r="C215" i="5"/>
  <c r="C214" i="5"/>
  <c r="C213" i="5"/>
  <c r="A215" i="5"/>
  <c r="A216" i="5"/>
  <c r="A250" i="5"/>
  <c r="A252" i="5"/>
  <c r="A251" i="5"/>
  <c r="A249" i="5"/>
  <c r="A214" i="5"/>
  <c r="A213" i="5"/>
  <c r="E151" i="5"/>
  <c r="C151" i="5"/>
  <c r="A151" i="5"/>
  <c r="E150" i="5"/>
  <c r="C150" i="5"/>
  <c r="A150" i="5"/>
  <c r="C148" i="1"/>
  <c r="C152" i="1"/>
  <c r="O151" i="5"/>
  <c r="O150" i="5"/>
  <c r="C172" i="1"/>
  <c r="S26" i="5" l="1"/>
  <c r="S3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3" i="5"/>
  <c r="O297" i="5"/>
  <c r="O291" i="5"/>
  <c r="O102" i="5"/>
  <c r="O101" i="5"/>
  <c r="O100" i="5"/>
  <c r="O99" i="5"/>
  <c r="O98" i="5"/>
  <c r="O32" i="5"/>
  <c r="O30" i="5"/>
  <c r="O26" i="5"/>
  <c r="O3" i="5"/>
  <c r="O152" i="5"/>
  <c r="O187" i="5"/>
  <c r="C98" i="1"/>
  <c r="O157" i="5"/>
  <c r="C134" i="1"/>
  <c r="C166" i="1"/>
  <c r="O204" i="5"/>
  <c r="O208" i="5"/>
  <c r="C132" i="1"/>
  <c r="O131" i="5"/>
  <c r="O200" i="5"/>
  <c r="O205" i="5"/>
  <c r="C99" i="1"/>
  <c r="O163" i="5"/>
  <c r="C131" i="1"/>
  <c r="O165" i="5"/>
  <c r="O209" i="5"/>
  <c r="O170" i="5"/>
  <c r="O153" i="5"/>
  <c r="O192" i="5"/>
  <c r="C138" i="1"/>
  <c r="O177" i="5"/>
  <c r="O196" i="5"/>
  <c r="O166" i="5"/>
  <c r="O168" i="5"/>
  <c r="C29" i="1"/>
  <c r="O183" i="5"/>
  <c r="O146" i="5"/>
  <c r="C97" i="1"/>
  <c r="O144" i="5"/>
  <c r="O158" i="5"/>
  <c r="O211" i="5"/>
  <c r="O167" i="5"/>
  <c r="C101" i="1"/>
  <c r="C158" i="1"/>
  <c r="O194" i="5"/>
  <c r="C160" i="1"/>
  <c r="O210" i="5"/>
  <c r="O156" i="5"/>
  <c r="O162" i="5"/>
  <c r="C146" i="1"/>
  <c r="O140" i="5"/>
  <c r="O203" i="5"/>
  <c r="C165" i="1"/>
  <c r="C164" i="1"/>
  <c r="O142" i="5"/>
  <c r="O137" i="5"/>
  <c r="O195" i="5"/>
  <c r="O182" i="5"/>
  <c r="O175" i="5"/>
  <c r="O149" i="5"/>
  <c r="O159" i="5"/>
  <c r="O154" i="5"/>
  <c r="O202" i="5"/>
  <c r="O212" i="5"/>
  <c r="O191" i="5"/>
  <c r="O190" i="5"/>
  <c r="O164" i="5"/>
  <c r="O197" i="5"/>
  <c r="O139" i="5"/>
  <c r="O207" i="5"/>
  <c r="O198" i="5"/>
  <c r="C169" i="1"/>
  <c r="O134" i="5"/>
  <c r="C100" i="1"/>
  <c r="O169" i="5"/>
  <c r="O199" i="5"/>
  <c r="C31" i="1"/>
  <c r="O193" i="5"/>
  <c r="C145" i="1"/>
  <c r="C133" i="1"/>
  <c r="O201" i="5"/>
  <c r="C171" i="1"/>
  <c r="O132" i="5"/>
  <c r="O184" i="5"/>
  <c r="C136" i="1"/>
  <c r="O147" i="5"/>
  <c r="O136" i="5"/>
  <c r="C170" i="1"/>
  <c r="O176" i="5"/>
  <c r="C135" i="1"/>
  <c r="C147" i="1"/>
  <c r="O143" i="5"/>
  <c r="O160" i="5"/>
  <c r="O174" i="5"/>
  <c r="O145" i="5"/>
  <c r="C137" i="1"/>
  <c r="O173" i="5"/>
  <c r="O148" i="5"/>
  <c r="C130" i="1"/>
  <c r="O141" i="5"/>
  <c r="O161" i="5"/>
  <c r="O155" i="5"/>
  <c r="C167" i="1"/>
  <c r="O133" i="5"/>
  <c r="C168" i="1"/>
  <c r="O206" i="5"/>
  <c r="C162" i="1"/>
  <c r="O138" i="5"/>
  <c r="Q2" i="5" l="1"/>
  <c r="M2" i="5"/>
  <c r="C6" i="6"/>
  <c r="O135" i="5"/>
  <c r="E6" i="6"/>
  <c r="E324" i="5" l="1"/>
  <c r="A324" i="5"/>
  <c r="E323" i="5"/>
  <c r="C323" i="5"/>
  <c r="A323" i="5"/>
  <c r="E322" i="5"/>
  <c r="C322" i="5"/>
  <c r="A322" i="5"/>
  <c r="E321" i="5"/>
  <c r="C321" i="5"/>
  <c r="A321" i="5"/>
  <c r="E320" i="5"/>
  <c r="C320" i="5"/>
  <c r="A320" i="5"/>
  <c r="E319" i="5"/>
  <c r="C319" i="5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3" i="5"/>
  <c r="C303" i="5"/>
  <c r="A303" i="5"/>
  <c r="E297" i="5"/>
  <c r="C297" i="5"/>
  <c r="A297" i="5"/>
  <c r="E291" i="5"/>
  <c r="C291" i="5"/>
  <c r="A291" i="5"/>
  <c r="C7" i="6"/>
  <c r="C8" i="6"/>
  <c r="E7" i="6"/>
  <c r="E8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82" i="5"/>
  <c r="C182" i="5"/>
  <c r="E182" i="5"/>
  <c r="A183" i="5"/>
  <c r="C183" i="5"/>
  <c r="E183" i="5"/>
  <c r="A184" i="5"/>
  <c r="C184" i="5"/>
  <c r="E184" i="5"/>
  <c r="A187" i="5"/>
  <c r="C187" i="5"/>
  <c r="E187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E212" i="5" l="1"/>
  <c r="C212" i="5"/>
  <c r="A21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<sst xmlns="http://schemas.openxmlformats.org/spreadsheetml/2006/main" count="1818" uniqueCount="829">
  <si>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</si>
  <si>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</si>
  <si>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</si>
  <si>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</si>
  <si>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</si>
  <si>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</si>
  <si>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</si>
  <si>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</si>
  <si>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</si>
  <si>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</si>
  <si>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</si>
  <si>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</si>
  <si>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</si>
  <si>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</si>
  <si>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</si>
  <si>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</si>
  <si>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</si>
  <si>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</si>
  <si>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</si>
  <si>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</si>
  <si>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</si>
  <si>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</si>
  <si>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</si>
  <si>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</si>
  <si>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</si>
  <si>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</si>
  <si>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</si>
  <si>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</si>
  <si>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</si>
  <si>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</si>
  <si>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</si>
  <si>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</si>
  <si>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</si>
  <si>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</si>
  <si>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</si>
  <si>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</si>
  <si>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</si>
  <si>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</si>
  <si>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</si>
  <si>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</si>
  <si>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</si>
  <si>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</si>
  <si>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</si>
  <si>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</si>
  <si>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</si>
  <si>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</si>
  <si>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</si>
  <si>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</si>
  <si>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</si>
  <si>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</si>
  <si>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</si>
  <si>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</si>
  <si>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</si>
  <si>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</si>
  <si>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</si>
  <si>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</si>
  <si>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</si>
  <si>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</si>
  <si>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</si>
  <si>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</si>
  <si>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</si>
  <si>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</si>
  <si>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</si>
  <si>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</si>
  <si>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</si>
  <si>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</si>
  <si>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</si>
  <si>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</si>
  <si>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</si>
  <si>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</si>
  <si>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</si>
  <si>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</si>
  <si>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</si>
  <si>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</si>
  <si>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</si>
  <si>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</si>
  <si>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</si>
  <si>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</si>
  <si>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</si>
  <si>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</si>
  <si>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</si>
  <si>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</si>
  <si>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</si>
  <si>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</si>
  <si>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</si>
  <si>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</si>
  <si>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</si>
  <si>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</si>
  <si>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</si>
  <si>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</si>
  <si>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</si>
  <si>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</si>
  <si>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</si>
  <si>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</si>
  <si>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</si>
  <si>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</si>
  <si>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</si>
  <si>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</si>
  <si>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</si>
  <si>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</si>
  <si>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</si>
  <si>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</si>
  <si>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</si>
  <si>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</si>
  <si>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</si>
  <si>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</si>
  <si>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</si>
  <si>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</si>
  <si>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</si>
  <si>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</si>
  <si>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</si>
  <si>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</si>
  <si>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</si>
  <si>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</si>
  <si>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</si>
  <si>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</si>
  <si>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</si>
  <si>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</si>
  <si>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</si>
  <si>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</si>
  <si>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</si>
  <si>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</si>
  <si>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</si>
  <si>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</si>
  <si>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</si>
  <si>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</si>
  <si>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</si>
  <si>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</si>
  <si>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</si>
  <si>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</si>
  <si>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</si>
  <si>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</si>
  <si>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</si>
  <si>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</si>
  <si>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</si>
  <si>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</si>
  <si>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</si>
  <si>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</si>
  <si>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</si>
  <si>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</si>
  <si>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</si>
  <si>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</si>
  <si>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</si>
  <si>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</si>
  <si>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</si>
  <si>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</si>
  <si>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</si>
  <si>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</si>
  <si>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</si>
  <si>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</si>
  <si>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</si>
  <si>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</si>
  <si>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</si>
  <si>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</si>
  <si>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</si>
  <si>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</si>
  <si>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</si>
  <si>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</si>
  <si>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</si>
  <si>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</si>
  <si>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</si>
  <si>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</si>
  <si>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</si>
  <si>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</si>
  <si>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</si>
  <si>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</si>
  <si>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</si>
  <si>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</si>
  <si>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</si>
  <si>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</si>
  <si>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</si>
  <si>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</si>
  <si>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</si>
  <si>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</si>
  <si>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</si>
  <si>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</si>
  <si>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</si>
  <si>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</si>
  <si>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</si>
  <si>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</si>
  <si>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</si>
  <si>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</si>
  <si>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</si>
  <si>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</si>
  <si>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</si>
  <si>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</si>
  <si>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</si>
  <si>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</si>
  <si>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</si>
  <si>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</si>
  <si>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</si>
  <si>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</si>
  <si>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</si>
  <si>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</si>
  <si>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</si>
  <si>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</si>
  <si>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</si>
  <si>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</si>
  <si>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</si>
  <si>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</si>
  <si>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</si>
  <si>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</si>
  <si>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</si>
  <si>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</si>
  <si>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</si>
  <si>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</si>
  <si>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</si>
  <si>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</si>
  <si>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</si>
  <si>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</si>
  <si>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</si>
  <si>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</si>
  <si>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</si>
  <si>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</si>
  <si>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</si>
  <si>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</si>
  <si>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</si>
  <si>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</si>
  <si>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</si>
  <si>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</si>
  <si>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</si>
  <si>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</si>
  <si>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</si>
  <si>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</si>
  <si>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</si>
  <si>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</si>
  <si>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</si>
  <si>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</si>
  <si>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</si>
  <si>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</si>
  <si>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</si>
  <si>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</si>
  <si>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</si>
  <si>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</si>
  <si>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</si>
  <si>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</si>
  <si>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</si>
  <si>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</si>
  <si>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</si>
  <si>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</si>
  <si>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</si>
  <si>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</si>
  <si>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</si>
  <si>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</si>
  <si>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</si>
  <si>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</si>
  <si>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</si>
  <si>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</si>
  <si>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</si>
  <si>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</si>
  <si>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</si>
  <si>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</si>
  <si>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</si>
  <si>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</si>
  <si>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</si>
  <si>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</si>
  <si>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</si>
  <si>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</si>
  <si>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</si>
  <si>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</si>
  <si>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</si>
  <si>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</si>
  <si>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</si>
  <si>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</si>
  <si>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</si>
  <si>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</si>
  <si>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</si>
  <si>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</si>
  <si>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</si>
  <si>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</si>
  <si>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</si>
  <si>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</si>
  <si>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</si>
  <si>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</si>
  <si>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</si>
  <si>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</si>
  <si>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</si>
  <si>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</si>
  <si>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</si>
  <si>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</si>
  <si>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</si>
  <si>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</si>
  <si>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</si>
  <si>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</si>
  <si>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</si>
  <si>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</si>
  <si>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</si>
  <si>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</si>
  <si>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</si>
  <si>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</si>
  <si>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</si>
  <si>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</si>
  <si>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</si>
  <si>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</si>
  <si>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</si>
  <si>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</si>
  <si>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</si>
  <si>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</si>
  <si>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</si>
  <si>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</si>
  <si>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</si>
  <si>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</si>
  <si>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</si>
  <si>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</si>
  <si>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</si>
  <si>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</si>
  <si>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</si>
  <si>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</si>
  <si>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</si>
  <si>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</si>
  <si>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</si>
  <si>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</si>
  <si>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</si>
  <si>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</si>
  <si>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</si>
  <si>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</si>
  <si>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</si>
  <si>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</si>
  <si>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</si>
  <si>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</si>
  <si>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</si>
  <si>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</si>
  <si>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</si>
  <si>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</si>
  <si>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</si>
  <si>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</si>
  <si>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</si>
  <si>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</si>
  <si>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</si>
  <si>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</si>
  <si>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</si>
  <si>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</si>
  <si>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</si>
  <si>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</si>
  <si>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</si>
  <si>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</si>
  <si>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</si>
  <si>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</si>
  <si>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</si>
  <si>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</si>
  <si>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</si>
  <si>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</si>
  <si>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</si>
  <si>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</si>
  <si>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</si>
  <si>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</si>
  <si>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</si>
  <si>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</si>
  <si>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</si>
  <si>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</si>
  <si>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</si>
  <si>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</si>
  <si>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</si>
  <si>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</si>
  <si>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</si>
  <si>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</si>
  <si>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</si>
  <si>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</si>
  <si>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</si>
  <si>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</si>
  <si>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</si>
  <si>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</si>
  <si>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</si>
  <si>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</si>
  <si>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</si>
  <si>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</si>
  <si>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</si>
  <si>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</si>
  <si>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</si>
  <si>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</si>
  <si>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</si>
  <si>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</si>
  <si>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</si>
  <si>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</si>
  <si>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</si>
  <si>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</si>
  <si>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</si>
  <si>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</si>
  <si>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</si>
  <si>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</si>
  <si>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</si>
  <si>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</si>
  <si>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</si>
  <si>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</si>
  <si>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</si>
  <si>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</si>
  <si>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</si>
  <si>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</si>
  <si>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</si>
  <si>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</si>
  <si>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</si>
  <si>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</si>
  <si>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</si>
  <si>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</si>
  <si>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</si>
  <si>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</si>
  <si>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</si>
  <si>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</si>
  <si>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</si>
  <si>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</si>
  <si>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</si>
  <si>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</si>
  <si>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</si>
  <si>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</si>
  <si>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</si>
  <si>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</si>
  <si>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</si>
  <si>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</si>
  <si>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</si>
  <si>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</si>
  <si>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</si>
  <si>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</si>
  <si>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</si>
  <si>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</si>
  <si>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</si>
  <si>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</si>
  <si>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</si>
  <si>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</si>
  <si>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</si>
  <si>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</si>
  <si>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</si>
  <si>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</si>
  <si>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</si>
  <si>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</si>
  <si>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</si>
  <si>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</si>
  <si>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</si>
  <si>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</si>
  <si>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</si>
  <si>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</si>
  <si>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</si>
  <si>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</si>
  <si>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</si>
  <si>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</si>
  <si>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</si>
  <si>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</si>
  <si>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</si>
  <si>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</si>
  <si>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</si>
  <si>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</si>
  <si>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</si>
  <si>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</si>
  <si>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</si>
  <si>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</si>
  <si>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</si>
  <si>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</si>
  <si>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</si>
  <si>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</si>
  <si>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</si>
  <si>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</si>
  <si>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</si>
  <si>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</si>
  <si>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</si>
  <si>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</si>
  <si>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</si>
  <si>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</si>
  <si>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</si>
  <si>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</si>
  <si>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</si>
  <si>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</si>
  <si>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</si>
  <si>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</si>
  <si>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</si>
  <si>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</si>
  <si>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</si>
  <si>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</si>
  <si>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</si>
  <si>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</si>
  <si>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</si>
  <si>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</si>
  <si>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</si>
  <si>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</si>
  <si>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</si>
  <si>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</si>
  <si>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</si>
  <si>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</si>
  <si>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</si>
  <si>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</si>
  <si>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</si>
  <si>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</si>
  <si>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</si>
  <si>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</si>
  <si>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</si>
  <si>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</si>
  <si>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</si>
  <si>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</si>
  <si>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</si>
  <si>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</si>
  <si>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</si>
  <si>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</si>
  <si>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</si>
  <si>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</si>
  <si>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</si>
  <si>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</si>
  <si>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</si>
  <si>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</si>
  <si>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</si>
  <si>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</si>
  <si>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</si>
  <si>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</si>
  <si>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</si>
  <si>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</si>
  <si>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</si>
  <si>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</si>
  <si>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</si>
  <si>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</si>
  <si>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</si>
  <si>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</si>
  <si>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</si>
  <si>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</si>
  <si>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</si>
  <si>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</si>
  <si>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</si>
  <si>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</si>
  <si>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</si>
  <si>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</si>
  <si>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</si>
  <si>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</si>
  <si>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</si>
  <si>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</si>
  <si>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</si>
  <si>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</si>
  <si>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</si>
  <si>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</si>
  <si>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</si>
  <si>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</si>
  <si>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</si>
  <si>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</si>
  <si>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</si>
  <si>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</si>
  <si>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</si>
  <si>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</si>
  <si>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</si>
  <si>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</si>
  <si>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</si>
  <si>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</si>
  <si>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</si>
  <si>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</si>
  <si>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</si>
  <si>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</si>
  <si>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</si>
  <si>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</si>
  <si>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</si>
  <si>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</si>
  <si>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</si>
  <si>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</si>
  <si>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</si>
  <si>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</si>
  <si>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</si>
  <si>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</si>
  <si>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</si>
  <si>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</si>
  <si>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</si>
  <si>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</si>
  <si>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</si>
  <si>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</si>
  <si>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</si>
  <si>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</si>
  <si>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</si>
  <si>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</si>
  <si>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</si>
  <si>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</si>
  <si>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</si>
  <si>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</si>
  <si>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</si>
  <si>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</si>
  <si>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</si>
  <si>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</si>
  <si>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</si>
  <si>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</si>
  <si>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</si>
  <si>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</si>
  <si>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</si>
  <si>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</si>
  <si>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</si>
  <si>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</si>
  <si>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</si>
  <si>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</si>
  <si>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</si>
  <si>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</si>
  <si>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</si>
  <si>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</si>
  <si>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</si>
  <si>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</si>
  <si>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</si>
  <si>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</si>
  <si>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</si>
  <si>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</si>
  <si>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</si>
  <si>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</si>
  <si>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</si>
  <si>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</si>
  <si>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</si>
  <si>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</si>
  <si>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</si>
  <si>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</si>
  <si>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</si>
  <si>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</si>
  <si>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</si>
  <si>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</si>
  <si>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</si>
  <si>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</si>
  <si>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</si>
  <si>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</si>
  <si>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</si>
  <si>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</si>
  <si>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</si>
  <si>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</si>
  <si>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</si>
  <si>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</si>
  <si>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</si>
  <si>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</si>
  <si>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</si>
  <si>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</si>
  <si>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</si>
  <si>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</si>
  <si>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</si>
  <si>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</si>
  <si>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</si>
  <si>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</si>
  <si>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</si>
  <si>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</si>
  <si>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</si>
  <si>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</si>
  <si>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</si>
  <si>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</si>
  <si>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</si>
  <si>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</si>
  <si>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</si>
  <si>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</si>
  <si>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</si>
  <si>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</si>
  <si>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</si>
  <si>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</si>
  <si>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</si>
  <si>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</si>
  <si>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</si>
  <si>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</si>
  <si>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</si>
  <si>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</si>
  <si>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</si>
  <si>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</si>
  <si>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</si>
  <si>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</si>
  <si>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</si>
  <si>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</si>
  <si>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</si>
  <si>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</si>
  <si>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</si>
  <si>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</si>
  <si>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</si>
  <si>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</si>
  <si>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</si>
  <si>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</si>
  <si>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</si>
  <si>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</si>
  <si>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</si>
  <si>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</si>
  <si>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</si>
  <si>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</si>
  <si>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</si>
  <si>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</si>
  <si>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</si>
  <si>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</si>
  <si>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</si>
  <si>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</si>
  <si>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</si>
  <si>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</si>
  <si>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</si>
  <si>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</si>
  <si>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</si>
  <si>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</si>
  <si>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</si>
  <si>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</si>
  <si>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</si>
  <si>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</si>
  <si>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</si>
  <si>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</si>
  <si>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</si>
  <si>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</si>
  <si>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</si>
  <si>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</si>
  <si>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</si>
  <si>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</si>
  <si>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</si>
  <si>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</si>
  <si>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</si>
  <si>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</si>
  <si>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</si>
  <si>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</si>
  <si>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</si>
  <si>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</si>
  <si>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</si>
  <si>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</si>
  <si>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</si>
  <si>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</si>
  <si>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</si>
  <si>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</si>
  <si>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</si>
  <si>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</si>
  <si>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</si>
  <si>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</si>
  <si>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</si>
  <si>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</si>
  <si>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</si>
  <si>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</si>
  <si>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</si>
  <si>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</si>
  <si>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</si>
  <si>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</si>
  <si>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</si>
  <si>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</si>
  <si>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</si>
  <si>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</si>
  <si>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</si>
  <si>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</si>
  <si>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</si>
  <si>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</si>
  <si>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</si>
  <si>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</si>
  <si>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</si>
  <si>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</si>
  <si>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</si>
  <si>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</si>
  <si>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</si>
  <si>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</si>
  <si>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</si>
  <si>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</si>
  <si>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</si>
  <si>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</si>
  <si>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</si>
  <si>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</si>
  <si>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</si>
  <si>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</si>
  <si>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</si>
  <si>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</si>
  <si>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</si>
  <si>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</si>
  <si>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</si>
  <si>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</si>
  <si>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</si>
  <si>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</si>
  <si>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</si>
  <si>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</si>
  <si>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</si>
  <si>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</si>
  <si>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</si>
  <si>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</si>
  <si>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</si>
  <si>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</si>
  <si>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</si>
  <si>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</si>
  <si>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</si>
  <si>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</si>
  <si>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</si>
  <si>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</si>
  <si>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</si>
  <si>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</si>
  <si>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</si>
  <si>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</si>
  <si>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</si>
  <si>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</si>
  <si>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</si>
  <si>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</si>
  <si>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</si>
  <si>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</si>
  <si>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</si>
  <si>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</si>
  <si>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</si>
  <si>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</si>
  <si>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</si>
  <si>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</si>
  <si>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</si>
  <si>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</si>
  <si>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</si>
  <si>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</si>
  <si>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</si>
  <si>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</si>
  <si>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</si>
  <si>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</si>
  <si>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</si>
  <si>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</si>
  <si>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</si>
  <si>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</si>
  <si>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</si>
  <si>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</si>
  <si>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</si>
  <si>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</si>
  <si>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</si>
  <si>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</si>
  <si>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</si>
  <si>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</si>
  <si>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</si>
  <si>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</si>
  <si>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</si>
  <si>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</si>
  <si>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</si>
  <si>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</si>
  <si>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</si>
  <si>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</si>
  <si>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</si>
  <si>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</si>
  <si>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</si>
  <si>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</si>
  <si>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타겟 사이즈를 f1에 오버라이드</t>
    <phoneticPr fontId="1" type="noConversion"/>
  </si>
  <si>
    <t>타겟 스피어 라디어스 포 월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</si>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</sst>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20"/>
  <sheetViews>
    <sheetView workbookViewId="0">
      <pane ySplit="1" topLeftCell="A30" activePane="bottomLeft" state="frozen"/>
      <selection pane="bottomLeft" activeCell="A40" sqref="A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772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574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547</v>
      </c>
      <c r="B6" s="10" t="s">
        <v>13</v>
      </c>
      <c r="C6" s="6">
        <f t="shared" ca="1" si="2"/>
        <v>2</v>
      </c>
      <c r="D6" s="10"/>
      <c r="F6" t="s">
        <v>563</v>
      </c>
      <c r="G6">
        <v>5</v>
      </c>
      <c r="H6">
        <v>1</v>
      </c>
    </row>
    <row r="7" spans="1:8" x14ac:dyDescent="0.3">
      <c r="A7" s="10" t="s">
        <v>548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575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538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549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572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573</v>
      </c>
      <c r="B15" s="10" t="s">
        <v>13</v>
      </c>
      <c r="C15" s="6">
        <f t="shared" ca="1" si="6"/>
        <v>2</v>
      </c>
      <c r="D15" s="10"/>
      <c r="F15" t="s">
        <v>269</v>
      </c>
      <c r="G15">
        <v>14</v>
      </c>
      <c r="H15">
        <v>1</v>
      </c>
    </row>
    <row r="16" spans="1:8" x14ac:dyDescent="0.3">
      <c r="A16" s="10" t="s">
        <v>639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640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641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643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644</v>
      </c>
      <c r="B21" s="10" t="s">
        <v>13</v>
      </c>
      <c r="C21" s="6">
        <f t="shared" ca="1" si="7"/>
        <v>2</v>
      </c>
      <c r="D21" s="10"/>
      <c r="F21" t="s">
        <v>240</v>
      </c>
      <c r="G21">
        <v>20</v>
      </c>
      <c r="H21">
        <v>1</v>
      </c>
    </row>
    <row r="22" spans="1:8" x14ac:dyDescent="0.3">
      <c r="A22" t="s">
        <v>416</v>
      </c>
      <c r="B22" t="s">
        <v>25</v>
      </c>
      <c r="C22" s="6">
        <f t="shared" ca="1" si="0"/>
        <v>2</v>
      </c>
      <c r="F22" t="s">
        <v>339</v>
      </c>
      <c r="G22">
        <v>21</v>
      </c>
    </row>
    <row r="23" spans="1:8" x14ac:dyDescent="0.3">
      <c r="A23" t="s">
        <v>418</v>
      </c>
      <c r="B23" t="s">
        <v>419</v>
      </c>
      <c r="C23" s="6">
        <f t="shared" ca="1" si="0"/>
        <v>63</v>
      </c>
      <c r="F23" t="s">
        <v>385</v>
      </c>
      <c r="G23">
        <v>22</v>
      </c>
      <c r="H23">
        <v>1</v>
      </c>
    </row>
    <row r="24" spans="1:8" x14ac:dyDescent="0.3">
      <c r="A24" t="s">
        <v>363</v>
      </c>
      <c r="B24" t="s">
        <v>25</v>
      </c>
      <c r="C24" s="6">
        <f t="shared" ca="1" si="0"/>
        <v>2</v>
      </c>
      <c r="F24" t="s">
        <v>421</v>
      </c>
      <c r="G24">
        <v>23</v>
      </c>
      <c r="H24">
        <v>1</v>
      </c>
    </row>
    <row r="25" spans="1:8" x14ac:dyDescent="0.3">
      <c r="A25" t="s">
        <v>774</v>
      </c>
      <c r="B25" t="s">
        <v>13</v>
      </c>
      <c r="C25" s="6">
        <f t="shared" ca="1" si="0"/>
        <v>2</v>
      </c>
      <c r="F25" s="10" t="s">
        <v>674</v>
      </c>
      <c r="G25" s="10">
        <v>24</v>
      </c>
      <c r="H25" s="10">
        <v>1</v>
      </c>
    </row>
    <row r="26" spans="1:8" x14ac:dyDescent="0.3">
      <c r="A26" t="s">
        <v>775</v>
      </c>
      <c r="B26" t="s">
        <v>424</v>
      </c>
      <c r="C26" s="6">
        <f t="shared" ref="C26" ca="1" si="8">VLOOKUP(B26,OFFSET(INDIRECT("$A:$B"),0,MATCH(B$1&amp;"_Verify",INDIRECT("$1:$1"),0)-1),2,0)</f>
        <v>23</v>
      </c>
      <c r="F26" s="10" t="s">
        <v>794</v>
      </c>
      <c r="G26" s="10">
        <v>25</v>
      </c>
      <c r="H26" s="10">
        <v>1</v>
      </c>
    </row>
    <row r="27" spans="1:8" x14ac:dyDescent="0.3">
      <c r="A27" t="s">
        <v>776</v>
      </c>
      <c r="B27" t="s">
        <v>339</v>
      </c>
      <c r="C27" s="6">
        <f t="shared" ref="C27:C28" ca="1" si="9">VLOOKUP(B27,OFFSET(INDIRECT("$A:$B"),0,MATCH(B$1&amp;"_Verify",INDIRECT("$1:$1"),0)-1),2,0)</f>
        <v>21</v>
      </c>
      <c r="F27" s="10" t="s">
        <v>726</v>
      </c>
      <c r="G27" s="10">
        <v>26</v>
      </c>
      <c r="H27" s="10">
        <v>1</v>
      </c>
    </row>
    <row r="28" spans="1:8" x14ac:dyDescent="0.3">
      <c r="A28" t="s">
        <v>777</v>
      </c>
      <c r="B28" t="s">
        <v>25</v>
      </c>
      <c r="C28" s="6">
        <f t="shared" ca="1" si="9"/>
        <v>2</v>
      </c>
      <c r="F28" s="10" t="s">
        <v>812</v>
      </c>
      <c r="G28" s="10">
        <v>27</v>
      </c>
      <c r="H28" s="10">
        <v>1</v>
      </c>
    </row>
    <row r="29" spans="1:8" x14ac:dyDescent="0.3">
      <c r="A29" t="s">
        <v>119</v>
      </c>
      <c r="B29" t="s">
        <v>13</v>
      </c>
      <c r="C29" s="6">
        <f t="shared" ref="C29:C171" ca="1" si="10">VLOOKUP(B29,OFFSET(INDIRECT("$A:$B"),0,MATCH(B$1&amp;"_Verify",INDIRECT("$1:$1"),0)-1),2,0)</f>
        <v>2</v>
      </c>
      <c r="F29" t="s">
        <v>185</v>
      </c>
      <c r="G29">
        <v>31</v>
      </c>
      <c r="H29">
        <v>1</v>
      </c>
    </row>
    <row r="30" spans="1:8" x14ac:dyDescent="0.3">
      <c r="A30" s="10" t="s">
        <v>577</v>
      </c>
      <c r="B30" s="10" t="s">
        <v>25</v>
      </c>
      <c r="C30" s="6">
        <f t="shared" ca="1" si="10"/>
        <v>2</v>
      </c>
      <c r="D30" s="10"/>
      <c r="F30" s="10" t="s">
        <v>798</v>
      </c>
      <c r="G30" s="10">
        <v>32</v>
      </c>
      <c r="H30" s="1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183</v>
      </c>
      <c r="G31" s="10">
        <v>33</v>
      </c>
      <c r="H31">
        <v>1</v>
      </c>
    </row>
    <row r="32" spans="1:8" x14ac:dyDescent="0.3">
      <c r="A32" s="10" t="s">
        <v>436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186</v>
      </c>
      <c r="G32" s="10">
        <v>34</v>
      </c>
      <c r="H32">
        <v>1</v>
      </c>
    </row>
    <row r="33" spans="1:8" x14ac:dyDescent="0.3">
      <c r="A33" s="10" t="s">
        <v>438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187</v>
      </c>
      <c r="G33" s="10">
        <v>35</v>
      </c>
      <c r="H33">
        <v>1</v>
      </c>
    </row>
    <row r="34" spans="1:8" x14ac:dyDescent="0.3">
      <c r="A34" s="10" t="s">
        <v>440</v>
      </c>
      <c r="B34" s="10" t="s">
        <v>25</v>
      </c>
      <c r="C34" s="6">
        <f t="shared" ca="1" si="12"/>
        <v>2</v>
      </c>
      <c r="D34" s="10"/>
      <c r="F34" t="s">
        <v>188</v>
      </c>
      <c r="G34" s="10">
        <v>36</v>
      </c>
      <c r="H34">
        <v>1</v>
      </c>
    </row>
    <row r="35" spans="1:8" x14ac:dyDescent="0.3">
      <c r="A35" s="10" t="s">
        <v>792</v>
      </c>
      <c r="B35" s="10" t="s">
        <v>25</v>
      </c>
      <c r="C35" s="6">
        <f t="shared" ref="C35:C47" ca="1" si="13">VLOOKUP(B35,OFFSET(INDIRECT("$A:$B"),0,MATCH(B$1&amp;"_Verify",INDIRECT("$1:$1"),0)-1),2,0)</f>
        <v>2</v>
      </c>
      <c r="D35" s="10"/>
      <c r="F35" t="s">
        <v>189</v>
      </c>
      <c r="G35" s="10">
        <v>37</v>
      </c>
      <c r="H35">
        <v>1</v>
      </c>
    </row>
    <row r="36" spans="1:8" x14ac:dyDescent="0.3">
      <c r="A36" s="10" t="s">
        <v>441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190</v>
      </c>
      <c r="G36" s="10">
        <v>38</v>
      </c>
      <c r="H36">
        <v>1</v>
      </c>
    </row>
    <row r="37" spans="1:8" x14ac:dyDescent="0.3">
      <c r="A37" s="10" t="s">
        <v>676</v>
      </c>
      <c r="B37" s="10" t="s">
        <v>673</v>
      </c>
      <c r="C37" s="6">
        <f t="shared" ca="1" si="13"/>
        <v>24</v>
      </c>
      <c r="D37" s="10"/>
      <c r="F37" t="s">
        <v>191</v>
      </c>
      <c r="G37" s="10">
        <v>39</v>
      </c>
      <c r="H37">
        <v>1</v>
      </c>
    </row>
    <row r="38" spans="1:8" x14ac:dyDescent="0.3">
      <c r="A38" s="10" t="s">
        <v>681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275</v>
      </c>
      <c r="G38" s="10">
        <v>40</v>
      </c>
      <c r="H38">
        <v>1</v>
      </c>
    </row>
    <row r="39" spans="1:8" x14ac:dyDescent="0.3">
      <c r="A39" s="10" t="s">
        <v>442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41</v>
      </c>
      <c r="H39">
        <v>1</v>
      </c>
    </row>
    <row r="40" spans="1:8" x14ac:dyDescent="0.3">
      <c r="A40" s="10" t="s">
        <v>662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346</v>
      </c>
      <c r="G40" s="10">
        <v>42</v>
      </c>
      <c r="H40">
        <v>1</v>
      </c>
    </row>
    <row r="41" spans="1:8" x14ac:dyDescent="0.3">
      <c r="A41" s="10" t="s">
        <v>443</v>
      </c>
      <c r="B41" s="10" t="s">
        <v>25</v>
      </c>
      <c r="C41" s="6">
        <f t="shared" ca="1" si="13"/>
        <v>2</v>
      </c>
      <c r="D41" s="10"/>
      <c r="F41" t="s">
        <v>414</v>
      </c>
      <c r="G41" s="10">
        <v>43</v>
      </c>
      <c r="H41">
        <v>1</v>
      </c>
    </row>
    <row r="42" spans="1:8" x14ac:dyDescent="0.3">
      <c r="A42" s="10" t="s">
        <v>444</v>
      </c>
      <c r="B42" s="10" t="s">
        <v>25</v>
      </c>
      <c r="C42" s="6">
        <f t="shared" ca="1" si="13"/>
        <v>2</v>
      </c>
      <c r="D42" s="10"/>
      <c r="F42" s="10" t="s">
        <v>666</v>
      </c>
      <c r="G42" s="10">
        <v>44</v>
      </c>
      <c r="H42" s="10">
        <v>1</v>
      </c>
    </row>
    <row r="43" spans="1:8" x14ac:dyDescent="0.3">
      <c r="A43" s="10" t="s">
        <v>822</v>
      </c>
      <c r="B43" s="10" t="s">
        <v>813</v>
      </c>
      <c r="C43" s="6">
        <f t="shared" ref="C43" ca="1" si="17">VLOOKUP(B43,OFFSET(INDIRECT("$A:$B"),0,MATCH(B$1&amp;"_Verify",INDIRECT("$1:$1"),0)-1),2,0)</f>
        <v>78</v>
      </c>
      <c r="D43" s="10"/>
      <c r="F43" t="s">
        <v>22</v>
      </c>
      <c r="G43">
        <v>51</v>
      </c>
    </row>
    <row r="44" spans="1:8" x14ac:dyDescent="0.3">
      <c r="A44" s="10" t="s">
        <v>730</v>
      </c>
      <c r="B44" s="10" t="s">
        <v>727</v>
      </c>
      <c r="C44" s="6">
        <f t="shared" ref="C44" ca="1" si="18">VLOOKUP(B44,OFFSET(INDIRECT("$A:$B"),0,MATCH(B$1&amp;"_Verify",INDIRECT("$1:$1"),0)-1),2,0)</f>
        <v>26</v>
      </c>
      <c r="D44" s="10"/>
      <c r="F44" t="s">
        <v>169</v>
      </c>
      <c r="G44">
        <v>52</v>
      </c>
      <c r="H44">
        <v>1</v>
      </c>
    </row>
    <row r="45" spans="1:8" x14ac:dyDescent="0.3">
      <c r="A45" s="10" t="s">
        <v>732</v>
      </c>
      <c r="B45" s="10" t="s">
        <v>733</v>
      </c>
      <c r="C45" s="6">
        <f t="shared" ref="C45" ca="1" si="19">VLOOKUP(B45,OFFSET(INDIRECT("$A:$B"),0,MATCH(B$1&amp;"_Verify",INDIRECT("$1:$1"),0)-1),2,0)</f>
        <v>7</v>
      </c>
      <c r="D45" s="10"/>
      <c r="F45" t="s">
        <v>113</v>
      </c>
      <c r="G45">
        <v>53</v>
      </c>
      <c r="H45">
        <v>1</v>
      </c>
    </row>
    <row r="46" spans="1:8" x14ac:dyDescent="0.3">
      <c r="A46" s="10" t="s">
        <v>810</v>
      </c>
      <c r="B46" s="10" t="s">
        <v>230</v>
      </c>
      <c r="C46" s="6">
        <f t="shared" ref="C46" ca="1" si="20">VLOOKUP(B46,OFFSET(INDIRECT("$A:$B"),0,MATCH(B$1&amp;"_Verify",INDIRECT("$1:$1"),0)-1),2,0)</f>
        <v>17</v>
      </c>
      <c r="D46" s="10"/>
      <c r="F46" t="s">
        <v>106</v>
      </c>
      <c r="G46">
        <v>54</v>
      </c>
      <c r="H46">
        <v>1</v>
      </c>
    </row>
    <row r="47" spans="1:8" x14ac:dyDescent="0.3">
      <c r="A47" s="10" t="s">
        <v>445</v>
      </c>
      <c r="B47" s="10" t="s">
        <v>25</v>
      </c>
      <c r="C47" s="6">
        <f t="shared" ca="1" si="13"/>
        <v>2</v>
      </c>
      <c r="D47" s="10"/>
      <c r="F47" t="s">
        <v>170</v>
      </c>
      <c r="G47">
        <v>55</v>
      </c>
      <c r="H47">
        <v>1</v>
      </c>
    </row>
    <row r="48" spans="1:8" x14ac:dyDescent="0.3">
      <c r="A48" s="10" t="s">
        <v>451</v>
      </c>
      <c r="B48" s="10" t="s">
        <v>25</v>
      </c>
      <c r="C48" s="6">
        <f t="shared" ref="C48:C51" ca="1" si="21">VLOOKUP(B48,OFFSET(INDIRECT("$A:$B"),0,MATCH(B$1&amp;"_Verify",INDIRECT("$1:$1"),0)-1),2,0)</f>
        <v>2</v>
      </c>
      <c r="D48" s="10"/>
      <c r="F48" t="s">
        <v>171</v>
      </c>
      <c r="G48">
        <v>56</v>
      </c>
      <c r="H48">
        <v>1</v>
      </c>
    </row>
    <row r="49" spans="1:8" x14ac:dyDescent="0.3">
      <c r="A49" s="10" t="s">
        <v>671</v>
      </c>
      <c r="B49" s="10" t="s">
        <v>665</v>
      </c>
      <c r="C49" s="6">
        <f t="shared" ca="1" si="21"/>
        <v>44</v>
      </c>
      <c r="D49" s="10"/>
      <c r="F49" t="s">
        <v>166</v>
      </c>
      <c r="G49">
        <v>57</v>
      </c>
      <c r="H49">
        <v>1</v>
      </c>
    </row>
    <row r="50" spans="1:8" x14ac:dyDescent="0.3">
      <c r="A50" s="10" t="s">
        <v>453</v>
      </c>
      <c r="B50" s="10" t="s">
        <v>25</v>
      </c>
      <c r="C50" s="6">
        <f t="shared" ca="1" si="21"/>
        <v>2</v>
      </c>
      <c r="D50" s="10"/>
      <c r="F50" t="s">
        <v>241</v>
      </c>
      <c r="G50">
        <v>58</v>
      </c>
      <c r="H50">
        <v>1</v>
      </c>
    </row>
    <row r="51" spans="1:8" x14ac:dyDescent="0.3">
      <c r="A51" s="10" t="s">
        <v>455</v>
      </c>
      <c r="B51" s="10" t="s">
        <v>25</v>
      </c>
      <c r="C51" s="6">
        <f t="shared" ca="1" si="21"/>
        <v>2</v>
      </c>
      <c r="D51" s="10"/>
      <c r="F51" t="s">
        <v>347</v>
      </c>
      <c r="G51">
        <v>59</v>
      </c>
      <c r="H51">
        <v>1</v>
      </c>
    </row>
    <row r="52" spans="1:8" x14ac:dyDescent="0.3">
      <c r="A52" s="10" t="s">
        <v>706</v>
      </c>
      <c r="B52" s="10" t="s">
        <v>704</v>
      </c>
      <c r="C52" s="6">
        <f t="shared" ref="C52:C53" ca="1" si="22">VLOOKUP(B52,OFFSET(INDIRECT("$A:$B"),0,MATCH(B$1&amp;"_Verify",INDIRECT("$1:$1"),0)-1),2,0)</f>
        <v>13</v>
      </c>
      <c r="D52" s="10"/>
      <c r="F52" t="s">
        <v>285</v>
      </c>
      <c r="G52">
        <v>60</v>
      </c>
      <c r="H52">
        <v>1</v>
      </c>
    </row>
    <row r="53" spans="1:8" x14ac:dyDescent="0.3">
      <c r="A53" s="10" t="s">
        <v>709</v>
      </c>
      <c r="B53" s="10" t="s">
        <v>710</v>
      </c>
      <c r="C53" s="6">
        <f t="shared" ca="1" si="22"/>
        <v>11</v>
      </c>
      <c r="D53" s="10"/>
      <c r="F53" t="s">
        <v>343</v>
      </c>
      <c r="G53">
        <v>61</v>
      </c>
      <c r="H53">
        <v>1</v>
      </c>
    </row>
    <row r="54" spans="1:8" x14ac:dyDescent="0.3">
      <c r="A54" s="10" t="s">
        <v>456</v>
      </c>
      <c r="B54" s="10" t="s">
        <v>25</v>
      </c>
      <c r="C54" s="6">
        <f t="shared" ref="C54:C92" ca="1" si="23">VLOOKUP(B54,OFFSET(INDIRECT("$A:$B"),0,MATCH(B$1&amp;"_Verify",INDIRECT("$1:$1"),0)-1),2,0)</f>
        <v>2</v>
      </c>
      <c r="D54" s="10"/>
      <c r="F54" t="s">
        <v>379</v>
      </c>
      <c r="G54">
        <v>62</v>
      </c>
      <c r="H54">
        <v>1</v>
      </c>
    </row>
    <row r="55" spans="1:8" x14ac:dyDescent="0.3">
      <c r="A55" s="10" t="s">
        <v>457</v>
      </c>
      <c r="B55" s="10" t="s">
        <v>25</v>
      </c>
      <c r="C55" s="6">
        <f t="shared" ca="1" si="23"/>
        <v>2</v>
      </c>
      <c r="D55" s="10"/>
      <c r="F55" t="s">
        <v>410</v>
      </c>
      <c r="G55">
        <v>63</v>
      </c>
      <c r="H55">
        <v>1</v>
      </c>
    </row>
    <row r="56" spans="1:8" x14ac:dyDescent="0.3">
      <c r="A56" s="10" t="s">
        <v>458</v>
      </c>
      <c r="B56" s="10" t="s">
        <v>25</v>
      </c>
      <c r="C56" s="6">
        <f t="shared" ca="1" si="23"/>
        <v>2</v>
      </c>
      <c r="D56" s="10"/>
      <c r="F56" s="10" t="s">
        <v>481</v>
      </c>
      <c r="G56">
        <v>64</v>
      </c>
      <c r="H56">
        <v>1</v>
      </c>
    </row>
    <row r="57" spans="1:8" s="10" customFormat="1" x14ac:dyDescent="0.3">
      <c r="A57" s="10" t="s">
        <v>459</v>
      </c>
      <c r="B57" s="10" t="s">
        <v>25</v>
      </c>
      <c r="C57" s="6">
        <f t="shared" ca="1" si="23"/>
        <v>2</v>
      </c>
      <c r="F57" s="10" t="s">
        <v>483</v>
      </c>
      <c r="G57">
        <v>65</v>
      </c>
      <c r="H57">
        <v>1</v>
      </c>
    </row>
    <row r="58" spans="1:8" x14ac:dyDescent="0.3">
      <c r="A58" s="10" t="s">
        <v>460</v>
      </c>
      <c r="B58" s="10" t="s">
        <v>25</v>
      </c>
      <c r="C58" s="6">
        <f t="shared" ref="C58" ca="1" si="24">VLOOKUP(B58,OFFSET(INDIRECT("$A:$B"),0,MATCH(B$1&amp;"_Verify",INDIRECT("$1:$1"),0)-1),2,0)</f>
        <v>2</v>
      </c>
      <c r="D58" s="10"/>
      <c r="F58" t="s">
        <v>518</v>
      </c>
      <c r="G58">
        <v>66</v>
      </c>
      <c r="H58">
        <v>1</v>
      </c>
    </row>
    <row r="59" spans="1:8" x14ac:dyDescent="0.3">
      <c r="A59" s="10" t="s">
        <v>461</v>
      </c>
      <c r="B59" s="10" t="s">
        <v>25</v>
      </c>
      <c r="C59" s="6">
        <f t="shared" ca="1" si="23"/>
        <v>2</v>
      </c>
      <c r="D59" s="10"/>
      <c r="F59" s="10" t="s">
        <v>528</v>
      </c>
      <c r="G59">
        <v>67</v>
      </c>
      <c r="H59">
        <v>1</v>
      </c>
    </row>
    <row r="60" spans="1:8" x14ac:dyDescent="0.3">
      <c r="A60" s="10" t="s">
        <v>663</v>
      </c>
      <c r="B60" s="10" t="s">
        <v>25</v>
      </c>
      <c r="C60" s="6">
        <f t="shared" ca="1" si="23"/>
        <v>2</v>
      </c>
      <c r="D60" s="10"/>
      <c r="F60" s="10" t="s">
        <v>532</v>
      </c>
      <c r="G60">
        <v>68</v>
      </c>
      <c r="H60">
        <v>1</v>
      </c>
    </row>
    <row r="61" spans="1:8" x14ac:dyDescent="0.3">
      <c r="A61" s="10" t="s">
        <v>664</v>
      </c>
      <c r="B61" s="10" t="s">
        <v>25</v>
      </c>
      <c r="C61" s="6">
        <f t="shared" ref="C61" ca="1" si="25">VLOOKUP(B61,OFFSET(INDIRECT("$A:$B"),0,MATCH(B$1&amp;"_Verify",INDIRECT("$1:$1"),0)-1),2,0)</f>
        <v>2</v>
      </c>
      <c r="D61" s="10"/>
      <c r="F61" t="s">
        <v>541</v>
      </c>
      <c r="G61">
        <v>69</v>
      </c>
      <c r="H61">
        <v>1</v>
      </c>
    </row>
    <row r="62" spans="1:8" x14ac:dyDescent="0.3">
      <c r="A62" s="10" t="s">
        <v>462</v>
      </c>
      <c r="B62" s="10" t="s">
        <v>25</v>
      </c>
      <c r="C62" s="6">
        <f t="shared" ca="1" si="23"/>
        <v>2</v>
      </c>
      <c r="D62" s="10"/>
      <c r="F62" t="s">
        <v>582</v>
      </c>
      <c r="G62">
        <v>70</v>
      </c>
      <c r="H62">
        <v>1</v>
      </c>
    </row>
    <row r="63" spans="1:8" x14ac:dyDescent="0.3">
      <c r="A63" s="10" t="s">
        <v>685</v>
      </c>
      <c r="B63" s="10" t="s">
        <v>339</v>
      </c>
      <c r="C63" s="6">
        <f t="shared" ref="C63:C64" ca="1" si="26">VLOOKUP(B63,OFFSET(INDIRECT("$A:$B"),0,MATCH(B$1&amp;"_Verify",INDIRECT("$1:$1"),0)-1),2,0)</f>
        <v>21</v>
      </c>
      <c r="D63" s="10"/>
      <c r="F63" s="10" t="s">
        <v>598</v>
      </c>
      <c r="G63" s="10">
        <v>71</v>
      </c>
      <c r="H63" s="10">
        <v>1</v>
      </c>
    </row>
    <row r="64" spans="1:8" x14ac:dyDescent="0.3">
      <c r="A64" s="10" t="s">
        <v>684</v>
      </c>
      <c r="B64" s="10" t="s">
        <v>25</v>
      </c>
      <c r="C64" s="6">
        <f t="shared" ca="1" si="26"/>
        <v>2</v>
      </c>
      <c r="D64" s="10"/>
      <c r="F64" t="s">
        <v>649</v>
      </c>
      <c r="G64">
        <v>72</v>
      </c>
      <c r="H64">
        <v>1</v>
      </c>
    </row>
    <row r="65" spans="1:8" x14ac:dyDescent="0.3">
      <c r="A65" s="10" t="s">
        <v>463</v>
      </c>
      <c r="B65" s="10" t="s">
        <v>25</v>
      </c>
      <c r="C65" s="6">
        <f t="shared" ca="1" si="23"/>
        <v>2</v>
      </c>
      <c r="D65" s="10"/>
      <c r="F65" t="s">
        <v>656</v>
      </c>
      <c r="G65">
        <v>73</v>
      </c>
      <c r="H65">
        <v>1</v>
      </c>
    </row>
    <row r="66" spans="1:8" x14ac:dyDescent="0.3">
      <c r="A66" s="10" t="s">
        <v>703</v>
      </c>
      <c r="B66" s="10" t="s">
        <v>25</v>
      </c>
      <c r="C66" s="6">
        <f t="shared" ca="1" si="23"/>
        <v>2</v>
      </c>
      <c r="D66" s="10"/>
      <c r="F66" t="s">
        <v>713</v>
      </c>
      <c r="G66">
        <v>74</v>
      </c>
      <c r="H66">
        <v>1</v>
      </c>
    </row>
    <row r="67" spans="1:8" x14ac:dyDescent="0.3">
      <c r="A67" s="10" t="s">
        <v>464</v>
      </c>
      <c r="B67" s="10" t="s">
        <v>25</v>
      </c>
      <c r="C67" s="6">
        <f t="shared" ca="1" si="23"/>
        <v>2</v>
      </c>
      <c r="D67" s="10"/>
      <c r="F67" t="s">
        <v>738</v>
      </c>
      <c r="G67">
        <v>75</v>
      </c>
      <c r="H67">
        <v>1</v>
      </c>
    </row>
    <row r="68" spans="1:8" x14ac:dyDescent="0.3">
      <c r="A68" s="10" t="s">
        <v>672</v>
      </c>
      <c r="B68" s="10" t="s">
        <v>183</v>
      </c>
      <c r="C68" s="6">
        <f t="shared" ca="1" si="23"/>
        <v>33</v>
      </c>
      <c r="D68" s="10"/>
      <c r="F68" t="s">
        <v>752</v>
      </c>
      <c r="G68">
        <v>76</v>
      </c>
      <c r="H68">
        <v>1</v>
      </c>
    </row>
    <row r="69" spans="1:8" x14ac:dyDescent="0.3">
      <c r="A69" s="10" t="s">
        <v>465</v>
      </c>
      <c r="B69" s="10" t="s">
        <v>25</v>
      </c>
      <c r="C69" s="6">
        <f t="shared" ca="1" si="23"/>
        <v>2</v>
      </c>
      <c r="D69" s="10"/>
      <c r="F69" t="s">
        <v>762</v>
      </c>
      <c r="G69">
        <v>77</v>
      </c>
      <c r="H69">
        <v>1</v>
      </c>
    </row>
    <row r="70" spans="1:8" x14ac:dyDescent="0.3">
      <c r="A70" s="10" t="s">
        <v>466</v>
      </c>
      <c r="B70" s="10" t="s">
        <v>25</v>
      </c>
      <c r="C70" s="6">
        <f t="shared" ca="1" si="23"/>
        <v>2</v>
      </c>
      <c r="D70" s="10"/>
      <c r="F70" t="s">
        <v>814</v>
      </c>
      <c r="G70">
        <v>78</v>
      </c>
      <c r="H70">
        <v>1</v>
      </c>
    </row>
    <row r="71" spans="1:8" s="10" customFormat="1" x14ac:dyDescent="0.3">
      <c r="A71" s="10" t="s">
        <v>700</v>
      </c>
      <c r="B71" s="10" t="s">
        <v>25</v>
      </c>
      <c r="C71" s="6">
        <f t="shared" ca="1" si="23"/>
        <v>2</v>
      </c>
      <c r="F71"/>
      <c r="G71"/>
      <c r="H71"/>
    </row>
    <row r="72" spans="1:8" x14ac:dyDescent="0.3">
      <c r="A72" s="10" t="s">
        <v>467</v>
      </c>
      <c r="B72" s="10" t="s">
        <v>25</v>
      </c>
      <c r="C72" s="6">
        <f t="shared" ref="C72:C73" ca="1" si="27">VLOOKUP(B72,OFFSET(INDIRECT("$A:$B"),0,MATCH(B$1&amp;"_Verify",INDIRECT("$1:$1"),0)-1),2,0)</f>
        <v>2</v>
      </c>
      <c r="D72" s="10"/>
    </row>
    <row r="73" spans="1:8" x14ac:dyDescent="0.3">
      <c r="A73" s="10" t="s">
        <v>701</v>
      </c>
      <c r="B73" s="10" t="s">
        <v>793</v>
      </c>
      <c r="C73" s="6">
        <f t="shared" ca="1" si="27"/>
        <v>25</v>
      </c>
      <c r="D73" s="10"/>
    </row>
    <row r="74" spans="1:8" x14ac:dyDescent="0.3">
      <c r="A74" s="10" t="s">
        <v>735</v>
      </c>
      <c r="B74" s="10" t="s">
        <v>25</v>
      </c>
      <c r="C74" s="6">
        <f t="shared" ca="1" si="23"/>
        <v>2</v>
      </c>
      <c r="D74" s="10"/>
    </row>
    <row r="75" spans="1:8" x14ac:dyDescent="0.3">
      <c r="A75" s="10" t="s">
        <v>688</v>
      </c>
      <c r="B75" s="10" t="s">
        <v>689</v>
      </c>
      <c r="C75" s="6">
        <f t="shared" ref="C75:C76" ca="1" si="28">VLOOKUP(B75,OFFSET(INDIRECT("$A:$B"),0,MATCH(B$1&amp;"_Verify",INDIRECT("$1:$1"),0)-1),2,0)</f>
        <v>23</v>
      </c>
      <c r="D75" s="10"/>
    </row>
    <row r="76" spans="1:8" s="10" customFormat="1" x14ac:dyDescent="0.3">
      <c r="A76" s="10" t="s">
        <v>468</v>
      </c>
      <c r="B76" s="10" t="s">
        <v>25</v>
      </c>
      <c r="C76" s="6">
        <f t="shared" ca="1" si="28"/>
        <v>2</v>
      </c>
    </row>
    <row r="77" spans="1:8" x14ac:dyDescent="0.3">
      <c r="A77" s="10" t="s">
        <v>820</v>
      </c>
      <c r="B77" s="10" t="s">
        <v>811</v>
      </c>
      <c r="C77" s="6">
        <f t="shared" ref="C77" ca="1" si="29">VLOOKUP(B77,OFFSET(INDIRECT("$A:$B"),0,MATCH(B$1&amp;"_Verify",INDIRECT("$1:$1"),0)-1),2,0)</f>
        <v>27</v>
      </c>
      <c r="D77" s="10"/>
    </row>
    <row r="78" spans="1:8" x14ac:dyDescent="0.3">
      <c r="A78" s="10" t="s">
        <v>691</v>
      </c>
      <c r="B78" s="10" t="s">
        <v>421</v>
      </c>
      <c r="C78" s="6">
        <f t="shared" ref="C78" ca="1" si="30">VLOOKUP(B78,OFFSET(INDIRECT("$A:$B"),0,MATCH(B$1&amp;"_Verify",INDIRECT("$1:$1"),0)-1),2,0)</f>
        <v>23</v>
      </c>
      <c r="D78" s="10"/>
      <c r="F78" s="10"/>
      <c r="G78" s="10"/>
      <c r="H78" s="10"/>
    </row>
    <row r="79" spans="1:8" s="10" customFormat="1" x14ac:dyDescent="0.3">
      <c r="A79" s="10" t="s">
        <v>469</v>
      </c>
      <c r="B79" s="10" t="s">
        <v>25</v>
      </c>
      <c r="C79" s="6">
        <f t="shared" ca="1" si="23"/>
        <v>2</v>
      </c>
      <c r="F79"/>
      <c r="G79"/>
      <c r="H79"/>
    </row>
    <row r="80" spans="1:8" s="10" customFormat="1" x14ac:dyDescent="0.3">
      <c r="A80" s="10" t="s">
        <v>699</v>
      </c>
      <c r="B80" s="10" t="s">
        <v>171</v>
      </c>
      <c r="C80" s="6">
        <f t="shared" ca="1" si="23"/>
        <v>56</v>
      </c>
    </row>
    <row r="81" spans="1:8" x14ac:dyDescent="0.3">
      <c r="A81" s="10" t="s">
        <v>807</v>
      </c>
      <c r="B81" s="10" t="s">
        <v>187</v>
      </c>
      <c r="C81" s="6">
        <f t="shared" ca="1" si="23"/>
        <v>35</v>
      </c>
      <c r="D81" s="10"/>
      <c r="F81" s="10"/>
      <c r="G81" s="10"/>
      <c r="H81" s="10"/>
    </row>
    <row r="82" spans="1:8" x14ac:dyDescent="0.3">
      <c r="A82" s="10" t="s">
        <v>806</v>
      </c>
      <c r="B82" s="10" t="s">
        <v>799</v>
      </c>
      <c r="C82" s="6">
        <f t="shared" ref="C82" ca="1" si="31">VLOOKUP(B82,OFFSET(INDIRECT("$A:$B"),0,MATCH(B$1&amp;"_Verify",INDIRECT("$1:$1"),0)-1),2,0)</f>
        <v>32</v>
      </c>
      <c r="D82" s="10"/>
    </row>
    <row r="83" spans="1:8" x14ac:dyDescent="0.3">
      <c r="A83" s="10" t="s">
        <v>470</v>
      </c>
      <c r="B83" s="10" t="s">
        <v>25</v>
      </c>
      <c r="C83" s="6">
        <f t="shared" ca="1" si="23"/>
        <v>2</v>
      </c>
      <c r="D83" s="10"/>
    </row>
    <row r="84" spans="1:8" x14ac:dyDescent="0.3">
      <c r="A84" s="10" t="s">
        <v>725</v>
      </c>
      <c r="B84" s="10" t="s">
        <v>25</v>
      </c>
      <c r="C84" s="6">
        <f t="shared" ref="C84" ca="1" si="32">VLOOKUP(B84,OFFSET(INDIRECT("$A:$B"),0,MATCH(B$1&amp;"_Verify",INDIRECT("$1:$1"),0)-1),2,0)</f>
        <v>2</v>
      </c>
      <c r="D84" s="10"/>
    </row>
    <row r="85" spans="1:8" x14ac:dyDescent="0.3">
      <c r="A85" s="10" t="s">
        <v>719</v>
      </c>
      <c r="B85" s="10" t="s">
        <v>713</v>
      </c>
      <c r="C85" s="6">
        <f t="shared" ref="C85" ca="1" si="33">VLOOKUP(B85,OFFSET(INDIRECT("$A:$B"),0,MATCH(B$1&amp;"_Verify",INDIRECT("$1:$1"),0)-1),2,0)</f>
        <v>74</v>
      </c>
      <c r="D85" s="10"/>
    </row>
    <row r="86" spans="1:8" x14ac:dyDescent="0.3">
      <c r="A86" s="10" t="s">
        <v>471</v>
      </c>
      <c r="B86" s="10" t="s">
        <v>25</v>
      </c>
      <c r="C86" s="6">
        <f t="shared" ca="1" si="23"/>
        <v>2</v>
      </c>
      <c r="D86" s="10"/>
    </row>
    <row r="87" spans="1:8" x14ac:dyDescent="0.3">
      <c r="A87" s="10" t="s">
        <v>693</v>
      </c>
      <c r="B87" s="10" t="s">
        <v>25</v>
      </c>
      <c r="C87" s="6">
        <f t="shared" ref="C87" ca="1" si="34">VLOOKUP(B87,OFFSET(INDIRECT("$A:$B"),0,MATCH(B$1&amp;"_Verify",INDIRECT("$1:$1"),0)-1),2,0)</f>
        <v>2</v>
      </c>
      <c r="D87" s="10"/>
    </row>
    <row r="88" spans="1:8" s="10" customFormat="1" x14ac:dyDescent="0.3">
      <c r="A88" s="10" t="s">
        <v>472</v>
      </c>
      <c r="B88" s="10" t="s">
        <v>25</v>
      </c>
      <c r="C88" s="6">
        <f t="shared" ca="1" si="23"/>
        <v>2</v>
      </c>
      <c r="F88"/>
      <c r="G88"/>
      <c r="H88"/>
    </row>
    <row r="89" spans="1:8" x14ac:dyDescent="0.3">
      <c r="A89" s="10" t="s">
        <v>694</v>
      </c>
      <c r="B89" s="10" t="s">
        <v>414</v>
      </c>
      <c r="C89" s="6">
        <f t="shared" ca="1" si="23"/>
        <v>43</v>
      </c>
      <c r="D89" s="10"/>
    </row>
    <row r="90" spans="1:8" x14ac:dyDescent="0.3">
      <c r="A90" s="10" t="s">
        <v>660</v>
      </c>
      <c r="B90" s="10" t="s">
        <v>25</v>
      </c>
      <c r="C90" s="6">
        <f t="shared" ref="C90" ca="1" si="35">VLOOKUP(B90,OFFSET(INDIRECT("$A:$B"),0,MATCH(B$1&amp;"_Verify",INDIRECT("$1:$1"),0)-1),2,0)</f>
        <v>2</v>
      </c>
      <c r="D90" s="10"/>
    </row>
    <row r="91" spans="1:8" x14ac:dyDescent="0.3">
      <c r="A91" s="10" t="s">
        <v>473</v>
      </c>
      <c r="B91" s="10" t="s">
        <v>655</v>
      </c>
      <c r="C91" s="6">
        <f t="shared" ca="1" si="23"/>
        <v>73</v>
      </c>
      <c r="D91" s="10"/>
    </row>
    <row r="92" spans="1:8" x14ac:dyDescent="0.3">
      <c r="A92" s="10" t="s">
        <v>474</v>
      </c>
      <c r="B92" s="10" t="s">
        <v>25</v>
      </c>
      <c r="C92" s="6">
        <f t="shared" ca="1" si="23"/>
        <v>2</v>
      </c>
      <c r="D92" s="10"/>
    </row>
    <row r="93" spans="1:8" x14ac:dyDescent="0.3">
      <c r="A93" s="10" t="s">
        <v>476</v>
      </c>
      <c r="B93" s="10" t="s">
        <v>25</v>
      </c>
      <c r="C93" s="6">
        <f t="shared" ref="C93" ca="1" si="36">VLOOKUP(B93,OFFSET(INDIRECT("$A:$B"),0,MATCH(B$1&amp;"_Verify",INDIRECT("$1:$1"),0)-1),2,0)</f>
        <v>2</v>
      </c>
      <c r="D93" s="10"/>
    </row>
    <row r="94" spans="1:8" x14ac:dyDescent="0.3">
      <c r="A94" s="10" t="s">
        <v>696</v>
      </c>
      <c r="B94" s="10" t="s">
        <v>25</v>
      </c>
      <c r="C94" s="6">
        <f t="shared" ref="C94:C95" ca="1" si="37">VLOOKUP(B94,OFFSET(INDIRECT("$A:$B"),0,MATCH(B$1&amp;"_Verify",INDIRECT("$1:$1"),0)-1),2,0)</f>
        <v>2</v>
      </c>
      <c r="D94" s="10"/>
      <c r="F94" s="10"/>
      <c r="G94" s="10"/>
      <c r="H94" s="10"/>
    </row>
    <row r="95" spans="1:8" x14ac:dyDescent="0.3">
      <c r="A95" s="10" t="s">
        <v>118</v>
      </c>
      <c r="B95" s="10" t="s">
        <v>13</v>
      </c>
      <c r="C95" s="6">
        <f t="shared" ca="1" si="37"/>
        <v>2</v>
      </c>
      <c r="D95" s="10"/>
    </row>
    <row r="96" spans="1:8" x14ac:dyDescent="0.3">
      <c r="A96" s="10" t="s">
        <v>773</v>
      </c>
      <c r="B96" s="10" t="s">
        <v>13</v>
      </c>
      <c r="C96" s="6">
        <f t="shared" ref="C96" ca="1" si="38">VLOOKUP(B96,OFFSET(INDIRECT("$A:$B"),0,MATCH(B$1&amp;"_Verify",INDIRECT("$1:$1"),0)-1),2,0)</f>
        <v>2</v>
      </c>
      <c r="D96" s="10"/>
    </row>
    <row r="97" spans="1:8" x14ac:dyDescent="0.3">
      <c r="A97" t="s">
        <v>108</v>
      </c>
      <c r="B97" t="s">
        <v>94</v>
      </c>
      <c r="C97" s="6">
        <f t="shared" ca="1" si="10"/>
        <v>13</v>
      </c>
    </row>
    <row r="98" spans="1:8" x14ac:dyDescent="0.3">
      <c r="A98" t="s">
        <v>107</v>
      </c>
      <c r="B98" t="s">
        <v>106</v>
      </c>
      <c r="C98" s="6">
        <f t="shared" ca="1" si="10"/>
        <v>54</v>
      </c>
    </row>
    <row r="99" spans="1:8" x14ac:dyDescent="0.3">
      <c r="A99" t="s">
        <v>114</v>
      </c>
      <c r="B99" t="s">
        <v>113</v>
      </c>
      <c r="C99" s="6">
        <f t="shared" ca="1" si="10"/>
        <v>53</v>
      </c>
    </row>
    <row r="100" spans="1:8" x14ac:dyDescent="0.3">
      <c r="A100" t="s">
        <v>120</v>
      </c>
      <c r="B100" t="s">
        <v>94</v>
      </c>
      <c r="C100" s="6">
        <f t="shared" ca="1" si="10"/>
        <v>13</v>
      </c>
    </row>
    <row r="101" spans="1:8" x14ac:dyDescent="0.3">
      <c r="A101" t="s">
        <v>117</v>
      </c>
      <c r="B101" t="s">
        <v>137</v>
      </c>
      <c r="C101" s="6">
        <f t="shared" ca="1" si="10"/>
        <v>55</v>
      </c>
    </row>
    <row r="102" spans="1:8" x14ac:dyDescent="0.3">
      <c r="A102" s="10" t="s">
        <v>545</v>
      </c>
      <c r="B102" s="10" t="s">
        <v>540</v>
      </c>
      <c r="C102" s="6">
        <f t="shared" ref="C102:C104" ca="1" si="39">VLOOKUP(B102,OFFSET(INDIRECT("$A:$B"),0,MATCH(B$1&amp;"_Verify",INDIRECT("$1:$1"),0)-1),2,0)</f>
        <v>69</v>
      </c>
      <c r="D102" s="10"/>
    </row>
    <row r="103" spans="1:8" x14ac:dyDescent="0.3">
      <c r="A103" s="10" t="s">
        <v>592</v>
      </c>
      <c r="B103" s="10" t="s">
        <v>540</v>
      </c>
      <c r="C103" s="6">
        <f t="shared" ref="C103" ca="1" si="40">VLOOKUP(B103,OFFSET(INDIRECT("$A:$B"),0,MATCH(B$1&amp;"_Verify",INDIRECT("$1:$1"),0)-1),2,0)</f>
        <v>69</v>
      </c>
      <c r="D103" s="10"/>
    </row>
    <row r="104" spans="1:8" x14ac:dyDescent="0.3">
      <c r="A104" s="10" t="s">
        <v>562</v>
      </c>
      <c r="B104" s="10" t="s">
        <v>540</v>
      </c>
      <c r="C104" s="6">
        <f t="shared" ca="1" si="39"/>
        <v>69</v>
      </c>
      <c r="D104" s="10"/>
    </row>
    <row r="105" spans="1:8" x14ac:dyDescent="0.3">
      <c r="A105" s="10" t="s">
        <v>557</v>
      </c>
      <c r="B105" s="10" t="s">
        <v>540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559</v>
      </c>
      <c r="B106" s="10" t="s">
        <v>540</v>
      </c>
      <c r="C106" s="6">
        <f t="shared" ref="C106" ca="1" si="42">VLOOKUP(B106,OFFSET(INDIRECT("$A:$B"),0,MATCH(B$1&amp;"_Verify",INDIRECT("$1:$1"),0)-1),2,0)</f>
        <v>69</v>
      </c>
      <c r="D106" s="10"/>
    </row>
    <row r="107" spans="1:8" x14ac:dyDescent="0.3">
      <c r="A107" s="10" t="s">
        <v>579</v>
      </c>
      <c r="B107" s="10" t="s">
        <v>26</v>
      </c>
      <c r="C107" s="6">
        <f t="shared" ca="1" si="10"/>
        <v>6</v>
      </c>
      <c r="D107" s="10"/>
    </row>
    <row r="108" spans="1:8" x14ac:dyDescent="0.3">
      <c r="A108" s="10" t="s">
        <v>581</v>
      </c>
      <c r="B108" s="10" t="s">
        <v>21</v>
      </c>
      <c r="C108" s="6">
        <f t="shared" ca="1" si="10"/>
        <v>7</v>
      </c>
      <c r="D108" s="10"/>
    </row>
    <row r="109" spans="1:8" x14ac:dyDescent="0.3">
      <c r="A109" s="10" t="s">
        <v>588</v>
      </c>
      <c r="B109" s="10" t="s">
        <v>582</v>
      </c>
      <c r="C109" s="6">
        <f t="shared" ref="C109" ca="1" si="43">VLOOKUP(B109,OFFSET(INDIRECT("$A:$B"),0,MATCH(B$1&amp;"_Verify",INDIRECT("$1:$1"),0)-1),2,0)</f>
        <v>70</v>
      </c>
      <c r="D109" s="10"/>
    </row>
    <row r="110" spans="1:8" x14ac:dyDescent="0.3">
      <c r="A110" s="10" t="s">
        <v>604</v>
      </c>
      <c r="B110" s="10" t="s">
        <v>582</v>
      </c>
      <c r="C110" s="6">
        <f t="shared" ref="C110" ca="1" si="44">VLOOKUP(B110,OFFSET(INDIRECT("$A:$B"),0,MATCH(B$1&amp;"_Verify",INDIRECT("$1:$1"),0)-1),2,0)</f>
        <v>70</v>
      </c>
      <c r="D110" s="10"/>
    </row>
    <row r="111" spans="1:8" x14ac:dyDescent="0.3">
      <c r="A111" s="10" t="s">
        <v>606</v>
      </c>
      <c r="B111" s="10" t="s">
        <v>597</v>
      </c>
      <c r="C111" s="6">
        <f t="shared" ref="C111:C113" ca="1" si="45">VLOOKUP(B111,OFFSET(INDIRECT("$A:$B"),0,MATCH(B$1&amp;"_Verify",INDIRECT("$1:$1"),0)-1),2,0)</f>
        <v>71</v>
      </c>
      <c r="D111" s="10"/>
    </row>
    <row r="112" spans="1:8" s="10" customFormat="1" x14ac:dyDescent="0.3">
      <c r="A112" s="10" t="s">
        <v>770</v>
      </c>
      <c r="B112" s="10" t="s">
        <v>597</v>
      </c>
      <c r="C112" s="6">
        <f t="shared" ref="C112" ca="1" si="46">VLOOKUP(B112,OFFSET(INDIRECT("$A:$B"),0,MATCH(B$1&amp;"_Verify",INDIRECT("$1:$1"),0)-1),2,0)</f>
        <v>71</v>
      </c>
      <c r="F112"/>
      <c r="G112"/>
      <c r="H112"/>
    </row>
    <row r="113" spans="1:8" s="10" customFormat="1" x14ac:dyDescent="0.3">
      <c r="A113" s="10" t="s">
        <v>610</v>
      </c>
      <c r="B113" s="10" t="s">
        <v>582</v>
      </c>
      <c r="C113" s="6">
        <f t="shared" ca="1" si="45"/>
        <v>70</v>
      </c>
      <c r="F113"/>
      <c r="G113"/>
      <c r="H113"/>
    </row>
    <row r="114" spans="1:8" x14ac:dyDescent="0.3">
      <c r="A114" s="10" t="s">
        <v>611</v>
      </c>
      <c r="B114" s="10" t="s">
        <v>582</v>
      </c>
      <c r="C114" s="6">
        <f t="shared" ref="C114:C115" ca="1" si="47">VLOOKUP(B114,OFFSET(INDIRECT("$A:$B"),0,MATCH(B$1&amp;"_Verify",INDIRECT("$1:$1"),0)-1),2,0)</f>
        <v>70</v>
      </c>
      <c r="D114" s="10"/>
    </row>
    <row r="115" spans="1:8" x14ac:dyDescent="0.3">
      <c r="A115" s="10" t="s">
        <v>619</v>
      </c>
      <c r="B115" s="10" t="s">
        <v>540</v>
      </c>
      <c r="C115" s="6">
        <f t="shared" ca="1" si="47"/>
        <v>69</v>
      </c>
      <c r="D115" s="10"/>
      <c r="F115" s="10"/>
      <c r="G115" s="10"/>
      <c r="H115" s="10"/>
    </row>
    <row r="116" spans="1:8" x14ac:dyDescent="0.3">
      <c r="A116" s="10" t="s">
        <v>620</v>
      </c>
      <c r="B116" s="10" t="s">
        <v>540</v>
      </c>
      <c r="C116" s="6">
        <f t="shared" ref="C116" ca="1" si="48">VLOOKUP(B116,OFFSET(INDIRECT("$A:$B"),0,MATCH(B$1&amp;"_Verify",INDIRECT("$1:$1"),0)-1),2,0)</f>
        <v>69</v>
      </c>
      <c r="D116" s="10"/>
      <c r="F116" s="10"/>
      <c r="G116" s="10"/>
      <c r="H116" s="10"/>
    </row>
    <row r="117" spans="1:8" x14ac:dyDescent="0.3">
      <c r="A117" s="10" t="s">
        <v>621</v>
      </c>
      <c r="B117" s="10" t="s">
        <v>540</v>
      </c>
      <c r="C117" s="6">
        <f t="shared" ref="C117" ca="1" si="49">VLOOKUP(B117,OFFSET(INDIRECT("$A:$B"),0,MATCH(B$1&amp;"_Verify",INDIRECT("$1:$1"),0)-1),2,0)</f>
        <v>69</v>
      </c>
      <c r="D117" s="10"/>
    </row>
    <row r="118" spans="1:8" x14ac:dyDescent="0.3">
      <c r="A118" s="10" t="s">
        <v>653</v>
      </c>
      <c r="B118" s="10" t="s">
        <v>648</v>
      </c>
      <c r="C118" s="6">
        <f ca="1">VLOOKUP(B118,OFFSET(INDIRECT("$A:$B"),0,MATCH(B$1&amp;"_Verify",INDIRECT("$1:$1"),0)-1),2,0)</f>
        <v>72</v>
      </c>
      <c r="D118" s="10"/>
    </row>
    <row r="119" spans="1:8" x14ac:dyDescent="0.3">
      <c r="A119" s="10" t="s">
        <v>746</v>
      </c>
      <c r="B119" s="10" t="s">
        <v>738</v>
      </c>
      <c r="C119" s="6">
        <f ca="1">VLOOKUP(B119,OFFSET(INDIRECT("$A:$B"),0,MATCH(B$1&amp;"_Verify",INDIRECT("$1:$1"),0)-1),2,0)</f>
        <v>75</v>
      </c>
      <c r="D119" s="10"/>
    </row>
    <row r="120" spans="1:8" x14ac:dyDescent="0.3">
      <c r="A120" s="10" t="s">
        <v>750</v>
      </c>
      <c r="B120" s="10" t="s">
        <v>751</v>
      </c>
      <c r="C120" s="6">
        <f ca="1">VLOOKUP(B120,OFFSET(INDIRECT("$A:$B"),0,MATCH(B$1&amp;"_Verify",INDIRECT("$1:$1"),0)-1),2,0)</f>
        <v>4</v>
      </c>
      <c r="D120" s="10"/>
    </row>
    <row r="121" spans="1:8" x14ac:dyDescent="0.3">
      <c r="A121" s="10" t="s">
        <v>753</v>
      </c>
      <c r="B121" s="10" t="s">
        <v>752</v>
      </c>
      <c r="C121" s="6">
        <f ca="1">VLOOKUP(B121,OFFSET(INDIRECT("$A:$B"),0,MATCH(B$1&amp;"_Verify",INDIRECT("$1:$1"),0)-1),2,0)</f>
        <v>76</v>
      </c>
      <c r="D121" s="10"/>
    </row>
    <row r="122" spans="1:8" x14ac:dyDescent="0.3">
      <c r="A122" s="10" t="s">
        <v>765</v>
      </c>
      <c r="B122" s="10" t="s">
        <v>763</v>
      </c>
      <c r="C122" s="6">
        <f t="shared" ref="C122:C126" ca="1" si="50">VLOOKUP(B122,OFFSET(INDIRECT("$A:$B"),0,MATCH(B$1&amp;"_Verify",INDIRECT("$1:$1"),0)-1),2,0)</f>
        <v>77</v>
      </c>
      <c r="D122" s="10"/>
    </row>
    <row r="123" spans="1:8" x14ac:dyDescent="0.3">
      <c r="A123" s="10" t="s">
        <v>767</v>
      </c>
      <c r="B123" s="10" t="s">
        <v>763</v>
      </c>
      <c r="C123" s="6">
        <f t="shared" ca="1" si="50"/>
        <v>77</v>
      </c>
      <c r="D123" s="10"/>
    </row>
    <row r="124" spans="1:8" x14ac:dyDescent="0.3">
      <c r="A124" s="10" t="s">
        <v>786</v>
      </c>
      <c r="B124" s="10" t="s">
        <v>582</v>
      </c>
      <c r="C124" s="6">
        <f t="shared" ca="1" si="50"/>
        <v>70</v>
      </c>
      <c r="D124" s="10"/>
    </row>
    <row r="125" spans="1:8" x14ac:dyDescent="0.3">
      <c r="A125" s="10" t="s">
        <v>788</v>
      </c>
      <c r="B125" s="10" t="s">
        <v>582</v>
      </c>
      <c r="C125" s="6">
        <f t="shared" ca="1" si="50"/>
        <v>70</v>
      </c>
      <c r="D125" s="10"/>
    </row>
    <row r="126" spans="1:8" x14ac:dyDescent="0.3">
      <c r="A126" s="10" t="s">
        <v>791</v>
      </c>
      <c r="B126" s="10" t="s">
        <v>597</v>
      </c>
      <c r="C126" s="6">
        <f t="shared" ca="1" si="50"/>
        <v>71</v>
      </c>
      <c r="D126" s="10"/>
    </row>
    <row r="127" spans="1:8" x14ac:dyDescent="0.3">
      <c r="A127" s="10" t="s">
        <v>631</v>
      </c>
      <c r="B127" s="10" t="s">
        <v>24</v>
      </c>
      <c r="C127" s="6">
        <f t="shared" ref="C127" ca="1" si="51">VLOOKUP(B127,OFFSET(INDIRECT("$A:$B"),0,MATCH(B$1&amp;"_Verify",INDIRECT("$1:$1"),0)-1),2,0)</f>
        <v>4</v>
      </c>
      <c r="D127" s="10"/>
    </row>
    <row r="128" spans="1:8" x14ac:dyDescent="0.3">
      <c r="A128" s="10" t="s">
        <v>635</v>
      </c>
      <c r="B128" s="10" t="s">
        <v>24</v>
      </c>
      <c r="C128" s="6">
        <f t="shared" ref="C128" ca="1" si="52">VLOOKUP(B128,OFFSET(INDIRECT("$A:$B"),0,MATCH(B$1&amp;"_Verify",INDIRECT("$1:$1"),0)-1),2,0)</f>
        <v>4</v>
      </c>
      <c r="D128" s="10"/>
    </row>
    <row r="129" spans="1:4" x14ac:dyDescent="0.3">
      <c r="A129" s="10" t="s">
        <v>637</v>
      </c>
      <c r="B129" s="10" t="s">
        <v>24</v>
      </c>
      <c r="C129" s="6">
        <f t="shared" ref="C129" ca="1" si="53">VLOOKUP(B129,OFFSET(INDIRECT("$A:$B"),0,MATCH(B$1&amp;"_Verify",INDIRECT("$1:$1"),0)-1),2,0)</f>
        <v>4</v>
      </c>
      <c r="D129" s="10"/>
    </row>
    <row r="130" spans="1:4" x14ac:dyDescent="0.3">
      <c r="A130" t="s">
        <v>243</v>
      </c>
      <c r="B130" t="s">
        <v>21</v>
      </c>
      <c r="C130" s="6">
        <f t="shared" ca="1" si="10"/>
        <v>7</v>
      </c>
    </row>
    <row r="131" spans="1:4" x14ac:dyDescent="0.3">
      <c r="A131" t="s">
        <v>244</v>
      </c>
      <c r="B131" t="s">
        <v>21</v>
      </c>
      <c r="C131" s="6">
        <f t="shared" ca="1" si="10"/>
        <v>7</v>
      </c>
    </row>
    <row r="132" spans="1:4" x14ac:dyDescent="0.3">
      <c r="A132" t="s">
        <v>245</v>
      </c>
      <c r="B132" t="s">
        <v>21</v>
      </c>
      <c r="C132" s="6">
        <f t="shared" ca="1" si="10"/>
        <v>7</v>
      </c>
    </row>
    <row r="133" spans="1:4" x14ac:dyDescent="0.3">
      <c r="A133" t="s">
        <v>246</v>
      </c>
      <c r="B133" t="s">
        <v>21</v>
      </c>
      <c r="C133" s="6">
        <f t="shared" ca="1" si="10"/>
        <v>7</v>
      </c>
    </row>
    <row r="134" spans="1:4" x14ac:dyDescent="0.3">
      <c r="A134" t="s">
        <v>247</v>
      </c>
      <c r="B134" t="s">
        <v>21</v>
      </c>
      <c r="C134" s="6">
        <f t="shared" ca="1" si="10"/>
        <v>7</v>
      </c>
    </row>
    <row r="135" spans="1:4" x14ac:dyDescent="0.3">
      <c r="A135" t="s">
        <v>248</v>
      </c>
      <c r="B135" t="s">
        <v>21</v>
      </c>
      <c r="C135" s="6">
        <f t="shared" ca="1" si="10"/>
        <v>7</v>
      </c>
    </row>
    <row r="136" spans="1:4" x14ac:dyDescent="0.3">
      <c r="A136" t="s">
        <v>249</v>
      </c>
      <c r="B136" t="s">
        <v>21</v>
      </c>
      <c r="C136" s="6">
        <f t="shared" ca="1" si="10"/>
        <v>7</v>
      </c>
    </row>
    <row r="137" spans="1:4" x14ac:dyDescent="0.3">
      <c r="A137" t="s">
        <v>250</v>
      </c>
      <c r="B137" t="s">
        <v>21</v>
      </c>
      <c r="C137" s="6">
        <f t="shared" ca="1" si="10"/>
        <v>7</v>
      </c>
    </row>
    <row r="138" spans="1:4" x14ac:dyDescent="0.3">
      <c r="A138" t="s">
        <v>251</v>
      </c>
      <c r="B138" t="s">
        <v>21</v>
      </c>
      <c r="C138" s="6">
        <f t="shared" ca="1" si="10"/>
        <v>7</v>
      </c>
    </row>
    <row r="139" spans="1:4" x14ac:dyDescent="0.3">
      <c r="A139" s="10" t="s">
        <v>489</v>
      </c>
      <c r="B139" s="10" t="s">
        <v>21</v>
      </c>
      <c r="C139" s="6">
        <f t="shared" ref="C139:C143" ca="1" si="54">VLOOKUP(B139,OFFSET(INDIRECT("$A:$B"),0,MATCH(B$1&amp;"_Verify",INDIRECT("$1:$1"),0)-1),2,0)</f>
        <v>7</v>
      </c>
      <c r="D139" s="10"/>
    </row>
    <row r="140" spans="1:4" x14ac:dyDescent="0.3">
      <c r="A140" s="10" t="s">
        <v>492</v>
      </c>
      <c r="B140" s="10" t="s">
        <v>21</v>
      </c>
      <c r="C140" s="6">
        <f t="shared" ref="C140" ca="1" si="55">VLOOKUP(B140,OFFSET(INDIRECT("$A:$B"),0,MATCH(B$1&amp;"_Verify",INDIRECT("$1:$1"),0)-1),2,0)</f>
        <v>7</v>
      </c>
      <c r="D140" s="10"/>
    </row>
    <row r="141" spans="1:4" x14ac:dyDescent="0.3">
      <c r="A141" s="10" t="s">
        <v>490</v>
      </c>
      <c r="B141" s="10" t="s">
        <v>21</v>
      </c>
      <c r="C141" s="6">
        <f t="shared" ca="1" si="54"/>
        <v>7</v>
      </c>
      <c r="D141" s="10"/>
    </row>
    <row r="142" spans="1:4" x14ac:dyDescent="0.3">
      <c r="A142" s="10" t="s">
        <v>493</v>
      </c>
      <c r="B142" s="10" t="s">
        <v>21</v>
      </c>
      <c r="C142" s="6">
        <f t="shared" ref="C142" ca="1" si="56">VLOOKUP(B142,OFFSET(INDIRECT("$A:$B"),0,MATCH(B$1&amp;"_Verify",INDIRECT("$1:$1"),0)-1),2,0)</f>
        <v>7</v>
      </c>
      <c r="D142" s="10"/>
    </row>
    <row r="143" spans="1:4" x14ac:dyDescent="0.3">
      <c r="A143" s="10" t="s">
        <v>491</v>
      </c>
      <c r="B143" s="10" t="s">
        <v>21</v>
      </c>
      <c r="C143" s="6">
        <f t="shared" ca="1" si="54"/>
        <v>7</v>
      </c>
      <c r="D143" s="10"/>
    </row>
    <row r="144" spans="1:4" x14ac:dyDescent="0.3">
      <c r="A144" s="10" t="s">
        <v>494</v>
      </c>
      <c r="B144" s="10" t="s">
        <v>21</v>
      </c>
      <c r="C144" s="6">
        <f t="shared" ref="C144" ca="1" si="57">VLOOKUP(B144,OFFSET(INDIRECT("$A:$B"),0,MATCH(B$1&amp;"_Verify",INDIRECT("$1:$1"),0)-1),2,0)</f>
        <v>7</v>
      </c>
      <c r="D144" s="10"/>
    </row>
    <row r="145" spans="1:4" x14ac:dyDescent="0.3">
      <c r="A145" t="s">
        <v>252</v>
      </c>
      <c r="B145" t="s">
        <v>21</v>
      </c>
      <c r="C145" s="6">
        <f t="shared" ca="1" si="10"/>
        <v>7</v>
      </c>
    </row>
    <row r="146" spans="1:4" x14ac:dyDescent="0.3">
      <c r="A146" t="s">
        <v>253</v>
      </c>
      <c r="B146" t="s">
        <v>21</v>
      </c>
      <c r="C146" s="6">
        <f t="shared" ca="1" si="10"/>
        <v>7</v>
      </c>
    </row>
    <row r="147" spans="1:4" x14ac:dyDescent="0.3">
      <c r="A147" t="s">
        <v>254</v>
      </c>
      <c r="B147" t="s">
        <v>21</v>
      </c>
      <c r="C147" s="6">
        <f t="shared" ca="1" si="10"/>
        <v>7</v>
      </c>
    </row>
    <row r="148" spans="1:4" x14ac:dyDescent="0.3">
      <c r="A148" t="s">
        <v>267</v>
      </c>
      <c r="B148" t="s">
        <v>269</v>
      </c>
      <c r="C148" s="6">
        <f t="shared" ca="1" si="10"/>
        <v>14</v>
      </c>
    </row>
    <row r="149" spans="1:4" x14ac:dyDescent="0.3">
      <c r="A149" s="10" t="s">
        <v>495</v>
      </c>
      <c r="B149" s="10" t="s">
        <v>269</v>
      </c>
      <c r="C149" s="6">
        <f t="shared" ref="C149:C150" ca="1" si="58">VLOOKUP(B149,OFFSET(INDIRECT("$A:$B"),0,MATCH(B$1&amp;"_Verify",INDIRECT("$1:$1"),0)-1),2,0)</f>
        <v>14</v>
      </c>
      <c r="D149" s="10"/>
    </row>
    <row r="150" spans="1:4" x14ac:dyDescent="0.3">
      <c r="A150" s="10" t="s">
        <v>497</v>
      </c>
      <c r="B150" s="10" t="s">
        <v>269</v>
      </c>
      <c r="C150" s="6">
        <f t="shared" ca="1" si="58"/>
        <v>14</v>
      </c>
      <c r="D150" s="10"/>
    </row>
    <row r="151" spans="1:4" x14ac:dyDescent="0.3">
      <c r="A151" s="10" t="s">
        <v>499</v>
      </c>
      <c r="B151" s="10" t="s">
        <v>269</v>
      </c>
      <c r="C151" s="6">
        <f t="shared" ref="C151" ca="1" si="59">VLOOKUP(B151,OFFSET(INDIRECT("$A:$B"),0,MATCH(B$1&amp;"_Verify",INDIRECT("$1:$1"),0)-1),2,0)</f>
        <v>14</v>
      </c>
      <c r="D151" s="10"/>
    </row>
    <row r="152" spans="1:4" x14ac:dyDescent="0.3">
      <c r="A152" t="s">
        <v>268</v>
      </c>
      <c r="B152" t="s">
        <v>269</v>
      </c>
      <c r="C152" s="6">
        <f t="shared" ca="1" si="10"/>
        <v>14</v>
      </c>
    </row>
    <row r="153" spans="1:4" x14ac:dyDescent="0.3">
      <c r="A153" s="10" t="s">
        <v>500</v>
      </c>
      <c r="B153" s="10" t="s">
        <v>269</v>
      </c>
      <c r="C153" s="6">
        <f t="shared" ref="C153:C154" ca="1" si="60">VLOOKUP(B153,OFFSET(INDIRECT("$A:$B"),0,MATCH(B$1&amp;"_Verify",INDIRECT("$1:$1"),0)-1),2,0)</f>
        <v>14</v>
      </c>
      <c r="D153" s="10"/>
    </row>
    <row r="154" spans="1:4" x14ac:dyDescent="0.3">
      <c r="A154" s="10" t="s">
        <v>501</v>
      </c>
      <c r="B154" s="10" t="s">
        <v>269</v>
      </c>
      <c r="C154" s="6">
        <f t="shared" ca="1" si="60"/>
        <v>14</v>
      </c>
      <c r="D154" s="10"/>
    </row>
    <row r="155" spans="1:4" x14ac:dyDescent="0.3">
      <c r="A155" s="10" t="s">
        <v>502</v>
      </c>
      <c r="B155" s="10" t="s">
        <v>269</v>
      </c>
      <c r="C155" s="6">
        <f t="shared" ref="C155" ca="1" si="61">VLOOKUP(B155,OFFSET(INDIRECT("$A:$B"),0,MATCH(B$1&amp;"_Verify",INDIRECT("$1:$1"),0)-1),2,0)</f>
        <v>14</v>
      </c>
      <c r="D155" s="10"/>
    </row>
    <row r="156" spans="1:4" x14ac:dyDescent="0.3">
      <c r="A156" s="10" t="s">
        <v>503</v>
      </c>
      <c r="B156" s="10" t="s">
        <v>480</v>
      </c>
      <c r="C156" s="6">
        <f t="shared" ref="C156:C157" ca="1" si="62">VLOOKUP(B156,OFFSET(INDIRECT("$A:$B"),0,MATCH(B$1&amp;"_Verify",INDIRECT("$1:$1"),0)-1),2,0)</f>
        <v>64</v>
      </c>
      <c r="D156" s="10"/>
    </row>
    <row r="157" spans="1:4" x14ac:dyDescent="0.3">
      <c r="A157" s="10" t="s">
        <v>504</v>
      </c>
      <c r="B157" s="10" t="s">
        <v>482</v>
      </c>
      <c r="C157" s="6">
        <f t="shared" ca="1" si="62"/>
        <v>65</v>
      </c>
      <c r="D157" s="10"/>
    </row>
    <row r="158" spans="1:4" x14ac:dyDescent="0.3">
      <c r="A158" t="s">
        <v>172</v>
      </c>
      <c r="B158" t="s">
        <v>166</v>
      </c>
      <c r="C158" s="6">
        <f t="shared" ca="1" si="10"/>
        <v>57</v>
      </c>
    </row>
    <row r="159" spans="1:4" x14ac:dyDescent="0.3">
      <c r="A159" s="10" t="s">
        <v>507</v>
      </c>
      <c r="B159" s="10" t="s">
        <v>166</v>
      </c>
      <c r="C159" s="6">
        <f t="shared" ref="C159" ca="1" si="63">VLOOKUP(B159,OFFSET(INDIRECT("$A:$B"),0,MATCH(B$1&amp;"_Verify",INDIRECT("$1:$1"),0)-1),2,0)</f>
        <v>57</v>
      </c>
      <c r="D159" s="10"/>
    </row>
    <row r="160" spans="1:4" x14ac:dyDescent="0.3">
      <c r="A160" t="s">
        <v>173</v>
      </c>
      <c r="B160" t="s">
        <v>166</v>
      </c>
      <c r="C160" s="6">
        <f t="shared" ca="1" si="10"/>
        <v>57</v>
      </c>
    </row>
    <row r="161" spans="1:4" x14ac:dyDescent="0.3">
      <c r="A161" s="10" t="s">
        <v>508</v>
      </c>
      <c r="B161" s="10" t="s">
        <v>166</v>
      </c>
      <c r="C161" s="6">
        <f t="shared" ref="C161" ca="1" si="64">VLOOKUP(B161,OFFSET(INDIRECT("$A:$B"),0,MATCH(B$1&amp;"_Verify",INDIRECT("$1:$1"),0)-1),2,0)</f>
        <v>57</v>
      </c>
      <c r="D161" s="10"/>
    </row>
    <row r="162" spans="1:4" x14ac:dyDescent="0.3">
      <c r="A162" t="s">
        <v>174</v>
      </c>
      <c r="B162" t="s">
        <v>166</v>
      </c>
      <c r="C162" s="6">
        <f t="shared" ca="1" si="10"/>
        <v>57</v>
      </c>
    </row>
    <row r="163" spans="1:4" x14ac:dyDescent="0.3">
      <c r="A163" s="10" t="s">
        <v>509</v>
      </c>
      <c r="B163" s="10" t="s">
        <v>166</v>
      </c>
      <c r="C163" s="6">
        <f t="shared" ref="C163" ca="1" si="65">VLOOKUP(B163,OFFSET(INDIRECT("$A:$B"),0,MATCH(B$1&amp;"_Verify",INDIRECT("$1:$1"),0)-1),2,0)</f>
        <v>57</v>
      </c>
      <c r="D163" s="10"/>
    </row>
    <row r="164" spans="1:4" x14ac:dyDescent="0.3">
      <c r="A164" t="s">
        <v>175</v>
      </c>
      <c r="B164" t="s">
        <v>185</v>
      </c>
      <c r="C164" s="6">
        <f t="shared" ca="1" si="10"/>
        <v>31</v>
      </c>
    </row>
    <row r="165" spans="1:4" x14ac:dyDescent="0.3">
      <c r="A165" t="s">
        <v>176</v>
      </c>
      <c r="B165" t="s">
        <v>183</v>
      </c>
      <c r="C165" s="6">
        <f t="shared" ca="1" si="10"/>
        <v>33</v>
      </c>
    </row>
    <row r="166" spans="1:4" x14ac:dyDescent="0.3">
      <c r="A166" t="s">
        <v>177</v>
      </c>
      <c r="B166" t="s">
        <v>186</v>
      </c>
      <c r="C166" s="6">
        <f t="shared" ca="1" si="10"/>
        <v>34</v>
      </c>
    </row>
    <row r="167" spans="1:4" x14ac:dyDescent="0.3">
      <c r="A167" t="s">
        <v>178</v>
      </c>
      <c r="B167" t="s">
        <v>187</v>
      </c>
      <c r="C167" s="6">
        <f t="shared" ca="1" si="10"/>
        <v>35</v>
      </c>
    </row>
    <row r="168" spans="1:4" x14ac:dyDescent="0.3">
      <c r="A168" t="s">
        <v>179</v>
      </c>
      <c r="B168" t="s">
        <v>188</v>
      </c>
      <c r="C168" s="6">
        <f t="shared" ca="1" si="10"/>
        <v>36</v>
      </c>
    </row>
    <row r="169" spans="1:4" x14ac:dyDescent="0.3">
      <c r="A169" t="s">
        <v>180</v>
      </c>
      <c r="B169" t="s">
        <v>189</v>
      </c>
      <c r="C169" s="6">
        <f t="shared" ca="1" si="10"/>
        <v>37</v>
      </c>
    </row>
    <row r="170" spans="1:4" x14ac:dyDescent="0.3">
      <c r="A170" t="s">
        <v>181</v>
      </c>
      <c r="B170" t="s">
        <v>190</v>
      </c>
      <c r="C170" s="6">
        <f t="shared" ca="1" si="10"/>
        <v>38</v>
      </c>
    </row>
    <row r="171" spans="1:4" x14ac:dyDescent="0.3">
      <c r="A171" t="s">
        <v>182</v>
      </c>
      <c r="B171" t="s">
        <v>191</v>
      </c>
      <c r="C171" s="6">
        <f t="shared" ca="1" si="10"/>
        <v>39</v>
      </c>
    </row>
    <row r="172" spans="1:4" x14ac:dyDescent="0.3">
      <c r="A172" t="s">
        <v>270</v>
      </c>
      <c r="B172" t="s">
        <v>531</v>
      </c>
      <c r="C172" s="6">
        <f t="shared" ref="C172" ca="1" si="66">VLOOKUP(B172,OFFSET(INDIRECT("$A:$B"),0,MATCH(B$1&amp;"_Verify",INDIRECT("$1:$1"),0)-1),2,0)</f>
        <v>68</v>
      </c>
    </row>
    <row r="173" spans="1:4" x14ac:dyDescent="0.3">
      <c r="A173" t="s">
        <v>271</v>
      </c>
      <c r="B173" t="s">
        <v>531</v>
      </c>
      <c r="C173" s="6">
        <f t="shared" ref="C173" ca="1" si="67">VLOOKUP(B173,OFFSET(INDIRECT("$A:$B"),0,MATCH(B$1&amp;"_Verify",INDIRECT("$1:$1"),0)-1),2,0)</f>
        <v>68</v>
      </c>
    </row>
    <row r="174" spans="1:4" x14ac:dyDescent="0.3">
      <c r="A174" t="s">
        <v>291</v>
      </c>
      <c r="B174" t="s">
        <v>94</v>
      </c>
      <c r="C174" s="6">
        <f t="shared" ref="C174:C177" ca="1" si="68">VLOOKUP(B174,OFFSET(INDIRECT("$A:$B"),0,MATCH(B$1&amp;"_Verify",INDIRECT("$1:$1"),0)-1),2,0)</f>
        <v>13</v>
      </c>
    </row>
    <row r="175" spans="1:4" x14ac:dyDescent="0.3">
      <c r="A175" t="s">
        <v>293</v>
      </c>
      <c r="B175" t="s">
        <v>21</v>
      </c>
      <c r="C175" s="6">
        <f t="shared" ca="1" si="68"/>
        <v>7</v>
      </c>
    </row>
    <row r="176" spans="1:4" x14ac:dyDescent="0.3">
      <c r="A176" t="s">
        <v>292</v>
      </c>
      <c r="B176" t="s">
        <v>94</v>
      </c>
      <c r="C176" s="6">
        <f t="shared" ca="1" si="68"/>
        <v>13</v>
      </c>
    </row>
    <row r="177" spans="1:4" x14ac:dyDescent="0.3">
      <c r="A177" t="s">
        <v>295</v>
      </c>
      <c r="B177" t="s">
        <v>21</v>
      </c>
      <c r="C177" s="6">
        <f t="shared" ca="1" si="68"/>
        <v>7</v>
      </c>
    </row>
    <row r="178" spans="1:4" x14ac:dyDescent="0.3">
      <c r="A178" t="s">
        <v>299</v>
      </c>
      <c r="B178" s="10" t="s">
        <v>531</v>
      </c>
      <c r="C178" s="6">
        <f t="shared" ref="C178" ca="1" si="69">VLOOKUP(B178,OFFSET(INDIRECT("$A:$B"),0,MATCH(B$1&amp;"_Verify",INDIRECT("$1:$1"),0)-1),2,0)</f>
        <v>68</v>
      </c>
    </row>
    <row r="179" spans="1:4" x14ac:dyDescent="0.3">
      <c r="A179" t="s">
        <v>300</v>
      </c>
      <c r="B179" s="10" t="s">
        <v>531</v>
      </c>
      <c r="C179" s="6">
        <f t="shared" ref="C179:C181" ca="1" si="70">VLOOKUP(B179,OFFSET(INDIRECT("$A:$B"),0,MATCH(B$1&amp;"_Verify",INDIRECT("$1:$1"),0)-1),2,0)</f>
        <v>68</v>
      </c>
    </row>
    <row r="180" spans="1:4" x14ac:dyDescent="0.3">
      <c r="A180" t="s">
        <v>301</v>
      </c>
      <c r="B180" t="s">
        <v>94</v>
      </c>
      <c r="C180" s="6">
        <f t="shared" ca="1" si="70"/>
        <v>13</v>
      </c>
    </row>
    <row r="181" spans="1:4" x14ac:dyDescent="0.3">
      <c r="A181" t="s">
        <v>302</v>
      </c>
      <c r="B181" t="s">
        <v>226</v>
      </c>
      <c r="C181" s="6">
        <f t="shared" ca="1" si="70"/>
        <v>15</v>
      </c>
    </row>
    <row r="182" spans="1:4" x14ac:dyDescent="0.3">
      <c r="A182" t="s">
        <v>303</v>
      </c>
      <c r="B182" t="s">
        <v>229</v>
      </c>
      <c r="C182" s="6">
        <f t="shared" ref="C182" ca="1" si="71">VLOOKUP(B182,OFFSET(INDIRECT("$A:$B"),0,MATCH(B$1&amp;"_Verify",INDIRECT("$1:$1"),0)-1),2,0)</f>
        <v>16</v>
      </c>
    </row>
    <row r="183" spans="1:4" x14ac:dyDescent="0.3">
      <c r="A183" t="s">
        <v>304</v>
      </c>
      <c r="B183" t="s">
        <v>229</v>
      </c>
      <c r="C183" s="6">
        <f t="shared" ref="C183" ca="1" si="72">VLOOKUP(B183,OFFSET(INDIRECT("$A:$B"),0,MATCH(B$1&amp;"_Verify",INDIRECT("$1:$1"),0)-1),2,0)</f>
        <v>16</v>
      </c>
    </row>
    <row r="184" spans="1:4" x14ac:dyDescent="0.3">
      <c r="A184" t="s">
        <v>307</v>
      </c>
      <c r="B184" t="s">
        <v>230</v>
      </c>
      <c r="C184" s="6">
        <f t="shared" ref="C184" ca="1" si="73">VLOOKUP(B184,OFFSET(INDIRECT("$A:$B"),0,MATCH(B$1&amp;"_Verify",INDIRECT("$1:$1"),0)-1),2,0)</f>
        <v>17</v>
      </c>
    </row>
    <row r="185" spans="1:4" x14ac:dyDescent="0.3">
      <c r="A185" t="s">
        <v>308</v>
      </c>
      <c r="B185" t="s">
        <v>230</v>
      </c>
      <c r="C185" s="6">
        <f t="shared" ref="C185" ca="1" si="74">VLOOKUP(B185,OFFSET(INDIRECT("$A:$B"),0,MATCH(B$1&amp;"_Verify",INDIRECT("$1:$1"),0)-1),2,0)</f>
        <v>17</v>
      </c>
    </row>
    <row r="186" spans="1:4" x14ac:dyDescent="0.3">
      <c r="A186" t="s">
        <v>309</v>
      </c>
      <c r="B186" t="s">
        <v>231</v>
      </c>
      <c r="C186" s="6">
        <f t="shared" ref="C186" ca="1" si="75">VLOOKUP(B186,OFFSET(INDIRECT("$A:$B"),0,MATCH(B$1&amp;"_Verify",INDIRECT("$1:$1"),0)-1),2,0)</f>
        <v>18</v>
      </c>
    </row>
    <row r="187" spans="1:4" x14ac:dyDescent="0.3">
      <c r="A187" t="s">
        <v>310</v>
      </c>
      <c r="B187" t="s">
        <v>231</v>
      </c>
      <c r="C187" s="6">
        <f t="shared" ref="C187" ca="1" si="76">VLOOKUP(B187,OFFSET(INDIRECT("$A:$B"),0,MATCH(B$1&amp;"_Verify",INDIRECT("$1:$1"),0)-1),2,0)</f>
        <v>18</v>
      </c>
    </row>
    <row r="188" spans="1:4" x14ac:dyDescent="0.3">
      <c r="A188" t="s">
        <v>311</v>
      </c>
      <c r="B188" t="s">
        <v>232</v>
      </c>
      <c r="C188" s="6">
        <f t="shared" ref="C188" ca="1" si="77">VLOOKUP(B188,OFFSET(INDIRECT("$A:$B"),0,MATCH(B$1&amp;"_Verify",INDIRECT("$1:$1"),0)-1),2,0)</f>
        <v>19</v>
      </c>
    </row>
    <row r="189" spans="1:4" x14ac:dyDescent="0.3">
      <c r="A189" t="s">
        <v>312</v>
      </c>
      <c r="B189" t="s">
        <v>232</v>
      </c>
      <c r="C189" s="6">
        <f t="shared" ref="C189" ca="1" si="78">VLOOKUP(B189,OFFSET(INDIRECT("$A:$B"),0,MATCH(B$1&amp;"_Verify",INDIRECT("$1:$1"),0)-1),2,0)</f>
        <v>19</v>
      </c>
    </row>
    <row r="190" spans="1:4" x14ac:dyDescent="0.3">
      <c r="A190" t="s">
        <v>314</v>
      </c>
      <c r="B190" t="s">
        <v>240</v>
      </c>
      <c r="C190" s="6">
        <f t="shared" ref="C190:C200" ca="1" si="79">VLOOKUP(B190,OFFSET(INDIRECT("$A:$B"),0,MATCH(B$1&amp;"_Verify",INDIRECT("$1:$1"),0)-1),2,0)</f>
        <v>20</v>
      </c>
    </row>
    <row r="191" spans="1:4" x14ac:dyDescent="0.3">
      <c r="A191" t="s">
        <v>315</v>
      </c>
      <c r="B191" t="s">
        <v>240</v>
      </c>
      <c r="C191" s="6">
        <f t="shared" ca="1" si="79"/>
        <v>20</v>
      </c>
    </row>
    <row r="192" spans="1:4" x14ac:dyDescent="0.3">
      <c r="A192" t="s">
        <v>366</v>
      </c>
      <c r="B192" t="s">
        <v>94</v>
      </c>
      <c r="C192" s="6">
        <f t="shared" ref="C192:C194" ca="1" si="80">VLOOKUP(B192,OFFSET(INDIRECT("$A:$B"),0,MATCH(B$1&amp;"_Verify",INDIRECT("$1:$1"),0)-1),2,0)</f>
        <v>13</v>
      </c>
      <c r="D192" s="6"/>
    </row>
    <row r="193" spans="1:4" x14ac:dyDescent="0.3">
      <c r="A193" t="s">
        <v>368</v>
      </c>
      <c r="B193" t="s">
        <v>339</v>
      </c>
      <c r="C193" s="6">
        <f t="shared" ca="1" si="80"/>
        <v>21</v>
      </c>
    </row>
    <row r="194" spans="1:4" x14ac:dyDescent="0.3">
      <c r="A194" t="s">
        <v>372</v>
      </c>
      <c r="B194" t="s">
        <v>57</v>
      </c>
      <c r="C194" s="6">
        <f t="shared" ca="1" si="80"/>
        <v>11</v>
      </c>
    </row>
    <row r="195" spans="1:4" x14ac:dyDescent="0.3">
      <c r="A195" t="s">
        <v>316</v>
      </c>
      <c r="B195" t="s">
        <v>94</v>
      </c>
      <c r="C195" s="6">
        <f t="shared" ca="1" si="79"/>
        <v>13</v>
      </c>
    </row>
    <row r="196" spans="1:4" x14ac:dyDescent="0.3">
      <c r="A196" t="s">
        <v>318</v>
      </c>
      <c r="B196" t="s">
        <v>21</v>
      </c>
      <c r="C196" s="6">
        <f t="shared" ca="1" si="79"/>
        <v>7</v>
      </c>
    </row>
    <row r="197" spans="1:4" x14ac:dyDescent="0.3">
      <c r="A197" s="10" t="s">
        <v>511</v>
      </c>
      <c r="B197" s="10" t="s">
        <v>94</v>
      </c>
      <c r="C197" s="6">
        <f t="shared" ca="1" si="79"/>
        <v>13</v>
      </c>
      <c r="D197" s="10"/>
    </row>
    <row r="198" spans="1:4" x14ac:dyDescent="0.3">
      <c r="A198" s="10" t="s">
        <v>513</v>
      </c>
      <c r="B198" s="10" t="s">
        <v>21</v>
      </c>
      <c r="C198" s="6">
        <f t="shared" ca="1" si="79"/>
        <v>7</v>
      </c>
      <c r="D198" s="10"/>
    </row>
    <row r="199" spans="1:4" x14ac:dyDescent="0.3">
      <c r="A199" t="s">
        <v>373</v>
      </c>
      <c r="B199" t="s">
        <v>343</v>
      </c>
      <c r="C199" s="6">
        <f t="shared" ca="1" si="79"/>
        <v>61</v>
      </c>
    </row>
    <row r="200" spans="1:4" x14ac:dyDescent="0.3">
      <c r="A200" t="s">
        <v>374</v>
      </c>
      <c r="B200" t="s">
        <v>347</v>
      </c>
      <c r="C200" s="6">
        <f t="shared" ca="1" si="79"/>
        <v>59</v>
      </c>
    </row>
    <row r="201" spans="1:4" x14ac:dyDescent="0.3">
      <c r="A201" t="s">
        <v>319</v>
      </c>
      <c r="B201" t="s">
        <v>241</v>
      </c>
      <c r="C201" s="6">
        <f t="shared" ref="C201:C204" ca="1" si="81">VLOOKUP(B201,OFFSET(INDIRECT("$A:$B"),0,MATCH(B$1&amp;"_Verify",INDIRECT("$1:$1"),0)-1),2,0)</f>
        <v>58</v>
      </c>
    </row>
    <row r="202" spans="1:4" x14ac:dyDescent="0.3">
      <c r="A202" s="10" t="s">
        <v>515</v>
      </c>
      <c r="B202" s="10" t="s">
        <v>241</v>
      </c>
      <c r="C202" s="6">
        <f t="shared" ref="C202" ca="1" si="82">VLOOKUP(B202,OFFSET(INDIRECT("$A:$B"),0,MATCH(B$1&amp;"_Verify",INDIRECT("$1:$1"),0)-1),2,0)</f>
        <v>58</v>
      </c>
      <c r="D202" s="10"/>
    </row>
    <row r="203" spans="1:4" x14ac:dyDescent="0.3">
      <c r="A203" t="s">
        <v>330</v>
      </c>
      <c r="B203" t="s">
        <v>274</v>
      </c>
      <c r="C203" s="6">
        <f t="shared" ca="1" si="81"/>
        <v>41</v>
      </c>
    </row>
    <row r="204" spans="1:4" x14ac:dyDescent="0.3">
      <c r="A204" t="s">
        <v>332</v>
      </c>
      <c r="B204" t="s">
        <v>54</v>
      </c>
      <c r="C204" s="6">
        <f t="shared" ca="1" si="81"/>
        <v>8</v>
      </c>
    </row>
    <row r="205" spans="1:4" x14ac:dyDescent="0.3">
      <c r="A205" t="s">
        <v>321</v>
      </c>
      <c r="B205" t="s">
        <v>275</v>
      </c>
      <c r="C205" s="6">
        <f t="shared" ref="C205" ca="1" si="83">VLOOKUP(B205,OFFSET(INDIRECT("$A:$B"),0,MATCH(B$1&amp;"_Verify",INDIRECT("$1:$1"),0)-1),2,0)</f>
        <v>40</v>
      </c>
    </row>
    <row r="206" spans="1:4" x14ac:dyDescent="0.3">
      <c r="A206" t="s">
        <v>323</v>
      </c>
      <c r="B206" t="s">
        <v>55</v>
      </c>
      <c r="C206" s="6">
        <f t="shared" ref="C206" ca="1" si="84">VLOOKUP(B206,OFFSET(INDIRECT("$A:$B"),0,MATCH(B$1&amp;"_Verify",INDIRECT("$1:$1"),0)-1),2,0)</f>
        <v>9</v>
      </c>
    </row>
    <row r="207" spans="1:4" x14ac:dyDescent="0.3">
      <c r="A207" t="s">
        <v>353</v>
      </c>
      <c r="B207" t="s">
        <v>346</v>
      </c>
      <c r="C207" s="6">
        <f t="shared" ref="C207" ca="1" si="85">VLOOKUP(B207,OFFSET(INDIRECT("$A:$B"),0,MATCH(B$1&amp;"_Verify",INDIRECT("$1:$1"),0)-1),2,0)</f>
        <v>42</v>
      </c>
    </row>
    <row r="208" spans="1:4" x14ac:dyDescent="0.3">
      <c r="A208" t="s">
        <v>354</v>
      </c>
      <c r="B208" t="s">
        <v>285</v>
      </c>
      <c r="C208" s="6">
        <f t="shared" ref="C208" ca="1" si="86">VLOOKUP(B208,OFFSET(INDIRECT("$A:$B"),0,MATCH(B$1&amp;"_Verify",INDIRECT("$1:$1"),0)-1),2,0)</f>
        <v>60</v>
      </c>
    </row>
    <row r="209" spans="1:4" x14ac:dyDescent="0.3">
      <c r="A209" t="s">
        <v>378</v>
      </c>
      <c r="B209" t="s">
        <v>379</v>
      </c>
      <c r="C209" s="6">
        <f t="shared" ref="C209:C211" ca="1" si="87">VLOOKUP(B209,OFFSET(INDIRECT("$A:$B"),0,MATCH(B$1&amp;"_Verify",INDIRECT("$1:$1"),0)-1),2,0)</f>
        <v>62</v>
      </c>
    </row>
    <row r="210" spans="1:4" x14ac:dyDescent="0.3">
      <c r="A210" s="10" t="s">
        <v>521</v>
      </c>
      <c r="B210" s="10" t="s">
        <v>524</v>
      </c>
      <c r="C210" s="6">
        <f t="shared" ca="1" si="87"/>
        <v>66</v>
      </c>
      <c r="D210" s="10"/>
    </row>
    <row r="211" spans="1:4" x14ac:dyDescent="0.3">
      <c r="A211" s="10" t="s">
        <v>523</v>
      </c>
      <c r="B211" s="10" t="s">
        <v>524</v>
      </c>
      <c r="C211" s="6">
        <f t="shared" ca="1" si="87"/>
        <v>66</v>
      </c>
      <c r="D211" s="10"/>
    </row>
    <row r="212" spans="1:4" x14ac:dyDescent="0.3">
      <c r="A212" s="10" t="s">
        <v>537</v>
      </c>
      <c r="B212" s="10" t="s">
        <v>527</v>
      </c>
      <c r="C212" s="6">
        <f t="shared" ref="C212" ca="1" si="88">VLOOKUP(B212,OFFSET(INDIRECT("$A:$B"),0,MATCH(B$1&amp;"_Verify",INDIRECT("$1:$1"),0)-1),2,0)</f>
        <v>67</v>
      </c>
      <c r="D212" s="10"/>
    </row>
    <row r="213" spans="1:4" x14ac:dyDescent="0.3">
      <c r="A213" t="s">
        <v>387</v>
      </c>
      <c r="B213" t="s">
        <v>384</v>
      </c>
      <c r="C213" s="6">
        <f t="shared" ref="C213" ca="1" si="89">VLOOKUP(B213,OFFSET(INDIRECT("$A:$B"),0,MATCH(B$1&amp;"_Verify",INDIRECT("$1:$1"),0)-1),2,0)</f>
        <v>22</v>
      </c>
    </row>
    <row r="214" spans="1:4" x14ac:dyDescent="0.3">
      <c r="A214" t="s">
        <v>401</v>
      </c>
      <c r="B214" t="s">
        <v>384</v>
      </c>
      <c r="C214" s="6">
        <f t="shared" ref="C214" ca="1" si="90">VLOOKUP(B214,OFFSET(INDIRECT("$A:$B"),0,MATCH(B$1&amp;"_Verify",INDIRECT("$1:$1"),0)-1),2,0)</f>
        <v>22</v>
      </c>
    </row>
    <row r="215" spans="1:4" x14ac:dyDescent="0.3">
      <c r="A215" t="s">
        <v>389</v>
      </c>
      <c r="B215" t="s">
        <v>384</v>
      </c>
      <c r="C215" s="6">
        <f t="shared" ref="C215:C218" ca="1" si="91">VLOOKUP(B215,OFFSET(INDIRECT("$A:$B"),0,MATCH(B$1&amp;"_Verify",INDIRECT("$1:$1"),0)-1),2,0)</f>
        <v>22</v>
      </c>
    </row>
    <row r="216" spans="1:4" x14ac:dyDescent="0.3">
      <c r="A216" t="s">
        <v>402</v>
      </c>
      <c r="B216" t="s">
        <v>384</v>
      </c>
      <c r="C216" s="6">
        <f t="shared" ca="1" si="91"/>
        <v>22</v>
      </c>
    </row>
    <row r="217" spans="1:4" x14ac:dyDescent="0.3">
      <c r="A217" s="10" t="s">
        <v>780</v>
      </c>
      <c r="B217" s="10" t="s">
        <v>384</v>
      </c>
      <c r="C217" s="6">
        <f t="shared" ca="1" si="91"/>
        <v>22</v>
      </c>
      <c r="D217" s="10"/>
    </row>
    <row r="218" spans="1:4" x14ac:dyDescent="0.3">
      <c r="A218" s="10" t="s">
        <v>781</v>
      </c>
      <c r="B218" s="10" t="s">
        <v>384</v>
      </c>
      <c r="C218" s="6">
        <f t="shared" ca="1" si="91"/>
        <v>22</v>
      </c>
      <c r="D218" s="10"/>
    </row>
    <row r="219" spans="1:4" x14ac:dyDescent="0.3">
      <c r="A219" s="10" t="s">
        <v>782</v>
      </c>
      <c r="B219" s="10" t="s">
        <v>384</v>
      </c>
      <c r="C219" s="6">
        <f t="shared" ref="C219:C220" ca="1" si="92">VLOOKUP(B219,OFFSET(INDIRECT("$A:$B"),0,MATCH(B$1&amp;"_Verify",INDIRECT("$1:$1"),0)-1),2,0)</f>
        <v>22</v>
      </c>
      <c r="D219" s="10"/>
    </row>
    <row r="220" spans="1:4" x14ac:dyDescent="0.3">
      <c r="A220" s="10" t="s">
        <v>783</v>
      </c>
      <c r="B220" s="10" t="s">
        <v>384</v>
      </c>
      <c r="C220" s="6">
        <f t="shared" ca="1" si="92"/>
        <v>22</v>
      </c>
      <c r="D220" s="10"/>
    </row>
  </sheetData>
  <phoneticPr fontId="1" type="noConversion"/>
  <dataValidations count="1">
    <dataValidation type="list" allowBlank="1" showInputMessage="1" showErrorMessage="1" sqref="B2:B2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33"/>
  <sheetViews>
    <sheetView tabSelected="1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I85" sqref="I8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714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32" si="0">B3&amp;"_"&amp;TEXT(D3,"00")</f>
        <v>NormalAttack0.4_01</v>
      </c>
      <c r="B3" s="1" t="s">
        <v>772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34" ca="1" si="1">IF(NOT(ISBLANK(N3)),N3,
IF(ISBLANK(M3),"",
VLOOKUP(M3,OFFSET(INDIRECT("$A:$B"),0,MATCH(M$1&amp;"_Verify",INDIRECT("$1:$1"),0)-1),2,0)
))</f>
        <v/>
      </c>
      <c r="S3" s="7" t="str">
        <f t="shared" ref="S3:S187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639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645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643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644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539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647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364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775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425</v>
      </c>
    </row>
    <row r="28" spans="1:26" x14ac:dyDescent="0.3">
      <c r="A28" s="1" t="str">
        <f t="shared" si="30"/>
        <v>UltimateCreateYuki_01</v>
      </c>
      <c r="B28" t="s">
        <v>776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426</v>
      </c>
    </row>
    <row r="29" spans="1:26" x14ac:dyDescent="0.3">
      <c r="A29" s="1" t="str">
        <f t="shared" ref="A29" si="33">B29&amp;"_"&amp;TEXT(D29,"00")</f>
        <v>UltimateAttackYuki_01</v>
      </c>
      <c r="B29" t="s">
        <v>777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0.57999999999999996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437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8" si="42">B36&amp;"_"&amp;TEXT(D36,"00")</f>
        <v>NormalAttackPreSciFiWarrior_01</v>
      </c>
      <c r="B36" s="10" t="s">
        <v>792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8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8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R38" s="1">
        <v>1</v>
      </c>
      <c r="S38" s="7">
        <f t="shared" ref="S38" ca="1" si="50">IF(NOT(ISBLANK(R38)),R38,
IF(ISBLANK(Q38),"",
VLOOKUP(Q38,OFFSET(INDIRECT("$A:$B"),0,MATCH(Q$1&amp;"_Verify",INDIRECT("$1:$1"),0)-1),2,0)
))</f>
        <v>1</v>
      </c>
      <c r="T38" s="1" t="s">
        <v>679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1.03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" si="57">B44&amp;"_"&amp;TEXT(D44,"00")</f>
        <v>HealSpOnDamageMeryl_01</v>
      </c>
      <c r="B44" s="10" t="s">
        <v>821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HealSpOnDamage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1</v>
      </c>
      <c r="N44" s="1">
        <v>1</v>
      </c>
      <c r="O44" s="7">
        <f t="shared" ref="O44" ca="1" si="58">IF(NOT(ISBLANK(N44)),N44,
IF(ISBLANK(M44),"",
VLOOKUP(M44,OFFSET(INDIRECT("$A:$B"),0,MATCH(M$1&amp;"_Verify",INDIRECT("$1:$1"),0)-1),2,0)
))</f>
        <v>1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60">B45&amp;"_"&amp;TEXT(D45,"00")</f>
        <v>TimeSlowMeryl_01</v>
      </c>
      <c r="B45" s="10" t="s">
        <v>730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TimeSlow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4.7</v>
      </c>
      <c r="J45" s="1">
        <v>0.4</v>
      </c>
      <c r="O45" s="7" t="str">
        <f t="shared" ref="O45:O46" ca="1" si="61">IF(NOT(ISBLANK(N45)),N45,
IF(ISBLANK(M45),"",
VLOOKUP(M45,OFFSET(INDIRECT("$A:$B"),0,MATCH(M$1&amp;"_Verify",INDIRECT("$1:$1"),0)-1),2,0)
))</f>
        <v/>
      </c>
      <c r="S45" s="7" t="str">
        <f t="shared" ref="S45:S46" ca="1" si="62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60"/>
        <v>MoveSpeedUpMeryl_01</v>
      </c>
      <c r="B46" s="1" t="s">
        <v>731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f>I45*J45</f>
        <v>1.8800000000000001</v>
      </c>
      <c r="J46" s="1">
        <v>1</v>
      </c>
      <c r="M46" s="1" t="s">
        <v>551</v>
      </c>
      <c r="O46" s="7">
        <f t="shared" ca="1" si="61"/>
        <v>5</v>
      </c>
      <c r="S46" s="7" t="str">
        <f t="shared" ca="1" si="62"/>
        <v/>
      </c>
      <c r="W46" s="1" t="s">
        <v>734</v>
      </c>
    </row>
    <row r="47" spans="1:23" x14ac:dyDescent="0.3">
      <c r="A47" s="1" t="str">
        <f t="shared" ref="A47" si="63">B47&amp;"_"&amp;TEXT(D47,"00")</f>
        <v>LP_AtkUpOnFoeMaxHpMeryl_01</v>
      </c>
      <c r="B47" s="1" t="s">
        <v>810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AddAttackByHp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0.65</v>
      </c>
      <c r="N47" s="1">
        <v>2</v>
      </c>
      <c r="O47" s="7">
        <f t="shared" ref="O47" ca="1" si="64">IF(NOT(ISBLANK(N47)),N47,
IF(ISBLANK(M47),"",
VLOOKUP(M47,OFFSET(INDIRECT("$A:$B"),0,MATCH(M$1&amp;"_Verify",INDIRECT("$1:$1"),0)-1),2,0)
))</f>
        <v>2</v>
      </c>
      <c r="S47" s="7" t="str">
        <f t="shared" ref="S47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42"/>
        <v>NormalAttackGreekWarrior_01</v>
      </c>
      <c r="B48" s="10" t="s">
        <v>449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1.1000000000000001</v>
      </c>
      <c r="O48" s="7" t="str">
        <f t="shared" ca="1" si="43"/>
        <v/>
      </c>
      <c r="S48" s="7" t="str">
        <f t="shared" ca="1" si="44"/>
        <v/>
      </c>
    </row>
    <row r="49" spans="1:21" x14ac:dyDescent="0.3">
      <c r="A49" s="1" t="str">
        <f t="shared" ref="A49:A52" si="66">B49&amp;"_"&amp;TEXT(D49,"00")</f>
        <v>NormalAttackAkai_01</v>
      </c>
      <c r="B49" s="10" t="s">
        <v>450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0.39500000000000002</v>
      </c>
      <c r="O49" s="7" t="str">
        <f t="shared" ref="O49:O52" ca="1" si="67">IF(NOT(ISBLANK(N49)),N49,
IF(ISBLANK(M49),"",
VLOOKUP(M49,OFFSET(INDIRECT("$A:$B"),0,MATCH(M$1&amp;"_Verify",INDIRECT("$1:$1"),0)-1),2,0)
))</f>
        <v/>
      </c>
      <c r="S49" s="7" t="str">
        <f t="shared" ref="S49:S52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ref="A50" si="69">B50&amp;"_"&amp;TEXT(D50,"00")</f>
        <v>LP_ArcFormAkai_01</v>
      </c>
      <c r="B50" s="10" t="s">
        <v>671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ArcFormHitObject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0.1</v>
      </c>
      <c r="N50" s="1">
        <v>4</v>
      </c>
      <c r="O50" s="7">
        <f t="shared" ref="O50" ca="1" si="70">IF(NOT(ISBLANK(N50)),N50,
IF(ISBLANK(M50),"",
VLOOKUP(M50,OFFSET(INDIRECT("$A:$B"),0,MATCH(M$1&amp;"_Verify",INDIRECT("$1:$1"),0)-1),2,0)
))</f>
        <v>4</v>
      </c>
      <c r="S50" s="7" t="str">
        <f t="shared" ref="S50" ca="1" si="71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si="66"/>
        <v>NormalAttackYuka_01</v>
      </c>
      <c r="B51" s="10" t="s">
        <v>452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0.35499999999999998</v>
      </c>
      <c r="O51" s="7" t="str">
        <f t="shared" ca="1" si="67"/>
        <v/>
      </c>
      <c r="S51" s="7" t="str">
        <f t="shared" ca="1" si="68"/>
        <v/>
      </c>
    </row>
    <row r="52" spans="1:21" x14ac:dyDescent="0.3">
      <c r="A52" s="1" t="str">
        <f t="shared" si="66"/>
        <v>NormalAttackSteampunkRobot_01</v>
      </c>
      <c r="B52" s="10" t="s">
        <v>454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0.38200000000000001</v>
      </c>
      <c r="O52" s="7" t="str">
        <f t="shared" ca="1" si="67"/>
        <v/>
      </c>
      <c r="S52" s="7" t="str">
        <f t="shared" ca="1" si="68"/>
        <v/>
      </c>
    </row>
    <row r="53" spans="1:21" x14ac:dyDescent="0.3">
      <c r="A53" s="1" t="str">
        <f t="shared" ref="A53" si="72">B53&amp;"_"&amp;TEXT(D53,"00")</f>
        <v>CallHealSpSteampunkRobot_01</v>
      </c>
      <c r="B53" s="10" t="s">
        <v>705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CallAffectorValue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O53" s="7" t="str">
        <f t="shared" ref="O53" ca="1" si="73">IF(NOT(ISBLANK(N53)),N53,
IF(ISBLANK(M53),"",
VLOOKUP(M53,OFFSET(INDIRECT("$A:$B"),0,MATCH(M$1&amp;"_Verify",INDIRECT("$1:$1"),0)-1),2,0)
))</f>
        <v/>
      </c>
      <c r="R53" s="1">
        <v>1</v>
      </c>
      <c r="S53" s="7">
        <f t="shared" ref="S53" ca="1" si="74">IF(NOT(ISBLANK(R53)),R53,
IF(ISBLANK(Q53),"",
VLOOKUP(Q53,OFFSET(INDIRECT("$A:$B"),0,MATCH(Q$1&amp;"_Verify",INDIRECT("$1:$1"),0)-1),2,0)
))</f>
        <v>1</v>
      </c>
      <c r="U53" s="1" t="s">
        <v>711</v>
      </c>
    </row>
    <row r="54" spans="1:21" x14ac:dyDescent="0.3">
      <c r="A54" s="1" t="str">
        <f t="shared" ref="A54" si="75">B54&amp;"_"&amp;TEXT(D54,"00")</f>
        <v>CallHealSpSteampunkRobot_HealSp_01</v>
      </c>
      <c r="B54" s="10" t="s">
        <v>708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Heal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K54" s="1">
        <v>1</v>
      </c>
      <c r="N54" s="1">
        <v>1</v>
      </c>
      <c r="O54" s="7">
        <f t="shared" ref="O54" ca="1" si="76">IF(NOT(ISBLANK(N54)),N54,
IF(ISBLANK(M54),"",
VLOOKUP(M54,OFFSET(INDIRECT("$A:$B"),0,MATCH(M$1&amp;"_Verify",INDIRECT("$1:$1"),0)-1),2,0)
))</f>
        <v>1</v>
      </c>
      <c r="S54" s="7" t="str">
        <f t="shared" ref="S54" ca="1" si="77">IF(NOT(ISBLANK(R54)),R54,
IF(ISBLANK(Q54),"",
VLOOKUP(Q54,OFFSET(INDIRECT("$A:$B"),0,MATCH(Q$1&amp;"_Verify",INDIRECT("$1:$1"),0)-1),2,0)
))</f>
        <v/>
      </c>
    </row>
    <row r="55" spans="1:21" x14ac:dyDescent="0.3">
      <c r="A55" s="1" t="str">
        <f t="shared" ref="A55:A93" si="78">B55&amp;"_"&amp;TEXT(D55,"00")</f>
        <v>NormalAttackKachujin_01</v>
      </c>
      <c r="B55" s="10" t="s">
        <v>456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0.82499999999999996</v>
      </c>
      <c r="O55" s="7" t="str">
        <f t="shared" ref="O55:O93" ca="1" si="79">IF(NOT(ISBLANK(N55)),N55,
IF(ISBLANK(M55),"",
VLOOKUP(M55,OFFSET(INDIRECT("$A:$B"),0,MATCH(M$1&amp;"_Verify",INDIRECT("$1:$1"),0)-1),2,0)
))</f>
        <v/>
      </c>
      <c r="S55" s="7" t="str">
        <f t="shared" ref="S55:S93" ca="1" si="80">IF(NOT(ISBLANK(R55)),R55,
IF(ISBLANK(Q55),"",
VLOOKUP(Q55,OFFSET(INDIRECT("$A:$B"),0,MATCH(Q$1&amp;"_Verify",INDIRECT("$1:$1"),0)-1),2,0)
))</f>
        <v/>
      </c>
    </row>
    <row r="56" spans="1:21" x14ac:dyDescent="0.3">
      <c r="A56" s="1" t="str">
        <f t="shared" si="78"/>
        <v>NormalAttackMedea_01</v>
      </c>
      <c r="B56" s="10" t="s">
        <v>457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0.29499999999999998</v>
      </c>
      <c r="O56" s="7" t="str">
        <f t="shared" ca="1" si="79"/>
        <v/>
      </c>
      <c r="S56" s="7" t="str">
        <f t="shared" ca="1" si="80"/>
        <v/>
      </c>
    </row>
    <row r="57" spans="1:21" x14ac:dyDescent="0.3">
      <c r="A57" s="1" t="str">
        <f t="shared" si="78"/>
        <v>NormalAttackLola_01</v>
      </c>
      <c r="B57" s="10" t="s">
        <v>458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0.57499999999999996</v>
      </c>
      <c r="O57" s="7" t="str">
        <f t="shared" ca="1" si="79"/>
        <v/>
      </c>
      <c r="S57" s="7" t="str">
        <f t="shared" ca="1" si="80"/>
        <v/>
      </c>
    </row>
    <row r="58" spans="1:21" x14ac:dyDescent="0.3">
      <c r="A58" s="1" t="str">
        <f t="shared" si="78"/>
        <v>NormalAttackRockElemental_01</v>
      </c>
      <c r="B58" s="10" t="s">
        <v>459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0.88500000000000001</v>
      </c>
      <c r="O58" s="7" t="str">
        <f t="shared" ca="1" si="79"/>
        <v/>
      </c>
      <c r="S58" s="7" t="str">
        <f t="shared" ca="1" si="80"/>
        <v/>
      </c>
    </row>
    <row r="59" spans="1:21" x14ac:dyDescent="0.3">
      <c r="A59" s="1" t="str">
        <f t="shared" si="78"/>
        <v>NormalAttackSoldier_01</v>
      </c>
      <c r="B59" s="10" t="s">
        <v>460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0.71499999999999997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NormalAttackDualWarrior_01</v>
      </c>
      <c r="B60" s="10" t="s">
        <v>461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0.753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NormalAttackPreGloryArmor_01</v>
      </c>
      <c r="B61" s="10" t="s">
        <v>663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0.48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ref="A62" si="81">B62&amp;"_"&amp;TEXT(D62,"00")</f>
        <v>NormalAttackGloryArmor_01</v>
      </c>
      <c r="B62" s="10" t="s">
        <v>664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1.385</v>
      </c>
      <c r="O62" s="7" t="str">
        <f t="shared" ref="O62" ca="1" si="82">IF(NOT(ISBLANK(N62)),N62,
IF(ISBLANK(M62),"",
VLOOKUP(M62,OFFSET(INDIRECT("$A:$B"),0,MATCH(M$1&amp;"_Verify",INDIRECT("$1:$1"),0)-1),2,0)
))</f>
        <v/>
      </c>
      <c r="S62" s="7" t="str">
        <f t="shared" ref="S62" ca="1" si="83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78"/>
        <v>NormalAttackRpgKnight_01</v>
      </c>
      <c r="B63" s="10" t="s">
        <v>462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1.024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ref="A64" si="84">B64&amp;"_"&amp;TEXT(D64,"00")</f>
        <v>NormalAttackCreateRpgKnight_01</v>
      </c>
      <c r="B64" s="10" t="s">
        <v>685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CreateHitObject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N64" s="1">
        <v>1</v>
      </c>
      <c r="O64" s="7">
        <f t="shared" ref="O64" ca="1" si="85">IF(NOT(ISBLANK(N64)),N64,
IF(ISBLANK(M64),"",
VLOOKUP(M64,OFFSET(INDIRECT("$A:$B"),0,MATCH(M$1&amp;"_Verify",INDIRECT("$1:$1"),0)-1),2,0)
))</f>
        <v>1</v>
      </c>
      <c r="P64" s="1">
        <v>1</v>
      </c>
      <c r="S64" s="7" t="str">
        <f t="shared" ref="S64" ca="1" si="86">IF(NOT(ISBLANK(R64)),R64,
IF(ISBLANK(Q64),"",
VLOOKUP(Q64,OFFSET(INDIRECT("$A:$B"),0,MATCH(Q$1&amp;"_Verify",INDIRECT("$1:$1"),0)-1),2,0)
))</f>
        <v/>
      </c>
      <c r="T64" s="1" t="s">
        <v>686</v>
      </c>
    </row>
    <row r="65" spans="1:20" x14ac:dyDescent="0.3">
      <c r="A65" s="1" t="str">
        <f t="shared" ref="A65" si="87">B65&amp;"_"&amp;TEXT(D65,"00")</f>
        <v>NormalAttackPostRpgKnight_01</v>
      </c>
      <c r="B65" s="10" t="s">
        <v>684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0.38</v>
      </c>
      <c r="O65" s="7" t="str">
        <f t="shared" ref="O65" ca="1" si="88">IF(NOT(ISBLANK(N65)),N65,
IF(ISBLANK(M65),"",
VLOOKUP(M65,OFFSET(INDIRECT("$A:$B"),0,MATCH(M$1&amp;"_Verify",INDIRECT("$1:$1"),0)-1),2,0)
))</f>
        <v/>
      </c>
      <c r="S65" s="7" t="str">
        <f t="shared" ref="S65" ca="1" si="89">IF(NOT(ISBLANK(R65)),R65,
IF(ISBLANK(Q65),"",
VLOOKUP(Q65,OFFSET(INDIRECT("$A:$B"),0,MATCH(Q$1&amp;"_Verify",INDIRECT("$1:$1"),0)-1),2,0)
))</f>
        <v/>
      </c>
    </row>
    <row r="66" spans="1:20" x14ac:dyDescent="0.3">
      <c r="A66" s="1" t="str">
        <f t="shared" si="78"/>
        <v>NormalAttackDemonHuntress_01</v>
      </c>
      <c r="B66" s="10" t="s">
        <v>463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0.45500000000000002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si="78"/>
        <v>UltimateAttackDemonHuntress_01</v>
      </c>
      <c r="B67" s="10" t="s">
        <v>703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4.25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si="78"/>
        <v>NormalAttackMobileFemale_01</v>
      </c>
      <c r="B68" s="10" t="s">
        <v>464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0.85499999999999998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90">B69&amp;"_"&amp;TEXT(D69,"00")</f>
        <v>LP_RicochetBetterMobileFemale_01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RicochetHitObject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2</v>
      </c>
      <c r="O69" s="7">
        <f t="shared" ref="O69" ca="1" si="91">IF(NOT(ISBLANK(N69)),N69,
IF(ISBLANK(M69),"",
VLOOKUP(M69,OFFSET(INDIRECT("$A:$B"),0,MATCH(M$1&amp;"_Verify",INDIRECT("$1:$1"),0)-1),2,0)
))</f>
        <v>2</v>
      </c>
      <c r="S69" s="7" t="str">
        <f t="shared" ref="S69" ca="1" si="92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NormalAttackCyborgCharacter_01</v>
      </c>
      <c r="B70" s="10" t="s">
        <v>465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NormalAttackSandWarrior_01</v>
      </c>
      <c r="B71" s="10" t="s">
        <v>466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1.125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ref="A72" si="93">B72&amp;"_"&amp;TEXT(D72,"00")</f>
        <v>NormalAttackPreBladeFanDancer_01</v>
      </c>
      <c r="B72" s="10" t="s">
        <v>700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0.65500000000000003</v>
      </c>
      <c r="O72" s="7" t="str">
        <f t="shared" ref="O72" ca="1" si="94">IF(NOT(ISBLANK(N72)),N72,
IF(ISBLANK(M72),"",
VLOOKUP(M72,OFFSET(INDIRECT("$A:$B"),0,MATCH(M$1&amp;"_Verify",INDIRECT("$1:$1"),0)-1),2,0)
))</f>
        <v/>
      </c>
      <c r="S72" s="7" t="str">
        <f t="shared" ref="S72" ca="1" si="95">IF(NOT(ISBLANK(R72)),R72,
IF(ISBLANK(Q72),"",
VLOOKUP(Q72,OFFSET(INDIRECT("$A:$B"),0,MATCH(Q$1&amp;"_Verify",INDIRECT("$1:$1"),0)-1),2,0)
))</f>
        <v/>
      </c>
    </row>
    <row r="73" spans="1:20" x14ac:dyDescent="0.3">
      <c r="A73" s="1" t="str">
        <f t="shared" si="78"/>
        <v>NormalAttackBladeFanDancer_01</v>
      </c>
      <c r="B73" s="10" t="s">
        <v>467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1.4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si="78"/>
        <v>ChangeAttackStateBladeFanDancer_01</v>
      </c>
      <c r="B74" s="10" t="s">
        <v>702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ChangeAttackStateByDistance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2.5</v>
      </c>
      <c r="O74" s="7" t="str">
        <f t="shared" ca="1" si="79"/>
        <v/>
      </c>
      <c r="S74" s="7" t="str">
        <f t="shared" ca="1" si="80"/>
        <v/>
      </c>
      <c r="T74" s="1" t="s">
        <v>679</v>
      </c>
    </row>
    <row r="75" spans="1:20" x14ac:dyDescent="0.3">
      <c r="A75" s="1" t="str">
        <f t="shared" si="78"/>
        <v>NormalAttackPreSyria_01</v>
      </c>
      <c r="B75" s="10" t="s">
        <v>735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0.41499999999999998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:A77" si="96">B76&amp;"_"&amp;TEXT(D76,"00")</f>
        <v>NormalAttackRemoveSyria_01</v>
      </c>
      <c r="B76" s="10" t="s">
        <v>688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0.17</v>
      </c>
      <c r="J76" s="1">
        <v>1.9</v>
      </c>
      <c r="K76" s="1">
        <v>160</v>
      </c>
      <c r="O76" s="7" t="str">
        <f t="shared" ref="O76:O77" ca="1" si="97">IF(NOT(ISBLANK(N76)),N76,
IF(ISBLANK(M76),"",
VLOOKUP(M76,OFFSET(INDIRECT("$A:$B"),0,MATCH(M$1&amp;"_Verify",INDIRECT("$1:$1"),0)-1),2,0)
))</f>
        <v/>
      </c>
      <c r="S76" s="7" t="str">
        <f t="shared" ref="S76:S77" ca="1" si="98">IF(NOT(ISBLANK(R76)),R76,
IF(ISBLANK(Q76),"",
VLOOKUP(Q76,OFFSET(INDIRECT("$A:$B"),0,MATCH(Q$1&amp;"_Verify",INDIRECT("$1:$1"),0)-1),2,0)
))</f>
        <v/>
      </c>
      <c r="T76" s="1" t="s">
        <v>737</v>
      </c>
    </row>
    <row r="77" spans="1:20" x14ac:dyDescent="0.3">
      <c r="A77" s="1" t="str">
        <f t="shared" si="96"/>
        <v>NormalAttackSyria_01</v>
      </c>
      <c r="B77" s="10" t="s">
        <v>468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2.57</v>
      </c>
      <c r="O77" s="7" t="str">
        <f t="shared" ca="1" si="97"/>
        <v/>
      </c>
      <c r="S77" s="7" t="str">
        <f t="shared" ca="1" si="98"/>
        <v/>
      </c>
    </row>
    <row r="78" spans="1:20" x14ac:dyDescent="0.3">
      <c r="A78" s="1" t="str">
        <f t="shared" ref="A78" si="99">B78&amp;"_"&amp;TEXT(D78,"00")</f>
        <v>HitFlagSyria_01</v>
      </c>
      <c r="B78" s="10" t="s">
        <v>819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HitFlag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N78" s="1">
        <v>2</v>
      </c>
      <c r="O78" s="7">
        <f t="shared" ref="O78" ca="1" si="100">IF(NOT(ISBLANK(N78)),N78,
IF(ISBLANK(M78),"",
VLOOKUP(M78,OFFSET(INDIRECT("$A:$B"),0,MATCH(M$1&amp;"_Verify",INDIRECT("$1:$1"),0)-1),2,0)
))</f>
        <v>2</v>
      </c>
      <c r="P78" s="1">
        <v>1</v>
      </c>
      <c r="S78" s="7" t="str">
        <f t="shared" ref="S78" ca="1" si="101">IF(NOT(ISBLANK(R78)),R78,
IF(ISBLANK(Q78),"",
VLOOKUP(Q78,OFFSET(INDIRECT("$A:$B"),0,MATCH(Q$1&amp;"_Verify",INDIRECT("$1:$1"),0)-1),2,0)
))</f>
        <v/>
      </c>
    </row>
    <row r="79" spans="1:20" x14ac:dyDescent="0.3">
      <c r="A79" s="1" t="str">
        <f t="shared" ref="A79" si="102">B79&amp;"_"&amp;TEXT(D79,"00")</f>
        <v>UltimateRemoveSyria_01</v>
      </c>
      <c r="B79" s="10" t="s">
        <v>690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RemoveColliderHitObjectAffector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10</v>
      </c>
      <c r="J79" s="1">
        <v>2</v>
      </c>
      <c r="O79" s="7" t="str">
        <f t="shared" ref="O79" ca="1" si="103">IF(NOT(ISBLANK(N79)),N79,
IF(ISBLANK(M79),"",
VLOOKUP(M79,OFFSET(INDIRECT("$A:$B"),0,MATCH(M$1&amp;"_Verify",INDIRECT("$1:$1"),0)-1),2,0)
))</f>
        <v/>
      </c>
      <c r="P79" s="1">
        <v>1</v>
      </c>
      <c r="R79" s="1">
        <v>1</v>
      </c>
      <c r="S79" s="7">
        <f t="shared" ref="S79" ca="1" si="104">IF(NOT(ISBLANK(R79)),R79,
IF(ISBLANK(Q79),"",
VLOOKUP(Q79,OFFSET(INDIRECT("$A:$B"),0,MATCH(Q$1&amp;"_Verify",INDIRECT("$1:$1"),0)-1),2,0)
))</f>
        <v>1</v>
      </c>
    </row>
    <row r="80" spans="1:20" x14ac:dyDescent="0.3">
      <c r="A80" s="1" t="str">
        <f t="shared" si="78"/>
        <v>NormalAttackLinhi_01</v>
      </c>
      <c r="B80" s="10" t="s">
        <v>469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0.82499999999999996</v>
      </c>
      <c r="O80" s="7" t="str">
        <f t="shared" ca="1" si="79"/>
        <v/>
      </c>
      <c r="R80" s="1">
        <v>1</v>
      </c>
      <c r="S80" s="7">
        <f t="shared" ca="1" si="80"/>
        <v>1</v>
      </c>
    </row>
    <row r="81" spans="1:23" x14ac:dyDescent="0.3">
      <c r="A81" s="1" t="str">
        <f t="shared" si="78"/>
        <v>IgnoreEvadeVisualLinhi_01</v>
      </c>
      <c r="B81" s="10" t="s">
        <v>698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IgnoreEvadeVisual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K81" s="1">
        <v>0.28999999999999998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si="78"/>
        <v>LP_ParallelBetterLinhi_01</v>
      </c>
      <c r="B82" s="10" t="s">
        <v>807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ParallelHitObject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ca="1" si="79"/>
        <v>2</v>
      </c>
      <c r="S82" s="7" t="str">
        <f t="shared" ca="1" si="80"/>
        <v/>
      </c>
    </row>
    <row r="83" spans="1:23" x14ac:dyDescent="0.3">
      <c r="A83" s="1" t="str">
        <f t="shared" ref="A83" si="105">B83&amp;"_"&amp;TEXT(D83,"00")</f>
        <v>LP_WallThroughLinhi_01</v>
      </c>
      <c r="B83" s="10" t="s">
        <v>806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WallThroughHitObject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</v>
      </c>
      <c r="N83" s="1">
        <v>1</v>
      </c>
      <c r="O83" s="7">
        <f t="shared" ref="O83" ca="1" si="106">IF(NOT(ISBLANK(N83)),N83,
IF(ISBLANK(M83),"",
VLOOKUP(M83,OFFSET(INDIRECT("$A:$B"),0,MATCH(M$1&amp;"_Verify",INDIRECT("$1:$1"),0)-1),2,0)
))</f>
        <v>1</v>
      </c>
      <c r="P83" s="1">
        <v>1</v>
      </c>
      <c r="R83" s="1">
        <v>1</v>
      </c>
      <c r="S83" s="7">
        <f t="shared" ref="S83" ca="1" si="107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NormalAttackNecromancerFour_01</v>
      </c>
      <c r="B84" s="10" t="s">
        <v>470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1.05</v>
      </c>
      <c r="O84" s="7" t="str">
        <f t="shared" ca="1" si="79"/>
        <v/>
      </c>
      <c r="S84" s="7" t="str">
        <f t="shared" ca="1" si="80"/>
        <v/>
      </c>
    </row>
    <row r="85" spans="1:23" x14ac:dyDescent="0.3">
      <c r="A85" s="1" t="str">
        <f t="shared" ref="A85" si="108">B85&amp;"_"&amp;TEXT(D85,"00")</f>
        <v>NormalAttackMovingNecromancerFour_01</v>
      </c>
      <c r="B85" s="10" t="s">
        <v>725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f>0.725*K86</f>
        <v>0.36249999999999999</v>
      </c>
      <c r="O85" s="7" t="str">
        <f t="shared" ref="O85" ca="1" si="109">IF(NOT(ISBLANK(N85)),N85,
IF(ISBLANK(M85),"",
VLOOKUP(M85,OFFSET(INDIRECT("$A:$B"),0,MATCH(M$1&amp;"_Verify",INDIRECT("$1:$1"),0)-1),2,0)
))</f>
        <v/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11">B86&amp;"_"&amp;TEXT(D86,"00")</f>
        <v>AttackOnMovingNecromancerFour_01</v>
      </c>
      <c r="B86" s="10" t="s">
        <v>718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AttackOnMoving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0.31</v>
      </c>
      <c r="K86" s="1">
        <v>0.5</v>
      </c>
      <c r="O86" s="7" t="str">
        <f t="shared" ref="O86" ca="1" si="112">IF(NOT(ISBLANK(N86)),N86,
IF(ISBLANK(M86),"",
VLOOKUP(M86,OFFSET(INDIRECT("$A:$B"),0,MATCH(M$1&amp;"_Verify",INDIRECT("$1:$1"),0)-1),2,0)
))</f>
        <v/>
      </c>
      <c r="S86" s="7" t="str">
        <f t="shared" ref="S86" ca="1" si="113">IF(NOT(ISBLANK(R86)),R86,
IF(ISBLANK(Q86),"",
VLOOKUP(Q86,OFFSET(INDIRECT("$A:$B"),0,MATCH(Q$1&amp;"_Verify",INDIRECT("$1:$1"),0)-1),2,0)
))</f>
        <v/>
      </c>
      <c r="T86" s="1" t="s">
        <v>720</v>
      </c>
      <c r="U86" s="1" t="s">
        <v>724</v>
      </c>
      <c r="V86" s="1" t="s">
        <v>722</v>
      </c>
      <c r="W86" s="1" t="s">
        <v>721</v>
      </c>
    </row>
    <row r="87" spans="1:23" x14ac:dyDescent="0.3">
      <c r="A87" s="1" t="str">
        <f t="shared" si="78"/>
        <v>NormalAttackGirlWarrior_01</v>
      </c>
      <c r="B87" s="10" t="s">
        <v>471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0.65200000000000002</v>
      </c>
      <c r="O87" s="7" t="str">
        <f t="shared" ca="1" si="79"/>
        <v/>
      </c>
      <c r="S87" s="7" t="str">
        <f t="shared" ca="1" si="80"/>
        <v/>
      </c>
    </row>
    <row r="88" spans="1:23" x14ac:dyDescent="0.3">
      <c r="A88" s="1" t="str">
        <f t="shared" si="78"/>
        <v>NormalAttackPreGirlArcher_01</v>
      </c>
      <c r="B88" s="10" t="s">
        <v>693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0.76300000000000001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:A90" si="114">B89&amp;"_"&amp;TEXT(D89,"00")</f>
        <v>NormalAttackGirlArcher_01</v>
      </c>
      <c r="B89" s="10" t="s">
        <v>472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0.58499999999999996</v>
      </c>
      <c r="O89" s="7" t="str">
        <f t="shared" ref="O89:O90" ca="1" si="115">IF(NOT(ISBLANK(N89)),N89,
IF(ISBLANK(M89),"",
VLOOKUP(M89,OFFSET(INDIRECT("$A:$B"),0,MATCH(M$1&amp;"_Verify",INDIRECT("$1:$1"),0)-1),2,0)
))</f>
        <v/>
      </c>
      <c r="S89" s="7" t="str">
        <f t="shared" ref="S89" ca="1" si="116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114"/>
        <v>LP_AddGeneratorCreateCountGirlArcher_01</v>
      </c>
      <c r="B90" s="10" t="s">
        <v>695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AddGeneratorCreateCount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2</v>
      </c>
      <c r="O90" s="7">
        <f t="shared" ca="1" si="115"/>
        <v>2</v>
      </c>
      <c r="S90" s="7" t="str">
        <f t="shared" ref="S90:S91" ca="1" si="11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8">B91&amp;"_"&amp;TEXT(D91,"00")</f>
        <v>NormalAttackWeakEnergyShieldRobot_01</v>
      </c>
      <c r="B91" s="10" t="s">
        <v>660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0.1</v>
      </c>
      <c r="O91" s="7" t="str">
        <f t="shared" ref="O91" ca="1" si="119">IF(NOT(ISBLANK(N91)),N91,
IF(ISBLANK(M91),"",
VLOOKUP(M91,OFFSET(INDIRECT("$A:$B"),0,MATCH(M$1&amp;"_Verify",INDIRECT("$1:$1"),0)-1),2,0)
))</f>
        <v/>
      </c>
      <c r="S91" s="7" t="str">
        <f t="shared" ca="1" si="117"/>
        <v/>
      </c>
    </row>
    <row r="92" spans="1:23" x14ac:dyDescent="0.3">
      <c r="A92" s="1" t="str">
        <f t="shared" si="78"/>
        <v>NormalAttackEnergyShieldRobot_01</v>
      </c>
      <c r="B92" s="10" t="s">
        <v>473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DelayedBasedDamage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1.3</v>
      </c>
      <c r="J92" s="1">
        <v>2.1</v>
      </c>
      <c r="O92" s="7" t="str">
        <f t="shared" ca="1" si="79"/>
        <v/>
      </c>
      <c r="S92" s="7" t="str">
        <f t="shared" ca="1" si="80"/>
        <v/>
      </c>
      <c r="W92" s="1" t="s">
        <v>661</v>
      </c>
    </row>
    <row r="93" spans="1:23" x14ac:dyDescent="0.3">
      <c r="A93" s="1" t="str">
        <f t="shared" si="78"/>
        <v>NormalAttackIceMagician_01</v>
      </c>
      <c r="B93" s="10" t="s">
        <v>474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0.224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20">B94&amp;"_"&amp;TEXT(D94,"00")</f>
        <v>NormalAttackAngelicWarrior_01</v>
      </c>
      <c r="B94" s="10" t="s">
        <v>475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0.495</v>
      </c>
      <c r="O94" s="7" t="str">
        <f t="shared" ref="O94" ca="1" si="121">IF(NOT(ISBLANK(N94)),N94,
IF(ISBLANK(M94),"",
VLOOKUP(M94,OFFSET(INDIRECT("$A:$B"),0,MATCH(M$1&amp;"_Verify",INDIRECT("$1:$1"),0)-1),2,0)
))</f>
        <v/>
      </c>
      <c r="S94" s="7" t="str">
        <f t="shared" ref="S94" ca="1" si="122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:A96" si="123">B95&amp;"_"&amp;TEXT(D95,"00")</f>
        <v>NormalAttackUnicornCharacter_01</v>
      </c>
      <c r="B95" s="10" t="s">
        <v>697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0.54500000000000004</v>
      </c>
      <c r="K95" s="1">
        <v>1</v>
      </c>
      <c r="O95" s="7" t="str">
        <f t="shared" ref="O95:O96" ca="1" si="124">IF(NOT(ISBLANK(N95)),N95,
IF(ISBLANK(M95),"",
VLOOKUP(M95,OFFSET(INDIRECT("$A:$B"),0,MATCH(M$1&amp;"_Verify",INDIRECT("$1:$1"),0)-1),2,0)
))</f>
        <v/>
      </c>
      <c r="S95" s="7" t="str">
        <f t="shared" ref="S95:S96" ca="1" si="125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123"/>
        <v>NormalAttackKeepSeries_01</v>
      </c>
      <c r="B96" s="10" t="s">
        <v>778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f>(1/0.8)*0.45</f>
        <v>0.5625</v>
      </c>
      <c r="O96" s="7" t="str">
        <f t="shared" ca="1" si="124"/>
        <v/>
      </c>
      <c r="S96" s="7" t="str">
        <f t="shared" ca="1" si="125"/>
        <v/>
      </c>
    </row>
    <row r="97" spans="1:23" x14ac:dyDescent="0.3">
      <c r="A97" s="1" t="str">
        <f t="shared" ref="A97" si="126">B97&amp;"_"&amp;TEXT(D97,"00")</f>
        <v>NormalAttackAyuko_01</v>
      </c>
      <c r="B97" s="10" t="s">
        <v>779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(1/0.8)*0.45</f>
        <v>0.5625</v>
      </c>
      <c r="O97" s="7" t="str">
        <f t="shared" ref="O97" ca="1" si="127">IF(NOT(ISBLANK(N97)),N97,
IF(ISBLANK(M97),"",
VLOOKUP(M97,OFFSET(INDIRECT("$A:$B"),0,MATCH(M$1&amp;"_Verify",INDIRECT("$1:$1"),0)-1),2,0)
))</f>
        <v/>
      </c>
      <c r="S97" s="7" t="str">
        <f t="shared" ref="S97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0"/>
        <v>CallInvincibleTortoise_01</v>
      </c>
      <c r="B98" t="s">
        <v>108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CallAffectorValue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O98" s="7" t="str">
        <f t="shared" ca="1" si="1"/>
        <v/>
      </c>
      <c r="Q98" s="1" t="s">
        <v>225</v>
      </c>
      <c r="S98" s="7">
        <f t="shared" ca="1" si="2"/>
        <v>4</v>
      </c>
      <c r="U98" s="1" t="s">
        <v>107</v>
      </c>
    </row>
    <row r="99" spans="1:23" x14ac:dyDescent="0.3">
      <c r="A99" s="1" t="str">
        <f t="shared" si="0"/>
        <v>InvincibleTortoise_01</v>
      </c>
      <c r="B99" t="s">
        <v>107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InvincibleTortoise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3</v>
      </c>
      <c r="O99" s="7" t="str">
        <f t="shared" ca="1" si="1"/>
        <v/>
      </c>
      <c r="S99" s="7" t="str">
        <f t="shared" ca="1" si="2"/>
        <v/>
      </c>
      <c r="T99" s="1" t="s">
        <v>109</v>
      </c>
      <c r="U99" s="1" t="s">
        <v>110</v>
      </c>
    </row>
    <row r="100" spans="1:23" x14ac:dyDescent="0.3">
      <c r="A100" s="1" t="str">
        <f t="shared" si="0"/>
        <v>CountBarrier5Times_01</v>
      </c>
      <c r="B100" t="s">
        <v>115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CountBarrier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P100" s="1">
        <v>5</v>
      </c>
      <c r="S100" s="7" t="str">
        <f t="shared" ca="1" si="2"/>
        <v/>
      </c>
      <c r="V100" s="1" t="s">
        <v>116</v>
      </c>
    </row>
    <row r="101" spans="1:23" x14ac:dyDescent="0.3">
      <c r="A101" s="1" t="str">
        <f t="shared" si="0"/>
        <v>CallBurrowNinjaAssassin_01</v>
      </c>
      <c r="B101" t="s">
        <v>120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CallAffectorValue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O101" s="7" t="str">
        <f t="shared" ca="1" si="1"/>
        <v/>
      </c>
      <c r="Q101" s="1" t="s">
        <v>225</v>
      </c>
      <c r="S101" s="7">
        <f t="shared" ca="1" si="2"/>
        <v>4</v>
      </c>
      <c r="U101" s="1" t="s">
        <v>117</v>
      </c>
    </row>
    <row r="102" spans="1:23" x14ac:dyDescent="0.3">
      <c r="A102" s="1" t="str">
        <f t="shared" si="0"/>
        <v>BurrowNinjaAssassin_01</v>
      </c>
      <c r="B102" t="s">
        <v>117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Burrow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3</v>
      </c>
      <c r="K102" s="1">
        <v>0.5</v>
      </c>
      <c r="L102" s="1">
        <v>1</v>
      </c>
      <c r="O102" s="7" t="str">
        <f t="shared" ca="1" si="1"/>
        <v/>
      </c>
      <c r="P102" s="1">
        <v>2</v>
      </c>
      <c r="S102" s="7" t="str">
        <f t="shared" ca="1" si="2"/>
        <v/>
      </c>
      <c r="T102" s="1" t="s">
        <v>130</v>
      </c>
      <c r="U102" s="1" t="s">
        <v>131</v>
      </c>
      <c r="V102" s="1" t="s">
        <v>132</v>
      </c>
      <c r="W102" s="1" t="s">
        <v>133</v>
      </c>
    </row>
    <row r="103" spans="1:23" x14ac:dyDescent="0.3">
      <c r="A103" s="1" t="str">
        <f t="shared" si="0"/>
        <v>RushPigPet_01</v>
      </c>
      <c r="B103" s="10" t="s">
        <v>545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Rush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J103" s="1">
        <v>1.5</v>
      </c>
      <c r="K103" s="1">
        <v>-1</v>
      </c>
      <c r="L103" s="1">
        <v>0</v>
      </c>
      <c r="N103" s="1">
        <v>1</v>
      </c>
      <c r="O103" s="7">
        <f t="shared" ca="1" si="1"/>
        <v>1</v>
      </c>
      <c r="P103" s="1">
        <v>-1</v>
      </c>
      <c r="S103" s="7" t="str">
        <f t="shared" ca="1" si="2"/>
        <v/>
      </c>
      <c r="T103" s="1" t="s">
        <v>546</v>
      </c>
      <c r="U103" s="1">
        <f>(3/2)*1.25/1.25</f>
        <v>1.5</v>
      </c>
    </row>
    <row r="104" spans="1:23" x14ac:dyDescent="0.3">
      <c r="A104" s="1" t="str">
        <f t="shared" ref="A104" si="129">B104&amp;"_"&amp;TEXT(D104,"00")</f>
        <v>RushPigPet_Purple_01</v>
      </c>
      <c r="B104" s="10" t="s">
        <v>592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Rush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1.5</v>
      </c>
      <c r="K104" s="1">
        <v>-1</v>
      </c>
      <c r="L104" s="1">
        <v>100</v>
      </c>
      <c r="N104" s="1">
        <v>3</v>
      </c>
      <c r="O104" s="7">
        <f t="shared" ref="O104" ca="1" si="130">IF(NOT(ISBLANK(N104)),N104,
IF(ISBLANK(M104),"",
VLOOKUP(M104,OFFSET(INDIRECT("$A:$B"),0,MATCH(M$1&amp;"_Verify",INDIRECT("$1:$1"),0)-1),2,0)
))</f>
        <v>3</v>
      </c>
      <c r="P104" s="1">
        <v>-1</v>
      </c>
      <c r="S104" s="7" t="str">
        <f t="shared" ref="S104" ca="1" si="131">IF(NOT(ISBLANK(R104)),R104,
IF(ISBLANK(Q104),"",
VLOOKUP(Q104,OFFSET(INDIRECT("$A:$B"),0,MATCH(Q$1&amp;"_Verify",INDIRECT("$1:$1"),0)-1),2,0)
))</f>
        <v/>
      </c>
      <c r="T104" s="1" t="s">
        <v>546</v>
      </c>
      <c r="U104" s="1">
        <f>(3/2)*1.25/1.25</f>
        <v>1.5</v>
      </c>
    </row>
    <row r="105" spans="1:23" x14ac:dyDescent="0.3">
      <c r="A105" s="1" t="str">
        <f t="shared" ref="A105" si="132">B105&amp;"_"&amp;TEXT(D105,"00")</f>
        <v>RushPolygonalMetalon_Green_01</v>
      </c>
      <c r="B105" s="10" t="s">
        <v>561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8</v>
      </c>
      <c r="J105" s="1">
        <v>1</v>
      </c>
      <c r="K105" s="1">
        <v>0</v>
      </c>
      <c r="L105" s="1">
        <v>0</v>
      </c>
      <c r="N105" s="1">
        <v>1</v>
      </c>
      <c r="O105" s="7">
        <f t="shared" ref="O105" ca="1" si="133">IF(NOT(ISBLANK(N105)),N105,
IF(ISBLANK(M105),"",
VLOOKUP(M105,OFFSET(INDIRECT("$A:$B"),0,MATCH(M$1&amp;"_Verify",INDIRECT("$1:$1"),0)-1),2,0)
))</f>
        <v>1</v>
      </c>
      <c r="P105" s="1">
        <v>250</v>
      </c>
      <c r="S105" s="7" t="str">
        <f t="shared" ref="S105" ca="1" si="134">IF(NOT(ISBLANK(R105)),R105,
IF(ISBLANK(Q105),"",
VLOOKUP(Q105,OFFSET(INDIRECT("$A:$B"),0,MATCH(Q$1&amp;"_Verify",INDIRECT("$1:$1"),0)-1),2,0)
))</f>
        <v/>
      </c>
      <c r="T105" s="1" t="s">
        <v>546</v>
      </c>
      <c r="U105" s="1">
        <f>(3/2)*1/1.25</f>
        <v>1.2</v>
      </c>
    </row>
    <row r="106" spans="1:23" x14ac:dyDescent="0.3">
      <c r="A106" s="1" t="str">
        <f t="shared" ref="A106" si="135">B106&amp;"_"&amp;TEXT(D106,"00")</f>
        <v>RushCuteUniq_01</v>
      </c>
      <c r="B106" s="10" t="s">
        <v>558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6.5</v>
      </c>
      <c r="J106" s="1">
        <v>2.5</v>
      </c>
      <c r="K106" s="1">
        <v>1</v>
      </c>
      <c r="L106" s="1">
        <v>0</v>
      </c>
      <c r="N106" s="1">
        <v>0</v>
      </c>
      <c r="O106" s="7">
        <f t="shared" ref="O106" ca="1" si="136">IF(NOT(ISBLANK(N106)),N106,
IF(ISBLANK(M106),"",
VLOOKUP(M106,OFFSET(INDIRECT("$A:$B"),0,MATCH(M$1&amp;"_Verify",INDIRECT("$1:$1"),0)-1),2,0)
))</f>
        <v>0</v>
      </c>
      <c r="P106" s="1">
        <v>-1</v>
      </c>
      <c r="S106" s="7" t="str">
        <f t="shared" ref="S106" ca="1" si="137">IF(NOT(ISBLANK(R106)),R106,
IF(ISBLANK(Q106),"",
VLOOKUP(Q106,OFFSET(INDIRECT("$A:$B"),0,MATCH(Q$1&amp;"_Verify",INDIRECT("$1:$1"),0)-1),2,0)
))</f>
        <v/>
      </c>
      <c r="T106" s="1" t="s">
        <v>546</v>
      </c>
      <c r="U106" s="1">
        <f>(3/2)*1/1.25</f>
        <v>1.2</v>
      </c>
    </row>
    <row r="107" spans="1:23" x14ac:dyDescent="0.3">
      <c r="A107" s="1" t="str">
        <f t="shared" ref="A107:A109" si="138">B107&amp;"_"&amp;TEXT(D107,"00")</f>
        <v>RushRobotSphere_01</v>
      </c>
      <c r="B107" s="10" t="s">
        <v>559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2</v>
      </c>
      <c r="K107" s="1">
        <v>5</v>
      </c>
      <c r="L107" s="1">
        <v>0</v>
      </c>
      <c r="N107" s="1">
        <v>0</v>
      </c>
      <c r="O107" s="7">
        <f t="shared" ref="O107:O109" ca="1" si="139">IF(NOT(ISBLANK(N107)),N107,
IF(ISBLANK(M107),"",
VLOOKUP(M107,OFFSET(INDIRECT("$A:$B"),0,MATCH(M$1&amp;"_Verify",INDIRECT("$1:$1"),0)-1),2,0)
))</f>
        <v>0</v>
      </c>
      <c r="P107" s="1">
        <v>-1</v>
      </c>
      <c r="S107" s="7" t="str">
        <f t="shared" ref="S107:S109" ca="1" si="140">IF(NOT(ISBLANK(R107)),R107,
IF(ISBLANK(Q107),"",
VLOOKUP(Q107,OFFSET(INDIRECT("$A:$B"),0,MATCH(Q$1&amp;"_Verify",INDIRECT("$1:$1"),0)-1),2,0)
))</f>
        <v/>
      </c>
      <c r="T107" s="1" t="s">
        <v>546</v>
      </c>
      <c r="U107" s="1">
        <f>(3/2)*1/1.25</f>
        <v>1.2</v>
      </c>
    </row>
    <row r="108" spans="1:23" x14ac:dyDescent="0.3">
      <c r="A108" s="1" t="str">
        <f t="shared" si="138"/>
        <v>SlowDebuffCyc_01</v>
      </c>
      <c r="B108" s="10" t="s">
        <v>579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AddActorState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39"/>
        <v/>
      </c>
      <c r="S108" s="7" t="str">
        <f t="shared" ca="1" si="140"/>
        <v/>
      </c>
      <c r="T108" s="1" t="s">
        <v>580</v>
      </c>
    </row>
    <row r="109" spans="1:23" x14ac:dyDescent="0.3">
      <c r="A109" s="1" t="str">
        <f t="shared" si="138"/>
        <v>AS_SlowCyc_01</v>
      </c>
      <c r="B109" s="1" t="s">
        <v>581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-0.5</v>
      </c>
      <c r="M109" s="1" t="s">
        <v>156</v>
      </c>
      <c r="O109" s="7">
        <f t="shared" ca="1" si="139"/>
        <v>10</v>
      </c>
      <c r="R109" s="1">
        <v>1</v>
      </c>
      <c r="S109" s="7">
        <f t="shared" ca="1" si="140"/>
        <v>1</v>
      </c>
      <c r="W109" s="1" t="s">
        <v>590</v>
      </c>
    </row>
    <row r="110" spans="1:23" x14ac:dyDescent="0.3">
      <c r="A110" s="1" t="str">
        <f t="shared" ref="A110" si="141">B110&amp;"_"&amp;TEXT(D110,"00")</f>
        <v>TeleportWarAssassin_01</v>
      </c>
      <c r="B110" s="1" t="s">
        <v>587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</v>
      </c>
      <c r="J110" s="1">
        <v>1.5</v>
      </c>
      <c r="N110" s="1">
        <v>0</v>
      </c>
      <c r="O110" s="7">
        <f t="shared" ref="O110" ca="1" si="142">IF(NOT(ISBLANK(N110)),N110,
IF(ISBLANK(M110),"",
VLOOKUP(M110,OFFSET(INDIRECT("$A:$B"),0,MATCH(M$1&amp;"_Verify",INDIRECT("$1:$1"),0)-1),2,0)
))</f>
        <v>0</v>
      </c>
      <c r="S110" s="7" t="str">
        <f t="shared" ref="S110" ca="1" si="143">IF(NOT(ISBLANK(R110)),R110,
IF(ISBLANK(Q110),"",
VLOOKUP(Q110,OFFSET(INDIRECT("$A:$B"),0,MATCH(Q$1&amp;"_Verify",INDIRECT("$1:$1"),0)-1),2,0)
))</f>
        <v/>
      </c>
      <c r="T110" s="1" t="s">
        <v>584</v>
      </c>
      <c r="W110" s="1" t="s">
        <v>589</v>
      </c>
    </row>
    <row r="111" spans="1:23" x14ac:dyDescent="0.3">
      <c r="A111" s="1" t="str">
        <f t="shared" ref="A111" si="144">B111&amp;"_"&amp;TEXT(D111,"00")</f>
        <v>TeleportZippermouth_Green_01</v>
      </c>
      <c r="B111" s="1" t="s">
        <v>603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TeleportTargetPosition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0.8</v>
      </c>
      <c r="K111" s="1">
        <v>0</v>
      </c>
      <c r="L111" s="1">
        <v>0</v>
      </c>
      <c r="N111" s="1">
        <v>1</v>
      </c>
      <c r="O111" s="7">
        <f t="shared" ref="O111" ca="1" si="145">IF(NOT(ISBLANK(N111)),N111,
IF(ISBLANK(M111),"",
VLOOKUP(M111,OFFSET(INDIRECT("$A:$B"),0,MATCH(M$1&amp;"_Verify",INDIRECT("$1:$1"),0)-1),2,0)
))</f>
        <v>1</v>
      </c>
      <c r="S111" s="7" t="str">
        <f t="shared" ref="S111" ca="1" si="146">IF(NOT(ISBLANK(R111)),R111,
IF(ISBLANK(Q111),"",
VLOOKUP(Q111,OFFSET(INDIRECT("$A:$B"),0,MATCH(Q$1&amp;"_Verify",INDIRECT("$1:$1"),0)-1),2,0)
))</f>
        <v/>
      </c>
      <c r="T111" s="1" t="s">
        <v>584</v>
      </c>
      <c r="W111" s="1" t="s">
        <v>589</v>
      </c>
    </row>
    <row r="112" spans="1:23" x14ac:dyDescent="0.3">
      <c r="A112" s="1" t="str">
        <f t="shared" ref="A112:A114" si="147">B112&amp;"_"&amp;TEXT(D112,"00")</f>
        <v>RotateZippermouth_Green_01</v>
      </c>
      <c r="B112" s="1" t="s">
        <v>605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Rotate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</v>
      </c>
      <c r="J112" s="1">
        <v>360</v>
      </c>
      <c r="O112" s="7" t="str">
        <f t="shared" ref="O112:O114" ca="1" si="148">IF(NOT(ISBLANK(N112)),N112,
IF(ISBLANK(M112),"",
VLOOKUP(M112,OFFSET(INDIRECT("$A:$B"),0,MATCH(M$1&amp;"_Verify",INDIRECT("$1:$1"),0)-1),2,0)
))</f>
        <v/>
      </c>
      <c r="S112" s="7" t="str">
        <f t="shared" ref="S112" ca="1" si="149">IF(NOT(ISBLANK(R112)),R112,
IF(ISBLANK(Q112),"",
VLOOKUP(Q112,OFFSET(INDIRECT("$A:$B"),0,MATCH(Q$1&amp;"_Verify",INDIRECT("$1:$1"),0)-1),2,0)
))</f>
        <v/>
      </c>
      <c r="T112" s="1" t="s">
        <v>607</v>
      </c>
    </row>
    <row r="113" spans="1:23" x14ac:dyDescent="0.3">
      <c r="A113" s="1" t="str">
        <f t="shared" ref="A113" si="150">B113&amp;"_"&amp;TEXT(D113,"00")</f>
        <v>RotateZippermouth_Black_01</v>
      </c>
      <c r="B113" s="1" t="s">
        <v>769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Rotate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360</v>
      </c>
      <c r="O113" s="7" t="str">
        <f t="shared" ref="O113" ca="1" si="151">IF(NOT(ISBLANK(N113)),N113,
IF(ISBLANK(M113),"",
VLOOKUP(M113,OFFSET(INDIRECT("$A:$B"),0,MATCH(M$1&amp;"_Verify",INDIRECT("$1:$1"),0)-1),2,0)
))</f>
        <v/>
      </c>
      <c r="S113" s="7" t="str">
        <f t="shared" ref="S113" ca="1" si="152">IF(NOT(ISBLANK(R113)),R113,
IF(ISBLANK(Q113),"",
VLOOKUP(Q113,OFFSET(INDIRECT("$A:$B"),0,MATCH(Q$1&amp;"_Verify",INDIRECT("$1:$1"),0)-1),2,0)
))</f>
        <v/>
      </c>
      <c r="T113" s="1" t="s">
        <v>607</v>
      </c>
    </row>
    <row r="114" spans="1:23" x14ac:dyDescent="0.3">
      <c r="A114" s="1" t="str">
        <f t="shared" si="147"/>
        <v>TeleportOneEyedWizard_BlueClose_01</v>
      </c>
      <c r="B114" s="1" t="s">
        <v>612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1</v>
      </c>
      <c r="N114" s="1">
        <v>2</v>
      </c>
      <c r="O114" s="7">
        <f t="shared" ca="1" si="148"/>
        <v>2</v>
      </c>
      <c r="S114" s="7" t="str">
        <f t="shared" ca="1" si="2"/>
        <v/>
      </c>
      <c r="T114" s="1" t="s">
        <v>615</v>
      </c>
      <c r="U114" s="1" t="s">
        <v>626</v>
      </c>
      <c r="W114" s="1" t="s">
        <v>589</v>
      </c>
    </row>
    <row r="115" spans="1:23" x14ac:dyDescent="0.3">
      <c r="A115" s="1" t="str">
        <f t="shared" ref="A115:A116" si="153">B115&amp;"_"&amp;TEXT(D115,"00")</f>
        <v>TeleportOneEyedWizard_BlueFar_01</v>
      </c>
      <c r="B115" s="1" t="s">
        <v>613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1</v>
      </c>
      <c r="N115" s="1">
        <v>3</v>
      </c>
      <c r="O115" s="7">
        <f t="shared" ref="O115:O116" ca="1" si="154">IF(NOT(ISBLANK(N115)),N115,
IF(ISBLANK(M115),"",
VLOOKUP(M115,OFFSET(INDIRECT("$A:$B"),0,MATCH(M$1&amp;"_Verify",INDIRECT("$1:$1"),0)-1),2,0)
))</f>
        <v>3</v>
      </c>
      <c r="S115" s="7" t="str">
        <f t="shared" ca="1" si="2"/>
        <v/>
      </c>
      <c r="T115" s="1" t="s">
        <v>616</v>
      </c>
      <c r="U115" s="1" t="s">
        <v>626</v>
      </c>
      <c r="W115" s="1" t="s">
        <v>589</v>
      </c>
    </row>
    <row r="116" spans="1:23" x14ac:dyDescent="0.3">
      <c r="A116" s="1" t="str">
        <f t="shared" si="153"/>
        <v>RushHeavyKnight_YellowFirst_01</v>
      </c>
      <c r="B116" s="10" t="s">
        <v>618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4.2</v>
      </c>
      <c r="J116" s="1">
        <v>1.5</v>
      </c>
      <c r="K116" s="1">
        <v>2</v>
      </c>
      <c r="L116" s="1">
        <v>0</v>
      </c>
      <c r="N116" s="1">
        <v>1</v>
      </c>
      <c r="O116" s="7">
        <f t="shared" ca="1" si="154"/>
        <v>1</v>
      </c>
      <c r="P116" s="1">
        <v>-1</v>
      </c>
      <c r="S116" s="7" t="str">
        <f t="shared" ca="1" si="2"/>
        <v/>
      </c>
      <c r="T116" s="1" t="s">
        <v>624</v>
      </c>
      <c r="U116" s="1">
        <v>1.5</v>
      </c>
    </row>
    <row r="117" spans="1:23" x14ac:dyDescent="0.3">
      <c r="A117" s="1" t="str">
        <f t="shared" ref="A117:A128" si="155">B117&amp;"_"&amp;TEXT(D117,"00")</f>
        <v>RushHeavyKnight_YellowSecond_01</v>
      </c>
      <c r="B117" s="10" t="s">
        <v>622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4.2</v>
      </c>
      <c r="J117" s="1">
        <v>1.5</v>
      </c>
      <c r="K117" s="1">
        <v>1</v>
      </c>
      <c r="L117" s="1">
        <v>0</v>
      </c>
      <c r="N117" s="1">
        <v>1</v>
      </c>
      <c r="O117" s="7">
        <f t="shared" ref="O117:O128" ca="1" si="156">IF(NOT(ISBLANK(N117)),N117,
IF(ISBLANK(M117),"",
VLOOKUP(M117,OFFSET(INDIRECT("$A:$B"),0,MATCH(M$1&amp;"_Verify",INDIRECT("$1:$1"),0)-1),2,0)
))</f>
        <v>1</v>
      </c>
      <c r="P117" s="1">
        <v>-1</v>
      </c>
      <c r="S117" s="7" t="str">
        <f t="shared" ca="1" si="2"/>
        <v/>
      </c>
      <c r="T117" s="1" t="s">
        <v>625</v>
      </c>
      <c r="U117" s="1">
        <v>1.5</v>
      </c>
    </row>
    <row r="118" spans="1:23" x14ac:dyDescent="0.3">
      <c r="A118" s="1" t="str">
        <f t="shared" si="155"/>
        <v>RushHeavyKnight_YellowThird_01</v>
      </c>
      <c r="B118" s="10" t="s">
        <v>623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0.2</v>
      </c>
      <c r="K118" s="1">
        <v>-3</v>
      </c>
      <c r="L118" s="1">
        <v>0</v>
      </c>
      <c r="N118" s="1">
        <v>1</v>
      </c>
      <c r="O118" s="7">
        <f t="shared" ca="1" si="156"/>
        <v>1</v>
      </c>
      <c r="P118" s="1">
        <v>200</v>
      </c>
      <c r="S118" s="7" t="str">
        <f t="shared" ca="1" si="2"/>
        <v/>
      </c>
      <c r="T118" s="1" t="s">
        <v>546</v>
      </c>
      <c r="U118" s="1">
        <v>1.5</v>
      </c>
    </row>
    <row r="119" spans="1:23" x14ac:dyDescent="0.3">
      <c r="A119" s="1" t="str">
        <f>B119&amp;"_"&amp;TEXT(D119,"00")</f>
        <v>SuicidePolygonalMagma_Blue_01</v>
      </c>
      <c r="B119" s="10" t="s">
        <v>653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Suicide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N119" s="1">
        <v>1</v>
      </c>
      <c r="O119" s="7">
        <f ca="1">IF(NOT(ISBLANK(N119)),N119,
IF(ISBLANK(M119),"",
VLOOKUP(M119,OFFSET(INDIRECT("$A:$B"),0,MATCH(M$1&amp;"_Verify",INDIRECT("$1:$1"),0)-1),2,0)
))</f>
        <v>1</v>
      </c>
      <c r="S119" s="7" t="str">
        <f t="shared" ca="1" si="2"/>
        <v/>
      </c>
      <c r="T119" s="1" t="s">
        <v>649</v>
      </c>
    </row>
    <row r="120" spans="1:23" x14ac:dyDescent="0.3">
      <c r="A120" s="1" t="str">
        <f>B120&amp;"_"&amp;TEXT(D120,"00")</f>
        <v>SleepingDragonTerrorBringer_Red_01</v>
      </c>
      <c r="B120" s="10" t="s">
        <v>745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MonsterSleeping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3</v>
      </c>
      <c r="O120" s="7" t="str">
        <f ca="1">IF(NOT(ISBLANK(N120)),N120,
IF(ISBLANK(M120),"",
VLOOKUP(M120,OFFSET(INDIRECT("$A:$B"),0,MATCH(M$1&amp;"_Verify",INDIRECT("$1:$1"),0)-1),2,0)
))</f>
        <v/>
      </c>
      <c r="S120" s="7" t="str">
        <f t="shared" ca="1" si="2"/>
        <v/>
      </c>
      <c r="T120" s="1" t="s">
        <v>747</v>
      </c>
      <c r="U120" s="1" t="s">
        <v>748</v>
      </c>
    </row>
    <row r="121" spans="1:23" x14ac:dyDescent="0.3">
      <c r="A121" s="1" t="str">
        <f>B121&amp;"_"&amp;TEXT(D121,"00")</f>
        <v>BurrowOnStartRtsTurret_01</v>
      </c>
      <c r="B121" s="10" t="s">
        <v>753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BurrowOnStart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ca="1">IF(NOT(ISBLANK(N121)),N121,
IF(ISBLANK(M121),"",
VLOOKUP(M121,OFFSET(INDIRECT("$A:$B"),0,MATCH(M$1&amp;"_Verify",INDIRECT("$1:$1"),0)-1),2,0)
))</f>
        <v/>
      </c>
      <c r="S121" s="7" t="str">
        <f t="shared" ca="1" si="2"/>
        <v/>
      </c>
    </row>
    <row r="122" spans="1:23" x14ac:dyDescent="0.3">
      <c r="A122" s="1" t="str">
        <f t="shared" ref="A122" si="157">B122&amp;"_"&amp;TEXT(D122,"00")</f>
        <v>AddForceDragonTerrorBringer_Red_01</v>
      </c>
      <c r="B122" s="10" t="s">
        <v>749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AddForce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8</v>
      </c>
      <c r="N122" s="1">
        <v>0</v>
      </c>
      <c r="O122" s="7">
        <f t="shared" ref="O122" ca="1" si="158">IF(NOT(ISBLANK(N122)),N122,
IF(ISBLANK(M122),"",
VLOOKUP(M122,OFFSET(INDIRECT("$A:$B"),0,MATCH(M$1&amp;"_Verify",INDIRECT("$1:$1"),0)-1),2,0)
))</f>
        <v>0</v>
      </c>
      <c r="S122" s="7" t="str">
        <f t="shared" ca="1" si="2"/>
        <v/>
      </c>
    </row>
    <row r="123" spans="1:23" x14ac:dyDescent="0.3">
      <c r="A123" s="1" t="str">
        <f t="shared" ref="A123:A127" si="159">B123&amp;"_"&amp;TEXT(D123,"00")</f>
        <v>JumpAttackRobotTwo_01</v>
      </c>
      <c r="B123" s="10" t="s">
        <v>764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Jump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7</v>
      </c>
      <c r="J123" s="1">
        <v>2</v>
      </c>
      <c r="L123" s="1">
        <v>0.4</v>
      </c>
      <c r="N123" s="1">
        <v>1</v>
      </c>
      <c r="O123" s="7">
        <f t="shared" ref="O123:O127" ca="1" si="160">IF(NOT(ISBLANK(N123)),N123,
IF(ISBLANK(M123),"",
VLOOKUP(M123,OFFSET(INDIRECT("$A:$B"),0,MATCH(M$1&amp;"_Verify",INDIRECT("$1:$1"),0)-1),2,0)
))</f>
        <v>1</v>
      </c>
      <c r="S123" s="7" t="str">
        <f t="shared" ref="S123:S127" ca="1" si="161">IF(NOT(ISBLANK(R123)),R123,
IF(ISBLANK(Q123),"",
VLOOKUP(Q123,OFFSET(INDIRECT("$A:$B"),0,MATCH(Q$1&amp;"_Verify",INDIRECT("$1:$1"),0)-1),2,0)
))</f>
        <v/>
      </c>
      <c r="T123" s="1" t="s">
        <v>768</v>
      </c>
    </row>
    <row r="124" spans="1:23" x14ac:dyDescent="0.3">
      <c r="A124" s="1" t="str">
        <f t="shared" si="159"/>
        <v>JumpRunRobotTwo_01</v>
      </c>
      <c r="B124" s="10" t="s">
        <v>766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Jump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7</v>
      </c>
      <c r="J124" s="1">
        <v>2</v>
      </c>
      <c r="L124" s="1">
        <v>8</v>
      </c>
      <c r="N124" s="1">
        <v>2</v>
      </c>
      <c r="O124" s="7">
        <f t="shared" ca="1" si="160"/>
        <v>2</v>
      </c>
      <c r="S124" s="7" t="str">
        <f t="shared" ca="1" si="161"/>
        <v/>
      </c>
      <c r="T124" s="1" t="s">
        <v>768</v>
      </c>
    </row>
    <row r="125" spans="1:23" x14ac:dyDescent="0.3">
      <c r="A125" s="1" t="str">
        <f t="shared" si="159"/>
        <v>TeleportArcherySamuraiUp_01</v>
      </c>
      <c r="B125" s="1" t="s">
        <v>787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</v>
      </c>
      <c r="K125" s="1">
        <v>0</v>
      </c>
      <c r="L125" s="1">
        <v>6</v>
      </c>
      <c r="N125" s="1">
        <v>1</v>
      </c>
      <c r="O125" s="7">
        <f t="shared" ca="1" si="160"/>
        <v>1</v>
      </c>
      <c r="S125" s="7" t="str">
        <f t="shared" ca="1" si="161"/>
        <v/>
      </c>
      <c r="T125" s="1" t="s">
        <v>584</v>
      </c>
      <c r="W125" s="1" t="s">
        <v>589</v>
      </c>
    </row>
    <row r="126" spans="1:23" x14ac:dyDescent="0.3">
      <c r="A126" s="1" t="str">
        <f t="shared" si="159"/>
        <v>TeleportArcherySamuraiDown_01</v>
      </c>
      <c r="B126" s="1" t="s">
        <v>789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0.5</v>
      </c>
      <c r="K126" s="1">
        <v>0</v>
      </c>
      <c r="L126" s="1">
        <v>-7</v>
      </c>
      <c r="N126" s="1">
        <v>1</v>
      </c>
      <c r="O126" s="7">
        <f t="shared" ca="1" si="160"/>
        <v>1</v>
      </c>
      <c r="S126" s="7" t="str">
        <f t="shared" ca="1" si="161"/>
        <v/>
      </c>
      <c r="T126" s="1" t="s">
        <v>584</v>
      </c>
      <c r="W126" s="1" t="s">
        <v>589</v>
      </c>
    </row>
    <row r="127" spans="1:23" x14ac:dyDescent="0.3">
      <c r="A127" s="1" t="str">
        <f t="shared" si="159"/>
        <v>RotateArcherySamurai_01</v>
      </c>
      <c r="B127" s="1" t="s">
        <v>790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Rotate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2.5</v>
      </c>
      <c r="J127" s="1">
        <v>0</v>
      </c>
      <c r="O127" s="7" t="str">
        <f t="shared" ca="1" si="160"/>
        <v/>
      </c>
      <c r="S127" s="7" t="str">
        <f t="shared" ca="1" si="161"/>
        <v/>
      </c>
      <c r="T127" s="1" t="s">
        <v>607</v>
      </c>
    </row>
    <row r="128" spans="1:23" x14ac:dyDescent="0.3">
      <c r="A128" s="1" t="str">
        <f t="shared" si="155"/>
        <v>AddForceCommon_01</v>
      </c>
      <c r="B128" s="10" t="s">
        <v>630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AddForce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3</v>
      </c>
      <c r="N128" s="1">
        <v>0</v>
      </c>
      <c r="O128" s="7">
        <f t="shared" ca="1" si="156"/>
        <v>0</v>
      </c>
      <c r="S128" s="7" t="str">
        <f t="shared" ca="1" si="2"/>
        <v/>
      </c>
    </row>
    <row r="129" spans="1:19" x14ac:dyDescent="0.3">
      <c r="A129" s="1" t="str">
        <f t="shared" ref="A129" si="162">B129&amp;"_"&amp;TEXT(D129,"00")</f>
        <v>AddForceCommonWeak_01</v>
      </c>
      <c r="B129" s="10" t="s">
        <v>636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N129" s="1">
        <v>0</v>
      </c>
      <c r="O129" s="7">
        <f t="shared" ref="O129" ca="1" si="16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19" x14ac:dyDescent="0.3">
      <c r="A130" s="1" t="str">
        <f t="shared" ref="A130" si="164">B130&amp;"_"&amp;TEXT(D130,"00")</f>
        <v>AddForceCommonStrong_01</v>
      </c>
      <c r="B130" s="10" t="s">
        <v>638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AddForce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5</v>
      </c>
      <c r="N130" s="1">
        <v>0</v>
      </c>
      <c r="O130" s="7">
        <f t="shared" ref="O130" ca="1" si="165">IF(NOT(ISBLANK(N130)),N130,
IF(ISBLANK(M130),"",
VLOOKUP(M130,OFFSET(INDIRECT("$A:$B"),0,MATCH(M$1&amp;"_Verify",INDIRECT("$1:$1"),0)-1),2,0)
))</f>
        <v>0</v>
      </c>
      <c r="S130" s="7" t="str">
        <f t="shared" ca="1" si="2"/>
        <v/>
      </c>
    </row>
    <row r="131" spans="1:19" x14ac:dyDescent="0.3">
      <c r="A131" s="1" t="str">
        <f t="shared" si="0"/>
        <v>LP_Atk_01</v>
      </c>
      <c r="B131" s="1" t="s">
        <v>255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0.15</v>
      </c>
      <c r="M131" s="1" t="s">
        <v>164</v>
      </c>
      <c r="O131" s="7">
        <f t="shared" ca="1" si="1"/>
        <v>19</v>
      </c>
      <c r="S131" s="7" t="str">
        <f t="shared" ca="1" si="2"/>
        <v/>
      </c>
    </row>
    <row r="132" spans="1:19" x14ac:dyDescent="0.3">
      <c r="A132" s="1" t="str">
        <f t="shared" si="0"/>
        <v>LP_Atk_02</v>
      </c>
      <c r="B132" s="1" t="s">
        <v>255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0.315</v>
      </c>
      <c r="M132" s="1" t="s">
        <v>164</v>
      </c>
      <c r="O132" s="7">
        <f t="shared" ca="1" si="1"/>
        <v>19</v>
      </c>
      <c r="S132" s="7" t="str">
        <f t="shared" ca="1" si="2"/>
        <v/>
      </c>
    </row>
    <row r="133" spans="1:19" x14ac:dyDescent="0.3">
      <c r="A133" s="1" t="str">
        <f t="shared" ref="A133:A141" si="166">B133&amp;"_"&amp;TEXT(D133,"00")</f>
        <v>LP_Atk_03</v>
      </c>
      <c r="B133" s="1" t="s">
        <v>255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0.49500000000000005</v>
      </c>
      <c r="M133" s="1" t="s">
        <v>164</v>
      </c>
      <c r="N133" s="6"/>
      <c r="O133" s="7">
        <f t="shared" ca="1" si="1"/>
        <v>19</v>
      </c>
      <c r="S133" s="7" t="str">
        <f t="shared" ca="1" si="2"/>
        <v/>
      </c>
    </row>
    <row r="134" spans="1:19" x14ac:dyDescent="0.3">
      <c r="A134" s="1" t="str">
        <f t="shared" si="166"/>
        <v>LP_Atk_04</v>
      </c>
      <c r="B134" s="1" t="s">
        <v>255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0.69</v>
      </c>
      <c r="M134" s="1" t="s">
        <v>164</v>
      </c>
      <c r="O134" s="7">
        <f t="shared" ca="1" si="1"/>
        <v>19</v>
      </c>
      <c r="S134" s="7" t="str">
        <f t="shared" ca="1" si="2"/>
        <v/>
      </c>
    </row>
    <row r="135" spans="1:19" x14ac:dyDescent="0.3">
      <c r="A135" s="1" t="str">
        <f t="shared" si="166"/>
        <v>LP_Atk_05</v>
      </c>
      <c r="B135" s="1" t="s">
        <v>255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0.89999999999999991</v>
      </c>
      <c r="M135" s="1" t="s">
        <v>164</v>
      </c>
      <c r="O135" s="7">
        <f ca="1">IF(NOT(ISBLANK(N135)),N135,
IF(ISBLANK(M135),"",
VLOOKUP(M135,OFFSET(INDIRECT("$A:$B"),0,MATCH(M$1&amp;"_Verify",INDIRECT("$1:$1"),0)-1),2,0)
))</f>
        <v>19</v>
      </c>
      <c r="S135" s="7" t="str">
        <f t="shared" ca="1" si="2"/>
        <v/>
      </c>
    </row>
    <row r="136" spans="1:19" x14ac:dyDescent="0.3">
      <c r="A136" s="1" t="str">
        <f t="shared" si="166"/>
        <v>LP_Atk_06</v>
      </c>
      <c r="B136" s="1" t="s">
        <v>255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1.125</v>
      </c>
      <c r="M136" s="1" t="s">
        <v>164</v>
      </c>
      <c r="O136" s="7">
        <f t="shared" ref="O136:O187" ca="1" si="167">IF(NOT(ISBLANK(N136)),N136,
IF(ISBLANK(M136),"",
VLOOKUP(M136,OFFSET(INDIRECT("$A:$B"),0,MATCH(M$1&amp;"_Verify",INDIRECT("$1:$1"),0)-1),2,0)
))</f>
        <v>19</v>
      </c>
      <c r="S136" s="7" t="str">
        <f t="shared" ca="1" si="2"/>
        <v/>
      </c>
    </row>
    <row r="137" spans="1:19" x14ac:dyDescent="0.3">
      <c r="A137" s="1" t="str">
        <f t="shared" si="166"/>
        <v>LP_Atk_07</v>
      </c>
      <c r="B137" s="1" t="s">
        <v>255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1.3650000000000002</v>
      </c>
      <c r="M137" s="1" t="s">
        <v>164</v>
      </c>
      <c r="O137" s="7">
        <f t="shared" ca="1" si="167"/>
        <v>19</v>
      </c>
      <c r="S137" s="7" t="str">
        <f t="shared" ca="1" si="2"/>
        <v/>
      </c>
    </row>
    <row r="138" spans="1:19" x14ac:dyDescent="0.3">
      <c r="A138" s="1" t="str">
        <f t="shared" si="166"/>
        <v>LP_Atk_08</v>
      </c>
      <c r="B138" s="1" t="s">
        <v>255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1.62</v>
      </c>
      <c r="M138" s="1" t="s">
        <v>164</v>
      </c>
      <c r="O138" s="7">
        <f t="shared" ca="1" si="167"/>
        <v>19</v>
      </c>
      <c r="S138" s="7" t="str">
        <f t="shared" ca="1" si="2"/>
        <v/>
      </c>
    </row>
    <row r="139" spans="1:19" x14ac:dyDescent="0.3">
      <c r="A139" s="1" t="str">
        <f t="shared" si="166"/>
        <v>LP_Atk_09</v>
      </c>
      <c r="B139" s="1" t="s">
        <v>255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1.89</v>
      </c>
      <c r="M139" s="1" t="s">
        <v>164</v>
      </c>
      <c r="O139" s="7">
        <f t="shared" ca="1" si="167"/>
        <v>19</v>
      </c>
      <c r="S139" s="7" t="str">
        <f t="shared" ca="1" si="2"/>
        <v/>
      </c>
    </row>
    <row r="140" spans="1:19" x14ac:dyDescent="0.3">
      <c r="A140" s="1" t="str">
        <f t="shared" si="166"/>
        <v>LP_AtkBetter_01</v>
      </c>
      <c r="B140" s="1" t="s">
        <v>256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0.25</v>
      </c>
      <c r="M140" s="1" t="s">
        <v>164</v>
      </c>
      <c r="O140" s="7">
        <f t="shared" ca="1" si="167"/>
        <v>19</v>
      </c>
      <c r="S140" s="7" t="str">
        <f t="shared" ca="1" si="2"/>
        <v/>
      </c>
    </row>
    <row r="141" spans="1:19" x14ac:dyDescent="0.3">
      <c r="A141" s="1" t="str">
        <f t="shared" si="166"/>
        <v>LP_AtkBetter_02</v>
      </c>
      <c r="B141" s="1" t="s">
        <v>256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0.52500000000000002</v>
      </c>
      <c r="M141" s="1" t="s">
        <v>164</v>
      </c>
      <c r="O141" s="7">
        <f t="shared" ca="1" si="167"/>
        <v>19</v>
      </c>
      <c r="S141" s="7" t="str">
        <f t="shared" ca="1" si="2"/>
        <v/>
      </c>
    </row>
    <row r="142" spans="1:19" x14ac:dyDescent="0.3">
      <c r="A142" s="1" t="str">
        <f t="shared" ref="A142:A162" si="168">B142&amp;"_"&amp;TEXT(D142,"00")</f>
        <v>LP_AtkBetter_03</v>
      </c>
      <c r="B142" s="1" t="s">
        <v>256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0.82500000000000007</v>
      </c>
      <c r="M142" s="1" t="s">
        <v>164</v>
      </c>
      <c r="O142" s="7">
        <f t="shared" ca="1" si="167"/>
        <v>19</v>
      </c>
      <c r="S142" s="7" t="str">
        <f t="shared" ca="1" si="2"/>
        <v/>
      </c>
    </row>
    <row r="143" spans="1:19" x14ac:dyDescent="0.3">
      <c r="A143" s="1" t="str">
        <f t="shared" si="168"/>
        <v>LP_AtkBetter_04</v>
      </c>
      <c r="B143" s="1" t="s">
        <v>256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1.1499999999999999</v>
      </c>
      <c r="M143" s="1" t="s">
        <v>164</v>
      </c>
      <c r="O143" s="7">
        <f t="shared" ca="1" si="167"/>
        <v>19</v>
      </c>
      <c r="S143" s="7" t="str">
        <f t="shared" ca="1" si="2"/>
        <v/>
      </c>
    </row>
    <row r="144" spans="1:19" x14ac:dyDescent="0.3">
      <c r="A144" s="1" t="str">
        <f t="shared" si="168"/>
        <v>LP_AtkBetter_05</v>
      </c>
      <c r="B144" s="1" t="s">
        <v>256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1.5</v>
      </c>
      <c r="M144" s="1" t="s">
        <v>164</v>
      </c>
      <c r="O144" s="7">
        <f t="shared" ca="1" si="167"/>
        <v>19</v>
      </c>
      <c r="S144" s="7" t="str">
        <f t="shared" ca="1" si="2"/>
        <v/>
      </c>
    </row>
    <row r="145" spans="1:19" x14ac:dyDescent="0.3">
      <c r="A145" s="1" t="str">
        <f t="shared" si="168"/>
        <v>LP_AtkBetter_06</v>
      </c>
      <c r="B145" s="1" t="s">
        <v>256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1.875</v>
      </c>
      <c r="M145" s="1" t="s">
        <v>164</v>
      </c>
      <c r="O145" s="7">
        <f t="shared" ca="1" si="167"/>
        <v>19</v>
      </c>
      <c r="S145" s="7" t="str">
        <f t="shared" ca="1" si="2"/>
        <v/>
      </c>
    </row>
    <row r="146" spans="1:19" x14ac:dyDescent="0.3">
      <c r="A146" s="1" t="str">
        <f t="shared" si="168"/>
        <v>LP_AtkBetter_07</v>
      </c>
      <c r="B146" s="1" t="s">
        <v>256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2.2749999999999999</v>
      </c>
      <c r="M146" s="1" t="s">
        <v>164</v>
      </c>
      <c r="O146" s="7">
        <f t="shared" ca="1" si="167"/>
        <v>19</v>
      </c>
      <c r="S146" s="7" t="str">
        <f t="shared" ca="1" si="2"/>
        <v/>
      </c>
    </row>
    <row r="147" spans="1:19" x14ac:dyDescent="0.3">
      <c r="A147" s="1" t="str">
        <f t="shared" si="168"/>
        <v>LP_AtkBetter_08</v>
      </c>
      <c r="B147" s="1" t="s">
        <v>256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2.7</v>
      </c>
      <c r="M147" s="1" t="s">
        <v>164</v>
      </c>
      <c r="O147" s="7">
        <f t="shared" ca="1" si="167"/>
        <v>19</v>
      </c>
      <c r="S147" s="7" t="str">
        <f t="shared" ca="1" si="2"/>
        <v/>
      </c>
    </row>
    <row r="148" spans="1:19" x14ac:dyDescent="0.3">
      <c r="A148" s="1" t="str">
        <f t="shared" si="168"/>
        <v>LP_AtkBetter_09</v>
      </c>
      <c r="B148" s="1" t="s">
        <v>256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3.15</v>
      </c>
      <c r="M148" s="1" t="s">
        <v>164</v>
      </c>
      <c r="O148" s="7">
        <f t="shared" ca="1" si="167"/>
        <v>19</v>
      </c>
      <c r="S148" s="7" t="str">
        <f t="shared" ca="1" si="2"/>
        <v/>
      </c>
    </row>
    <row r="149" spans="1:19" x14ac:dyDescent="0.3">
      <c r="A149" s="1" t="str">
        <f t="shared" si="168"/>
        <v>LP_AtkBest_01</v>
      </c>
      <c r="B149" s="1" t="s">
        <v>257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0.45</v>
      </c>
      <c r="M149" s="1" t="s">
        <v>164</v>
      </c>
      <c r="O149" s="7">
        <f t="shared" ca="1" si="167"/>
        <v>19</v>
      </c>
      <c r="S149" s="7" t="str">
        <f t="shared" ca="1" si="2"/>
        <v/>
      </c>
    </row>
    <row r="150" spans="1:19" x14ac:dyDescent="0.3">
      <c r="A150" s="1" t="str">
        <f t="shared" ref="A150:A151" si="169">B150&amp;"_"&amp;TEXT(D150,"00")</f>
        <v>LP_AtkBest_02</v>
      </c>
      <c r="B150" s="1" t="s">
        <v>257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0.94500000000000006</v>
      </c>
      <c r="M150" s="1" t="s">
        <v>164</v>
      </c>
      <c r="O150" s="7">
        <f t="shared" ref="O150:O151" ca="1" si="170">IF(NOT(ISBLANK(N150)),N150,
IF(ISBLANK(M150),"",
VLOOKUP(M150,OFFSET(INDIRECT("$A:$B"),0,MATCH(M$1&amp;"_Verify",INDIRECT("$1:$1"),0)-1),2,0)
))</f>
        <v>19</v>
      </c>
      <c r="S150" s="7" t="str">
        <f t="shared" ca="1" si="2"/>
        <v/>
      </c>
    </row>
    <row r="151" spans="1:19" x14ac:dyDescent="0.3">
      <c r="A151" s="1" t="str">
        <f t="shared" si="169"/>
        <v>LP_AtkBest_03</v>
      </c>
      <c r="B151" s="1" t="s">
        <v>257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1.4850000000000003</v>
      </c>
      <c r="M151" s="1" t="s">
        <v>164</v>
      </c>
      <c r="O151" s="7">
        <f t="shared" ca="1" si="170"/>
        <v>19</v>
      </c>
      <c r="S151" s="7" t="str">
        <f t="shared" ca="1" si="2"/>
        <v/>
      </c>
    </row>
    <row r="152" spans="1:19" x14ac:dyDescent="0.3">
      <c r="A152" s="1" t="str">
        <f t="shared" si="168"/>
        <v>LP_AtkSpeed_01</v>
      </c>
      <c r="B152" s="1" t="s">
        <v>258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ref="J152:J172" si="171">J131*4.75/6</f>
        <v>0.11875000000000001</v>
      </c>
      <c r="M152" s="1" t="s">
        <v>149</v>
      </c>
      <c r="O152" s="7">
        <f t="shared" ca="1" si="167"/>
        <v>3</v>
      </c>
      <c r="S152" s="7" t="str">
        <f t="shared" ca="1" si="2"/>
        <v/>
      </c>
    </row>
    <row r="153" spans="1:19" x14ac:dyDescent="0.3">
      <c r="A153" s="1" t="str">
        <f t="shared" si="168"/>
        <v>LP_AtkSpeed_02</v>
      </c>
      <c r="B153" s="1" t="s">
        <v>258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71"/>
        <v>0.24937500000000001</v>
      </c>
      <c r="M153" s="1" t="s">
        <v>149</v>
      </c>
      <c r="O153" s="7">
        <f t="shared" ca="1" si="167"/>
        <v>3</v>
      </c>
      <c r="S153" s="7" t="str">
        <f t="shared" ca="1" si="2"/>
        <v/>
      </c>
    </row>
    <row r="154" spans="1:19" x14ac:dyDescent="0.3">
      <c r="A154" s="1" t="str">
        <f t="shared" si="168"/>
        <v>LP_AtkSpeed_03</v>
      </c>
      <c r="B154" s="1" t="s">
        <v>258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71"/>
        <v>0.39187500000000003</v>
      </c>
      <c r="M154" s="1" t="s">
        <v>149</v>
      </c>
      <c r="O154" s="7">
        <f t="shared" ca="1" si="167"/>
        <v>3</v>
      </c>
      <c r="S154" s="7" t="str">
        <f t="shared" ca="1" si="2"/>
        <v/>
      </c>
    </row>
    <row r="155" spans="1:19" x14ac:dyDescent="0.3">
      <c r="A155" s="1" t="str">
        <f t="shared" si="168"/>
        <v>LP_AtkSpeed_04</v>
      </c>
      <c r="B155" s="1" t="s">
        <v>258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71"/>
        <v>0.54625000000000001</v>
      </c>
      <c r="M155" s="1" t="s">
        <v>149</v>
      </c>
      <c r="O155" s="7">
        <f t="shared" ca="1" si="167"/>
        <v>3</v>
      </c>
      <c r="S155" s="7" t="str">
        <f t="shared" ca="1" si="2"/>
        <v/>
      </c>
    </row>
    <row r="156" spans="1:19" x14ac:dyDescent="0.3">
      <c r="A156" s="1" t="str">
        <f t="shared" si="168"/>
        <v>LP_AtkSpeed_05</v>
      </c>
      <c r="B156" s="1" t="s">
        <v>258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71"/>
        <v>0.71249999999999991</v>
      </c>
      <c r="M156" s="1" t="s">
        <v>149</v>
      </c>
      <c r="O156" s="7">
        <f t="shared" ca="1" si="167"/>
        <v>3</v>
      </c>
      <c r="S156" s="7" t="str">
        <f t="shared" ca="1" si="2"/>
        <v/>
      </c>
    </row>
    <row r="157" spans="1:19" x14ac:dyDescent="0.3">
      <c r="A157" s="1" t="str">
        <f t="shared" si="168"/>
        <v>LP_AtkSpeed_06</v>
      </c>
      <c r="B157" s="1" t="s">
        <v>258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71"/>
        <v>0.890625</v>
      </c>
      <c r="M157" s="1" t="s">
        <v>149</v>
      </c>
      <c r="O157" s="7">
        <f t="shared" ca="1" si="167"/>
        <v>3</v>
      </c>
      <c r="S157" s="7" t="str">
        <f t="shared" ca="1" si="2"/>
        <v/>
      </c>
    </row>
    <row r="158" spans="1:19" x14ac:dyDescent="0.3">
      <c r="A158" s="1" t="str">
        <f t="shared" si="168"/>
        <v>LP_AtkSpeed_07</v>
      </c>
      <c r="B158" s="1" t="s">
        <v>258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71"/>
        <v>1.0806250000000002</v>
      </c>
      <c r="M158" s="1" t="s">
        <v>149</v>
      </c>
      <c r="O158" s="7">
        <f t="shared" ca="1" si="167"/>
        <v>3</v>
      </c>
      <c r="S158" s="7" t="str">
        <f t="shared" ca="1" si="2"/>
        <v/>
      </c>
    </row>
    <row r="159" spans="1:19" x14ac:dyDescent="0.3">
      <c r="A159" s="1" t="str">
        <f t="shared" si="168"/>
        <v>LP_AtkSpeed_08</v>
      </c>
      <c r="B159" s="1" t="s">
        <v>258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71"/>
        <v>1.2825</v>
      </c>
      <c r="M159" s="1" t="s">
        <v>149</v>
      </c>
      <c r="O159" s="7">
        <f t="shared" ca="1" si="167"/>
        <v>3</v>
      </c>
      <c r="S159" s="7" t="str">
        <f t="shared" ca="1" si="2"/>
        <v/>
      </c>
    </row>
    <row r="160" spans="1:19" x14ac:dyDescent="0.3">
      <c r="A160" s="1" t="str">
        <f t="shared" si="168"/>
        <v>LP_AtkSpeed_09</v>
      </c>
      <c r="B160" s="1" t="s">
        <v>258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71"/>
        <v>1.4962499999999999</v>
      </c>
      <c r="M160" s="1" t="s">
        <v>149</v>
      </c>
      <c r="O160" s="7">
        <f t="shared" ca="1" si="167"/>
        <v>3</v>
      </c>
      <c r="S160" s="7" t="str">
        <f t="shared" ca="1" si="2"/>
        <v/>
      </c>
    </row>
    <row r="161" spans="1:19" x14ac:dyDescent="0.3">
      <c r="A161" s="1" t="str">
        <f t="shared" si="168"/>
        <v>LP_AtkSpeedBetter_01</v>
      </c>
      <c r="B161" s="1" t="s">
        <v>259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71"/>
        <v>0.19791666666666666</v>
      </c>
      <c r="M161" s="1" t="s">
        <v>149</v>
      </c>
      <c r="O161" s="7">
        <f t="shared" ca="1" si="167"/>
        <v>3</v>
      </c>
      <c r="S161" s="7" t="str">
        <f t="shared" ca="1" si="2"/>
        <v/>
      </c>
    </row>
    <row r="162" spans="1:19" x14ac:dyDescent="0.3">
      <c r="A162" s="1" t="str">
        <f t="shared" si="168"/>
        <v>LP_AtkSpeedBetter_02</v>
      </c>
      <c r="B162" s="1" t="s">
        <v>259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71"/>
        <v>0.41562499999999997</v>
      </c>
      <c r="M162" s="1" t="s">
        <v>149</v>
      </c>
      <c r="O162" s="7">
        <f t="shared" ca="1" si="167"/>
        <v>3</v>
      </c>
      <c r="S162" s="7" t="str">
        <f t="shared" ca="1" si="2"/>
        <v/>
      </c>
    </row>
    <row r="163" spans="1:19" x14ac:dyDescent="0.3">
      <c r="A163" s="1" t="str">
        <f t="shared" ref="A163:A183" si="172">B163&amp;"_"&amp;TEXT(D163,"00")</f>
        <v>LP_AtkSpeedBetter_03</v>
      </c>
      <c r="B163" s="1" t="s">
        <v>259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71"/>
        <v>0.65312500000000007</v>
      </c>
      <c r="M163" s="1" t="s">
        <v>149</v>
      </c>
      <c r="O163" s="7">
        <f t="shared" ca="1" si="167"/>
        <v>3</v>
      </c>
      <c r="S163" s="7" t="str">
        <f t="shared" ca="1" si="2"/>
        <v/>
      </c>
    </row>
    <row r="164" spans="1:19" x14ac:dyDescent="0.3">
      <c r="A164" s="1" t="str">
        <f t="shared" si="172"/>
        <v>LP_AtkSpeedBetter_04</v>
      </c>
      <c r="B164" s="1" t="s">
        <v>259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71"/>
        <v>0.91041666666666654</v>
      </c>
      <c r="M164" s="1" t="s">
        <v>149</v>
      </c>
      <c r="O164" s="7">
        <f t="shared" ca="1" si="167"/>
        <v>3</v>
      </c>
      <c r="S164" s="7" t="str">
        <f t="shared" ca="1" si="2"/>
        <v/>
      </c>
    </row>
    <row r="165" spans="1:19" x14ac:dyDescent="0.3">
      <c r="A165" s="1" t="str">
        <f t="shared" si="172"/>
        <v>LP_AtkSpeedBetter_05</v>
      </c>
      <c r="B165" s="1" t="s">
        <v>259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71"/>
        <v>1.1875</v>
      </c>
      <c r="M165" s="1" t="s">
        <v>149</v>
      </c>
      <c r="O165" s="7">
        <f t="shared" ca="1" si="167"/>
        <v>3</v>
      </c>
      <c r="S165" s="7" t="str">
        <f t="shared" ca="1" si="2"/>
        <v/>
      </c>
    </row>
    <row r="166" spans="1:19" x14ac:dyDescent="0.3">
      <c r="A166" s="1" t="str">
        <f t="shared" si="172"/>
        <v>LP_AtkSpeedBetter_06</v>
      </c>
      <c r="B166" s="1" t="s">
        <v>259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71"/>
        <v>1.484375</v>
      </c>
      <c r="M166" s="1" t="s">
        <v>149</v>
      </c>
      <c r="O166" s="7">
        <f t="shared" ca="1" si="167"/>
        <v>3</v>
      </c>
      <c r="S166" s="7" t="str">
        <f t="shared" ca="1" si="2"/>
        <v/>
      </c>
    </row>
    <row r="167" spans="1:19" x14ac:dyDescent="0.3">
      <c r="A167" s="1" t="str">
        <f t="shared" si="172"/>
        <v>LP_AtkSpeedBetter_07</v>
      </c>
      <c r="B167" s="1" t="s">
        <v>259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71"/>
        <v>1.8010416666666667</v>
      </c>
      <c r="M167" s="1" t="s">
        <v>149</v>
      </c>
      <c r="O167" s="7">
        <f t="shared" ca="1" si="167"/>
        <v>3</v>
      </c>
      <c r="S167" s="7" t="str">
        <f t="shared" ca="1" si="2"/>
        <v/>
      </c>
    </row>
    <row r="168" spans="1:19" x14ac:dyDescent="0.3">
      <c r="A168" s="1" t="str">
        <f t="shared" si="172"/>
        <v>LP_AtkSpeedBetter_08</v>
      </c>
      <c r="B168" s="1" t="s">
        <v>259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71"/>
        <v>2.1375000000000002</v>
      </c>
      <c r="M168" s="1" t="s">
        <v>149</v>
      </c>
      <c r="O168" s="7">
        <f t="shared" ca="1" si="167"/>
        <v>3</v>
      </c>
      <c r="S168" s="7" t="str">
        <f t="shared" ca="1" si="2"/>
        <v/>
      </c>
    </row>
    <row r="169" spans="1:19" x14ac:dyDescent="0.3">
      <c r="A169" s="1" t="str">
        <f t="shared" si="172"/>
        <v>LP_AtkSpeedBetter_09</v>
      </c>
      <c r="B169" s="1" t="s">
        <v>259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71"/>
        <v>2.4937499999999999</v>
      </c>
      <c r="M169" s="1" t="s">
        <v>149</v>
      </c>
      <c r="O169" s="7">
        <f t="shared" ca="1" si="167"/>
        <v>3</v>
      </c>
      <c r="S169" s="7" t="str">
        <f t="shared" ca="1" si="2"/>
        <v/>
      </c>
    </row>
    <row r="170" spans="1:19" x14ac:dyDescent="0.3">
      <c r="A170" s="1" t="str">
        <f t="shared" si="172"/>
        <v>LP_AtkSpeedBest_01</v>
      </c>
      <c r="B170" s="1" t="s">
        <v>260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71"/>
        <v>0.35625000000000001</v>
      </c>
      <c r="M170" s="1" t="s">
        <v>149</v>
      </c>
      <c r="O170" s="7">
        <f t="shared" ca="1" si="167"/>
        <v>3</v>
      </c>
      <c r="S170" s="7" t="str">
        <f t="shared" ca="1" si="2"/>
        <v/>
      </c>
    </row>
    <row r="171" spans="1:19" x14ac:dyDescent="0.3">
      <c r="A171" s="1" t="str">
        <f t="shared" ref="A171:A172" si="173">B171&amp;"_"&amp;TEXT(D171,"00")</f>
        <v>LP_AtkSpeedBest_02</v>
      </c>
      <c r="B171" s="1" t="s">
        <v>260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71"/>
        <v>0.74812500000000004</v>
      </c>
      <c r="M171" s="1" t="s">
        <v>149</v>
      </c>
      <c r="O171" s="7">
        <f t="shared" ref="O171:O172" ca="1" si="174">IF(NOT(ISBLANK(N171)),N171,
IF(ISBLANK(M171),"",
VLOOKUP(M171,OFFSET(INDIRECT("$A:$B"),0,MATCH(M$1&amp;"_Verify",INDIRECT("$1:$1"),0)-1),2,0)
))</f>
        <v>3</v>
      </c>
      <c r="S171" s="7" t="str">
        <f t="shared" ca="1" si="2"/>
        <v/>
      </c>
    </row>
    <row r="172" spans="1:19" x14ac:dyDescent="0.3">
      <c r="A172" s="1" t="str">
        <f t="shared" si="173"/>
        <v>LP_AtkSpeedBest_03</v>
      </c>
      <c r="B172" s="1" t="s">
        <v>260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71"/>
        <v>1.1756250000000004</v>
      </c>
      <c r="M172" s="1" t="s">
        <v>149</v>
      </c>
      <c r="O172" s="7">
        <f t="shared" ca="1" si="174"/>
        <v>3</v>
      </c>
      <c r="S172" s="7" t="str">
        <f t="shared" ca="1" si="2"/>
        <v/>
      </c>
    </row>
    <row r="173" spans="1:19" x14ac:dyDescent="0.3">
      <c r="A173" s="1" t="str">
        <f t="shared" si="172"/>
        <v>LP_Crit_01</v>
      </c>
      <c r="B173" s="1" t="s">
        <v>261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ref="J173:J181" si="175">J131*4.5/6</f>
        <v>0.11249999999999999</v>
      </c>
      <c r="M173" s="1" t="s">
        <v>539</v>
      </c>
      <c r="O173" s="7">
        <f t="shared" ca="1" si="167"/>
        <v>20</v>
      </c>
      <c r="S173" s="7" t="str">
        <f t="shared" ca="1" si="2"/>
        <v/>
      </c>
    </row>
    <row r="174" spans="1:19" x14ac:dyDescent="0.3">
      <c r="A174" s="1" t="str">
        <f t="shared" si="172"/>
        <v>LP_Crit_02</v>
      </c>
      <c r="B174" s="1" t="s">
        <v>261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75"/>
        <v>0.23624999999999999</v>
      </c>
      <c r="M174" s="1" t="s">
        <v>539</v>
      </c>
      <c r="O174" s="7">
        <f t="shared" ca="1" si="167"/>
        <v>20</v>
      </c>
      <c r="S174" s="7" t="str">
        <f t="shared" ca="1" si="2"/>
        <v/>
      </c>
    </row>
    <row r="175" spans="1:19" x14ac:dyDescent="0.3">
      <c r="A175" s="1" t="str">
        <f t="shared" si="172"/>
        <v>LP_Crit_03</v>
      </c>
      <c r="B175" s="1" t="s">
        <v>261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75"/>
        <v>0.37125000000000002</v>
      </c>
      <c r="M175" s="1" t="s">
        <v>539</v>
      </c>
      <c r="O175" s="7">
        <f t="shared" ca="1" si="167"/>
        <v>20</v>
      </c>
      <c r="S175" s="7" t="str">
        <f t="shared" ca="1" si="2"/>
        <v/>
      </c>
    </row>
    <row r="176" spans="1:19" x14ac:dyDescent="0.3">
      <c r="A176" s="1" t="str">
        <f t="shared" si="172"/>
        <v>LP_Crit_04</v>
      </c>
      <c r="B176" s="1" t="s">
        <v>261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75"/>
        <v>0.51749999999999996</v>
      </c>
      <c r="M176" s="1" t="s">
        <v>539</v>
      </c>
      <c r="O176" s="7">
        <f t="shared" ca="1" si="167"/>
        <v>20</v>
      </c>
      <c r="S176" s="7" t="str">
        <f t="shared" ca="1" si="2"/>
        <v/>
      </c>
    </row>
    <row r="177" spans="1:19" x14ac:dyDescent="0.3">
      <c r="A177" s="1" t="str">
        <f t="shared" si="172"/>
        <v>LP_Crit_05</v>
      </c>
      <c r="B177" s="1" t="s">
        <v>261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75"/>
        <v>0.67499999999999993</v>
      </c>
      <c r="M177" s="1" t="s">
        <v>539</v>
      </c>
      <c r="O177" s="7">
        <f t="shared" ca="1" si="167"/>
        <v>20</v>
      </c>
      <c r="S177" s="7" t="str">
        <f t="shared" ca="1" si="2"/>
        <v/>
      </c>
    </row>
    <row r="178" spans="1:19" x14ac:dyDescent="0.3">
      <c r="A178" s="1" t="str">
        <f t="shared" ref="A178:A181" si="176">B178&amp;"_"&amp;TEXT(D178,"00")</f>
        <v>LP_Crit_06</v>
      </c>
      <c r="B178" s="1" t="s">
        <v>261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75"/>
        <v>0.84375</v>
      </c>
      <c r="M178" s="1" t="s">
        <v>539</v>
      </c>
      <c r="O178" s="7">
        <f t="shared" ref="O178:O181" ca="1" si="177">IF(NOT(ISBLANK(N178)),N178,
IF(ISBLANK(M178),"",
VLOOKUP(M178,OFFSET(INDIRECT("$A:$B"),0,MATCH(M$1&amp;"_Verify",INDIRECT("$1:$1"),0)-1),2,0)
))</f>
        <v>20</v>
      </c>
      <c r="S178" s="7" t="str">
        <f t="shared" ca="1" si="2"/>
        <v/>
      </c>
    </row>
    <row r="179" spans="1:19" x14ac:dyDescent="0.3">
      <c r="A179" s="1" t="str">
        <f t="shared" si="176"/>
        <v>LP_Crit_07</v>
      </c>
      <c r="B179" s="1" t="s">
        <v>261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75"/>
        <v>1.0237500000000002</v>
      </c>
      <c r="M179" s="1" t="s">
        <v>539</v>
      </c>
      <c r="O179" s="7">
        <f t="shared" ca="1" si="177"/>
        <v>20</v>
      </c>
      <c r="S179" s="7" t="str">
        <f t="shared" ca="1" si="2"/>
        <v/>
      </c>
    </row>
    <row r="180" spans="1:19" x14ac:dyDescent="0.3">
      <c r="A180" s="1" t="str">
        <f t="shared" si="176"/>
        <v>LP_Crit_08</v>
      </c>
      <c r="B180" s="1" t="s">
        <v>261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75"/>
        <v>1.2150000000000001</v>
      </c>
      <c r="M180" s="1" t="s">
        <v>539</v>
      </c>
      <c r="O180" s="7">
        <f t="shared" ca="1" si="177"/>
        <v>20</v>
      </c>
      <c r="S180" s="7" t="str">
        <f t="shared" ca="1" si="2"/>
        <v/>
      </c>
    </row>
    <row r="181" spans="1:19" x14ac:dyDescent="0.3">
      <c r="A181" s="1" t="str">
        <f t="shared" si="176"/>
        <v>LP_Crit_09</v>
      </c>
      <c r="B181" s="1" t="s">
        <v>261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75"/>
        <v>1.4174999999999998</v>
      </c>
      <c r="M181" s="1" t="s">
        <v>539</v>
      </c>
      <c r="O181" s="7">
        <f t="shared" ca="1" si="177"/>
        <v>20</v>
      </c>
      <c r="S181" s="7" t="str">
        <f t="shared" ca="1" si="2"/>
        <v/>
      </c>
    </row>
    <row r="182" spans="1:19" x14ac:dyDescent="0.3">
      <c r="A182" s="1" t="str">
        <f t="shared" si="172"/>
        <v>LP_CritBetter_01</v>
      </c>
      <c r="B182" s="1" t="s">
        <v>262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6" si="178">J140*4.5/6</f>
        <v>0.1875</v>
      </c>
      <c r="M182" s="1" t="s">
        <v>539</v>
      </c>
      <c r="O182" s="7">
        <f t="shared" ca="1" si="167"/>
        <v>20</v>
      </c>
      <c r="S182" s="7" t="str">
        <f t="shared" ca="1" si="2"/>
        <v/>
      </c>
    </row>
    <row r="183" spans="1:19" x14ac:dyDescent="0.3">
      <c r="A183" s="1" t="str">
        <f t="shared" si="172"/>
        <v>LP_CritBetter_02</v>
      </c>
      <c r="B183" s="1" t="s">
        <v>262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8"/>
        <v>0.39375000000000004</v>
      </c>
      <c r="M183" s="1" t="s">
        <v>539</v>
      </c>
      <c r="O183" s="7">
        <f t="shared" ca="1" si="167"/>
        <v>20</v>
      </c>
      <c r="S183" s="7" t="str">
        <f t="shared" ca="1" si="2"/>
        <v/>
      </c>
    </row>
    <row r="184" spans="1:19" x14ac:dyDescent="0.3">
      <c r="A184" s="1" t="str">
        <f t="shared" ref="A184:A187" si="179">B184&amp;"_"&amp;TEXT(D184,"00")</f>
        <v>LP_CritBetter_03</v>
      </c>
      <c r="B184" s="1" t="s">
        <v>262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8"/>
        <v>0.61875000000000002</v>
      </c>
      <c r="M184" s="1" t="s">
        <v>539</v>
      </c>
      <c r="O184" s="7">
        <f t="shared" ca="1" si="167"/>
        <v>20</v>
      </c>
      <c r="S184" s="7" t="str">
        <f t="shared" ca="1" si="2"/>
        <v/>
      </c>
    </row>
    <row r="185" spans="1:19" x14ac:dyDescent="0.3">
      <c r="A185" s="1" t="str">
        <f t="shared" ref="A185:A186" si="180">B185&amp;"_"&amp;TEXT(D185,"00")</f>
        <v>LP_CritBetter_04</v>
      </c>
      <c r="B185" s="1" t="s">
        <v>262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78"/>
        <v>0.86249999999999993</v>
      </c>
      <c r="M185" s="1" t="s">
        <v>539</v>
      </c>
      <c r="O185" s="7">
        <f t="shared" ref="O185:O186" ca="1" si="181">IF(NOT(ISBLANK(N185)),N185,
IF(ISBLANK(M185),"",
VLOOKUP(M185,OFFSET(INDIRECT("$A:$B"),0,MATCH(M$1&amp;"_Verify",INDIRECT("$1:$1"),0)-1),2,0)
))</f>
        <v>20</v>
      </c>
      <c r="S185" s="7" t="str">
        <f t="shared" ca="1" si="2"/>
        <v/>
      </c>
    </row>
    <row r="186" spans="1:19" x14ac:dyDescent="0.3">
      <c r="A186" s="1" t="str">
        <f t="shared" si="180"/>
        <v>LP_CritBetter_05</v>
      </c>
      <c r="B186" s="1" t="s">
        <v>262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8"/>
        <v>1.125</v>
      </c>
      <c r="M186" s="1" t="s">
        <v>539</v>
      </c>
      <c r="O186" s="7">
        <f t="shared" ca="1" si="181"/>
        <v>20</v>
      </c>
      <c r="S186" s="7" t="str">
        <f t="shared" ca="1" si="2"/>
        <v/>
      </c>
    </row>
    <row r="187" spans="1:19" x14ac:dyDescent="0.3">
      <c r="A187" s="1" t="str">
        <f t="shared" si="179"/>
        <v>LP_CritBest_01</v>
      </c>
      <c r="B187" s="1" t="s">
        <v>263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189" si="182">J149*4.5/6</f>
        <v>0.33749999999999997</v>
      </c>
      <c r="M187" s="1" t="s">
        <v>539</v>
      </c>
      <c r="O187" s="7">
        <f t="shared" ca="1" si="167"/>
        <v>20</v>
      </c>
      <c r="S187" s="7" t="str">
        <f t="shared" ca="1" si="2"/>
        <v/>
      </c>
    </row>
    <row r="188" spans="1:19" x14ac:dyDescent="0.3">
      <c r="A188" s="1" t="str">
        <f t="shared" ref="A188:A189" si="183">B188&amp;"_"&amp;TEXT(D188,"00")</f>
        <v>LP_CritBest_02</v>
      </c>
      <c r="B188" s="1" t="s">
        <v>263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82"/>
        <v>0.7087500000000001</v>
      </c>
      <c r="M188" s="1" t="s">
        <v>539</v>
      </c>
      <c r="O188" s="7">
        <f t="shared" ref="O188:O189" ca="1" si="184">IF(NOT(ISBLANK(N188)),N188,
IF(ISBLANK(M188),"",
VLOOKUP(M188,OFFSET(INDIRECT("$A:$B"),0,MATCH(M$1&amp;"_Verify",INDIRECT("$1:$1"),0)-1),2,0)
))</f>
        <v>20</v>
      </c>
      <c r="S188" s="7" t="str">
        <f t="shared" ref="S188:S251" ca="1" si="185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83"/>
        <v>LP_CritBest_03</v>
      </c>
      <c r="B189" s="1" t="s">
        <v>263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82"/>
        <v>1.1137500000000002</v>
      </c>
      <c r="M189" s="1" t="s">
        <v>539</v>
      </c>
      <c r="O189" s="7">
        <f t="shared" ca="1" si="184"/>
        <v>20</v>
      </c>
      <c r="S189" s="7" t="str">
        <f t="shared" ca="1" si="185"/>
        <v/>
      </c>
    </row>
    <row r="190" spans="1:19" x14ac:dyDescent="0.3">
      <c r="A190" s="1" t="str">
        <f t="shared" ref="A190:A208" si="186">B190&amp;"_"&amp;TEXT(D190,"00")</f>
        <v>LP_MaxHp_01</v>
      </c>
      <c r="B190" s="1" t="s">
        <v>264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ref="J190:J210" si="187">J131*2.5/6</f>
        <v>6.25E-2</v>
      </c>
      <c r="M190" s="1" t="s">
        <v>163</v>
      </c>
      <c r="O190" s="7">
        <f t="shared" ref="O190:O326" ca="1" si="188">IF(NOT(ISBLANK(N190)),N190,
IF(ISBLANK(M190),"",
VLOOKUP(M190,OFFSET(INDIRECT("$A:$B"),0,MATCH(M$1&amp;"_Verify",INDIRECT("$1:$1"),0)-1),2,0)
))</f>
        <v>18</v>
      </c>
      <c r="S190" s="7" t="str">
        <f t="shared" ca="1" si="185"/>
        <v/>
      </c>
    </row>
    <row r="191" spans="1:19" x14ac:dyDescent="0.3">
      <c r="A191" s="1" t="str">
        <f t="shared" si="186"/>
        <v>LP_MaxHp_02</v>
      </c>
      <c r="B191" s="1" t="s">
        <v>264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87"/>
        <v>0.13125000000000001</v>
      </c>
      <c r="M191" s="1" t="s">
        <v>163</v>
      </c>
      <c r="O191" s="7">
        <f t="shared" ca="1" si="188"/>
        <v>18</v>
      </c>
      <c r="S191" s="7" t="str">
        <f t="shared" ca="1" si="185"/>
        <v/>
      </c>
    </row>
    <row r="192" spans="1:19" x14ac:dyDescent="0.3">
      <c r="A192" s="1" t="str">
        <f t="shared" si="186"/>
        <v>LP_MaxHp_03</v>
      </c>
      <c r="B192" s="1" t="s">
        <v>264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87"/>
        <v>0.20625000000000002</v>
      </c>
      <c r="M192" s="1" t="s">
        <v>163</v>
      </c>
      <c r="O192" s="7">
        <f t="shared" ca="1" si="188"/>
        <v>18</v>
      </c>
      <c r="S192" s="7" t="str">
        <f t="shared" ca="1" si="185"/>
        <v/>
      </c>
    </row>
    <row r="193" spans="1:19" x14ac:dyDescent="0.3">
      <c r="A193" s="1" t="str">
        <f t="shared" si="186"/>
        <v>LP_MaxHp_04</v>
      </c>
      <c r="B193" s="1" t="s">
        <v>264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87"/>
        <v>0.28749999999999998</v>
      </c>
      <c r="M193" s="1" t="s">
        <v>163</v>
      </c>
      <c r="O193" s="7">
        <f t="shared" ca="1" si="188"/>
        <v>18</v>
      </c>
      <c r="S193" s="7" t="str">
        <f t="shared" ca="1" si="185"/>
        <v/>
      </c>
    </row>
    <row r="194" spans="1:19" x14ac:dyDescent="0.3">
      <c r="A194" s="1" t="str">
        <f t="shared" si="186"/>
        <v>LP_MaxHp_05</v>
      </c>
      <c r="B194" s="1" t="s">
        <v>264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87"/>
        <v>0.375</v>
      </c>
      <c r="M194" s="1" t="s">
        <v>163</v>
      </c>
      <c r="O194" s="7">
        <f t="shared" ca="1" si="188"/>
        <v>18</v>
      </c>
      <c r="S194" s="7" t="str">
        <f t="shared" ca="1" si="185"/>
        <v/>
      </c>
    </row>
    <row r="195" spans="1:19" x14ac:dyDescent="0.3">
      <c r="A195" s="1" t="str">
        <f t="shared" si="186"/>
        <v>LP_MaxHp_06</v>
      </c>
      <c r="B195" s="1" t="s">
        <v>264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87"/>
        <v>0.46875</v>
      </c>
      <c r="M195" s="1" t="s">
        <v>163</v>
      </c>
      <c r="O195" s="7">
        <f t="shared" ca="1" si="188"/>
        <v>18</v>
      </c>
      <c r="S195" s="7" t="str">
        <f t="shared" ca="1" si="185"/>
        <v/>
      </c>
    </row>
    <row r="196" spans="1:19" x14ac:dyDescent="0.3">
      <c r="A196" s="1" t="str">
        <f t="shared" si="186"/>
        <v>LP_MaxHp_07</v>
      </c>
      <c r="B196" s="1" t="s">
        <v>264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87"/>
        <v>0.56875000000000009</v>
      </c>
      <c r="M196" s="1" t="s">
        <v>163</v>
      </c>
      <c r="O196" s="7">
        <f t="shared" ca="1" si="188"/>
        <v>18</v>
      </c>
      <c r="S196" s="7" t="str">
        <f t="shared" ca="1" si="185"/>
        <v/>
      </c>
    </row>
    <row r="197" spans="1:19" x14ac:dyDescent="0.3">
      <c r="A197" s="1" t="str">
        <f t="shared" si="186"/>
        <v>LP_MaxHp_08</v>
      </c>
      <c r="B197" s="1" t="s">
        <v>264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87"/>
        <v>0.67500000000000016</v>
      </c>
      <c r="M197" s="1" t="s">
        <v>163</v>
      </c>
      <c r="O197" s="7">
        <f t="shared" ca="1" si="188"/>
        <v>18</v>
      </c>
      <c r="S197" s="7" t="str">
        <f t="shared" ca="1" si="185"/>
        <v/>
      </c>
    </row>
    <row r="198" spans="1:19" x14ac:dyDescent="0.3">
      <c r="A198" s="1" t="str">
        <f t="shared" si="186"/>
        <v>LP_MaxHp_09</v>
      </c>
      <c r="B198" s="1" t="s">
        <v>264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87"/>
        <v>0.78749999999999998</v>
      </c>
      <c r="M198" s="1" t="s">
        <v>163</v>
      </c>
      <c r="O198" s="7">
        <f t="shared" ca="1" si="188"/>
        <v>18</v>
      </c>
      <c r="S198" s="7" t="str">
        <f t="shared" ca="1" si="185"/>
        <v/>
      </c>
    </row>
    <row r="199" spans="1:19" x14ac:dyDescent="0.3">
      <c r="A199" s="1" t="str">
        <f t="shared" si="186"/>
        <v>LP_MaxHpBetter_01</v>
      </c>
      <c r="B199" s="1" t="s">
        <v>265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87"/>
        <v>0.10416666666666667</v>
      </c>
      <c r="M199" s="1" t="s">
        <v>163</v>
      </c>
      <c r="O199" s="7">
        <f t="shared" ca="1" si="188"/>
        <v>18</v>
      </c>
      <c r="S199" s="7" t="str">
        <f t="shared" ca="1" si="185"/>
        <v/>
      </c>
    </row>
    <row r="200" spans="1:19" x14ac:dyDescent="0.3">
      <c r="A200" s="1" t="str">
        <f t="shared" si="186"/>
        <v>LP_MaxHpBetter_02</v>
      </c>
      <c r="B200" s="1" t="s">
        <v>265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87"/>
        <v>0.21875</v>
      </c>
      <c r="M200" s="1" t="s">
        <v>163</v>
      </c>
      <c r="O200" s="7">
        <f t="shared" ca="1" si="188"/>
        <v>18</v>
      </c>
      <c r="S200" s="7" t="str">
        <f t="shared" ca="1" si="185"/>
        <v/>
      </c>
    </row>
    <row r="201" spans="1:19" x14ac:dyDescent="0.3">
      <c r="A201" s="1" t="str">
        <f t="shared" si="186"/>
        <v>LP_MaxHpBetter_03</v>
      </c>
      <c r="B201" s="1" t="s">
        <v>265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87"/>
        <v>0.34375</v>
      </c>
      <c r="M201" s="1" t="s">
        <v>163</v>
      </c>
      <c r="O201" s="7">
        <f t="shared" ca="1" si="188"/>
        <v>18</v>
      </c>
      <c r="S201" s="7" t="str">
        <f t="shared" ca="1" si="185"/>
        <v/>
      </c>
    </row>
    <row r="202" spans="1:19" x14ac:dyDescent="0.3">
      <c r="A202" s="1" t="str">
        <f t="shared" si="186"/>
        <v>LP_MaxHpBetter_04</v>
      </c>
      <c r="B202" s="1" t="s">
        <v>265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87"/>
        <v>0.47916666666666669</v>
      </c>
      <c r="M202" s="1" t="s">
        <v>163</v>
      </c>
      <c r="O202" s="7">
        <f t="shared" ca="1" si="188"/>
        <v>18</v>
      </c>
      <c r="S202" s="7" t="str">
        <f t="shared" ca="1" si="185"/>
        <v/>
      </c>
    </row>
    <row r="203" spans="1:19" x14ac:dyDescent="0.3">
      <c r="A203" s="1" t="str">
        <f t="shared" si="186"/>
        <v>LP_MaxHpBetter_05</v>
      </c>
      <c r="B203" s="1" t="s">
        <v>265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87"/>
        <v>0.625</v>
      </c>
      <c r="M203" s="1" t="s">
        <v>163</v>
      </c>
      <c r="O203" s="7">
        <f t="shared" ca="1" si="188"/>
        <v>18</v>
      </c>
      <c r="S203" s="7" t="str">
        <f t="shared" ca="1" si="185"/>
        <v/>
      </c>
    </row>
    <row r="204" spans="1:19" x14ac:dyDescent="0.3">
      <c r="A204" s="1" t="str">
        <f t="shared" si="186"/>
        <v>LP_MaxHpBetter_06</v>
      </c>
      <c r="B204" s="1" t="s">
        <v>265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87"/>
        <v>0.78125</v>
      </c>
      <c r="M204" s="1" t="s">
        <v>163</v>
      </c>
      <c r="O204" s="7">
        <f t="shared" ca="1" si="188"/>
        <v>18</v>
      </c>
      <c r="S204" s="7" t="str">
        <f t="shared" ca="1" si="185"/>
        <v/>
      </c>
    </row>
    <row r="205" spans="1:19" x14ac:dyDescent="0.3">
      <c r="A205" s="1" t="str">
        <f t="shared" si="186"/>
        <v>LP_MaxHpBetter_07</v>
      </c>
      <c r="B205" s="1" t="s">
        <v>265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87"/>
        <v>0.94791666666666663</v>
      </c>
      <c r="M205" s="1" t="s">
        <v>163</v>
      </c>
      <c r="O205" s="7">
        <f t="shared" ca="1" si="188"/>
        <v>18</v>
      </c>
      <c r="S205" s="7" t="str">
        <f t="shared" ca="1" si="185"/>
        <v/>
      </c>
    </row>
    <row r="206" spans="1:19" x14ac:dyDescent="0.3">
      <c r="A206" s="1" t="str">
        <f t="shared" si="186"/>
        <v>LP_MaxHpBetter_08</v>
      </c>
      <c r="B206" s="1" t="s">
        <v>265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187"/>
        <v>1.125</v>
      </c>
      <c r="M206" s="1" t="s">
        <v>163</v>
      </c>
      <c r="O206" s="7">
        <f t="shared" ca="1" si="188"/>
        <v>18</v>
      </c>
      <c r="S206" s="7" t="str">
        <f t="shared" ca="1" si="185"/>
        <v/>
      </c>
    </row>
    <row r="207" spans="1:19" x14ac:dyDescent="0.3">
      <c r="A207" s="1" t="str">
        <f t="shared" si="186"/>
        <v>LP_MaxHpBetter_09</v>
      </c>
      <c r="B207" s="1" t="s">
        <v>265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187"/>
        <v>1.3125</v>
      </c>
      <c r="M207" s="1" t="s">
        <v>163</v>
      </c>
      <c r="O207" s="7">
        <f t="shared" ca="1" si="188"/>
        <v>18</v>
      </c>
      <c r="S207" s="7" t="str">
        <f t="shared" ca="1" si="185"/>
        <v/>
      </c>
    </row>
    <row r="208" spans="1:19" x14ac:dyDescent="0.3">
      <c r="A208" s="1" t="str">
        <f t="shared" si="186"/>
        <v>LP_MaxHpBest_01</v>
      </c>
      <c r="B208" s="1" t="s">
        <v>266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187"/>
        <v>0.1875</v>
      </c>
      <c r="M208" s="1" t="s">
        <v>163</v>
      </c>
      <c r="O208" s="7">
        <f t="shared" ca="1" si="188"/>
        <v>18</v>
      </c>
      <c r="S208" s="7" t="str">
        <f t="shared" ca="1" si="185"/>
        <v/>
      </c>
    </row>
    <row r="209" spans="1:19" x14ac:dyDescent="0.3">
      <c r="A209" s="1" t="str">
        <f t="shared" ref="A209:A252" si="189">B209&amp;"_"&amp;TEXT(D209,"00")</f>
        <v>LP_MaxHpBest_02</v>
      </c>
      <c r="B209" s="1" t="s">
        <v>266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187"/>
        <v>0.39375000000000004</v>
      </c>
      <c r="M209" s="1" t="s">
        <v>163</v>
      </c>
      <c r="O209" s="7">
        <f t="shared" ca="1" si="188"/>
        <v>18</v>
      </c>
      <c r="S209" s="7" t="str">
        <f t="shared" ca="1" si="185"/>
        <v/>
      </c>
    </row>
    <row r="210" spans="1:19" x14ac:dyDescent="0.3">
      <c r="A210" s="1" t="str">
        <f t="shared" si="189"/>
        <v>LP_MaxHpBest_03</v>
      </c>
      <c r="B210" s="1" t="s">
        <v>266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187"/>
        <v>0.61875000000000013</v>
      </c>
      <c r="M210" s="1" t="s">
        <v>163</v>
      </c>
      <c r="O210" s="7">
        <f t="shared" ca="1" si="188"/>
        <v>18</v>
      </c>
      <c r="S210" s="7" t="str">
        <f t="shared" ca="1" si="185"/>
        <v/>
      </c>
    </row>
    <row r="211" spans="1:19" x14ac:dyDescent="0.3">
      <c r="A211" s="1" t="str">
        <f t="shared" si="189"/>
        <v>LP_MaxHpBest_04</v>
      </c>
      <c r="B211" s="1" t="s">
        <v>266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0.86249999999999993</v>
      </c>
      <c r="M211" s="1" t="s">
        <v>163</v>
      </c>
      <c r="O211" s="7">
        <f t="shared" ca="1" si="188"/>
        <v>18</v>
      </c>
      <c r="S211" s="7" t="str">
        <f t="shared" ca="1" si="185"/>
        <v/>
      </c>
    </row>
    <row r="212" spans="1:19" x14ac:dyDescent="0.3">
      <c r="A212" s="1" t="str">
        <f t="shared" si="189"/>
        <v>LP_MaxHpBest_05</v>
      </c>
      <c r="B212" s="1" t="s">
        <v>266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ca="1" si="188"/>
        <v>18</v>
      </c>
      <c r="S212" s="7" t="str">
        <f t="shared" ca="1" si="185"/>
        <v/>
      </c>
    </row>
    <row r="213" spans="1:19" x14ac:dyDescent="0.3">
      <c r="A213" s="1" t="str">
        <f t="shared" si="189"/>
        <v>LP_ReduceDmgProjectile_01</v>
      </c>
      <c r="B213" s="1" t="s">
        <v>267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ref="J213:J230" si="190">J131*4/6</f>
        <v>9.9999999999999992E-2</v>
      </c>
      <c r="O213" s="7" t="str">
        <f t="shared" ca="1" si="188"/>
        <v/>
      </c>
      <c r="S213" s="7" t="str">
        <f t="shared" ca="1" si="185"/>
        <v/>
      </c>
    </row>
    <row r="214" spans="1:19" x14ac:dyDescent="0.3">
      <c r="A214" s="1" t="str">
        <f t="shared" si="189"/>
        <v>LP_ReduceDmgProjectile_02</v>
      </c>
      <c r="B214" s="1" t="s">
        <v>267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90"/>
        <v>0.21</v>
      </c>
      <c r="O214" s="7" t="str">
        <f t="shared" ca="1" si="188"/>
        <v/>
      </c>
      <c r="S214" s="7" t="str">
        <f t="shared" ca="1" si="185"/>
        <v/>
      </c>
    </row>
    <row r="215" spans="1:19" x14ac:dyDescent="0.3">
      <c r="A215" s="1" t="str">
        <f t="shared" si="189"/>
        <v>LP_ReduceDmgProjectile_03</v>
      </c>
      <c r="B215" s="1" t="s">
        <v>267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90"/>
        <v>0.33</v>
      </c>
      <c r="O215" s="7" t="str">
        <f t="shared" ca="1" si="188"/>
        <v/>
      </c>
      <c r="S215" s="7" t="str">
        <f t="shared" ca="1" si="185"/>
        <v/>
      </c>
    </row>
    <row r="216" spans="1:19" x14ac:dyDescent="0.3">
      <c r="A216" s="1" t="str">
        <f t="shared" si="189"/>
        <v>LP_ReduceDmgProjectile_04</v>
      </c>
      <c r="B216" s="1" t="s">
        <v>267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90"/>
        <v>0.45999999999999996</v>
      </c>
      <c r="O216" s="7" t="str">
        <f t="shared" ca="1" si="188"/>
        <v/>
      </c>
      <c r="S216" s="7" t="str">
        <f t="shared" ca="1" si="185"/>
        <v/>
      </c>
    </row>
    <row r="217" spans="1:19" x14ac:dyDescent="0.3">
      <c r="A217" s="1" t="str">
        <f t="shared" ref="A217:A220" si="191">B217&amp;"_"&amp;TEXT(D217,"00")</f>
        <v>LP_ReduceDmgProjectile_05</v>
      </c>
      <c r="B217" s="1" t="s">
        <v>267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90"/>
        <v>0.6</v>
      </c>
      <c r="O217" s="7" t="str">
        <f t="shared" ca="1" si="188"/>
        <v/>
      </c>
      <c r="S217" s="7" t="str">
        <f t="shared" ca="1" si="185"/>
        <v/>
      </c>
    </row>
    <row r="218" spans="1:19" x14ac:dyDescent="0.3">
      <c r="A218" s="1" t="str">
        <f t="shared" si="191"/>
        <v>LP_ReduceDmgProjectile_06</v>
      </c>
      <c r="B218" s="1" t="s">
        <v>267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90"/>
        <v>0.75</v>
      </c>
      <c r="O218" s="7" t="str">
        <f t="shared" ca="1" si="188"/>
        <v/>
      </c>
      <c r="S218" s="7" t="str">
        <f t="shared" ca="1" si="185"/>
        <v/>
      </c>
    </row>
    <row r="219" spans="1:19" x14ac:dyDescent="0.3">
      <c r="A219" s="1" t="str">
        <f t="shared" si="191"/>
        <v>LP_ReduceDmgProjectile_07</v>
      </c>
      <c r="B219" s="1" t="s">
        <v>267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90"/>
        <v>0.91000000000000014</v>
      </c>
      <c r="O219" s="7" t="str">
        <f t="shared" ca="1" si="188"/>
        <v/>
      </c>
      <c r="S219" s="7" t="str">
        <f t="shared" ca="1" si="185"/>
        <v/>
      </c>
    </row>
    <row r="220" spans="1:19" x14ac:dyDescent="0.3">
      <c r="A220" s="1" t="str">
        <f t="shared" si="191"/>
        <v>LP_ReduceDmgProjectile_08</v>
      </c>
      <c r="B220" s="1" t="s">
        <v>267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90"/>
        <v>1.08</v>
      </c>
      <c r="O220" s="7" t="str">
        <f t="shared" ca="1" si="188"/>
        <v/>
      </c>
      <c r="S220" s="7" t="str">
        <f t="shared" ca="1" si="185"/>
        <v/>
      </c>
    </row>
    <row r="221" spans="1:19" x14ac:dyDescent="0.3">
      <c r="A221" s="1" t="str">
        <f t="shared" ref="A221:A243" si="192">B221&amp;"_"&amp;TEXT(D221,"00")</f>
        <v>LP_ReduceDmgProjectile_09</v>
      </c>
      <c r="B221" s="1" t="s">
        <v>267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90"/>
        <v>1.26</v>
      </c>
      <c r="O221" s="7" t="str">
        <f t="shared" ca="1" si="188"/>
        <v/>
      </c>
      <c r="S221" s="7" t="str">
        <f t="shared" ca="1" si="185"/>
        <v/>
      </c>
    </row>
    <row r="222" spans="1:19" x14ac:dyDescent="0.3">
      <c r="A222" s="1" t="str">
        <f t="shared" si="192"/>
        <v>LP_ReduceDmgProjectileBetter_01</v>
      </c>
      <c r="B222" s="1" t="s">
        <v>495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90"/>
        <v>0.16666666666666666</v>
      </c>
      <c r="O222" s="7" t="str">
        <f t="shared" ref="O222:O243" ca="1" si="193">IF(NOT(ISBLANK(N222)),N222,
IF(ISBLANK(M222),"",
VLOOKUP(M222,OFFSET(INDIRECT("$A:$B"),0,MATCH(M$1&amp;"_Verify",INDIRECT("$1:$1"),0)-1),2,0)
))</f>
        <v/>
      </c>
      <c r="S222" s="7" t="str">
        <f t="shared" ca="1" si="185"/>
        <v/>
      </c>
    </row>
    <row r="223" spans="1:19" x14ac:dyDescent="0.3">
      <c r="A223" s="1" t="str">
        <f t="shared" si="192"/>
        <v>LP_ReduceDmgProjectileBetter_02</v>
      </c>
      <c r="B223" s="1" t="s">
        <v>495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90"/>
        <v>0.35000000000000003</v>
      </c>
      <c r="O223" s="7" t="str">
        <f t="shared" ca="1" si="193"/>
        <v/>
      </c>
      <c r="S223" s="7" t="str">
        <f t="shared" ca="1" si="185"/>
        <v/>
      </c>
    </row>
    <row r="224" spans="1:19" x14ac:dyDescent="0.3">
      <c r="A224" s="1" t="str">
        <f t="shared" si="192"/>
        <v>LP_ReduceDmgProjectileBetter_03</v>
      </c>
      <c r="B224" s="1" t="s">
        <v>495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90"/>
        <v>0.55000000000000004</v>
      </c>
      <c r="O224" s="7" t="str">
        <f t="shared" ca="1" si="193"/>
        <v/>
      </c>
      <c r="S224" s="7" t="str">
        <f t="shared" ca="1" si="185"/>
        <v/>
      </c>
    </row>
    <row r="225" spans="1:19" x14ac:dyDescent="0.3">
      <c r="A225" s="1" t="str">
        <f t="shared" si="192"/>
        <v>LP_ReduceDmgProjectileBetter_04</v>
      </c>
      <c r="B225" s="1" t="s">
        <v>495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90"/>
        <v>0.76666666666666661</v>
      </c>
      <c r="O225" s="7" t="str">
        <f t="shared" ca="1" si="193"/>
        <v/>
      </c>
      <c r="S225" s="7" t="str">
        <f t="shared" ca="1" si="185"/>
        <v/>
      </c>
    </row>
    <row r="226" spans="1:19" x14ac:dyDescent="0.3">
      <c r="A226" s="1" t="str">
        <f t="shared" ref="A226:A230" si="194">B226&amp;"_"&amp;TEXT(D226,"00")</f>
        <v>LP_ReduceDmgProjectileBetter_05</v>
      </c>
      <c r="B226" s="1" t="s">
        <v>495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f t="shared" si="190"/>
        <v>1</v>
      </c>
      <c r="O226" s="7" t="str">
        <f t="shared" ref="O226:O230" ca="1" si="195">IF(NOT(ISBLANK(N226)),N226,
IF(ISBLANK(M226),"",
VLOOKUP(M226,OFFSET(INDIRECT("$A:$B"),0,MATCH(M$1&amp;"_Verify",INDIRECT("$1:$1"),0)-1),2,0)
))</f>
        <v/>
      </c>
      <c r="S226" s="7" t="str">
        <f t="shared" ca="1" si="185"/>
        <v/>
      </c>
    </row>
    <row r="227" spans="1:19" x14ac:dyDescent="0.3">
      <c r="A227" s="1" t="str">
        <f t="shared" si="194"/>
        <v>LP_ReduceDmgProjectileBetter_06</v>
      </c>
      <c r="B227" s="1" t="s">
        <v>495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f t="shared" si="190"/>
        <v>1.25</v>
      </c>
      <c r="O227" s="7" t="str">
        <f t="shared" ca="1" si="195"/>
        <v/>
      </c>
      <c r="S227" s="7" t="str">
        <f t="shared" ca="1" si="185"/>
        <v/>
      </c>
    </row>
    <row r="228" spans="1:19" x14ac:dyDescent="0.3">
      <c r="A228" s="1" t="str">
        <f t="shared" si="194"/>
        <v>LP_ReduceDmgProjectileBetter_07</v>
      </c>
      <c r="B228" s="1" t="s">
        <v>495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f t="shared" si="190"/>
        <v>1.5166666666666666</v>
      </c>
      <c r="O228" s="7" t="str">
        <f t="shared" ca="1" si="195"/>
        <v/>
      </c>
      <c r="S228" s="7" t="str">
        <f t="shared" ca="1" si="185"/>
        <v/>
      </c>
    </row>
    <row r="229" spans="1:19" x14ac:dyDescent="0.3">
      <c r="A229" s="1" t="str">
        <f t="shared" si="194"/>
        <v>LP_ReduceDmgProjectileBetter_08</v>
      </c>
      <c r="B229" s="1" t="s">
        <v>495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si="190"/>
        <v>1.8</v>
      </c>
      <c r="O229" s="7" t="str">
        <f t="shared" ca="1" si="195"/>
        <v/>
      </c>
      <c r="S229" s="7" t="str">
        <f t="shared" ca="1" si="185"/>
        <v/>
      </c>
    </row>
    <row r="230" spans="1:19" x14ac:dyDescent="0.3">
      <c r="A230" s="1" t="str">
        <f t="shared" si="194"/>
        <v>LP_ReduceDmgProjectileBetter_09</v>
      </c>
      <c r="B230" s="1" t="s">
        <v>495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90"/>
        <v>2.1</v>
      </c>
      <c r="O230" s="7" t="str">
        <f t="shared" ca="1" si="195"/>
        <v/>
      </c>
      <c r="S230" s="7" t="str">
        <f t="shared" ca="1" si="185"/>
        <v/>
      </c>
    </row>
    <row r="231" spans="1:19" x14ac:dyDescent="0.3">
      <c r="A231" s="1" t="str">
        <f t="shared" si="192"/>
        <v>LP_ReduceDmgMelee_01</v>
      </c>
      <c r="B231" s="1" t="s">
        <v>496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ref="I231:I248" si="196">J131*4/6</f>
        <v>9.9999999999999992E-2</v>
      </c>
      <c r="O231" s="7" t="str">
        <f t="shared" ca="1" si="193"/>
        <v/>
      </c>
      <c r="S231" s="7" t="str">
        <f t="shared" ca="1" si="185"/>
        <v/>
      </c>
    </row>
    <row r="232" spans="1:19" x14ac:dyDescent="0.3">
      <c r="A232" s="1" t="str">
        <f t="shared" si="192"/>
        <v>LP_ReduceDmgMelee_02</v>
      </c>
      <c r="B232" s="1" t="s">
        <v>496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96"/>
        <v>0.21</v>
      </c>
      <c r="O232" s="7" t="str">
        <f t="shared" ca="1" si="193"/>
        <v/>
      </c>
      <c r="S232" s="7" t="str">
        <f t="shared" ca="1" si="185"/>
        <v/>
      </c>
    </row>
    <row r="233" spans="1:19" x14ac:dyDescent="0.3">
      <c r="A233" s="1" t="str">
        <f t="shared" si="192"/>
        <v>LP_ReduceDmgMelee_03</v>
      </c>
      <c r="B233" s="1" t="s">
        <v>496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96"/>
        <v>0.33</v>
      </c>
      <c r="O233" s="7" t="str">
        <f t="shared" ca="1" si="193"/>
        <v/>
      </c>
      <c r="S233" s="7" t="str">
        <f t="shared" ca="1" si="185"/>
        <v/>
      </c>
    </row>
    <row r="234" spans="1:19" x14ac:dyDescent="0.3">
      <c r="A234" s="1" t="str">
        <f t="shared" si="192"/>
        <v>LP_ReduceDmgMelee_04</v>
      </c>
      <c r="B234" s="1" t="s">
        <v>496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96"/>
        <v>0.45999999999999996</v>
      </c>
      <c r="O234" s="7" t="str">
        <f t="shared" ca="1" si="193"/>
        <v/>
      </c>
      <c r="S234" s="7" t="str">
        <f t="shared" ca="1" si="185"/>
        <v/>
      </c>
    </row>
    <row r="235" spans="1:19" x14ac:dyDescent="0.3">
      <c r="A235" s="1" t="str">
        <f t="shared" si="192"/>
        <v>LP_ReduceDmgMelee_05</v>
      </c>
      <c r="B235" s="1" t="s">
        <v>496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96"/>
        <v>0.6</v>
      </c>
      <c r="O235" s="7" t="str">
        <f t="shared" ca="1" si="193"/>
        <v/>
      </c>
      <c r="S235" s="7" t="str">
        <f t="shared" ca="1" si="185"/>
        <v/>
      </c>
    </row>
    <row r="236" spans="1:19" x14ac:dyDescent="0.3">
      <c r="A236" s="1" t="str">
        <f t="shared" si="192"/>
        <v>LP_ReduceDmgMelee_06</v>
      </c>
      <c r="B236" s="1" t="s">
        <v>496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96"/>
        <v>0.75</v>
      </c>
      <c r="O236" s="7" t="str">
        <f t="shared" ca="1" si="193"/>
        <v/>
      </c>
      <c r="S236" s="7" t="str">
        <f t="shared" ca="1" si="185"/>
        <v/>
      </c>
    </row>
    <row r="237" spans="1:19" x14ac:dyDescent="0.3">
      <c r="A237" s="1" t="str">
        <f t="shared" si="192"/>
        <v>LP_ReduceDmgMelee_07</v>
      </c>
      <c r="B237" s="1" t="s">
        <v>496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96"/>
        <v>0.91000000000000014</v>
      </c>
      <c r="O237" s="7" t="str">
        <f t="shared" ca="1" si="193"/>
        <v/>
      </c>
      <c r="S237" s="7" t="str">
        <f t="shared" ca="1" si="185"/>
        <v/>
      </c>
    </row>
    <row r="238" spans="1:19" x14ac:dyDescent="0.3">
      <c r="A238" s="1" t="str">
        <f t="shared" si="192"/>
        <v>LP_ReduceDmgMelee_08</v>
      </c>
      <c r="B238" s="1" t="s">
        <v>496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96"/>
        <v>1.08</v>
      </c>
      <c r="O238" s="7" t="str">
        <f t="shared" ca="1" si="193"/>
        <v/>
      </c>
      <c r="S238" s="7" t="str">
        <f t="shared" ca="1" si="185"/>
        <v/>
      </c>
    </row>
    <row r="239" spans="1:19" x14ac:dyDescent="0.3">
      <c r="A239" s="1" t="str">
        <f t="shared" si="192"/>
        <v>LP_ReduceDmgMelee_09</v>
      </c>
      <c r="B239" s="1" t="s">
        <v>496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96"/>
        <v>1.26</v>
      </c>
      <c r="O239" s="7" t="str">
        <f t="shared" ca="1" si="193"/>
        <v/>
      </c>
      <c r="S239" s="7" t="str">
        <f t="shared" ca="1" si="185"/>
        <v/>
      </c>
    </row>
    <row r="240" spans="1:19" x14ac:dyDescent="0.3">
      <c r="A240" s="1" t="str">
        <f t="shared" si="192"/>
        <v>LP_ReduceDmgMeleeBetter_01</v>
      </c>
      <c r="B240" s="1" t="s">
        <v>498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96"/>
        <v>0.16666666666666666</v>
      </c>
      <c r="O240" s="7" t="str">
        <f t="shared" ca="1" si="193"/>
        <v/>
      </c>
      <c r="S240" s="7" t="str">
        <f t="shared" ca="1" si="185"/>
        <v/>
      </c>
    </row>
    <row r="241" spans="1:19" x14ac:dyDescent="0.3">
      <c r="A241" s="1" t="str">
        <f t="shared" si="192"/>
        <v>LP_ReduceDmgMeleeBetter_02</v>
      </c>
      <c r="B241" s="1" t="s">
        <v>498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96"/>
        <v>0.35000000000000003</v>
      </c>
      <c r="O241" s="7" t="str">
        <f t="shared" ca="1" si="193"/>
        <v/>
      </c>
      <c r="S241" s="7" t="str">
        <f t="shared" ca="1" si="185"/>
        <v/>
      </c>
    </row>
    <row r="242" spans="1:19" x14ac:dyDescent="0.3">
      <c r="A242" s="1" t="str">
        <f t="shared" si="192"/>
        <v>LP_ReduceDmgMeleeBetter_03</v>
      </c>
      <c r="B242" s="1" t="s">
        <v>498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96"/>
        <v>0.55000000000000004</v>
      </c>
      <c r="O242" s="7" t="str">
        <f t="shared" ca="1" si="193"/>
        <v/>
      </c>
      <c r="S242" s="7" t="str">
        <f t="shared" ca="1" si="185"/>
        <v/>
      </c>
    </row>
    <row r="243" spans="1:19" x14ac:dyDescent="0.3">
      <c r="A243" s="1" t="str">
        <f t="shared" si="192"/>
        <v>LP_ReduceDmgMeleeBetter_04</v>
      </c>
      <c r="B243" s="1" t="s">
        <v>498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96"/>
        <v>0.76666666666666661</v>
      </c>
      <c r="O243" s="7" t="str">
        <f t="shared" ca="1" si="193"/>
        <v/>
      </c>
      <c r="S243" s="7" t="str">
        <f t="shared" ca="1" si="185"/>
        <v/>
      </c>
    </row>
    <row r="244" spans="1:19" x14ac:dyDescent="0.3">
      <c r="A244" s="1" t="str">
        <f t="shared" ref="A244:A248" si="197">B244&amp;"_"&amp;TEXT(D244,"00")</f>
        <v>LP_ReduceDmgMeleeBetter_05</v>
      </c>
      <c r="B244" s="1" t="s">
        <v>498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196"/>
        <v>1</v>
      </c>
      <c r="O244" s="7" t="str">
        <f t="shared" ref="O244:O248" ca="1" si="198">IF(NOT(ISBLANK(N244)),N244,
IF(ISBLANK(M244),"",
VLOOKUP(M244,OFFSET(INDIRECT("$A:$B"),0,MATCH(M$1&amp;"_Verify",INDIRECT("$1:$1"),0)-1),2,0)
))</f>
        <v/>
      </c>
      <c r="S244" s="7" t="str">
        <f t="shared" ca="1" si="185"/>
        <v/>
      </c>
    </row>
    <row r="245" spans="1:19" x14ac:dyDescent="0.3">
      <c r="A245" s="1" t="str">
        <f t="shared" si="197"/>
        <v>LP_ReduceDmgMeleeBetter_06</v>
      </c>
      <c r="B245" s="1" t="s">
        <v>498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196"/>
        <v>1.25</v>
      </c>
      <c r="O245" s="7" t="str">
        <f t="shared" ca="1" si="198"/>
        <v/>
      </c>
      <c r="S245" s="7" t="str">
        <f t="shared" ca="1" si="185"/>
        <v/>
      </c>
    </row>
    <row r="246" spans="1:19" x14ac:dyDescent="0.3">
      <c r="A246" s="1" t="str">
        <f t="shared" si="197"/>
        <v>LP_ReduceDmgMeleeBetter_07</v>
      </c>
      <c r="B246" s="1" t="s">
        <v>498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196"/>
        <v>1.5166666666666666</v>
      </c>
      <c r="O246" s="7" t="str">
        <f t="shared" ca="1" si="198"/>
        <v/>
      </c>
      <c r="S246" s="7" t="str">
        <f t="shared" ca="1" si="185"/>
        <v/>
      </c>
    </row>
    <row r="247" spans="1:19" x14ac:dyDescent="0.3">
      <c r="A247" s="1" t="str">
        <f t="shared" si="197"/>
        <v>LP_ReduceDmgMeleeBetter_08</v>
      </c>
      <c r="B247" s="1" t="s">
        <v>498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196"/>
        <v>1.8</v>
      </c>
      <c r="O247" s="7" t="str">
        <f t="shared" ca="1" si="198"/>
        <v/>
      </c>
      <c r="S247" s="7" t="str">
        <f t="shared" ca="1" si="185"/>
        <v/>
      </c>
    </row>
    <row r="248" spans="1:19" x14ac:dyDescent="0.3">
      <c r="A248" s="1" t="str">
        <f t="shared" si="197"/>
        <v>LP_ReduceDmgMeleeBetter_09</v>
      </c>
      <c r="B248" s="1" t="s">
        <v>498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196"/>
        <v>2.1</v>
      </c>
      <c r="O248" s="7" t="str">
        <f t="shared" ca="1" si="198"/>
        <v/>
      </c>
      <c r="S248" s="7" t="str">
        <f t="shared" ca="1" si="185"/>
        <v/>
      </c>
    </row>
    <row r="249" spans="1:19" x14ac:dyDescent="0.3">
      <c r="A249" s="1" t="str">
        <f t="shared" si="189"/>
        <v>LP_ReduceDmgClose_01</v>
      </c>
      <c r="B249" s="1" t="s">
        <v>268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ref="K249:K266" si="199">J131*4/6</f>
        <v>9.9999999999999992E-2</v>
      </c>
      <c r="O249" s="7" t="str">
        <f t="shared" ca="1" si="188"/>
        <v/>
      </c>
      <c r="S249" s="7" t="str">
        <f t="shared" ca="1" si="185"/>
        <v/>
      </c>
    </row>
    <row r="250" spans="1:19" x14ac:dyDescent="0.3">
      <c r="A250" s="1" t="str">
        <f t="shared" si="189"/>
        <v>LP_ReduceDmgClose_02</v>
      </c>
      <c r="B250" s="1" t="s">
        <v>268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99"/>
        <v>0.21</v>
      </c>
      <c r="O250" s="7" t="str">
        <f t="shared" ca="1" si="188"/>
        <v/>
      </c>
      <c r="S250" s="7" t="str">
        <f t="shared" ca="1" si="185"/>
        <v/>
      </c>
    </row>
    <row r="251" spans="1:19" x14ac:dyDescent="0.3">
      <c r="A251" s="1" t="str">
        <f t="shared" si="189"/>
        <v>LP_ReduceDmgClose_03</v>
      </c>
      <c r="B251" s="1" t="s">
        <v>268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99"/>
        <v>0.33</v>
      </c>
      <c r="O251" s="7" t="str">
        <f t="shared" ca="1" si="188"/>
        <v/>
      </c>
      <c r="S251" s="7" t="str">
        <f t="shared" ca="1" si="185"/>
        <v/>
      </c>
    </row>
    <row r="252" spans="1:19" x14ac:dyDescent="0.3">
      <c r="A252" s="1" t="str">
        <f t="shared" si="189"/>
        <v>LP_ReduceDmgClose_04</v>
      </c>
      <c r="B252" s="1" t="s">
        <v>268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99"/>
        <v>0.45999999999999996</v>
      </c>
      <c r="O252" s="7" t="str">
        <f t="shared" ca="1" si="188"/>
        <v/>
      </c>
      <c r="S252" s="7" t="str">
        <f t="shared" ref="S252:S295" ca="1" si="20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ref="A253:A270" si="201">B253&amp;"_"&amp;TEXT(D253,"00")</f>
        <v>LP_ReduceDmgClose_05</v>
      </c>
      <c r="B253" s="1" t="s">
        <v>268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99"/>
        <v>0.6</v>
      </c>
      <c r="O253" s="7" t="str">
        <f t="shared" ca="1" si="188"/>
        <v/>
      </c>
      <c r="S253" s="7" t="str">
        <f t="shared" ca="1" si="200"/>
        <v/>
      </c>
    </row>
    <row r="254" spans="1:19" x14ac:dyDescent="0.3">
      <c r="A254" s="1" t="str">
        <f t="shared" si="201"/>
        <v>LP_ReduceDmgClose_06</v>
      </c>
      <c r="B254" s="1" t="s">
        <v>268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99"/>
        <v>0.75</v>
      </c>
      <c r="O254" s="7" t="str">
        <f t="shared" ca="1" si="188"/>
        <v/>
      </c>
      <c r="S254" s="7" t="str">
        <f t="shared" ca="1" si="200"/>
        <v/>
      </c>
    </row>
    <row r="255" spans="1:19" x14ac:dyDescent="0.3">
      <c r="A255" s="1" t="str">
        <f t="shared" si="201"/>
        <v>LP_ReduceDmgClose_07</v>
      </c>
      <c r="B255" s="1" t="s">
        <v>268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99"/>
        <v>0.91000000000000014</v>
      </c>
      <c r="O255" s="7" t="str">
        <f t="shared" ca="1" si="188"/>
        <v/>
      </c>
      <c r="S255" s="7" t="str">
        <f t="shared" ca="1" si="200"/>
        <v/>
      </c>
    </row>
    <row r="256" spans="1:19" x14ac:dyDescent="0.3">
      <c r="A256" s="1" t="str">
        <f t="shared" si="201"/>
        <v>LP_ReduceDmgClose_08</v>
      </c>
      <c r="B256" s="1" t="s">
        <v>268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99"/>
        <v>1.08</v>
      </c>
      <c r="O256" s="7" t="str">
        <f t="shared" ca="1" si="188"/>
        <v/>
      </c>
      <c r="S256" s="7" t="str">
        <f t="shared" ca="1" si="200"/>
        <v/>
      </c>
    </row>
    <row r="257" spans="1:19" x14ac:dyDescent="0.3">
      <c r="A257" s="1" t="str">
        <f t="shared" si="201"/>
        <v>LP_ReduceDmgClose_09</v>
      </c>
      <c r="B257" s="1" t="s">
        <v>268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99"/>
        <v>1.26</v>
      </c>
      <c r="O257" s="7" t="str">
        <f t="shared" ca="1" si="188"/>
        <v/>
      </c>
      <c r="S257" s="7" t="str">
        <f t="shared" ca="1" si="200"/>
        <v/>
      </c>
    </row>
    <row r="258" spans="1:19" x14ac:dyDescent="0.3">
      <c r="A258" s="1" t="str">
        <f t="shared" si="201"/>
        <v>LP_ReduceDmgCloseBetter_01</v>
      </c>
      <c r="B258" s="1" t="s">
        <v>500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99"/>
        <v>0.16666666666666666</v>
      </c>
      <c r="O258" s="7" t="str">
        <f t="shared" ref="O258:O275" ca="1" si="202">IF(NOT(ISBLANK(N258)),N258,
IF(ISBLANK(M258),"",
VLOOKUP(M258,OFFSET(INDIRECT("$A:$B"),0,MATCH(M$1&amp;"_Verify",INDIRECT("$1:$1"),0)-1),2,0)
))</f>
        <v/>
      </c>
      <c r="S258" s="7" t="str">
        <f t="shared" ca="1" si="200"/>
        <v/>
      </c>
    </row>
    <row r="259" spans="1:19" x14ac:dyDescent="0.3">
      <c r="A259" s="1" t="str">
        <f t="shared" si="201"/>
        <v>LP_ReduceDmgCloseBetter_02</v>
      </c>
      <c r="B259" s="1" t="s">
        <v>500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99"/>
        <v>0.35000000000000003</v>
      </c>
      <c r="O259" s="7" t="str">
        <f t="shared" ca="1" si="202"/>
        <v/>
      </c>
      <c r="S259" s="7" t="str">
        <f t="shared" ca="1" si="200"/>
        <v/>
      </c>
    </row>
    <row r="260" spans="1:19" x14ac:dyDescent="0.3">
      <c r="A260" s="1" t="str">
        <f t="shared" si="201"/>
        <v>LP_ReduceDmgCloseBetter_03</v>
      </c>
      <c r="B260" s="1" t="s">
        <v>500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99"/>
        <v>0.55000000000000004</v>
      </c>
      <c r="O260" s="7" t="str">
        <f t="shared" ca="1" si="202"/>
        <v/>
      </c>
      <c r="S260" s="7" t="str">
        <f t="shared" ca="1" si="200"/>
        <v/>
      </c>
    </row>
    <row r="261" spans="1:19" x14ac:dyDescent="0.3">
      <c r="A261" s="1" t="str">
        <f t="shared" si="201"/>
        <v>LP_ReduceDmgCloseBetter_04</v>
      </c>
      <c r="B261" s="1" t="s">
        <v>500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99"/>
        <v>0.76666666666666661</v>
      </c>
      <c r="O261" s="7" t="str">
        <f t="shared" ca="1" si="202"/>
        <v/>
      </c>
      <c r="S261" s="7" t="str">
        <f t="shared" ca="1" si="200"/>
        <v/>
      </c>
    </row>
    <row r="262" spans="1:19" x14ac:dyDescent="0.3">
      <c r="A262" s="1" t="str">
        <f t="shared" ref="A262:A266" si="203">B262&amp;"_"&amp;TEXT(D262,"00")</f>
        <v>LP_ReduceDmgCloseBetter_05</v>
      </c>
      <c r="B262" s="1" t="s">
        <v>500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f t="shared" si="199"/>
        <v>1</v>
      </c>
      <c r="O262" s="7" t="str">
        <f t="shared" ref="O262:O266" ca="1" si="204">IF(NOT(ISBLANK(N262)),N262,
IF(ISBLANK(M262),"",
VLOOKUP(M262,OFFSET(INDIRECT("$A:$B"),0,MATCH(M$1&amp;"_Verify",INDIRECT("$1:$1"),0)-1),2,0)
))</f>
        <v/>
      </c>
      <c r="S262" s="7" t="str">
        <f t="shared" ca="1" si="200"/>
        <v/>
      </c>
    </row>
    <row r="263" spans="1:19" x14ac:dyDescent="0.3">
      <c r="A263" s="1" t="str">
        <f t="shared" si="203"/>
        <v>LP_ReduceDmgCloseBetter_06</v>
      </c>
      <c r="B263" s="1" t="s">
        <v>500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f t="shared" si="199"/>
        <v>1.25</v>
      </c>
      <c r="O263" s="7" t="str">
        <f t="shared" ca="1" si="204"/>
        <v/>
      </c>
      <c r="S263" s="7" t="str">
        <f t="shared" ca="1" si="200"/>
        <v/>
      </c>
    </row>
    <row r="264" spans="1:19" x14ac:dyDescent="0.3">
      <c r="A264" s="1" t="str">
        <f t="shared" si="203"/>
        <v>LP_ReduceDmgCloseBetter_07</v>
      </c>
      <c r="B264" s="1" t="s">
        <v>500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f t="shared" si="199"/>
        <v>1.5166666666666666</v>
      </c>
      <c r="O264" s="7" t="str">
        <f t="shared" ca="1" si="204"/>
        <v/>
      </c>
      <c r="S264" s="7" t="str">
        <f t="shared" ca="1" si="200"/>
        <v/>
      </c>
    </row>
    <row r="265" spans="1:19" x14ac:dyDescent="0.3">
      <c r="A265" s="1" t="str">
        <f t="shared" si="203"/>
        <v>LP_ReduceDmgCloseBetter_08</v>
      </c>
      <c r="B265" s="1" t="s">
        <v>500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f t="shared" si="199"/>
        <v>1.8</v>
      </c>
      <c r="O265" s="7" t="str">
        <f t="shared" ca="1" si="204"/>
        <v/>
      </c>
      <c r="S265" s="7" t="str">
        <f t="shared" ca="1" si="200"/>
        <v/>
      </c>
    </row>
    <row r="266" spans="1:19" x14ac:dyDescent="0.3">
      <c r="A266" s="1" t="str">
        <f t="shared" si="203"/>
        <v>LP_ReduceDmgCloseBetter_09</v>
      </c>
      <c r="B266" s="1" t="s">
        <v>500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f t="shared" si="199"/>
        <v>2.1</v>
      </c>
      <c r="O266" s="7" t="str">
        <f t="shared" ca="1" si="204"/>
        <v/>
      </c>
      <c r="S266" s="7" t="str">
        <f t="shared" ca="1" si="200"/>
        <v/>
      </c>
    </row>
    <row r="267" spans="1:19" x14ac:dyDescent="0.3">
      <c r="A267" s="1" t="str">
        <f t="shared" si="201"/>
        <v>LP_ReduceDmgTrap_01</v>
      </c>
      <c r="B267" s="1" t="s">
        <v>501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ref="L267:L284" si="205">J131*4/6</f>
        <v>9.9999999999999992E-2</v>
      </c>
      <c r="O267" s="7" t="str">
        <f t="shared" ca="1" si="202"/>
        <v/>
      </c>
      <c r="S267" s="7" t="str">
        <f t="shared" ca="1" si="200"/>
        <v/>
      </c>
    </row>
    <row r="268" spans="1:19" x14ac:dyDescent="0.3">
      <c r="A268" s="1" t="str">
        <f t="shared" si="201"/>
        <v>LP_ReduceDmgTrap_02</v>
      </c>
      <c r="B268" s="1" t="s">
        <v>501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205"/>
        <v>0.21</v>
      </c>
      <c r="O268" s="7" t="str">
        <f t="shared" ca="1" si="202"/>
        <v/>
      </c>
      <c r="S268" s="7" t="str">
        <f t="shared" ca="1" si="200"/>
        <v/>
      </c>
    </row>
    <row r="269" spans="1:19" x14ac:dyDescent="0.3">
      <c r="A269" s="1" t="str">
        <f t="shared" si="201"/>
        <v>LP_ReduceDmgTrap_03</v>
      </c>
      <c r="B269" s="1" t="s">
        <v>501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205"/>
        <v>0.33</v>
      </c>
      <c r="O269" s="7" t="str">
        <f t="shared" ca="1" si="202"/>
        <v/>
      </c>
      <c r="S269" s="7" t="str">
        <f t="shared" ca="1" si="200"/>
        <v/>
      </c>
    </row>
    <row r="270" spans="1:19" x14ac:dyDescent="0.3">
      <c r="A270" s="1" t="str">
        <f t="shared" si="201"/>
        <v>LP_ReduceDmgTrap_04</v>
      </c>
      <c r="B270" s="1" t="s">
        <v>501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205"/>
        <v>0.45999999999999996</v>
      </c>
      <c r="O270" s="7" t="str">
        <f t="shared" ca="1" si="202"/>
        <v/>
      </c>
      <c r="S270" s="7" t="str">
        <f t="shared" ca="1" si="200"/>
        <v/>
      </c>
    </row>
    <row r="271" spans="1:19" x14ac:dyDescent="0.3">
      <c r="A271" s="1" t="str">
        <f t="shared" ref="A271:A287" si="206">B271&amp;"_"&amp;TEXT(D271,"00")</f>
        <v>LP_ReduceDmgTrap_05</v>
      </c>
      <c r="B271" s="1" t="s">
        <v>501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205"/>
        <v>0.6</v>
      </c>
      <c r="O271" s="7" t="str">
        <f t="shared" ca="1" si="202"/>
        <v/>
      </c>
      <c r="S271" s="7" t="str">
        <f t="shared" ca="1" si="200"/>
        <v/>
      </c>
    </row>
    <row r="272" spans="1:19" x14ac:dyDescent="0.3">
      <c r="A272" s="1" t="str">
        <f t="shared" si="206"/>
        <v>LP_ReduceDmgTrap_06</v>
      </c>
      <c r="B272" s="1" t="s">
        <v>501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205"/>
        <v>0.75</v>
      </c>
      <c r="O272" s="7" t="str">
        <f t="shared" ca="1" si="202"/>
        <v/>
      </c>
      <c r="S272" s="7" t="str">
        <f t="shared" ca="1" si="200"/>
        <v/>
      </c>
    </row>
    <row r="273" spans="1:19" x14ac:dyDescent="0.3">
      <c r="A273" s="1" t="str">
        <f t="shared" si="206"/>
        <v>LP_ReduceDmgTrap_07</v>
      </c>
      <c r="B273" s="1" t="s">
        <v>501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205"/>
        <v>0.91000000000000014</v>
      </c>
      <c r="O273" s="7" t="str">
        <f t="shared" ca="1" si="202"/>
        <v/>
      </c>
      <c r="S273" s="7" t="str">
        <f t="shared" ca="1" si="200"/>
        <v/>
      </c>
    </row>
    <row r="274" spans="1:19" x14ac:dyDescent="0.3">
      <c r="A274" s="1" t="str">
        <f t="shared" si="206"/>
        <v>LP_ReduceDmgTrap_08</v>
      </c>
      <c r="B274" s="1" t="s">
        <v>501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205"/>
        <v>1.08</v>
      </c>
      <c r="O274" s="7" t="str">
        <f t="shared" ca="1" si="202"/>
        <v/>
      </c>
      <c r="S274" s="7" t="str">
        <f t="shared" ca="1" si="200"/>
        <v/>
      </c>
    </row>
    <row r="275" spans="1:19" x14ac:dyDescent="0.3">
      <c r="A275" s="1" t="str">
        <f t="shared" si="206"/>
        <v>LP_ReduceDmgTrap_09</v>
      </c>
      <c r="B275" s="1" t="s">
        <v>501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205"/>
        <v>1.26</v>
      </c>
      <c r="O275" s="7" t="str">
        <f t="shared" ca="1" si="202"/>
        <v/>
      </c>
      <c r="S275" s="7" t="str">
        <f t="shared" ca="1" si="200"/>
        <v/>
      </c>
    </row>
    <row r="276" spans="1:19" x14ac:dyDescent="0.3">
      <c r="A276" s="1" t="str">
        <f t="shared" si="206"/>
        <v>LP_ReduceDmgTrapBetter_01</v>
      </c>
      <c r="B276" s="1" t="s">
        <v>502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205"/>
        <v>0.16666666666666666</v>
      </c>
      <c r="O276" s="7" t="str">
        <f t="shared" ref="O276:O290" ca="1" si="207">IF(NOT(ISBLANK(N276)),N276,
IF(ISBLANK(M276),"",
VLOOKUP(M276,OFFSET(INDIRECT("$A:$B"),0,MATCH(M$1&amp;"_Verify",INDIRECT("$1:$1"),0)-1),2,0)
))</f>
        <v/>
      </c>
      <c r="S276" s="7" t="str">
        <f t="shared" ca="1" si="200"/>
        <v/>
      </c>
    </row>
    <row r="277" spans="1:19" x14ac:dyDescent="0.3">
      <c r="A277" s="1" t="str">
        <f t="shared" si="206"/>
        <v>LP_ReduceDmgTrapBetter_02</v>
      </c>
      <c r="B277" s="1" t="s">
        <v>502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205"/>
        <v>0.35000000000000003</v>
      </c>
      <c r="O277" s="7" t="str">
        <f t="shared" ca="1" si="207"/>
        <v/>
      </c>
      <c r="S277" s="7" t="str">
        <f t="shared" ca="1" si="200"/>
        <v/>
      </c>
    </row>
    <row r="278" spans="1:19" x14ac:dyDescent="0.3">
      <c r="A278" s="1" t="str">
        <f t="shared" si="206"/>
        <v>LP_ReduceDmgTrapBetter_03</v>
      </c>
      <c r="B278" s="1" t="s">
        <v>502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205"/>
        <v>0.55000000000000004</v>
      </c>
      <c r="O278" s="7" t="str">
        <f t="shared" ca="1" si="207"/>
        <v/>
      </c>
      <c r="S278" s="7" t="str">
        <f t="shared" ca="1" si="200"/>
        <v/>
      </c>
    </row>
    <row r="279" spans="1:19" x14ac:dyDescent="0.3">
      <c r="A279" s="1" t="str">
        <f t="shared" si="206"/>
        <v>LP_ReduceDmgTrapBetter_04</v>
      </c>
      <c r="B279" s="1" t="s">
        <v>502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205"/>
        <v>0.76666666666666661</v>
      </c>
      <c r="O279" s="7" t="str">
        <f t="shared" ca="1" si="207"/>
        <v/>
      </c>
      <c r="S279" s="7" t="str">
        <f t="shared" ca="1" si="200"/>
        <v/>
      </c>
    </row>
    <row r="280" spans="1:19" x14ac:dyDescent="0.3">
      <c r="A280" s="1" t="str">
        <f t="shared" ref="A280:A284" si="208">B280&amp;"_"&amp;TEXT(D280,"00")</f>
        <v>LP_ReduceDmgTrapBetter_05</v>
      </c>
      <c r="B280" s="1" t="s">
        <v>502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si="205"/>
        <v>1</v>
      </c>
      <c r="O280" s="7" t="str">
        <f t="shared" ref="O280:O284" ca="1" si="209">IF(NOT(ISBLANK(N280)),N280,
IF(ISBLANK(M280),"",
VLOOKUP(M280,OFFSET(INDIRECT("$A:$B"),0,MATCH(M$1&amp;"_Verify",INDIRECT("$1:$1"),0)-1),2,0)
))</f>
        <v/>
      </c>
      <c r="S280" s="7" t="str">
        <f t="shared" ca="1" si="200"/>
        <v/>
      </c>
    </row>
    <row r="281" spans="1:19" x14ac:dyDescent="0.3">
      <c r="A281" s="1" t="str">
        <f t="shared" si="208"/>
        <v>LP_ReduceDmgTrapBetter_06</v>
      </c>
      <c r="B281" s="1" t="s">
        <v>502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5"/>
        <v>1.25</v>
      </c>
      <c r="O281" s="7" t="str">
        <f t="shared" ca="1" si="209"/>
        <v/>
      </c>
      <c r="S281" s="7" t="str">
        <f t="shared" ca="1" si="200"/>
        <v/>
      </c>
    </row>
    <row r="282" spans="1:19" x14ac:dyDescent="0.3">
      <c r="A282" s="1" t="str">
        <f t="shared" si="208"/>
        <v>LP_ReduceDmgTrapBetter_07</v>
      </c>
      <c r="B282" s="1" t="s">
        <v>502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5"/>
        <v>1.5166666666666666</v>
      </c>
      <c r="O282" s="7" t="str">
        <f t="shared" ca="1" si="209"/>
        <v/>
      </c>
      <c r="S282" s="7" t="str">
        <f t="shared" ca="1" si="200"/>
        <v/>
      </c>
    </row>
    <row r="283" spans="1:19" x14ac:dyDescent="0.3">
      <c r="A283" s="1" t="str">
        <f t="shared" si="208"/>
        <v>LP_ReduceDmgTrapBetter_08</v>
      </c>
      <c r="B283" s="1" t="s">
        <v>502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L283" s="1">
        <f t="shared" si="205"/>
        <v>1.8</v>
      </c>
      <c r="O283" s="7" t="str">
        <f t="shared" ca="1" si="209"/>
        <v/>
      </c>
      <c r="S283" s="7" t="str">
        <f t="shared" ca="1" si="200"/>
        <v/>
      </c>
    </row>
    <row r="284" spans="1:19" x14ac:dyDescent="0.3">
      <c r="A284" s="1" t="str">
        <f t="shared" si="208"/>
        <v>LP_ReduceDmgTrapBetter_09</v>
      </c>
      <c r="B284" s="1" t="s">
        <v>502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L284" s="1">
        <f t="shared" si="205"/>
        <v>2.1</v>
      </c>
      <c r="O284" s="7" t="str">
        <f t="shared" ca="1" si="209"/>
        <v/>
      </c>
      <c r="S284" s="7" t="str">
        <f t="shared" ca="1" si="200"/>
        <v/>
      </c>
    </row>
    <row r="285" spans="1:19" x14ac:dyDescent="0.3">
      <c r="A285" s="1" t="str">
        <f t="shared" si="206"/>
        <v>LP_ReduceContinuousDmg_01</v>
      </c>
      <c r="B285" s="1" t="s">
        <v>505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ReduceContinuousDamage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1</v>
      </c>
      <c r="K285" s="1">
        <v>0.5</v>
      </c>
      <c r="O285" s="7" t="str">
        <f t="shared" ca="1" si="207"/>
        <v/>
      </c>
      <c r="S285" s="7" t="str">
        <f t="shared" ca="1" si="200"/>
        <v/>
      </c>
    </row>
    <row r="286" spans="1:19" x14ac:dyDescent="0.3">
      <c r="A286" s="1" t="str">
        <f t="shared" si="206"/>
        <v>LP_ReduceContinuousDmg_02</v>
      </c>
      <c r="B286" s="1" t="s">
        <v>505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ReduceContinuousDamage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v>4.1900000000000004</v>
      </c>
      <c r="K286" s="1">
        <v>0.5</v>
      </c>
      <c r="O286" s="7" t="str">
        <f t="shared" ca="1" si="207"/>
        <v/>
      </c>
      <c r="S286" s="7" t="str">
        <f t="shared" ca="1" si="200"/>
        <v/>
      </c>
    </row>
    <row r="287" spans="1:19" x14ac:dyDescent="0.3">
      <c r="A287" s="1" t="str">
        <f t="shared" si="206"/>
        <v>LP_ReduceContinuousDmg_03</v>
      </c>
      <c r="B287" s="1" t="s">
        <v>505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ReduceContinuousDamage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v>9.57</v>
      </c>
      <c r="K287" s="1">
        <v>0.5</v>
      </c>
      <c r="O287" s="7" t="str">
        <f t="shared" ca="1" si="207"/>
        <v/>
      </c>
      <c r="S287" s="7" t="str">
        <f t="shared" ca="1" si="200"/>
        <v/>
      </c>
    </row>
    <row r="288" spans="1:19" x14ac:dyDescent="0.3">
      <c r="A288" s="1" t="str">
        <f t="shared" ref="A288:A290" si="210">B288&amp;"_"&amp;TEXT(D288,"00")</f>
        <v>LP_DefenseStrongDmg_01</v>
      </c>
      <c r="B288" s="1" t="s">
        <v>506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DefenseStrongDamage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0.24</v>
      </c>
      <c r="O288" s="7" t="str">
        <f t="shared" ca="1" si="207"/>
        <v/>
      </c>
      <c r="S288" s="7" t="str">
        <f t="shared" ca="1" si="200"/>
        <v/>
      </c>
    </row>
    <row r="289" spans="1:19" x14ac:dyDescent="0.3">
      <c r="A289" s="1" t="str">
        <f t="shared" si="210"/>
        <v>LP_DefenseStrongDmg_02</v>
      </c>
      <c r="B289" s="1" t="s">
        <v>506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DefenseStrongDamage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0.20869565217391306</v>
      </c>
      <c r="O289" s="7" t="str">
        <f t="shared" ca="1" si="207"/>
        <v/>
      </c>
      <c r="S289" s="7" t="str">
        <f t="shared" ca="1" si="200"/>
        <v/>
      </c>
    </row>
    <row r="290" spans="1:19" x14ac:dyDescent="0.3">
      <c r="A290" s="1" t="str">
        <f t="shared" si="210"/>
        <v>LP_DefenseStrongDmg_03</v>
      </c>
      <c r="B290" s="1" t="s">
        <v>506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DefenseStrongDamage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0.18147448015122877</v>
      </c>
      <c r="O290" s="7" t="str">
        <f t="shared" ca="1" si="207"/>
        <v/>
      </c>
      <c r="S290" s="7" t="str">
        <f t="shared" ca="1" si="200"/>
        <v/>
      </c>
    </row>
    <row r="291" spans="1:19" x14ac:dyDescent="0.3">
      <c r="A291" s="1" t="str">
        <f t="shared" ref="A291:A326" si="211">B291&amp;"_"&amp;TEXT(D291,"00")</f>
        <v>LP_ExtraGold_01</v>
      </c>
      <c r="B291" s="1" t="s">
        <v>172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0.05</v>
      </c>
      <c r="O291" s="7" t="str">
        <f t="shared" ca="1" si="188"/>
        <v/>
      </c>
      <c r="S291" s="7" t="str">
        <f t="shared" ca="1" si="200"/>
        <v/>
      </c>
    </row>
    <row r="292" spans="1:19" x14ac:dyDescent="0.3">
      <c r="A292" s="1" t="str">
        <f t="shared" ref="A292:A294" si="212">B292&amp;"_"&amp;TEXT(D292,"00")</f>
        <v>LP_ExtraGold_02</v>
      </c>
      <c r="B292" s="1" t="s">
        <v>172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0.10500000000000001</v>
      </c>
      <c r="O292" s="7" t="str">
        <f t="shared" ref="O292:O294" ca="1" si="213">IF(NOT(ISBLANK(N292)),N292,
IF(ISBLANK(M292),"",
VLOOKUP(M292,OFFSET(INDIRECT("$A:$B"),0,MATCH(M$1&amp;"_Verify",INDIRECT("$1:$1"),0)-1),2,0)
))</f>
        <v/>
      </c>
      <c r="S292" s="7" t="str">
        <f t="shared" ca="1" si="200"/>
        <v/>
      </c>
    </row>
    <row r="293" spans="1:19" x14ac:dyDescent="0.3">
      <c r="A293" s="1" t="str">
        <f t="shared" si="212"/>
        <v>LP_ExtraGold_03</v>
      </c>
      <c r="B293" s="1" t="s">
        <v>172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v>0.16500000000000004</v>
      </c>
      <c r="O293" s="7" t="str">
        <f t="shared" ca="1" si="213"/>
        <v/>
      </c>
      <c r="S293" s="7" t="str">
        <f t="shared" ca="1" si="200"/>
        <v/>
      </c>
    </row>
    <row r="294" spans="1:19" x14ac:dyDescent="0.3">
      <c r="A294" s="1" t="str">
        <f t="shared" si="212"/>
        <v>LP_ExtraGoldBetter_01</v>
      </c>
      <c r="B294" s="1" t="s">
        <v>507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ref="J294:J296" si="214">J291*5/3</f>
        <v>8.3333333333333329E-2</v>
      </c>
      <c r="O294" s="7" t="str">
        <f t="shared" ca="1" si="213"/>
        <v/>
      </c>
      <c r="S294" s="7" t="str">
        <f t="shared" ca="1" si="200"/>
        <v/>
      </c>
    </row>
    <row r="295" spans="1:19" x14ac:dyDescent="0.3">
      <c r="A295" s="1" t="str">
        <f t="shared" ref="A295:A296" si="215">B295&amp;"_"&amp;TEXT(D295,"00")</f>
        <v>LP_ExtraGoldBetter_02</v>
      </c>
      <c r="B295" s="1" t="s">
        <v>507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14"/>
        <v>0.17500000000000002</v>
      </c>
      <c r="O295" s="7" t="str">
        <f t="shared" ref="O295:O296" ca="1" si="216">IF(NOT(ISBLANK(N295)),N295,
IF(ISBLANK(M295),"",
VLOOKUP(M295,OFFSET(INDIRECT("$A:$B"),0,MATCH(M$1&amp;"_Verify",INDIRECT("$1:$1"),0)-1),2,0)
))</f>
        <v/>
      </c>
      <c r="S295" s="7" t="str">
        <f t="shared" ca="1" si="200"/>
        <v/>
      </c>
    </row>
    <row r="296" spans="1:19" x14ac:dyDescent="0.3">
      <c r="A296" s="1" t="str">
        <f t="shared" si="215"/>
        <v>LP_ExtraGoldBetter_03</v>
      </c>
      <c r="B296" s="1" t="s">
        <v>507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14"/>
        <v>0.27500000000000008</v>
      </c>
      <c r="O296" s="7" t="str">
        <f t="shared" ca="1" si="216"/>
        <v/>
      </c>
      <c r="S296" s="7" t="str">
        <f t="shared" ref="S296:S335" ca="1" si="21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11"/>
        <v>LP_ItemChanceBoost_01</v>
      </c>
      <c r="B297" s="1" t="s">
        <v>173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v>2.5000000000000001E-2</v>
      </c>
      <c r="O297" s="7" t="str">
        <f t="shared" ca="1" si="188"/>
        <v/>
      </c>
      <c r="S297" s="7" t="str">
        <f t="shared" ca="1" si="217"/>
        <v/>
      </c>
    </row>
    <row r="298" spans="1:19" x14ac:dyDescent="0.3">
      <c r="A298" s="1" t="str">
        <f t="shared" ref="A298:A300" si="218">B298&amp;"_"&amp;TEXT(D298,"00")</f>
        <v>LP_ItemChanceBoost_02</v>
      </c>
      <c r="B298" s="1" t="s">
        <v>173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v>5.2500000000000005E-2</v>
      </c>
      <c r="O298" s="7" t="str">
        <f t="shared" ref="O298:O300" ca="1" si="219">IF(NOT(ISBLANK(N298)),N298,
IF(ISBLANK(M298),"",
VLOOKUP(M298,OFFSET(INDIRECT("$A:$B"),0,MATCH(M$1&amp;"_Verify",INDIRECT("$1:$1"),0)-1),2,0)
))</f>
        <v/>
      </c>
      <c r="S298" s="7" t="str">
        <f t="shared" ca="1" si="217"/>
        <v/>
      </c>
    </row>
    <row r="299" spans="1:19" x14ac:dyDescent="0.3">
      <c r="A299" s="1" t="str">
        <f t="shared" si="218"/>
        <v>LP_ItemChanceBoost_03</v>
      </c>
      <c r="B299" s="1" t="s">
        <v>173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v>8.2500000000000018E-2</v>
      </c>
      <c r="O299" s="7" t="str">
        <f t="shared" ca="1" si="219"/>
        <v/>
      </c>
      <c r="S299" s="7" t="str">
        <f t="shared" ca="1" si="217"/>
        <v/>
      </c>
    </row>
    <row r="300" spans="1:19" x14ac:dyDescent="0.3">
      <c r="A300" s="1" t="str">
        <f t="shared" si="218"/>
        <v>LP_ItemChanceBoostBetter_01</v>
      </c>
      <c r="B300" s="1" t="s">
        <v>508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02" si="220">K297*5/3</f>
        <v>4.1666666666666664E-2</v>
      </c>
      <c r="O300" s="7" t="str">
        <f t="shared" ca="1" si="219"/>
        <v/>
      </c>
      <c r="S300" s="7" t="str">
        <f t="shared" ca="1" si="217"/>
        <v/>
      </c>
    </row>
    <row r="301" spans="1:19" x14ac:dyDescent="0.3">
      <c r="A301" s="1" t="str">
        <f t="shared" ref="A301:A302" si="221">B301&amp;"_"&amp;TEXT(D301,"00")</f>
        <v>LP_ItemChanceBoostBetter_02</v>
      </c>
      <c r="B301" s="1" t="s">
        <v>508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20"/>
        <v>8.7500000000000008E-2</v>
      </c>
      <c r="O301" s="7" t="str">
        <f t="shared" ref="O301:O302" ca="1" si="222">IF(NOT(ISBLANK(N301)),N301,
IF(ISBLANK(M301),"",
VLOOKUP(M301,OFFSET(INDIRECT("$A:$B"),0,MATCH(M$1&amp;"_Verify",INDIRECT("$1:$1"),0)-1),2,0)
))</f>
        <v/>
      </c>
      <c r="S301" s="7" t="str">
        <f t="shared" ca="1" si="217"/>
        <v/>
      </c>
    </row>
    <row r="302" spans="1:19" x14ac:dyDescent="0.3">
      <c r="A302" s="1" t="str">
        <f t="shared" si="221"/>
        <v>LP_ItemChanceBoostBetter_03</v>
      </c>
      <c r="B302" s="1" t="s">
        <v>508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20"/>
        <v>0.13750000000000004</v>
      </c>
      <c r="O302" s="7" t="str">
        <f t="shared" ca="1" si="222"/>
        <v/>
      </c>
      <c r="S302" s="7" t="str">
        <f t="shared" ca="1" si="217"/>
        <v/>
      </c>
    </row>
    <row r="303" spans="1:19" x14ac:dyDescent="0.3">
      <c r="A303" s="1" t="str">
        <f t="shared" si="211"/>
        <v>LP_HealChanceBoost_01</v>
      </c>
      <c r="B303" s="1" t="s">
        <v>174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v>0.16666666699999999</v>
      </c>
      <c r="O303" s="7" t="str">
        <f t="shared" ca="1" si="188"/>
        <v/>
      </c>
      <c r="S303" s="7" t="str">
        <f t="shared" ca="1" si="217"/>
        <v/>
      </c>
    </row>
    <row r="304" spans="1:19" x14ac:dyDescent="0.3">
      <c r="A304" s="1" t="str">
        <f t="shared" ref="A304:A306" si="223">B304&amp;"_"&amp;TEXT(D304,"00")</f>
        <v>LP_HealChanceBoost_02</v>
      </c>
      <c r="B304" s="1" t="s">
        <v>174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DropAdjust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v>0.35</v>
      </c>
      <c r="O304" s="7" t="str">
        <f t="shared" ref="O304:O306" ca="1" si="224">IF(NOT(ISBLANK(N304)),N304,
IF(ISBLANK(M304),"",
VLOOKUP(M304,OFFSET(INDIRECT("$A:$B"),0,MATCH(M$1&amp;"_Verify",INDIRECT("$1:$1"),0)-1),2,0)
))</f>
        <v/>
      </c>
      <c r="S304" s="7" t="str">
        <f t="shared" ca="1" si="217"/>
        <v/>
      </c>
    </row>
    <row r="305" spans="1:19" x14ac:dyDescent="0.3">
      <c r="A305" s="1" t="str">
        <f t="shared" si="223"/>
        <v>LP_HealChanceBoost_03</v>
      </c>
      <c r="B305" s="1" t="s">
        <v>174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DropAdjust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v>0.55000000000000004</v>
      </c>
      <c r="O305" s="7" t="str">
        <f t="shared" ca="1" si="224"/>
        <v/>
      </c>
      <c r="S305" s="7" t="str">
        <f t="shared" ca="1" si="217"/>
        <v/>
      </c>
    </row>
    <row r="306" spans="1:19" x14ac:dyDescent="0.3">
      <c r="A306" s="1" t="str">
        <f t="shared" si="223"/>
        <v>LP_HealChanceBoostBetter_01</v>
      </c>
      <c r="B306" s="1" t="s">
        <v>509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DropAdjust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ref="L306:L308" si="225">L303*5/3</f>
        <v>0.27777777833333334</v>
      </c>
      <c r="O306" s="7" t="str">
        <f t="shared" ca="1" si="224"/>
        <v/>
      </c>
      <c r="S306" s="7" t="str">
        <f t="shared" ref="S306:S308" ca="1" si="226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ref="A307:A308" si="227">B307&amp;"_"&amp;TEXT(D307,"00")</f>
        <v>LP_HealChanceBoostBetter_02</v>
      </c>
      <c r="B307" s="1" t="s">
        <v>509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DropAdjust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25"/>
        <v>0.58333333333333337</v>
      </c>
      <c r="O307" s="7" t="str">
        <f t="shared" ref="O307:O308" ca="1" si="228">IF(NOT(ISBLANK(N307)),N307,
IF(ISBLANK(M307),"",
VLOOKUP(M307,OFFSET(INDIRECT("$A:$B"),0,MATCH(M$1&amp;"_Verify",INDIRECT("$1:$1"),0)-1),2,0)
))</f>
        <v/>
      </c>
      <c r="S307" s="7" t="str">
        <f t="shared" ca="1" si="226"/>
        <v/>
      </c>
    </row>
    <row r="308" spans="1:19" x14ac:dyDescent="0.3">
      <c r="A308" s="1" t="str">
        <f t="shared" si="227"/>
        <v>LP_HealChanceBoostBetter_03</v>
      </c>
      <c r="B308" s="1" t="s">
        <v>509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DropAdjust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25"/>
        <v>0.91666666666666663</v>
      </c>
      <c r="O308" s="7" t="str">
        <f t="shared" ca="1" si="228"/>
        <v/>
      </c>
      <c r="S308" s="7" t="str">
        <f t="shared" ca="1" si="226"/>
        <v/>
      </c>
    </row>
    <row r="309" spans="1:19" x14ac:dyDescent="0.3">
      <c r="A309" s="1" t="str">
        <f t="shared" si="211"/>
        <v>LP_MonsterThrough_01</v>
      </c>
      <c r="B309" s="1" t="s">
        <v>175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MonsterThroughHitObject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1</v>
      </c>
      <c r="O309" s="7">
        <f t="shared" ca="1" si="188"/>
        <v>1</v>
      </c>
      <c r="S309" s="7" t="str">
        <f t="shared" ca="1" si="217"/>
        <v/>
      </c>
    </row>
    <row r="310" spans="1:19" x14ac:dyDescent="0.3">
      <c r="A310" s="1" t="str">
        <f t="shared" si="211"/>
        <v>LP_MonsterThrough_02</v>
      </c>
      <c r="B310" s="1" t="s">
        <v>175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MonsterThroughHitObject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N310" s="1">
        <v>2</v>
      </c>
      <c r="O310" s="7">
        <f t="shared" ca="1" si="188"/>
        <v>2</v>
      </c>
      <c r="S310" s="7" t="str">
        <f t="shared" ca="1" si="217"/>
        <v/>
      </c>
    </row>
    <row r="311" spans="1:19" x14ac:dyDescent="0.3">
      <c r="A311" s="1" t="str">
        <f t="shared" si="211"/>
        <v>LP_Ricochet_01</v>
      </c>
      <c r="B311" s="1" t="s">
        <v>176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RicochetHitObject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N311" s="1">
        <v>1</v>
      </c>
      <c r="O311" s="7">
        <f t="shared" ca="1" si="188"/>
        <v>1</v>
      </c>
      <c r="S311" s="7" t="str">
        <f t="shared" ca="1" si="217"/>
        <v/>
      </c>
    </row>
    <row r="312" spans="1:19" x14ac:dyDescent="0.3">
      <c r="A312" s="1" t="str">
        <f t="shared" si="211"/>
        <v>LP_Ricochet_02</v>
      </c>
      <c r="B312" s="1" t="s">
        <v>176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RicochetHitObject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2</v>
      </c>
      <c r="O312" s="7">
        <f t="shared" ca="1" si="188"/>
        <v>2</v>
      </c>
      <c r="S312" s="7" t="str">
        <f t="shared" ref="S312:S314" ca="1" si="229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11"/>
        <v>LP_BounceWallQuad_01</v>
      </c>
      <c r="B313" s="1" t="s">
        <v>177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BounceWallQuadHitObject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1</v>
      </c>
      <c r="O313" s="7">
        <f t="shared" ca="1" si="188"/>
        <v>1</v>
      </c>
      <c r="S313" s="7" t="str">
        <f t="shared" ca="1" si="229"/>
        <v/>
      </c>
    </row>
    <row r="314" spans="1:19" x14ac:dyDescent="0.3">
      <c r="A314" s="1" t="str">
        <f t="shared" si="211"/>
        <v>LP_BounceWallQuad_02</v>
      </c>
      <c r="B314" s="1" t="s">
        <v>177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BounceWallQuadHitObject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2</v>
      </c>
      <c r="O314" s="7">
        <f t="shared" ca="1" si="188"/>
        <v>2</v>
      </c>
      <c r="S314" s="7" t="str">
        <f t="shared" ca="1" si="229"/>
        <v/>
      </c>
    </row>
    <row r="315" spans="1:19" x14ac:dyDescent="0.3">
      <c r="A315" s="1" t="str">
        <f t="shared" si="211"/>
        <v>LP_Parallel_01</v>
      </c>
      <c r="B315" s="1" t="s">
        <v>178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ParallelHitObject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0.6</v>
      </c>
      <c r="N315" s="1">
        <v>1</v>
      </c>
      <c r="O315" s="7">
        <f t="shared" ca="1" si="188"/>
        <v>1</v>
      </c>
      <c r="S315" s="7" t="str">
        <f t="shared" ca="1" si="217"/>
        <v/>
      </c>
    </row>
    <row r="316" spans="1:19" x14ac:dyDescent="0.3">
      <c r="A316" s="1" t="str">
        <f t="shared" si="211"/>
        <v>LP_Parallel_02</v>
      </c>
      <c r="B316" s="1" t="s">
        <v>178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ParallelHitObject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0.6</v>
      </c>
      <c r="N316" s="1">
        <v>2</v>
      </c>
      <c r="O316" s="7">
        <f t="shared" ca="1" si="188"/>
        <v>2</v>
      </c>
      <c r="S316" s="7" t="str">
        <f t="shared" ca="1" si="217"/>
        <v/>
      </c>
    </row>
    <row r="317" spans="1:19" x14ac:dyDescent="0.3">
      <c r="A317" s="1" t="str">
        <f t="shared" si="211"/>
        <v>LP_DiagonalNwayGenerator_01</v>
      </c>
      <c r="B317" s="1" t="s">
        <v>179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DiagonalNwayGenerator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1</v>
      </c>
      <c r="O317" s="7">
        <f t="shared" ca="1" si="188"/>
        <v>1</v>
      </c>
      <c r="S317" s="7" t="str">
        <f t="shared" ca="1" si="217"/>
        <v/>
      </c>
    </row>
    <row r="318" spans="1:19" x14ac:dyDescent="0.3">
      <c r="A318" s="1" t="str">
        <f t="shared" si="211"/>
        <v>LP_DiagonalNwayGenerator_02</v>
      </c>
      <c r="B318" s="1" t="s">
        <v>179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DiagonalNwayGenerator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N318" s="1">
        <v>2</v>
      </c>
      <c r="O318" s="7">
        <f t="shared" ca="1" si="188"/>
        <v>2</v>
      </c>
      <c r="S318" s="7" t="str">
        <f t="shared" ca="1" si="217"/>
        <v/>
      </c>
    </row>
    <row r="319" spans="1:19" x14ac:dyDescent="0.3">
      <c r="A319" s="1" t="str">
        <f t="shared" si="211"/>
        <v>LP_LeftRightNwayGenerator_01</v>
      </c>
      <c r="B319" s="1" t="s">
        <v>180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LeftRightNwayGenerator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N319" s="1">
        <v>1</v>
      </c>
      <c r="O319" s="7">
        <f t="shared" ca="1" si="188"/>
        <v>1</v>
      </c>
      <c r="S319" s="7" t="str">
        <f t="shared" ca="1" si="217"/>
        <v/>
      </c>
    </row>
    <row r="320" spans="1:19" x14ac:dyDescent="0.3">
      <c r="A320" s="1" t="str">
        <f t="shared" si="211"/>
        <v>LP_LeftRightNwayGenerator_02</v>
      </c>
      <c r="B320" s="1" t="s">
        <v>180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LeftRightNwayGenerator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N320" s="1">
        <v>2</v>
      </c>
      <c r="O320" s="7">
        <f t="shared" ca="1" si="188"/>
        <v>2</v>
      </c>
      <c r="S320" s="7" t="str">
        <f t="shared" ca="1" si="217"/>
        <v/>
      </c>
    </row>
    <row r="321" spans="1:19" x14ac:dyDescent="0.3">
      <c r="A321" s="1" t="str">
        <f t="shared" si="211"/>
        <v>LP_BackNwayGenerator_01</v>
      </c>
      <c r="B321" s="1" t="s">
        <v>181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BackNwayGenerator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N321" s="1">
        <v>1</v>
      </c>
      <c r="O321" s="7">
        <f t="shared" ca="1" si="188"/>
        <v>1</v>
      </c>
      <c r="S321" s="7" t="str">
        <f t="shared" ca="1" si="217"/>
        <v/>
      </c>
    </row>
    <row r="322" spans="1:19" x14ac:dyDescent="0.3">
      <c r="A322" s="1" t="str">
        <f t="shared" si="211"/>
        <v>LP_BackNwayGenerator_02</v>
      </c>
      <c r="B322" s="1" t="s">
        <v>181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BackNwayGenerator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N322" s="1">
        <v>2</v>
      </c>
      <c r="O322" s="7">
        <f t="shared" ca="1" si="188"/>
        <v>2</v>
      </c>
      <c r="S322" s="7" t="str">
        <f t="shared" ca="1" si="217"/>
        <v/>
      </c>
    </row>
    <row r="323" spans="1:19" x14ac:dyDescent="0.3">
      <c r="A323" s="1" t="str">
        <f t="shared" si="211"/>
        <v>LP_Repeat_01</v>
      </c>
      <c r="B323" s="1" t="s">
        <v>182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RepeatHitObject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0.3</v>
      </c>
      <c r="N323" s="1">
        <v>1</v>
      </c>
      <c r="O323" s="7">
        <f t="shared" ca="1" si="188"/>
        <v>1</v>
      </c>
      <c r="S323" s="7" t="str">
        <f t="shared" ca="1" si="217"/>
        <v/>
      </c>
    </row>
    <row r="324" spans="1:19" x14ac:dyDescent="0.3">
      <c r="A324" s="1" t="str">
        <f t="shared" si="211"/>
        <v>LP_Repeat_02</v>
      </c>
      <c r="B324" s="1" t="s">
        <v>182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RepeatHitObject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0.3</v>
      </c>
      <c r="N324" s="1">
        <v>2</v>
      </c>
      <c r="O324" s="7">
        <f t="shared" ca="1" si="188"/>
        <v>2</v>
      </c>
      <c r="S324" s="7" t="str">
        <f t="shared" ca="1" si="217"/>
        <v/>
      </c>
    </row>
    <row r="325" spans="1:19" x14ac:dyDescent="0.3">
      <c r="A325" s="1" t="str">
        <f t="shared" si="211"/>
        <v>LP_HealOnKill_01</v>
      </c>
      <c r="B325" s="1" t="s">
        <v>270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ref="K325:K338" si="230">J131</f>
        <v>0.15</v>
      </c>
      <c r="O325" s="7" t="str">
        <f t="shared" ref="O325" ca="1" si="231">IF(NOT(ISBLANK(N325)),N325,
IF(ISBLANK(M325),"",
VLOOKUP(M325,OFFSET(INDIRECT("$A:$B"),0,MATCH(M$1&amp;"_Verify",INDIRECT("$1:$1"),0)-1),2,0)
))</f>
        <v/>
      </c>
      <c r="S325" s="7" t="str">
        <f t="shared" ca="1" si="217"/>
        <v/>
      </c>
    </row>
    <row r="326" spans="1:19" x14ac:dyDescent="0.3">
      <c r="A326" s="1" t="str">
        <f t="shared" si="211"/>
        <v>LP_HealOnKill_02</v>
      </c>
      <c r="B326" s="1" t="s">
        <v>270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30"/>
        <v>0.315</v>
      </c>
      <c r="O326" s="7" t="str">
        <f t="shared" ca="1" si="188"/>
        <v/>
      </c>
      <c r="S326" s="7" t="str">
        <f t="shared" ca="1" si="217"/>
        <v/>
      </c>
    </row>
    <row r="327" spans="1:19" x14ac:dyDescent="0.3">
      <c r="A327" s="1" t="str">
        <f t="shared" ref="A327:A329" si="232">B327&amp;"_"&amp;TEXT(D327,"00")</f>
        <v>LP_HealOnKill_03</v>
      </c>
      <c r="B327" s="1" t="s">
        <v>270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30"/>
        <v>0.49500000000000005</v>
      </c>
      <c r="O327" s="7" t="str">
        <f t="shared" ref="O327:O329" ca="1" si="233">IF(NOT(ISBLANK(N327)),N327,
IF(ISBLANK(M327),"",
VLOOKUP(M327,OFFSET(INDIRECT("$A:$B"),0,MATCH(M$1&amp;"_Verify",INDIRECT("$1:$1"),0)-1),2,0)
))</f>
        <v/>
      </c>
      <c r="S327" s="7" t="str">
        <f t="shared" ref="S327:S329" ca="1" si="234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32"/>
        <v>LP_HealOnKill_04</v>
      </c>
      <c r="B328" s="1" t="s">
        <v>270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30"/>
        <v>0.69</v>
      </c>
      <c r="O328" s="7" t="str">
        <f t="shared" ca="1" si="233"/>
        <v/>
      </c>
      <c r="S328" s="7" t="str">
        <f t="shared" ca="1" si="234"/>
        <v/>
      </c>
    </row>
    <row r="329" spans="1:19" x14ac:dyDescent="0.3">
      <c r="A329" s="1" t="str">
        <f t="shared" si="232"/>
        <v>LP_HealOnKill_05</v>
      </c>
      <c r="B329" s="1" t="s">
        <v>270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30"/>
        <v>0.89999999999999991</v>
      </c>
      <c r="O329" s="7" t="str">
        <f t="shared" ca="1" si="233"/>
        <v/>
      </c>
      <c r="S329" s="7" t="str">
        <f t="shared" ca="1" si="234"/>
        <v/>
      </c>
    </row>
    <row r="330" spans="1:19" x14ac:dyDescent="0.3">
      <c r="A330" s="1" t="str">
        <f t="shared" ref="A330:A333" si="235">B330&amp;"_"&amp;TEXT(D330,"00")</f>
        <v>LP_HealOnKill_06</v>
      </c>
      <c r="B330" s="1" t="s">
        <v>270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30"/>
        <v>1.125</v>
      </c>
      <c r="O330" s="7" t="str">
        <f t="shared" ref="O330:O333" ca="1" si="236">IF(NOT(ISBLANK(N330)),N330,
IF(ISBLANK(M330),"",
VLOOKUP(M330,OFFSET(INDIRECT("$A:$B"),0,MATCH(M$1&amp;"_Verify",INDIRECT("$1:$1"),0)-1),2,0)
))</f>
        <v/>
      </c>
      <c r="S330" s="7" t="str">
        <f t="shared" ref="S330:S333" ca="1" si="23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35"/>
        <v>LP_HealOnKill_07</v>
      </c>
      <c r="B331" s="1" t="s">
        <v>270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30"/>
        <v>1.3650000000000002</v>
      </c>
      <c r="O331" s="7" t="str">
        <f t="shared" ca="1" si="236"/>
        <v/>
      </c>
      <c r="S331" s="7" t="str">
        <f t="shared" ca="1" si="237"/>
        <v/>
      </c>
    </row>
    <row r="332" spans="1:19" x14ac:dyDescent="0.3">
      <c r="A332" s="1" t="str">
        <f t="shared" si="235"/>
        <v>LP_HealOnKill_08</v>
      </c>
      <c r="B332" s="1" t="s">
        <v>270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30"/>
        <v>1.62</v>
      </c>
      <c r="O332" s="7" t="str">
        <f t="shared" ca="1" si="236"/>
        <v/>
      </c>
      <c r="S332" s="7" t="str">
        <f t="shared" ca="1" si="237"/>
        <v/>
      </c>
    </row>
    <row r="333" spans="1:19" x14ac:dyDescent="0.3">
      <c r="A333" s="1" t="str">
        <f t="shared" si="235"/>
        <v>LP_HealOnKill_09</v>
      </c>
      <c r="B333" s="1" t="s">
        <v>270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30"/>
        <v>1.89</v>
      </c>
      <c r="O333" s="7" t="str">
        <f t="shared" ca="1" si="236"/>
        <v/>
      </c>
      <c r="S333" s="7" t="str">
        <f t="shared" ca="1" si="237"/>
        <v/>
      </c>
    </row>
    <row r="334" spans="1:19" x14ac:dyDescent="0.3">
      <c r="A334" s="1" t="str">
        <f t="shared" ref="A334:A349" si="238">B334&amp;"_"&amp;TEXT(D334,"00")</f>
        <v>LP_HealOnKillBetter_01</v>
      </c>
      <c r="B334" s="1" t="s">
        <v>271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K334" s="1">
        <f t="shared" si="230"/>
        <v>0.25</v>
      </c>
      <c r="O334" s="7" t="str">
        <f t="shared" ref="O334:O363" ca="1" si="239">IF(NOT(ISBLANK(N334)),N334,
IF(ISBLANK(M334),"",
VLOOKUP(M334,OFFSET(INDIRECT("$A:$B"),0,MATCH(M$1&amp;"_Verify",INDIRECT("$1:$1"),0)-1),2,0)
))</f>
        <v/>
      </c>
      <c r="S334" s="7" t="str">
        <f t="shared" ca="1" si="217"/>
        <v/>
      </c>
    </row>
    <row r="335" spans="1:19" x14ac:dyDescent="0.3">
      <c r="A335" s="1" t="str">
        <f t="shared" si="238"/>
        <v>LP_HealOnKillBetter_02</v>
      </c>
      <c r="B335" s="1" t="s">
        <v>271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K335" s="1">
        <f t="shared" si="230"/>
        <v>0.52500000000000002</v>
      </c>
      <c r="O335" s="7" t="str">
        <f t="shared" ca="1" si="239"/>
        <v/>
      </c>
      <c r="S335" s="7" t="str">
        <f t="shared" ca="1" si="217"/>
        <v/>
      </c>
    </row>
    <row r="336" spans="1:19" x14ac:dyDescent="0.3">
      <c r="A336" s="1" t="str">
        <f t="shared" ref="A336:A338" si="240">B336&amp;"_"&amp;TEXT(D336,"00")</f>
        <v>LP_HealOnKillBetter_03</v>
      </c>
      <c r="B336" s="1" t="s">
        <v>271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K336" s="1">
        <f t="shared" si="230"/>
        <v>0.82500000000000007</v>
      </c>
      <c r="O336" s="7" t="str">
        <f t="shared" ref="O336:O338" ca="1" si="241">IF(NOT(ISBLANK(N336)),N336,
IF(ISBLANK(M336),"",
VLOOKUP(M336,OFFSET(INDIRECT("$A:$B"),0,MATCH(M$1&amp;"_Verify",INDIRECT("$1:$1"),0)-1),2,0)
))</f>
        <v/>
      </c>
      <c r="S336" s="7" t="str">
        <f t="shared" ref="S336:S338" ca="1" si="242">IF(NOT(ISBLANK(R336)),R336,
IF(ISBLANK(Q336),"",
VLOOKUP(Q336,OFFSET(INDIRECT("$A:$B"),0,MATCH(Q$1&amp;"_Verify",INDIRECT("$1:$1"),0)-1),2,0)
))</f>
        <v/>
      </c>
    </row>
    <row r="337" spans="1:23" x14ac:dyDescent="0.3">
      <c r="A337" s="1" t="str">
        <f t="shared" si="240"/>
        <v>LP_HealOnKillBetter_04</v>
      </c>
      <c r="B337" s="1" t="s">
        <v>271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K337" s="1">
        <f t="shared" si="230"/>
        <v>1.1499999999999999</v>
      </c>
      <c r="O337" s="7" t="str">
        <f t="shared" ca="1" si="241"/>
        <v/>
      </c>
      <c r="S337" s="7" t="str">
        <f t="shared" ca="1" si="242"/>
        <v/>
      </c>
    </row>
    <row r="338" spans="1:23" x14ac:dyDescent="0.3">
      <c r="A338" s="1" t="str">
        <f t="shared" si="240"/>
        <v>LP_HealOnKillBetter_05</v>
      </c>
      <c r="B338" s="1" t="s">
        <v>271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K338" s="1">
        <f t="shared" si="230"/>
        <v>1.5</v>
      </c>
      <c r="O338" s="7" t="str">
        <f t="shared" ca="1" si="241"/>
        <v/>
      </c>
      <c r="S338" s="7" t="str">
        <f t="shared" ca="1" si="242"/>
        <v/>
      </c>
    </row>
    <row r="339" spans="1:23" x14ac:dyDescent="0.3">
      <c r="A339" s="1" t="str">
        <f t="shared" si="238"/>
        <v>LP_AtkSpeedUpOnEncounter_01</v>
      </c>
      <c r="B339" s="1" t="s">
        <v>296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9"/>
        <v/>
      </c>
      <c r="Q339" s="1" t="s">
        <v>297</v>
      </c>
      <c r="S339" s="7">
        <f t="shared" ref="S339:S390" ca="1" si="243">IF(NOT(ISBLANK(R339)),R339,
IF(ISBLANK(Q339),"",
VLOOKUP(Q339,OFFSET(INDIRECT("$A:$B"),0,MATCH(Q$1&amp;"_Verify",INDIRECT("$1:$1"),0)-1),2,0)
))</f>
        <v>1</v>
      </c>
      <c r="U339" s="1" t="s">
        <v>298</v>
      </c>
    </row>
    <row r="340" spans="1:23" x14ac:dyDescent="0.3">
      <c r="A340" s="1" t="str">
        <f t="shared" si="238"/>
        <v>LP_AtkSpeedUpOnEncounter_02</v>
      </c>
      <c r="B340" s="1" t="s">
        <v>296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9"/>
        <v/>
      </c>
      <c r="Q340" s="1" t="s">
        <v>297</v>
      </c>
      <c r="S340" s="7">
        <f t="shared" ca="1" si="243"/>
        <v>1</v>
      </c>
      <c r="U340" s="1" t="s">
        <v>298</v>
      </c>
    </row>
    <row r="341" spans="1:23" x14ac:dyDescent="0.3">
      <c r="A341" s="1" t="str">
        <f t="shared" ref="A341:A347" si="244">B341&amp;"_"&amp;TEXT(D341,"00")</f>
        <v>LP_AtkSpeedUpOnEncounter_03</v>
      </c>
      <c r="B341" s="1" t="s">
        <v>296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7" ca="1" si="245">IF(NOT(ISBLANK(N341)),N341,
IF(ISBLANK(M341),"",
VLOOKUP(M341,OFFSET(INDIRECT("$A:$B"),0,MATCH(M$1&amp;"_Verify",INDIRECT("$1:$1"),0)-1),2,0)
))</f>
        <v/>
      </c>
      <c r="Q341" s="1" t="s">
        <v>297</v>
      </c>
      <c r="S341" s="7">
        <f t="shared" ca="1" si="243"/>
        <v>1</v>
      </c>
      <c r="U341" s="1" t="s">
        <v>298</v>
      </c>
    </row>
    <row r="342" spans="1:23" x14ac:dyDescent="0.3">
      <c r="A342" s="1" t="str">
        <f t="shared" si="244"/>
        <v>LP_AtkSpeedUpOnEncounter_04</v>
      </c>
      <c r="B342" s="1" t="s">
        <v>296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5"/>
        <v/>
      </c>
      <c r="Q342" s="1" t="s">
        <v>297</v>
      </c>
      <c r="S342" s="7">
        <f t="shared" ca="1" si="243"/>
        <v>1</v>
      </c>
      <c r="U342" s="1" t="s">
        <v>298</v>
      </c>
    </row>
    <row r="343" spans="1:23" x14ac:dyDescent="0.3">
      <c r="A343" s="1" t="str">
        <f t="shared" si="244"/>
        <v>LP_AtkSpeedUpOnEncounter_05</v>
      </c>
      <c r="B343" s="1" t="s">
        <v>296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5"/>
        <v/>
      </c>
      <c r="Q343" s="1" t="s">
        <v>297</v>
      </c>
      <c r="S343" s="7">
        <f t="shared" ca="1" si="243"/>
        <v>1</v>
      </c>
      <c r="U343" s="1" t="s">
        <v>298</v>
      </c>
    </row>
    <row r="344" spans="1:23" x14ac:dyDescent="0.3">
      <c r="A344" s="1" t="str">
        <f t="shared" si="244"/>
        <v>LP_AtkSpeedUpOnEncounter_06</v>
      </c>
      <c r="B344" s="1" t="s">
        <v>296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CallAffectorValue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O344" s="7" t="str">
        <f t="shared" ca="1" si="245"/>
        <v/>
      </c>
      <c r="Q344" s="1" t="s">
        <v>297</v>
      </c>
      <c r="S344" s="7">
        <f t="shared" ca="1" si="243"/>
        <v>1</v>
      </c>
      <c r="U344" s="1" t="s">
        <v>298</v>
      </c>
    </row>
    <row r="345" spans="1:23" x14ac:dyDescent="0.3">
      <c r="A345" s="1" t="str">
        <f t="shared" si="244"/>
        <v>LP_AtkSpeedUpOnEncounter_07</v>
      </c>
      <c r="B345" s="1" t="s">
        <v>296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CallAffectorValue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O345" s="7" t="str">
        <f t="shared" ca="1" si="245"/>
        <v/>
      </c>
      <c r="Q345" s="1" t="s">
        <v>297</v>
      </c>
      <c r="S345" s="7">
        <f t="shared" ca="1" si="243"/>
        <v>1</v>
      </c>
      <c r="U345" s="1" t="s">
        <v>298</v>
      </c>
    </row>
    <row r="346" spans="1:23" x14ac:dyDescent="0.3">
      <c r="A346" s="1" t="str">
        <f t="shared" si="244"/>
        <v>LP_AtkSpeedUpOnEncounter_08</v>
      </c>
      <c r="B346" s="1" t="s">
        <v>296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CallAffectorValue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O346" s="7" t="str">
        <f t="shared" ca="1" si="245"/>
        <v/>
      </c>
      <c r="Q346" s="1" t="s">
        <v>297</v>
      </c>
      <c r="S346" s="7">
        <f t="shared" ca="1" si="243"/>
        <v>1</v>
      </c>
      <c r="U346" s="1" t="s">
        <v>298</v>
      </c>
    </row>
    <row r="347" spans="1:23" x14ac:dyDescent="0.3">
      <c r="A347" s="1" t="str">
        <f t="shared" si="244"/>
        <v>LP_AtkSpeedUpOnEncounter_09</v>
      </c>
      <c r="B347" s="1" t="s">
        <v>296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CallAffectorValue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O347" s="7" t="str">
        <f t="shared" ca="1" si="245"/>
        <v/>
      </c>
      <c r="Q347" s="1" t="s">
        <v>297</v>
      </c>
      <c r="S347" s="7">
        <f t="shared" ca="1" si="243"/>
        <v>1</v>
      </c>
      <c r="U347" s="1" t="s">
        <v>298</v>
      </c>
    </row>
    <row r="348" spans="1:23" x14ac:dyDescent="0.3">
      <c r="A348" s="1" t="str">
        <f t="shared" si="238"/>
        <v>LP_AtkSpeedUpOnEncounter_Spd_01</v>
      </c>
      <c r="B348" s="1" t="s">
        <v>293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4.5</v>
      </c>
      <c r="J348" s="1">
        <f t="shared" ref="J348:J356" si="246">J131*4.5/6*2.5</f>
        <v>0.28125</v>
      </c>
      <c r="M348" s="1" t="s">
        <v>149</v>
      </c>
      <c r="O348" s="7">
        <f t="shared" ca="1" si="239"/>
        <v>3</v>
      </c>
      <c r="R348" s="1">
        <v>1</v>
      </c>
      <c r="S348" s="7">
        <f t="shared" ca="1" si="243"/>
        <v>1</v>
      </c>
      <c r="W348" s="1" t="s">
        <v>365</v>
      </c>
    </row>
    <row r="349" spans="1:23" x14ac:dyDescent="0.3">
      <c r="A349" s="1" t="str">
        <f t="shared" si="238"/>
        <v>LP_AtkSpeedUpOnEncounter_Spd_02</v>
      </c>
      <c r="B349" s="1" t="s">
        <v>293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5</v>
      </c>
      <c r="J349" s="1">
        <f t="shared" si="246"/>
        <v>0.59062499999999996</v>
      </c>
      <c r="M349" s="1" t="s">
        <v>149</v>
      </c>
      <c r="O349" s="7">
        <f t="shared" ca="1" si="239"/>
        <v>3</v>
      </c>
      <c r="R349" s="1">
        <v>1</v>
      </c>
      <c r="S349" s="7">
        <f t="shared" ca="1" si="243"/>
        <v>1</v>
      </c>
      <c r="W349" s="1" t="s">
        <v>365</v>
      </c>
    </row>
    <row r="350" spans="1:23" x14ac:dyDescent="0.3">
      <c r="A350" s="1" t="str">
        <f t="shared" ref="A350:A356" si="247">B350&amp;"_"&amp;TEXT(D350,"00")</f>
        <v>LP_AtkSpeedUpOnEncounter_Spd_03</v>
      </c>
      <c r="B350" s="1" t="s">
        <v>293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5.5</v>
      </c>
      <c r="J350" s="1">
        <f t="shared" si="246"/>
        <v>0.92812500000000009</v>
      </c>
      <c r="M350" s="1" t="s">
        <v>149</v>
      </c>
      <c r="O350" s="7">
        <f t="shared" ref="O350:O356" ca="1" si="248">IF(NOT(ISBLANK(N350)),N350,
IF(ISBLANK(M350),"",
VLOOKUP(M350,OFFSET(INDIRECT("$A:$B"),0,MATCH(M$1&amp;"_Verify",INDIRECT("$1:$1"),0)-1),2,0)
))</f>
        <v>3</v>
      </c>
      <c r="R350" s="1">
        <v>1</v>
      </c>
      <c r="S350" s="7">
        <f t="shared" ca="1" si="243"/>
        <v>1</v>
      </c>
      <c r="W350" s="1" t="s">
        <v>365</v>
      </c>
    </row>
    <row r="351" spans="1:23" x14ac:dyDescent="0.3">
      <c r="A351" s="1" t="str">
        <f t="shared" si="247"/>
        <v>LP_AtkSpeedUpOnEncounter_Spd_04</v>
      </c>
      <c r="B351" s="1" t="s">
        <v>293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6</v>
      </c>
      <c r="J351" s="1">
        <f t="shared" si="246"/>
        <v>1.29375</v>
      </c>
      <c r="M351" s="1" t="s">
        <v>149</v>
      </c>
      <c r="O351" s="7">
        <f t="shared" ca="1" si="248"/>
        <v>3</v>
      </c>
      <c r="R351" s="1">
        <v>1</v>
      </c>
      <c r="S351" s="7">
        <f t="shared" ca="1" si="243"/>
        <v>1</v>
      </c>
      <c r="W351" s="1" t="s">
        <v>365</v>
      </c>
    </row>
    <row r="352" spans="1:23" x14ac:dyDescent="0.3">
      <c r="A352" s="1" t="str">
        <f t="shared" si="247"/>
        <v>LP_AtkSpeedUpOnEncounter_Spd_05</v>
      </c>
      <c r="B352" s="1" t="s">
        <v>293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ChangeActorStatus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6.5</v>
      </c>
      <c r="J352" s="1">
        <f t="shared" si="246"/>
        <v>1.6874999999999998</v>
      </c>
      <c r="M352" s="1" t="s">
        <v>149</v>
      </c>
      <c r="O352" s="7">
        <f t="shared" ca="1" si="248"/>
        <v>3</v>
      </c>
      <c r="R352" s="1">
        <v>1</v>
      </c>
      <c r="S352" s="7">
        <f t="shared" ca="1" si="243"/>
        <v>1</v>
      </c>
      <c r="W352" s="1" t="s">
        <v>365</v>
      </c>
    </row>
    <row r="353" spans="1:23" x14ac:dyDescent="0.3">
      <c r="A353" s="1" t="str">
        <f t="shared" si="247"/>
        <v>LP_AtkSpeedUpOnEncounter_Spd_06</v>
      </c>
      <c r="B353" s="1" t="s">
        <v>293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ChangeActorStatus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7</v>
      </c>
      <c r="J353" s="1">
        <f t="shared" si="246"/>
        <v>2.109375</v>
      </c>
      <c r="M353" s="1" t="s">
        <v>149</v>
      </c>
      <c r="O353" s="7">
        <f t="shared" ca="1" si="248"/>
        <v>3</v>
      </c>
      <c r="R353" s="1">
        <v>1</v>
      </c>
      <c r="S353" s="7">
        <f t="shared" ca="1" si="243"/>
        <v>1</v>
      </c>
      <c r="W353" s="1" t="s">
        <v>365</v>
      </c>
    </row>
    <row r="354" spans="1:23" x14ac:dyDescent="0.3">
      <c r="A354" s="1" t="str">
        <f t="shared" si="247"/>
        <v>LP_AtkSpeedUpOnEncounter_Spd_07</v>
      </c>
      <c r="B354" s="1" t="s">
        <v>293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ChangeActorStatus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7.5</v>
      </c>
      <c r="J354" s="1">
        <f t="shared" si="246"/>
        <v>2.5593750000000002</v>
      </c>
      <c r="M354" s="1" t="s">
        <v>149</v>
      </c>
      <c r="O354" s="7">
        <f t="shared" ca="1" si="248"/>
        <v>3</v>
      </c>
      <c r="R354" s="1">
        <v>1</v>
      </c>
      <c r="S354" s="7">
        <f t="shared" ca="1" si="243"/>
        <v>1</v>
      </c>
      <c r="W354" s="1" t="s">
        <v>365</v>
      </c>
    </row>
    <row r="355" spans="1:23" x14ac:dyDescent="0.3">
      <c r="A355" s="1" t="str">
        <f t="shared" si="247"/>
        <v>LP_AtkSpeedUpOnEncounter_Spd_08</v>
      </c>
      <c r="B355" s="1" t="s">
        <v>293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ChangeActorStatus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8</v>
      </c>
      <c r="J355" s="1">
        <f t="shared" si="246"/>
        <v>3.0375000000000001</v>
      </c>
      <c r="M355" s="1" t="s">
        <v>149</v>
      </c>
      <c r="O355" s="7">
        <f t="shared" ca="1" si="248"/>
        <v>3</v>
      </c>
      <c r="R355" s="1">
        <v>1</v>
      </c>
      <c r="S355" s="7">
        <f t="shared" ca="1" si="243"/>
        <v>1</v>
      </c>
      <c r="W355" s="1" t="s">
        <v>365</v>
      </c>
    </row>
    <row r="356" spans="1:23" x14ac:dyDescent="0.3">
      <c r="A356" s="1" t="str">
        <f t="shared" si="247"/>
        <v>LP_AtkSpeedUpOnEncounter_Spd_09</v>
      </c>
      <c r="B356" s="1" t="s">
        <v>293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ChangeActorStatus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8.5</v>
      </c>
      <c r="J356" s="1">
        <f t="shared" si="246"/>
        <v>3.5437499999999993</v>
      </c>
      <c r="M356" s="1" t="s">
        <v>149</v>
      </c>
      <c r="O356" s="7">
        <f t="shared" ca="1" si="248"/>
        <v>3</v>
      </c>
      <c r="R356" s="1">
        <v>1</v>
      </c>
      <c r="S356" s="7">
        <f t="shared" ca="1" si="243"/>
        <v>1</v>
      </c>
      <c r="W356" s="1" t="s">
        <v>365</v>
      </c>
    </row>
    <row r="357" spans="1:23" x14ac:dyDescent="0.3">
      <c r="A357" s="1" t="str">
        <f t="shared" ref="A357:A363" si="249">B357&amp;"_"&amp;TEXT(D357,"00")</f>
        <v>LP_AtkSpeedUpOnEncounterBetter_01</v>
      </c>
      <c r="B357" s="1" t="s">
        <v>292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9"/>
        <v/>
      </c>
      <c r="Q357" s="1" t="s">
        <v>297</v>
      </c>
      <c r="S357" s="7">
        <f t="shared" ca="1" si="243"/>
        <v>1</v>
      </c>
      <c r="U357" s="1" t="s">
        <v>294</v>
      </c>
    </row>
    <row r="358" spans="1:23" x14ac:dyDescent="0.3">
      <c r="A358" s="1" t="str">
        <f t="shared" si="249"/>
        <v>LP_AtkSpeedUpOnEncounterBetter_02</v>
      </c>
      <c r="B358" s="1" t="s">
        <v>292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9"/>
        <v/>
      </c>
      <c r="Q358" s="1" t="s">
        <v>297</v>
      </c>
      <c r="S358" s="7">
        <f t="shared" ca="1" si="243"/>
        <v>1</v>
      </c>
      <c r="U358" s="1" t="s">
        <v>294</v>
      </c>
    </row>
    <row r="359" spans="1:23" x14ac:dyDescent="0.3">
      <c r="A359" s="1" t="str">
        <f t="shared" ref="A359:A361" si="250">B359&amp;"_"&amp;TEXT(D359,"00")</f>
        <v>LP_AtkSpeedUpOnEncounterBetter_03</v>
      </c>
      <c r="B359" s="1" t="s">
        <v>292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ref="O359:O361" ca="1" si="251">IF(NOT(ISBLANK(N359)),N359,
IF(ISBLANK(M359),"",
VLOOKUP(M359,OFFSET(INDIRECT("$A:$B"),0,MATCH(M$1&amp;"_Verify",INDIRECT("$1:$1"),0)-1),2,0)
))</f>
        <v/>
      </c>
      <c r="Q359" s="1" t="s">
        <v>297</v>
      </c>
      <c r="S359" s="7">
        <f t="shared" ca="1" si="243"/>
        <v>1</v>
      </c>
      <c r="U359" s="1" t="s">
        <v>294</v>
      </c>
    </row>
    <row r="360" spans="1:23" x14ac:dyDescent="0.3">
      <c r="A360" s="1" t="str">
        <f t="shared" si="250"/>
        <v>LP_AtkSpeedUpOnEncounterBetter_04</v>
      </c>
      <c r="B360" s="1" t="s">
        <v>292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CallAffectorValue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O360" s="7" t="str">
        <f t="shared" ca="1" si="251"/>
        <v/>
      </c>
      <c r="Q360" s="1" t="s">
        <v>297</v>
      </c>
      <c r="S360" s="7">
        <f t="shared" ca="1" si="243"/>
        <v>1</v>
      </c>
      <c r="U360" s="1" t="s">
        <v>294</v>
      </c>
    </row>
    <row r="361" spans="1:23" x14ac:dyDescent="0.3">
      <c r="A361" s="1" t="str">
        <f t="shared" si="250"/>
        <v>LP_AtkSpeedUpOnEncounterBetter_05</v>
      </c>
      <c r="B361" s="1" t="s">
        <v>292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CallAffectorValue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O361" s="7" t="str">
        <f t="shared" ca="1" si="251"/>
        <v/>
      </c>
      <c r="Q361" s="1" t="s">
        <v>297</v>
      </c>
      <c r="S361" s="7">
        <f t="shared" ca="1" si="243"/>
        <v>1</v>
      </c>
      <c r="U361" s="1" t="s">
        <v>294</v>
      </c>
    </row>
    <row r="362" spans="1:23" x14ac:dyDescent="0.3">
      <c r="A362" s="1" t="str">
        <f t="shared" si="249"/>
        <v>LP_AtkSpeedUpOnEncounterBetter_Spd_01</v>
      </c>
      <c r="B362" s="1" t="s">
        <v>295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ChangeActorStatus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4.5</v>
      </c>
      <c r="J362" s="1">
        <f>J140*4.5/6*2.5</f>
        <v>0.46875</v>
      </c>
      <c r="M362" s="1" t="s">
        <v>149</v>
      </c>
      <c r="O362" s="7">
        <f t="shared" ca="1" si="239"/>
        <v>3</v>
      </c>
      <c r="R362" s="1">
        <v>1</v>
      </c>
      <c r="S362" s="7">
        <f t="shared" ca="1" si="243"/>
        <v>1</v>
      </c>
      <c r="W362" s="1" t="s">
        <v>365</v>
      </c>
    </row>
    <row r="363" spans="1:23" x14ac:dyDescent="0.3">
      <c r="A363" s="1" t="str">
        <f t="shared" si="249"/>
        <v>LP_AtkSpeedUpOnEncounterBetter_Spd_02</v>
      </c>
      <c r="B363" s="1" t="s">
        <v>295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ChangeActorStatus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5.5</v>
      </c>
      <c r="J363" s="1">
        <f>J141*4.5/6*2.5</f>
        <v>0.98437500000000011</v>
      </c>
      <c r="M363" s="1" t="s">
        <v>149</v>
      </c>
      <c r="O363" s="7">
        <f t="shared" ca="1" si="239"/>
        <v>3</v>
      </c>
      <c r="R363" s="1">
        <v>1</v>
      </c>
      <c r="S363" s="7">
        <f t="shared" ca="1" si="243"/>
        <v>1</v>
      </c>
      <c r="W363" s="1" t="s">
        <v>365</v>
      </c>
    </row>
    <row r="364" spans="1:23" x14ac:dyDescent="0.3">
      <c r="A364" s="1" t="str">
        <f t="shared" ref="A364:A366" si="252">B364&amp;"_"&amp;TEXT(D364,"00")</f>
        <v>LP_AtkSpeedUpOnEncounterBetter_Spd_03</v>
      </c>
      <c r="B364" s="1" t="s">
        <v>295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ChangeActorStatus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6.5</v>
      </c>
      <c r="J364" s="1">
        <f>J142*4.5/6*2.5</f>
        <v>1.546875</v>
      </c>
      <c r="M364" s="1" t="s">
        <v>149</v>
      </c>
      <c r="O364" s="7">
        <f t="shared" ref="O364:O366" ca="1" si="253">IF(NOT(ISBLANK(N364)),N364,
IF(ISBLANK(M364),"",
VLOOKUP(M364,OFFSET(INDIRECT("$A:$B"),0,MATCH(M$1&amp;"_Verify",INDIRECT("$1:$1"),0)-1),2,0)
))</f>
        <v>3</v>
      </c>
      <c r="R364" s="1">
        <v>1</v>
      </c>
      <c r="S364" s="7">
        <f t="shared" ca="1" si="243"/>
        <v>1</v>
      </c>
      <c r="W364" s="1" t="s">
        <v>365</v>
      </c>
    </row>
    <row r="365" spans="1:23" x14ac:dyDescent="0.3">
      <c r="A365" s="1" t="str">
        <f t="shared" si="252"/>
        <v>LP_AtkSpeedUpOnEncounterBetter_Spd_04</v>
      </c>
      <c r="B365" s="1" t="s">
        <v>295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ChangeActorStatus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7.5</v>
      </c>
      <c r="J365" s="1">
        <f>J143*4.5/6*2.5</f>
        <v>2.15625</v>
      </c>
      <c r="M365" s="1" t="s">
        <v>149</v>
      </c>
      <c r="O365" s="7">
        <f t="shared" ca="1" si="253"/>
        <v>3</v>
      </c>
      <c r="R365" s="1">
        <v>1</v>
      </c>
      <c r="S365" s="7">
        <f t="shared" ca="1" si="243"/>
        <v>1</v>
      </c>
      <c r="W365" s="1" t="s">
        <v>365</v>
      </c>
    </row>
    <row r="366" spans="1:23" x14ac:dyDescent="0.3">
      <c r="A366" s="1" t="str">
        <f t="shared" si="252"/>
        <v>LP_AtkSpeedUpOnEncounterBetter_Spd_05</v>
      </c>
      <c r="B366" s="1" t="s">
        <v>295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ChangeActorStatus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8.5</v>
      </c>
      <c r="J366" s="1">
        <f>J144*4.5/6*2.5</f>
        <v>2.8125</v>
      </c>
      <c r="M366" s="1" t="s">
        <v>149</v>
      </c>
      <c r="O366" s="7">
        <f t="shared" ca="1" si="253"/>
        <v>3</v>
      </c>
      <c r="R366" s="1">
        <v>1</v>
      </c>
      <c r="S366" s="7">
        <f t="shared" ca="1" si="243"/>
        <v>1</v>
      </c>
      <c r="W366" s="1" t="s">
        <v>365</v>
      </c>
    </row>
    <row r="367" spans="1:23" x14ac:dyDescent="0.3">
      <c r="A367" s="1" t="str">
        <f t="shared" ref="A367:A371" si="254">B367&amp;"_"&amp;TEXT(D367,"00")</f>
        <v>LP_VampireOnAttack_01</v>
      </c>
      <c r="B367" s="1" t="s">
        <v>299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ref="L367:L380" si="255">J131</f>
        <v>0.15</v>
      </c>
      <c r="O367" s="7" t="str">
        <f t="shared" ref="O367:O371" ca="1" si="256">IF(NOT(ISBLANK(N367)),N367,
IF(ISBLANK(M367),"",
VLOOKUP(M367,OFFSET(INDIRECT("$A:$B"),0,MATCH(M$1&amp;"_Verify",INDIRECT("$1:$1"),0)-1),2,0)
))</f>
        <v/>
      </c>
      <c r="S367" s="7" t="str">
        <f t="shared" ca="1" si="243"/>
        <v/>
      </c>
    </row>
    <row r="368" spans="1:23" x14ac:dyDescent="0.3">
      <c r="A368" s="1" t="str">
        <f t="shared" si="254"/>
        <v>LP_VampireOnAttack_02</v>
      </c>
      <c r="B368" s="1" t="s">
        <v>299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55"/>
        <v>0.315</v>
      </c>
      <c r="O368" s="7" t="str">
        <f t="shared" ca="1" si="256"/>
        <v/>
      </c>
      <c r="S368" s="7" t="str">
        <f t="shared" ca="1" si="243"/>
        <v/>
      </c>
    </row>
    <row r="369" spans="1:21" x14ac:dyDescent="0.3">
      <c r="A369" s="1" t="str">
        <f t="shared" si="254"/>
        <v>LP_VampireOnAttack_03</v>
      </c>
      <c r="B369" s="1" t="s">
        <v>299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55"/>
        <v>0.49500000000000005</v>
      </c>
      <c r="O369" s="7" t="str">
        <f t="shared" ca="1" si="256"/>
        <v/>
      </c>
      <c r="S369" s="7" t="str">
        <f t="shared" ca="1" si="243"/>
        <v/>
      </c>
    </row>
    <row r="370" spans="1:21" x14ac:dyDescent="0.3">
      <c r="A370" s="1" t="str">
        <f t="shared" si="254"/>
        <v>LP_VampireOnAttack_04</v>
      </c>
      <c r="B370" s="1" t="s">
        <v>299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55"/>
        <v>0.69</v>
      </c>
      <c r="O370" s="7" t="str">
        <f t="shared" ca="1" si="256"/>
        <v/>
      </c>
      <c r="S370" s="7" t="str">
        <f t="shared" ca="1" si="243"/>
        <v/>
      </c>
    </row>
    <row r="371" spans="1:21" x14ac:dyDescent="0.3">
      <c r="A371" s="1" t="str">
        <f t="shared" si="254"/>
        <v>LP_VampireOnAttack_05</v>
      </c>
      <c r="B371" s="1" t="s">
        <v>299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55"/>
        <v>0.89999999999999991</v>
      </c>
      <c r="O371" s="7" t="str">
        <f t="shared" ca="1" si="256"/>
        <v/>
      </c>
      <c r="S371" s="7" t="str">
        <f t="shared" ca="1" si="243"/>
        <v/>
      </c>
    </row>
    <row r="372" spans="1:21" x14ac:dyDescent="0.3">
      <c r="A372" s="1" t="str">
        <f t="shared" ref="A372:A375" si="257">B372&amp;"_"&amp;TEXT(D372,"00")</f>
        <v>LP_VampireOnAttack_06</v>
      </c>
      <c r="B372" s="1" t="s">
        <v>299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55"/>
        <v>1.125</v>
      </c>
      <c r="O372" s="7" t="str">
        <f t="shared" ref="O372:O375" ca="1" si="258">IF(NOT(ISBLANK(N372)),N372,
IF(ISBLANK(M372),"",
VLOOKUP(M372,OFFSET(INDIRECT("$A:$B"),0,MATCH(M$1&amp;"_Verify",INDIRECT("$1:$1"),0)-1),2,0)
))</f>
        <v/>
      </c>
      <c r="S372" s="7" t="str">
        <f t="shared" ref="S372:S375" ca="1" si="259">IF(NOT(ISBLANK(R372)),R372,
IF(ISBLANK(Q372),"",
VLOOKUP(Q372,OFFSET(INDIRECT("$A:$B"),0,MATCH(Q$1&amp;"_Verify",INDIRECT("$1:$1"),0)-1),2,0)
))</f>
        <v/>
      </c>
    </row>
    <row r="373" spans="1:21" x14ac:dyDescent="0.3">
      <c r="A373" s="1" t="str">
        <f t="shared" si="257"/>
        <v>LP_VampireOnAttack_07</v>
      </c>
      <c r="B373" s="1" t="s">
        <v>299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55"/>
        <v>1.3650000000000002</v>
      </c>
      <c r="O373" s="7" t="str">
        <f t="shared" ca="1" si="258"/>
        <v/>
      </c>
      <c r="S373" s="7" t="str">
        <f t="shared" ca="1" si="259"/>
        <v/>
      </c>
    </row>
    <row r="374" spans="1:21" x14ac:dyDescent="0.3">
      <c r="A374" s="1" t="str">
        <f t="shared" si="257"/>
        <v>LP_VampireOnAttack_08</v>
      </c>
      <c r="B374" s="1" t="s">
        <v>299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55"/>
        <v>1.62</v>
      </c>
      <c r="O374" s="7" t="str">
        <f t="shared" ca="1" si="258"/>
        <v/>
      </c>
      <c r="S374" s="7" t="str">
        <f t="shared" ca="1" si="259"/>
        <v/>
      </c>
    </row>
    <row r="375" spans="1:21" x14ac:dyDescent="0.3">
      <c r="A375" s="1" t="str">
        <f t="shared" si="257"/>
        <v>LP_VampireOnAttack_09</v>
      </c>
      <c r="B375" s="1" t="s">
        <v>299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55"/>
        <v>1.89</v>
      </c>
      <c r="O375" s="7" t="str">
        <f t="shared" ca="1" si="258"/>
        <v/>
      </c>
      <c r="S375" s="7" t="str">
        <f t="shared" ca="1" si="259"/>
        <v/>
      </c>
    </row>
    <row r="376" spans="1:21" x14ac:dyDescent="0.3">
      <c r="A376" s="1" t="str">
        <f t="shared" ref="A376:A380" si="260">B376&amp;"_"&amp;TEXT(D376,"00")</f>
        <v>LP_VampireOnAttackBetter_01</v>
      </c>
      <c r="B376" s="1" t="s">
        <v>300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L376" s="1">
        <f t="shared" si="255"/>
        <v>0.25</v>
      </c>
      <c r="O376" s="7" t="str">
        <f t="shared" ref="O376:O380" ca="1" si="261">IF(NOT(ISBLANK(N376)),N376,
IF(ISBLANK(M376),"",
VLOOKUP(M376,OFFSET(INDIRECT("$A:$B"),0,MATCH(M$1&amp;"_Verify",INDIRECT("$1:$1"),0)-1),2,0)
))</f>
        <v/>
      </c>
      <c r="S376" s="7" t="str">
        <f t="shared" ca="1" si="243"/>
        <v/>
      </c>
    </row>
    <row r="377" spans="1:21" x14ac:dyDescent="0.3">
      <c r="A377" s="1" t="str">
        <f t="shared" si="260"/>
        <v>LP_VampireOnAttackBetter_02</v>
      </c>
      <c r="B377" s="1" t="s">
        <v>300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L377" s="1">
        <f t="shared" si="255"/>
        <v>0.52500000000000002</v>
      </c>
      <c r="O377" s="7" t="str">
        <f t="shared" ca="1" si="261"/>
        <v/>
      </c>
      <c r="S377" s="7" t="str">
        <f t="shared" ca="1" si="243"/>
        <v/>
      </c>
    </row>
    <row r="378" spans="1:21" x14ac:dyDescent="0.3">
      <c r="A378" s="1" t="str">
        <f t="shared" si="260"/>
        <v>LP_VampireOnAttackBetter_03</v>
      </c>
      <c r="B378" s="1" t="s">
        <v>300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L378" s="1">
        <f t="shared" si="255"/>
        <v>0.82500000000000007</v>
      </c>
      <c r="O378" s="7" t="str">
        <f t="shared" ca="1" si="261"/>
        <v/>
      </c>
      <c r="S378" s="7" t="str">
        <f t="shared" ca="1" si="243"/>
        <v/>
      </c>
    </row>
    <row r="379" spans="1:21" x14ac:dyDescent="0.3">
      <c r="A379" s="1" t="str">
        <f t="shared" si="260"/>
        <v>LP_VampireOnAttackBetter_04</v>
      </c>
      <c r="B379" s="1" t="s">
        <v>300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L379" s="1">
        <f t="shared" si="255"/>
        <v>1.1499999999999999</v>
      </c>
      <c r="O379" s="7" t="str">
        <f t="shared" ca="1" si="261"/>
        <v/>
      </c>
      <c r="S379" s="7" t="str">
        <f t="shared" ca="1" si="243"/>
        <v/>
      </c>
    </row>
    <row r="380" spans="1:21" x14ac:dyDescent="0.3">
      <c r="A380" s="1" t="str">
        <f t="shared" si="260"/>
        <v>LP_VampireOnAttackBetter_05</v>
      </c>
      <c r="B380" s="1" t="s">
        <v>300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L380" s="1">
        <f t="shared" si="255"/>
        <v>1.5</v>
      </c>
      <c r="O380" s="7" t="str">
        <f t="shared" ca="1" si="261"/>
        <v/>
      </c>
      <c r="S380" s="7" t="str">
        <f t="shared" ca="1" si="243"/>
        <v/>
      </c>
    </row>
    <row r="381" spans="1:21" x14ac:dyDescent="0.3">
      <c r="A381" s="1" t="str">
        <f t="shared" ref="A381:A385" si="262">B381&amp;"_"&amp;TEXT(D381,"00")</f>
        <v>LP_RecoverOnAttacked_01</v>
      </c>
      <c r="B381" s="1" t="s">
        <v>301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ref="O381:O385" ca="1" si="263">IF(NOT(ISBLANK(N381)),N381,
IF(ISBLANK(M381),"",
VLOOKUP(M381,OFFSET(INDIRECT("$A:$B"),0,MATCH(M$1&amp;"_Verify",INDIRECT("$1:$1"),0)-1),2,0)
))</f>
        <v/>
      </c>
      <c r="Q381" s="1" t="s">
        <v>225</v>
      </c>
      <c r="S381" s="7">
        <f t="shared" ca="1" si="243"/>
        <v>4</v>
      </c>
      <c r="U381" s="1" t="s">
        <v>302</v>
      </c>
    </row>
    <row r="382" spans="1:21" x14ac:dyDescent="0.3">
      <c r="A382" s="1" t="str">
        <f t="shared" si="262"/>
        <v>LP_RecoverOnAttacked_02</v>
      </c>
      <c r="B382" s="1" t="s">
        <v>301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63"/>
        <v/>
      </c>
      <c r="Q382" s="1" t="s">
        <v>225</v>
      </c>
      <c r="S382" s="7">
        <f t="shared" ca="1" si="243"/>
        <v>4</v>
      </c>
      <c r="U382" s="1" t="s">
        <v>302</v>
      </c>
    </row>
    <row r="383" spans="1:21" x14ac:dyDescent="0.3">
      <c r="A383" s="1" t="str">
        <f t="shared" si="262"/>
        <v>LP_RecoverOnAttacked_03</v>
      </c>
      <c r="B383" s="1" t="s">
        <v>301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63"/>
        <v/>
      </c>
      <c r="Q383" s="1" t="s">
        <v>225</v>
      </c>
      <c r="S383" s="7">
        <f t="shared" ca="1" si="243"/>
        <v>4</v>
      </c>
      <c r="U383" s="1" t="s">
        <v>302</v>
      </c>
    </row>
    <row r="384" spans="1:21" x14ac:dyDescent="0.3">
      <c r="A384" s="1" t="str">
        <f t="shared" si="262"/>
        <v>LP_RecoverOnAttacked_04</v>
      </c>
      <c r="B384" s="1" t="s">
        <v>301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63"/>
        <v/>
      </c>
      <c r="Q384" s="1" t="s">
        <v>225</v>
      </c>
      <c r="S384" s="7">
        <f t="shared" ca="1" si="243"/>
        <v>4</v>
      </c>
      <c r="U384" s="1" t="s">
        <v>302</v>
      </c>
    </row>
    <row r="385" spans="1:21" x14ac:dyDescent="0.3">
      <c r="A385" s="1" t="str">
        <f t="shared" si="262"/>
        <v>LP_RecoverOnAttacked_05</v>
      </c>
      <c r="B385" s="1" t="s">
        <v>301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63"/>
        <v/>
      </c>
      <c r="Q385" s="1" t="s">
        <v>225</v>
      </c>
      <c r="S385" s="7">
        <f t="shared" ca="1" si="243"/>
        <v>4</v>
      </c>
      <c r="U385" s="1" t="s">
        <v>302</v>
      </c>
    </row>
    <row r="386" spans="1:21" x14ac:dyDescent="0.3">
      <c r="A386" s="1" t="str">
        <f t="shared" ref="A386:A390" si="264">B386&amp;"_"&amp;TEXT(D386,"00")</f>
        <v>LP_RecoverOnAttacked_Heal_01</v>
      </c>
      <c r="B386" s="1" t="s">
        <v>302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HealOverTime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f t="shared" ref="I386:I390" si="265">J386*5+0.1</f>
        <v>4.6999999999999984</v>
      </c>
      <c r="J386" s="1">
        <f t="shared" ref="J386:J389" si="266">J387+0.08</f>
        <v>0.91999999999999982</v>
      </c>
      <c r="L386" s="1">
        <v>8.8888888888888892E-2</v>
      </c>
      <c r="O386" s="7" t="str">
        <f t="shared" ref="O386:O390" ca="1" si="267">IF(NOT(ISBLANK(N386)),N386,
IF(ISBLANK(M386),"",
VLOOKUP(M386,OFFSET(INDIRECT("$A:$B"),0,MATCH(M$1&amp;"_Verify",INDIRECT("$1:$1"),0)-1),2,0)
))</f>
        <v/>
      </c>
      <c r="S386" s="7" t="str">
        <f t="shared" ca="1" si="243"/>
        <v/>
      </c>
    </row>
    <row r="387" spans="1:21" x14ac:dyDescent="0.3">
      <c r="A387" s="1" t="str">
        <f t="shared" si="264"/>
        <v>LP_RecoverOnAttacked_Heal_02</v>
      </c>
      <c r="B387" s="1" t="s">
        <v>302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HealOverTime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f t="shared" si="265"/>
        <v>4.2999999999999989</v>
      </c>
      <c r="J387" s="1">
        <f t="shared" si="266"/>
        <v>0.83999999999999986</v>
      </c>
      <c r="L387" s="1">
        <v>0.12537313432835823</v>
      </c>
      <c r="O387" s="7" t="str">
        <f t="shared" ca="1" si="267"/>
        <v/>
      </c>
      <c r="S387" s="7" t="str">
        <f t="shared" ca="1" si="243"/>
        <v/>
      </c>
    </row>
    <row r="388" spans="1:21" x14ac:dyDescent="0.3">
      <c r="A388" s="1" t="str">
        <f t="shared" si="264"/>
        <v>LP_RecoverOnAttacked_Heal_03</v>
      </c>
      <c r="B388" s="1" t="s">
        <v>302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HealOverTime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f t="shared" si="265"/>
        <v>3.8999999999999995</v>
      </c>
      <c r="J388" s="1">
        <f t="shared" si="266"/>
        <v>0.7599999999999999</v>
      </c>
      <c r="L388" s="1">
        <v>0.14505494505494507</v>
      </c>
      <c r="O388" s="7" t="str">
        <f t="shared" ca="1" si="267"/>
        <v/>
      </c>
      <c r="S388" s="7" t="str">
        <f t="shared" ca="1" si="243"/>
        <v/>
      </c>
    </row>
    <row r="389" spans="1:21" x14ac:dyDescent="0.3">
      <c r="A389" s="1" t="str">
        <f t="shared" si="264"/>
        <v>LP_RecoverOnAttacked_Heal_04</v>
      </c>
      <c r="B389" s="1" t="s">
        <v>302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HealOverTime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f t="shared" si="265"/>
        <v>3.4999999999999996</v>
      </c>
      <c r="J389" s="1">
        <f t="shared" si="266"/>
        <v>0.67999999999999994</v>
      </c>
      <c r="L389" s="1">
        <v>0.15726495726495726</v>
      </c>
      <c r="O389" s="7" t="str">
        <f t="shared" ca="1" si="267"/>
        <v/>
      </c>
      <c r="S389" s="7" t="str">
        <f t="shared" ca="1" si="243"/>
        <v/>
      </c>
    </row>
    <row r="390" spans="1:21" x14ac:dyDescent="0.3">
      <c r="A390" s="1" t="str">
        <f t="shared" si="264"/>
        <v>LP_RecoverOnAttacked_Heal_05</v>
      </c>
      <c r="B390" s="1" t="s">
        <v>302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HealOverTime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f t="shared" si="265"/>
        <v>3.1</v>
      </c>
      <c r="J390" s="1">
        <v>0.6</v>
      </c>
      <c r="L390" s="1">
        <v>0.16551724137931034</v>
      </c>
      <c r="O390" s="7" t="str">
        <f t="shared" ca="1" si="267"/>
        <v/>
      </c>
      <c r="S390" s="7" t="str">
        <f t="shared" ca="1" si="243"/>
        <v/>
      </c>
    </row>
    <row r="391" spans="1:21" x14ac:dyDescent="0.3">
      <c r="A391" s="1" t="str">
        <f t="shared" ref="A391:A395" si="268">B391&amp;"_"&amp;TEXT(D391,"00")</f>
        <v>LP_ReflectOnAttacked_01</v>
      </c>
      <c r="B391" s="1" t="s">
        <v>305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0.93377528089887663</v>
      </c>
      <c r="O391" s="7" t="str">
        <f t="shared" ref="O391:O395" ca="1" si="269">IF(NOT(ISBLANK(N391)),N391,
IF(ISBLANK(M391),"",
VLOOKUP(M391,OFFSET(INDIRECT("$A:$B"),0,MATCH(M$1&amp;"_Verify",INDIRECT("$1:$1"),0)-1),2,0)
))</f>
        <v/>
      </c>
      <c r="S391" s="7" t="str">
        <f t="shared" ref="S391:S458" ca="1" si="270">IF(NOT(ISBLANK(R391)),R391,
IF(ISBLANK(Q391),"",
VLOOKUP(Q391,OFFSET(INDIRECT("$A:$B"),0,MATCH(Q$1&amp;"_Verify",INDIRECT("$1:$1"),0)-1),2,0)
))</f>
        <v/>
      </c>
    </row>
    <row r="392" spans="1:21" x14ac:dyDescent="0.3">
      <c r="A392" s="1" t="str">
        <f t="shared" si="268"/>
        <v>LP_ReflectOnAttacked_02</v>
      </c>
      <c r="B392" s="1" t="s">
        <v>305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2.2014964610717898</v>
      </c>
      <c r="O392" s="7" t="str">
        <f t="shared" ca="1" si="269"/>
        <v/>
      </c>
      <c r="S392" s="7" t="str">
        <f t="shared" ca="1" si="270"/>
        <v/>
      </c>
    </row>
    <row r="393" spans="1:21" x14ac:dyDescent="0.3">
      <c r="A393" s="1" t="str">
        <f t="shared" si="268"/>
        <v>LP_ReflectOnAttacked_03</v>
      </c>
      <c r="B393" s="1" t="s">
        <v>305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3.8477338195077495</v>
      </c>
      <c r="O393" s="7" t="str">
        <f t="shared" ca="1" si="269"/>
        <v/>
      </c>
      <c r="S393" s="7" t="str">
        <f t="shared" ca="1" si="270"/>
        <v/>
      </c>
    </row>
    <row r="394" spans="1:21" x14ac:dyDescent="0.3">
      <c r="A394" s="1" t="str">
        <f t="shared" si="268"/>
        <v>LP_ReflectOnAttacked_04</v>
      </c>
      <c r="B394" s="1" t="s">
        <v>305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ReflectDamage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5.9275139063862792</v>
      </c>
      <c r="O394" s="7" t="str">
        <f t="shared" ca="1" si="269"/>
        <v/>
      </c>
      <c r="S394" s="7" t="str">
        <f t="shared" ca="1" si="270"/>
        <v/>
      </c>
    </row>
    <row r="395" spans="1:21" x14ac:dyDescent="0.3">
      <c r="A395" s="1" t="str">
        <f t="shared" si="268"/>
        <v>LP_ReflectOnAttacked_05</v>
      </c>
      <c r="B395" s="1" t="s">
        <v>305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ReflectDamage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8.5104402985074614</v>
      </c>
      <c r="O395" s="7" t="str">
        <f t="shared" ca="1" si="269"/>
        <v/>
      </c>
      <c r="S395" s="7" t="str">
        <f t="shared" ca="1" si="270"/>
        <v/>
      </c>
    </row>
    <row r="396" spans="1:21" x14ac:dyDescent="0.3">
      <c r="A396" s="1" t="str">
        <f t="shared" ref="A396:A403" si="271">B396&amp;"_"&amp;TEXT(D396,"00")</f>
        <v>LP_ReflectOnAttackedBetter_01</v>
      </c>
      <c r="B396" s="1" t="s">
        <v>306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ReflectDamage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1.6960408163265315</v>
      </c>
      <c r="O396" s="7" t="str">
        <f t="shared" ref="O396:O403" ca="1" si="272">IF(NOT(ISBLANK(N396)),N396,
IF(ISBLANK(M396),"",
VLOOKUP(M396,OFFSET(INDIRECT("$A:$B"),0,MATCH(M$1&amp;"_Verify",INDIRECT("$1:$1"),0)-1),2,0)
))</f>
        <v/>
      </c>
      <c r="S396" s="7" t="str">
        <f t="shared" ca="1" si="270"/>
        <v/>
      </c>
    </row>
    <row r="397" spans="1:21" x14ac:dyDescent="0.3">
      <c r="A397" s="1" t="str">
        <f t="shared" si="271"/>
        <v>LP_ReflectOnAttackedBetter_02</v>
      </c>
      <c r="B397" s="1" t="s">
        <v>306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ReflectDamage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4.5603870967741944</v>
      </c>
      <c r="O397" s="7" t="str">
        <f t="shared" ca="1" si="272"/>
        <v/>
      </c>
      <c r="S397" s="7" t="str">
        <f t="shared" ca="1" si="270"/>
        <v/>
      </c>
    </row>
    <row r="398" spans="1:21" x14ac:dyDescent="0.3">
      <c r="A398" s="1" t="str">
        <f t="shared" si="271"/>
        <v>LP_ReflectOnAttackedBetter_03</v>
      </c>
      <c r="B398" s="1" t="s">
        <v>306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ReflectDamage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8.9988443328550947</v>
      </c>
      <c r="O398" s="7" t="str">
        <f t="shared" ca="1" si="272"/>
        <v/>
      </c>
      <c r="S398" s="7" t="str">
        <f t="shared" ca="1" si="270"/>
        <v/>
      </c>
    </row>
    <row r="399" spans="1:21" x14ac:dyDescent="0.3">
      <c r="A399" s="1" t="str">
        <f t="shared" si="271"/>
        <v>LP_AtkUpOnLowerHp_01</v>
      </c>
      <c r="B399" s="1" t="s">
        <v>307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0.35</v>
      </c>
      <c r="N399" s="1">
        <v>0</v>
      </c>
      <c r="O399" s="7">
        <f t="shared" ca="1" si="272"/>
        <v>0</v>
      </c>
      <c r="S399" s="7" t="str">
        <f t="shared" ca="1" si="270"/>
        <v/>
      </c>
    </row>
    <row r="400" spans="1:21" x14ac:dyDescent="0.3">
      <c r="A400" s="1" t="str">
        <f t="shared" si="271"/>
        <v>LP_AtkUpOnLowerHp_02</v>
      </c>
      <c r="B400" s="1" t="s">
        <v>307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0.73499999999999999</v>
      </c>
      <c r="N400" s="1">
        <v>0</v>
      </c>
      <c r="O400" s="7">
        <f t="shared" ca="1" si="272"/>
        <v>0</v>
      </c>
      <c r="S400" s="7" t="str">
        <f t="shared" ca="1" si="270"/>
        <v/>
      </c>
    </row>
    <row r="401" spans="1:19" x14ac:dyDescent="0.3">
      <c r="A401" s="1" t="str">
        <f t="shared" si="271"/>
        <v>LP_AtkUpOnLowerHp_03</v>
      </c>
      <c r="B401" s="1" t="s">
        <v>307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1.1549999999999998</v>
      </c>
      <c r="N401" s="1">
        <v>0</v>
      </c>
      <c r="O401" s="7">
        <f t="shared" ca="1" si="272"/>
        <v>0</v>
      </c>
      <c r="S401" s="7" t="str">
        <f t="shared" ca="1" si="270"/>
        <v/>
      </c>
    </row>
    <row r="402" spans="1:19" x14ac:dyDescent="0.3">
      <c r="A402" s="1" t="str">
        <f t="shared" si="271"/>
        <v>LP_AtkUpOnLowerHp_04</v>
      </c>
      <c r="B402" s="1" t="s">
        <v>307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1.6099999999999999</v>
      </c>
      <c r="N402" s="1">
        <v>0</v>
      </c>
      <c r="O402" s="7">
        <f t="shared" ca="1" si="272"/>
        <v>0</v>
      </c>
      <c r="S402" s="7" t="str">
        <f t="shared" ca="1" si="270"/>
        <v/>
      </c>
    </row>
    <row r="403" spans="1:19" x14ac:dyDescent="0.3">
      <c r="A403" s="1" t="str">
        <f t="shared" si="271"/>
        <v>LP_AtkUpOnLowerHp_05</v>
      </c>
      <c r="B403" s="1" t="s">
        <v>307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2.1</v>
      </c>
      <c r="N403" s="1">
        <v>0</v>
      </c>
      <c r="O403" s="7">
        <f t="shared" ca="1" si="272"/>
        <v>0</v>
      </c>
      <c r="S403" s="7" t="str">
        <f t="shared" ca="1" si="270"/>
        <v/>
      </c>
    </row>
    <row r="404" spans="1:19" x14ac:dyDescent="0.3">
      <c r="A404" s="1" t="str">
        <f t="shared" ref="A404:A407" si="273">B404&amp;"_"&amp;TEXT(D404,"00")</f>
        <v>LP_AtkUpOnLowerHp_06</v>
      </c>
      <c r="B404" s="1" t="s">
        <v>307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2.625</v>
      </c>
      <c r="N404" s="1">
        <v>0</v>
      </c>
      <c r="O404" s="7">
        <f t="shared" ref="O404:O407" ca="1" si="274">IF(NOT(ISBLANK(N404)),N404,
IF(ISBLANK(M404),"",
VLOOKUP(M404,OFFSET(INDIRECT("$A:$B"),0,MATCH(M$1&amp;"_Verify",INDIRECT("$1:$1"),0)-1),2,0)
))</f>
        <v>0</v>
      </c>
      <c r="S404" s="7" t="str">
        <f t="shared" ref="S404:S407" ca="1" si="275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73"/>
        <v>LP_AtkUpOnLowerHp_07</v>
      </c>
      <c r="B405" s="1" t="s">
        <v>307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3.1850000000000005</v>
      </c>
      <c r="N405" s="1">
        <v>0</v>
      </c>
      <c r="O405" s="7">
        <f t="shared" ca="1" si="274"/>
        <v>0</v>
      </c>
      <c r="S405" s="7" t="str">
        <f t="shared" ca="1" si="275"/>
        <v/>
      </c>
    </row>
    <row r="406" spans="1:19" x14ac:dyDescent="0.3">
      <c r="A406" s="1" t="str">
        <f t="shared" si="273"/>
        <v>LP_AtkUpOnLowerHp_08</v>
      </c>
      <c r="B406" s="1" t="s">
        <v>307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3.7800000000000007</v>
      </c>
      <c r="N406" s="1">
        <v>0</v>
      </c>
      <c r="O406" s="7">
        <f t="shared" ca="1" si="274"/>
        <v>0</v>
      </c>
      <c r="S406" s="7" t="str">
        <f t="shared" ca="1" si="275"/>
        <v/>
      </c>
    </row>
    <row r="407" spans="1:19" x14ac:dyDescent="0.3">
      <c r="A407" s="1" t="str">
        <f t="shared" si="273"/>
        <v>LP_AtkUpOnLowerHp_09</v>
      </c>
      <c r="B407" s="1" t="s">
        <v>307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4.41</v>
      </c>
      <c r="N407" s="1">
        <v>0</v>
      </c>
      <c r="O407" s="7">
        <f t="shared" ca="1" si="274"/>
        <v>0</v>
      </c>
      <c r="S407" s="7" t="str">
        <f t="shared" ca="1" si="275"/>
        <v/>
      </c>
    </row>
    <row r="408" spans="1:19" x14ac:dyDescent="0.3">
      <c r="A408" s="1" t="str">
        <f t="shared" ref="A408:A414" si="276">B408&amp;"_"&amp;TEXT(D408,"00")</f>
        <v>LP_AtkUpOnLowerHpBetter_01</v>
      </c>
      <c r="B408" s="1" t="s">
        <v>308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AddAttackByHp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0.58333333333333337</v>
      </c>
      <c r="N408" s="1">
        <v>0</v>
      </c>
      <c r="O408" s="7">
        <f t="shared" ref="O408:O414" ca="1" si="277">IF(NOT(ISBLANK(N408)),N408,
IF(ISBLANK(M408),"",
VLOOKUP(M408,OFFSET(INDIRECT("$A:$B"),0,MATCH(M$1&amp;"_Verify",INDIRECT("$1:$1"),0)-1),2,0)
))</f>
        <v>0</v>
      </c>
      <c r="S408" s="7" t="str">
        <f t="shared" ca="1" si="270"/>
        <v/>
      </c>
    </row>
    <row r="409" spans="1:19" x14ac:dyDescent="0.3">
      <c r="A409" s="1" t="str">
        <f t="shared" si="276"/>
        <v>LP_AtkUpOnLowerHpBetter_02</v>
      </c>
      <c r="B409" s="1" t="s">
        <v>308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AddAttackByHp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1.2250000000000001</v>
      </c>
      <c r="N409" s="1">
        <v>0</v>
      </c>
      <c r="O409" s="7">
        <f t="shared" ca="1" si="277"/>
        <v>0</v>
      </c>
      <c r="S409" s="7" t="str">
        <f t="shared" ca="1" si="270"/>
        <v/>
      </c>
    </row>
    <row r="410" spans="1:19" x14ac:dyDescent="0.3">
      <c r="A410" s="1" t="str">
        <f t="shared" si="276"/>
        <v>LP_AtkUpOnLowerHpBetter_03</v>
      </c>
      <c r="B410" s="1" t="s">
        <v>308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AddAttackByHp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1.9250000000000003</v>
      </c>
      <c r="N410" s="1">
        <v>0</v>
      </c>
      <c r="O410" s="7">
        <f t="shared" ca="1" si="277"/>
        <v>0</v>
      </c>
      <c r="S410" s="7" t="str">
        <f t="shared" ca="1" si="270"/>
        <v/>
      </c>
    </row>
    <row r="411" spans="1:19" x14ac:dyDescent="0.3">
      <c r="A411" s="1" t="str">
        <f t="shared" ref="A411:A412" si="278">B411&amp;"_"&amp;TEXT(D411,"00")</f>
        <v>LP_AtkUpOnLowerHpBetter_04</v>
      </c>
      <c r="B411" s="1" t="s">
        <v>308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AddAttackByHp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2.6833333333333331</v>
      </c>
      <c r="N411" s="1">
        <v>0</v>
      </c>
      <c r="O411" s="7">
        <f t="shared" ref="O411:O412" ca="1" si="279">IF(NOT(ISBLANK(N411)),N411,
IF(ISBLANK(M411),"",
VLOOKUP(M411,OFFSET(INDIRECT("$A:$B"),0,MATCH(M$1&amp;"_Verify",INDIRECT("$1:$1"),0)-1),2,0)
))</f>
        <v>0</v>
      </c>
      <c r="S411" s="7" t="str">
        <f t="shared" ref="S411:S412" ca="1" si="280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78"/>
        <v>LP_AtkUpOnLowerHpBetter_05</v>
      </c>
      <c r="B412" s="1" t="s">
        <v>308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AddAttackByHp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3.5000000000000004</v>
      </c>
      <c r="N412" s="1">
        <v>0</v>
      </c>
      <c r="O412" s="7">
        <f t="shared" ca="1" si="279"/>
        <v>0</v>
      </c>
      <c r="S412" s="7" t="str">
        <f t="shared" ca="1" si="280"/>
        <v/>
      </c>
    </row>
    <row r="413" spans="1:19" x14ac:dyDescent="0.3">
      <c r="A413" s="1" t="str">
        <f t="shared" si="276"/>
        <v>LP_CritDmgUpOnLowerHp_01</v>
      </c>
      <c r="B413" s="1" t="s">
        <v>309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0.5</v>
      </c>
      <c r="O413" s="7" t="str">
        <f t="shared" ca="1" si="277"/>
        <v/>
      </c>
      <c r="S413" s="7" t="str">
        <f t="shared" ca="1" si="270"/>
        <v/>
      </c>
    </row>
    <row r="414" spans="1:19" x14ac:dyDescent="0.3">
      <c r="A414" s="1" t="str">
        <f t="shared" si="276"/>
        <v>LP_CritDmgUpOnLowerHp_02</v>
      </c>
      <c r="B414" s="1" t="s">
        <v>309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1.05</v>
      </c>
      <c r="O414" s="7" t="str">
        <f t="shared" ca="1" si="277"/>
        <v/>
      </c>
      <c r="S414" s="7" t="str">
        <f t="shared" ca="1" si="270"/>
        <v/>
      </c>
    </row>
    <row r="415" spans="1:19" x14ac:dyDescent="0.3">
      <c r="A415" s="1" t="str">
        <f t="shared" ref="A415:A417" si="281">B415&amp;"_"&amp;TEXT(D415,"00")</f>
        <v>LP_CritDmgUpOnLowerHp_03</v>
      </c>
      <c r="B415" s="1" t="s">
        <v>309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1.6500000000000001</v>
      </c>
      <c r="O415" s="7" t="str">
        <f t="shared" ref="O415:O417" ca="1" si="282">IF(NOT(ISBLANK(N415)),N415,
IF(ISBLANK(M415),"",
VLOOKUP(M415,OFFSET(INDIRECT("$A:$B"),0,MATCH(M$1&amp;"_Verify",INDIRECT("$1:$1"),0)-1),2,0)
))</f>
        <v/>
      </c>
      <c r="S415" s="7" t="str">
        <f t="shared" ca="1" si="270"/>
        <v/>
      </c>
    </row>
    <row r="416" spans="1:19" x14ac:dyDescent="0.3">
      <c r="A416" s="1" t="str">
        <f t="shared" si="281"/>
        <v>LP_CritDmgUpOnLowerHp_04</v>
      </c>
      <c r="B416" s="1" t="s">
        <v>309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AddCriticalDamageByTargetHp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2.2999999999999998</v>
      </c>
      <c r="O416" s="7" t="str">
        <f t="shared" ca="1" si="282"/>
        <v/>
      </c>
      <c r="S416" s="7" t="str">
        <f t="shared" ref="S416:S417" ca="1" si="283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281"/>
        <v>LP_CritDmgUpOnLowerHp_05</v>
      </c>
      <c r="B417" s="1" t="s">
        <v>309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AddCriticalDamageByTargetHp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3</v>
      </c>
      <c r="O417" s="7" t="str">
        <f t="shared" ca="1" si="282"/>
        <v/>
      </c>
      <c r="S417" s="7" t="str">
        <f t="shared" ca="1" si="283"/>
        <v/>
      </c>
    </row>
    <row r="418" spans="1:19" x14ac:dyDescent="0.3">
      <c r="A418" s="1" t="str">
        <f t="shared" ref="A418:A429" si="284">B418&amp;"_"&amp;TEXT(D418,"00")</f>
        <v>LP_CritDmgUpOnLowerHpBetter_01</v>
      </c>
      <c r="B418" s="1" t="s">
        <v>310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AddCriticalDamageByTargetHp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1</v>
      </c>
      <c r="O418" s="7" t="str">
        <f t="shared" ref="O418:O429" ca="1" si="285">IF(NOT(ISBLANK(N418)),N418,
IF(ISBLANK(M418),"",
VLOOKUP(M418,OFFSET(INDIRECT("$A:$B"),0,MATCH(M$1&amp;"_Verify",INDIRECT("$1:$1"),0)-1),2,0)
))</f>
        <v/>
      </c>
      <c r="S418" s="7" t="str">
        <f t="shared" ca="1" si="270"/>
        <v/>
      </c>
    </row>
    <row r="419" spans="1:19" x14ac:dyDescent="0.3">
      <c r="A419" s="1" t="str">
        <f t="shared" ref="A419" si="286">B419&amp;"_"&amp;TEXT(D419,"00")</f>
        <v>LP_CritDmgUpOnLowerHpBetter_02</v>
      </c>
      <c r="B419" s="1" t="s">
        <v>310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AddCriticalDamageByTargetHp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2.1</v>
      </c>
      <c r="O419" s="7" t="str">
        <f t="shared" ref="O419" ca="1" si="287">IF(NOT(ISBLANK(N419)),N419,
IF(ISBLANK(M419),"",
VLOOKUP(M419,OFFSET(INDIRECT("$A:$B"),0,MATCH(M$1&amp;"_Verify",INDIRECT("$1:$1"),0)-1),2,0)
))</f>
        <v/>
      </c>
      <c r="S419" s="7" t="str">
        <f t="shared" ref="S419" ca="1" si="288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ref="A420" si="289">B420&amp;"_"&amp;TEXT(D420,"00")</f>
        <v>LP_CritDmgUpOnLowerHpBetter_03</v>
      </c>
      <c r="B420" s="1" t="s">
        <v>310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AddCriticalDamageByTargetHp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3.3</v>
      </c>
      <c r="O420" s="7" t="str">
        <f t="shared" ref="O420" ca="1" si="290">IF(NOT(ISBLANK(N420)),N420,
IF(ISBLANK(M420),"",
VLOOKUP(M420,OFFSET(INDIRECT("$A:$B"),0,MATCH(M$1&amp;"_Verify",INDIRECT("$1:$1"),0)-1),2,0)
))</f>
        <v/>
      </c>
      <c r="S420" s="7" t="str">
        <f t="shared" ref="S420" ca="1" si="291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284"/>
        <v>LP_InstantKill_01</v>
      </c>
      <c r="B421" s="1" t="s">
        <v>311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0.06</v>
      </c>
      <c r="O421" s="7" t="str">
        <f t="shared" ca="1" si="285"/>
        <v/>
      </c>
      <c r="S421" s="7" t="str">
        <f t="shared" ca="1" si="270"/>
        <v/>
      </c>
    </row>
    <row r="422" spans="1:19" x14ac:dyDescent="0.3">
      <c r="A422" s="1" t="str">
        <f t="shared" si="284"/>
        <v>LP_InstantKill_02</v>
      </c>
      <c r="B422" s="1" t="s">
        <v>311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0.126</v>
      </c>
      <c r="O422" s="7" t="str">
        <f t="shared" ca="1" si="285"/>
        <v/>
      </c>
      <c r="S422" s="7" t="str">
        <f t="shared" ca="1" si="270"/>
        <v/>
      </c>
    </row>
    <row r="423" spans="1:19" x14ac:dyDescent="0.3">
      <c r="A423" s="1" t="str">
        <f t="shared" si="284"/>
        <v>LP_InstantKill_03</v>
      </c>
      <c r="B423" s="1" t="s">
        <v>311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0.19800000000000004</v>
      </c>
      <c r="O423" s="7" t="str">
        <f t="shared" ca="1" si="285"/>
        <v/>
      </c>
      <c r="S423" s="7" t="str">
        <f t="shared" ca="1" si="270"/>
        <v/>
      </c>
    </row>
    <row r="424" spans="1:19" x14ac:dyDescent="0.3">
      <c r="A424" s="1" t="str">
        <f t="shared" si="284"/>
        <v>LP_InstantKill_04</v>
      </c>
      <c r="B424" s="1" t="s">
        <v>311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0.27599999999999997</v>
      </c>
      <c r="O424" s="7" t="str">
        <f t="shared" ca="1" si="285"/>
        <v/>
      </c>
      <c r="S424" s="7" t="str">
        <f t="shared" ca="1" si="270"/>
        <v/>
      </c>
    </row>
    <row r="425" spans="1:19" x14ac:dyDescent="0.3">
      <c r="A425" s="1" t="str">
        <f t="shared" si="284"/>
        <v>LP_InstantKill_05</v>
      </c>
      <c r="B425" s="1" t="s">
        <v>311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0.36</v>
      </c>
      <c r="O425" s="7" t="str">
        <f t="shared" ca="1" si="285"/>
        <v/>
      </c>
      <c r="S425" s="7" t="str">
        <f t="shared" ca="1" si="270"/>
        <v/>
      </c>
    </row>
    <row r="426" spans="1:19" x14ac:dyDescent="0.3">
      <c r="A426" s="1" t="str">
        <f t="shared" si="284"/>
        <v>LP_InstantKill_06</v>
      </c>
      <c r="B426" s="1" t="s">
        <v>311</v>
      </c>
      <c r="C426" s="1" t="str">
        <f>IF(ISERROR(VLOOKUP(B426,AffectorValueTable!$A:$A,1,0)),"어펙터밸류없음","")</f>
        <v/>
      </c>
      <c r="D426" s="1">
        <v>6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0.45</v>
      </c>
      <c r="O426" s="7" t="str">
        <f t="shared" ca="1" si="285"/>
        <v/>
      </c>
      <c r="S426" s="7" t="str">
        <f t="shared" ca="1" si="270"/>
        <v/>
      </c>
    </row>
    <row r="427" spans="1:19" x14ac:dyDescent="0.3">
      <c r="A427" s="1" t="str">
        <f t="shared" si="284"/>
        <v>LP_InstantKill_07</v>
      </c>
      <c r="B427" s="1" t="s">
        <v>311</v>
      </c>
      <c r="C427" s="1" t="str">
        <f>IF(ISERROR(VLOOKUP(B427,AffectorValueTable!$A:$A,1,0)),"어펙터밸류없음","")</f>
        <v/>
      </c>
      <c r="D427" s="1">
        <v>7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0.54600000000000015</v>
      </c>
      <c r="O427" s="7" t="str">
        <f t="shared" ca="1" si="285"/>
        <v/>
      </c>
      <c r="S427" s="7" t="str">
        <f t="shared" ca="1" si="270"/>
        <v/>
      </c>
    </row>
    <row r="428" spans="1:19" x14ac:dyDescent="0.3">
      <c r="A428" s="1" t="str">
        <f t="shared" si="284"/>
        <v>LP_InstantKill_08</v>
      </c>
      <c r="B428" s="1" t="s">
        <v>311</v>
      </c>
      <c r="C428" s="1" t="str">
        <f>IF(ISERROR(VLOOKUP(B428,AffectorValueTable!$A:$A,1,0)),"어펙터밸류없음","")</f>
        <v/>
      </c>
      <c r="D428" s="1">
        <v>8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0.64800000000000013</v>
      </c>
      <c r="O428" s="7" t="str">
        <f t="shared" ca="1" si="285"/>
        <v/>
      </c>
      <c r="S428" s="7" t="str">
        <f t="shared" ca="1" si="270"/>
        <v/>
      </c>
    </row>
    <row r="429" spans="1:19" x14ac:dyDescent="0.3">
      <c r="A429" s="1" t="str">
        <f t="shared" si="284"/>
        <v>LP_InstantKill_09</v>
      </c>
      <c r="B429" s="1" t="s">
        <v>311</v>
      </c>
      <c r="C429" s="1" t="str">
        <f>IF(ISERROR(VLOOKUP(B429,AffectorValueTable!$A:$A,1,0)),"어펙터밸류없음","")</f>
        <v/>
      </c>
      <c r="D429" s="1">
        <v>9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0.75600000000000001</v>
      </c>
      <c r="O429" s="7" t="str">
        <f t="shared" ca="1" si="285"/>
        <v/>
      </c>
      <c r="S429" s="7" t="str">
        <f t="shared" ca="1" si="270"/>
        <v/>
      </c>
    </row>
    <row r="430" spans="1:19" x14ac:dyDescent="0.3">
      <c r="A430" s="1" t="str">
        <f t="shared" ref="A430:A439" si="292">B430&amp;"_"&amp;TEXT(D430,"00")</f>
        <v>LP_InstantKillBetter_01</v>
      </c>
      <c r="B430" s="1" t="s">
        <v>313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InstantDeath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0">
        <v>0.12</v>
      </c>
      <c r="O430" s="7" t="str">
        <f t="shared" ref="O430:O439" ca="1" si="293">IF(NOT(ISBLANK(N430)),N430,
IF(ISBLANK(M430),"",
VLOOKUP(M430,OFFSET(INDIRECT("$A:$B"),0,MATCH(M$1&amp;"_Verify",INDIRECT("$1:$1"),0)-1),2,0)
))</f>
        <v/>
      </c>
      <c r="S430" s="7" t="str">
        <f t="shared" ca="1" si="270"/>
        <v/>
      </c>
    </row>
    <row r="431" spans="1:19" x14ac:dyDescent="0.3">
      <c r="A431" s="1" t="str">
        <f t="shared" si="292"/>
        <v>LP_InstantKillBetter_02</v>
      </c>
      <c r="B431" s="1" t="s">
        <v>313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InstantDeath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0">
        <v>0.252</v>
      </c>
      <c r="O431" s="7" t="str">
        <f t="shared" ca="1" si="293"/>
        <v/>
      </c>
      <c r="S431" s="7" t="str">
        <f t="shared" ca="1" si="270"/>
        <v/>
      </c>
    </row>
    <row r="432" spans="1:19" x14ac:dyDescent="0.3">
      <c r="A432" s="1" t="str">
        <f t="shared" ref="A432:A434" si="294">B432&amp;"_"&amp;TEXT(D432,"00")</f>
        <v>LP_InstantKillBetter_03</v>
      </c>
      <c r="B432" s="1" t="s">
        <v>313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InstantDeath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0">
        <v>0.39600000000000002</v>
      </c>
      <c r="O432" s="7" t="str">
        <f t="shared" ref="O432:O434" ca="1" si="295">IF(NOT(ISBLANK(N432)),N432,
IF(ISBLANK(M432),"",
VLOOKUP(M432,OFFSET(INDIRECT("$A:$B"),0,MATCH(M$1&amp;"_Verify",INDIRECT("$1:$1"),0)-1),2,0)
))</f>
        <v/>
      </c>
      <c r="S432" s="7" t="str">
        <f t="shared" ca="1" si="270"/>
        <v/>
      </c>
    </row>
    <row r="433" spans="1:19" x14ac:dyDescent="0.3">
      <c r="A433" s="1" t="str">
        <f t="shared" si="294"/>
        <v>LP_InstantKillBetter_04</v>
      </c>
      <c r="B433" s="1" t="s">
        <v>313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InstantDeath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0">
        <v>0.55199999999999994</v>
      </c>
      <c r="O433" s="7" t="str">
        <f t="shared" ca="1" si="295"/>
        <v/>
      </c>
      <c r="S433" s="7" t="str">
        <f t="shared" ca="1" si="270"/>
        <v/>
      </c>
    </row>
    <row r="434" spans="1:19" x14ac:dyDescent="0.3">
      <c r="A434" s="1" t="str">
        <f t="shared" si="294"/>
        <v>LP_InstantKillBetter_05</v>
      </c>
      <c r="B434" s="1" t="s">
        <v>313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InstantDeath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0">
        <v>0.72</v>
      </c>
      <c r="O434" s="7" t="str">
        <f t="shared" ca="1" si="295"/>
        <v/>
      </c>
      <c r="S434" s="7" t="str">
        <f t="shared" ca="1" si="270"/>
        <v/>
      </c>
    </row>
    <row r="435" spans="1:19" x14ac:dyDescent="0.3">
      <c r="A435" s="1" t="str">
        <f t="shared" si="292"/>
        <v>LP_ImmortalWill_01</v>
      </c>
      <c r="B435" s="1" t="s">
        <v>314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ref="J435:J448" si="296">J131</f>
        <v>0.15</v>
      </c>
      <c r="O435" s="7" t="str">
        <f t="shared" ca="1" si="293"/>
        <v/>
      </c>
      <c r="S435" s="7" t="str">
        <f t="shared" ca="1" si="270"/>
        <v/>
      </c>
    </row>
    <row r="436" spans="1:19" x14ac:dyDescent="0.3">
      <c r="A436" s="1" t="str">
        <f t="shared" si="292"/>
        <v>LP_ImmortalWill_02</v>
      </c>
      <c r="B436" s="1" t="s">
        <v>314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96"/>
        <v>0.315</v>
      </c>
      <c r="O436" s="7" t="str">
        <f t="shared" ca="1" si="293"/>
        <v/>
      </c>
      <c r="S436" s="7" t="str">
        <f t="shared" ca="1" si="270"/>
        <v/>
      </c>
    </row>
    <row r="437" spans="1:19" x14ac:dyDescent="0.3">
      <c r="A437" s="1" t="str">
        <f t="shared" si="292"/>
        <v>LP_ImmortalWill_03</v>
      </c>
      <c r="B437" s="1" t="s">
        <v>314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96"/>
        <v>0.49500000000000005</v>
      </c>
      <c r="O437" s="7" t="str">
        <f t="shared" ca="1" si="293"/>
        <v/>
      </c>
      <c r="S437" s="7" t="str">
        <f t="shared" ca="1" si="270"/>
        <v/>
      </c>
    </row>
    <row r="438" spans="1:19" x14ac:dyDescent="0.3">
      <c r="A438" s="1" t="str">
        <f t="shared" si="292"/>
        <v>LP_ImmortalWill_04</v>
      </c>
      <c r="B438" s="1" t="s">
        <v>314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96"/>
        <v>0.69</v>
      </c>
      <c r="O438" s="7" t="str">
        <f t="shared" ca="1" si="293"/>
        <v/>
      </c>
      <c r="S438" s="7" t="str">
        <f t="shared" ca="1" si="270"/>
        <v/>
      </c>
    </row>
    <row r="439" spans="1:19" x14ac:dyDescent="0.3">
      <c r="A439" s="1" t="str">
        <f t="shared" si="292"/>
        <v>LP_ImmortalWill_05</v>
      </c>
      <c r="B439" s="1" t="s">
        <v>314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96"/>
        <v>0.89999999999999991</v>
      </c>
      <c r="O439" s="7" t="str">
        <f t="shared" ca="1" si="293"/>
        <v/>
      </c>
      <c r="S439" s="7" t="str">
        <f t="shared" ca="1" si="270"/>
        <v/>
      </c>
    </row>
    <row r="440" spans="1:19" x14ac:dyDescent="0.3">
      <c r="A440" s="1" t="str">
        <f t="shared" ref="A440:A443" si="297">B440&amp;"_"&amp;TEXT(D440,"00")</f>
        <v>LP_ImmortalWill_06</v>
      </c>
      <c r="B440" s="1" t="s">
        <v>314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96"/>
        <v>1.125</v>
      </c>
      <c r="O440" s="7" t="str">
        <f t="shared" ref="O440:O443" ca="1" si="298">IF(NOT(ISBLANK(N440)),N440,
IF(ISBLANK(M440),"",
VLOOKUP(M440,OFFSET(INDIRECT("$A:$B"),0,MATCH(M$1&amp;"_Verify",INDIRECT("$1:$1"),0)-1),2,0)
))</f>
        <v/>
      </c>
      <c r="S440" s="7" t="str">
        <f t="shared" ca="1" si="270"/>
        <v/>
      </c>
    </row>
    <row r="441" spans="1:19" x14ac:dyDescent="0.3">
      <c r="A441" s="1" t="str">
        <f t="shared" si="297"/>
        <v>LP_ImmortalWill_07</v>
      </c>
      <c r="B441" s="1" t="s">
        <v>314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96"/>
        <v>1.3650000000000002</v>
      </c>
      <c r="O441" s="7" t="str">
        <f t="shared" ca="1" si="298"/>
        <v/>
      </c>
      <c r="S441" s="7" t="str">
        <f t="shared" ca="1" si="270"/>
        <v/>
      </c>
    </row>
    <row r="442" spans="1:19" x14ac:dyDescent="0.3">
      <c r="A442" s="1" t="str">
        <f t="shared" si="297"/>
        <v>LP_ImmortalWill_08</v>
      </c>
      <c r="B442" s="1" t="s">
        <v>314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96"/>
        <v>1.62</v>
      </c>
      <c r="O442" s="7" t="str">
        <f t="shared" ca="1" si="298"/>
        <v/>
      </c>
      <c r="S442" s="7" t="str">
        <f t="shared" ca="1" si="270"/>
        <v/>
      </c>
    </row>
    <row r="443" spans="1:19" x14ac:dyDescent="0.3">
      <c r="A443" s="1" t="str">
        <f t="shared" si="297"/>
        <v>LP_ImmortalWill_09</v>
      </c>
      <c r="B443" s="1" t="s">
        <v>314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96"/>
        <v>1.89</v>
      </c>
      <c r="O443" s="7" t="str">
        <f t="shared" ca="1" si="298"/>
        <v/>
      </c>
      <c r="S443" s="7" t="str">
        <f t="shared" ca="1" si="270"/>
        <v/>
      </c>
    </row>
    <row r="444" spans="1:19" x14ac:dyDescent="0.3">
      <c r="A444" s="1" t="str">
        <f t="shared" ref="A444:A463" si="299">B444&amp;"_"&amp;TEXT(D444,"00")</f>
        <v>LP_ImmortalWillBetter_01</v>
      </c>
      <c r="B444" s="1" t="s">
        <v>315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ImmortalWill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96"/>
        <v>0.25</v>
      </c>
      <c r="O444" s="7" t="str">
        <f t="shared" ref="O444:O463" ca="1" si="300">IF(NOT(ISBLANK(N444)),N444,
IF(ISBLANK(M444),"",
VLOOKUP(M444,OFFSET(INDIRECT("$A:$B"),0,MATCH(M$1&amp;"_Verify",INDIRECT("$1:$1"),0)-1),2,0)
))</f>
        <v/>
      </c>
      <c r="S444" s="7" t="str">
        <f t="shared" ca="1" si="270"/>
        <v/>
      </c>
    </row>
    <row r="445" spans="1:19" x14ac:dyDescent="0.3">
      <c r="A445" s="1" t="str">
        <f t="shared" si="299"/>
        <v>LP_ImmortalWillBetter_02</v>
      </c>
      <c r="B445" s="1" t="s">
        <v>315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ImmortalWill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96"/>
        <v>0.52500000000000002</v>
      </c>
      <c r="O445" s="7" t="str">
        <f t="shared" ca="1" si="300"/>
        <v/>
      </c>
      <c r="S445" s="7" t="str">
        <f t="shared" ca="1" si="270"/>
        <v/>
      </c>
    </row>
    <row r="446" spans="1:19" x14ac:dyDescent="0.3">
      <c r="A446" s="1" t="str">
        <f t="shared" ref="A446:A448" si="301">B446&amp;"_"&amp;TEXT(D446,"00")</f>
        <v>LP_ImmortalWillBetter_03</v>
      </c>
      <c r="B446" s="1" t="s">
        <v>315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ImmortalWill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96"/>
        <v>0.82500000000000007</v>
      </c>
      <c r="O446" s="7" t="str">
        <f t="shared" ref="O446:O448" ca="1" si="302">IF(NOT(ISBLANK(N446)),N446,
IF(ISBLANK(M446),"",
VLOOKUP(M446,OFFSET(INDIRECT("$A:$B"),0,MATCH(M$1&amp;"_Verify",INDIRECT("$1:$1"),0)-1),2,0)
))</f>
        <v/>
      </c>
      <c r="S446" s="7" t="str">
        <f t="shared" ca="1" si="270"/>
        <v/>
      </c>
    </row>
    <row r="447" spans="1:19" x14ac:dyDescent="0.3">
      <c r="A447" s="1" t="str">
        <f t="shared" si="301"/>
        <v>LP_ImmortalWillBetter_04</v>
      </c>
      <c r="B447" s="1" t="s">
        <v>315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ImmortalWill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96"/>
        <v>1.1499999999999999</v>
      </c>
      <c r="O447" s="7" t="str">
        <f t="shared" ca="1" si="302"/>
        <v/>
      </c>
      <c r="S447" s="7" t="str">
        <f t="shared" ca="1" si="270"/>
        <v/>
      </c>
    </row>
    <row r="448" spans="1:19" x14ac:dyDescent="0.3">
      <c r="A448" s="1" t="str">
        <f t="shared" si="301"/>
        <v>LP_ImmortalWillBetter_05</v>
      </c>
      <c r="B448" s="1" t="s">
        <v>315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ImmortalWill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96"/>
        <v>1.5</v>
      </c>
      <c r="O448" s="7" t="str">
        <f t="shared" ca="1" si="302"/>
        <v/>
      </c>
      <c r="S448" s="7" t="str">
        <f t="shared" ca="1" si="270"/>
        <v/>
      </c>
    </row>
    <row r="449" spans="1:21" x14ac:dyDescent="0.3">
      <c r="A449" s="1" t="str">
        <f t="shared" si="299"/>
        <v>LP_HealAreaOnEncounter_01</v>
      </c>
      <c r="B449" s="1" t="s">
        <v>366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00"/>
        <v/>
      </c>
      <c r="Q449" s="1" t="s">
        <v>369</v>
      </c>
      <c r="S449" s="7">
        <f t="shared" ca="1" si="270"/>
        <v>1</v>
      </c>
      <c r="U449" s="1" t="s">
        <v>367</v>
      </c>
    </row>
    <row r="450" spans="1:21" x14ac:dyDescent="0.3">
      <c r="A450" s="1" t="str">
        <f t="shared" si="299"/>
        <v>LP_HealAreaOnEncounter_02</v>
      </c>
      <c r="B450" s="1" t="s">
        <v>366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00"/>
        <v/>
      </c>
      <c r="Q450" s="1" t="s">
        <v>369</v>
      </c>
      <c r="S450" s="7">
        <f t="shared" ca="1" si="270"/>
        <v>1</v>
      </c>
      <c r="U450" s="1" t="s">
        <v>367</v>
      </c>
    </row>
    <row r="451" spans="1:21" x14ac:dyDescent="0.3">
      <c r="A451" s="1" t="str">
        <f t="shared" si="299"/>
        <v>LP_HealAreaOnEncounter_03</v>
      </c>
      <c r="B451" s="1" t="s">
        <v>366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00"/>
        <v/>
      </c>
      <c r="Q451" s="1" t="s">
        <v>369</v>
      </c>
      <c r="S451" s="7">
        <f t="shared" ca="1" si="270"/>
        <v>1</v>
      </c>
      <c r="U451" s="1" t="s">
        <v>367</v>
      </c>
    </row>
    <row r="452" spans="1:21" x14ac:dyDescent="0.3">
      <c r="A452" s="1" t="str">
        <f t="shared" si="299"/>
        <v>LP_HealAreaOnEncounter_04</v>
      </c>
      <c r="B452" s="1" t="s">
        <v>366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00"/>
        <v/>
      </c>
      <c r="Q452" s="1" t="s">
        <v>369</v>
      </c>
      <c r="S452" s="7">
        <f t="shared" ca="1" si="270"/>
        <v>1</v>
      </c>
      <c r="U452" s="1" t="s">
        <v>367</v>
      </c>
    </row>
    <row r="453" spans="1:21" x14ac:dyDescent="0.3">
      <c r="A453" s="1" t="str">
        <f t="shared" si="299"/>
        <v>LP_HealAreaOnEncounter_05</v>
      </c>
      <c r="B453" s="1" t="s">
        <v>366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00"/>
        <v/>
      </c>
      <c r="Q453" s="1" t="s">
        <v>369</v>
      </c>
      <c r="S453" s="7">
        <f t="shared" ca="1" si="270"/>
        <v>1</v>
      </c>
      <c r="U453" s="1" t="s">
        <v>367</v>
      </c>
    </row>
    <row r="454" spans="1:21" x14ac:dyDescent="0.3">
      <c r="A454" s="1" t="str">
        <f t="shared" si="299"/>
        <v>LP_HealAreaOnEncounter_CreateHit_01</v>
      </c>
      <c r="B454" s="1" t="s">
        <v>367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CreateHitObject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O454" s="7" t="str">
        <f t="shared" ca="1" si="300"/>
        <v/>
      </c>
      <c r="S454" s="7" t="str">
        <f t="shared" ca="1" si="270"/>
        <v/>
      </c>
      <c r="T454" s="1" t="s">
        <v>370</v>
      </c>
    </row>
    <row r="455" spans="1:21" x14ac:dyDescent="0.3">
      <c r="A455" s="1" t="str">
        <f t="shared" si="299"/>
        <v>LP_HealAreaOnEncounter_CreateHit_02</v>
      </c>
      <c r="B455" s="1" t="s">
        <v>367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CreateHitObject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O455" s="7" t="str">
        <f t="shared" ca="1" si="300"/>
        <v/>
      </c>
      <c r="S455" s="7" t="str">
        <f t="shared" ca="1" si="270"/>
        <v/>
      </c>
      <c r="T455" s="1" t="s">
        <v>370</v>
      </c>
    </row>
    <row r="456" spans="1:21" x14ac:dyDescent="0.3">
      <c r="A456" s="1" t="str">
        <f t="shared" si="299"/>
        <v>LP_HealAreaOnEncounter_CreateHit_03</v>
      </c>
      <c r="B456" s="1" t="s">
        <v>367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CreateHitObject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O456" s="7" t="str">
        <f t="shared" ca="1" si="300"/>
        <v/>
      </c>
      <c r="S456" s="7" t="str">
        <f t="shared" ca="1" si="270"/>
        <v/>
      </c>
      <c r="T456" s="1" t="s">
        <v>370</v>
      </c>
    </row>
    <row r="457" spans="1:21" x14ac:dyDescent="0.3">
      <c r="A457" s="1" t="str">
        <f t="shared" si="299"/>
        <v>LP_HealAreaOnEncounter_CreateHit_04</v>
      </c>
      <c r="B457" s="1" t="s">
        <v>367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CreateHitObject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O457" s="7" t="str">
        <f t="shared" ca="1" si="300"/>
        <v/>
      </c>
      <c r="S457" s="7" t="str">
        <f t="shared" ca="1" si="270"/>
        <v/>
      </c>
      <c r="T457" s="1" t="s">
        <v>370</v>
      </c>
    </row>
    <row r="458" spans="1:21" x14ac:dyDescent="0.3">
      <c r="A458" s="1" t="str">
        <f t="shared" si="299"/>
        <v>LP_HealAreaOnEncounter_CreateHit_05</v>
      </c>
      <c r="B458" s="1" t="s">
        <v>367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CreateHitObject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O458" s="7" t="str">
        <f t="shared" ca="1" si="300"/>
        <v/>
      </c>
      <c r="S458" s="7" t="str">
        <f t="shared" ca="1" si="270"/>
        <v/>
      </c>
      <c r="T458" s="1" t="s">
        <v>370</v>
      </c>
    </row>
    <row r="459" spans="1:21" x14ac:dyDescent="0.3">
      <c r="A459" s="1" t="str">
        <f t="shared" si="299"/>
        <v>LP_HealAreaOnEncounter_CH_Heal_01</v>
      </c>
      <c r="B459" s="1" t="s">
        <v>371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Heal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 s="1">
        <v>1.6842105263157891E-2</v>
      </c>
      <c r="O459" s="7" t="str">
        <f t="shared" ca="1" si="300"/>
        <v/>
      </c>
      <c r="S459" s="7" t="str">
        <f t="shared" ref="S459:S463" ca="1" si="303">IF(NOT(ISBLANK(R459)),R459,
IF(ISBLANK(Q459),"",
VLOOKUP(Q459,OFFSET(INDIRECT("$A:$B"),0,MATCH(Q$1&amp;"_Verify",INDIRECT("$1:$1"),0)-1),2,0)
))</f>
        <v/>
      </c>
    </row>
    <row r="460" spans="1:21" x14ac:dyDescent="0.3">
      <c r="A460" s="1" t="str">
        <f t="shared" si="299"/>
        <v>LP_HealAreaOnEncounter_CH_Heal_02</v>
      </c>
      <c r="B460" s="1" t="s">
        <v>371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Heal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 s="1">
        <v>2.8990509059534077E-2</v>
      </c>
      <c r="O460" s="7" t="str">
        <f t="shared" ca="1" si="300"/>
        <v/>
      </c>
      <c r="S460" s="7" t="str">
        <f t="shared" ca="1" si="303"/>
        <v/>
      </c>
    </row>
    <row r="461" spans="1:21" x14ac:dyDescent="0.3">
      <c r="A461" s="1" t="str">
        <f t="shared" si="299"/>
        <v>LP_HealAreaOnEncounter_CH_Heal_03</v>
      </c>
      <c r="B461" s="1" t="s">
        <v>371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Heal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K461" s="1">
        <v>3.8067772170151414E-2</v>
      </c>
      <c r="O461" s="7" t="str">
        <f t="shared" ca="1" si="300"/>
        <v/>
      </c>
      <c r="S461" s="7" t="str">
        <f t="shared" ca="1" si="303"/>
        <v/>
      </c>
    </row>
    <row r="462" spans="1:21" x14ac:dyDescent="0.3">
      <c r="A462" s="1" t="str">
        <f t="shared" si="299"/>
        <v>LP_HealAreaOnEncounter_CH_Heal_04</v>
      </c>
      <c r="B462" s="1" t="s">
        <v>371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Heal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K462" s="1">
        <v>4.5042839657282757E-2</v>
      </c>
      <c r="O462" s="7" t="str">
        <f t="shared" ca="1" si="300"/>
        <v/>
      </c>
      <c r="S462" s="7" t="str">
        <f t="shared" ca="1" si="303"/>
        <v/>
      </c>
    </row>
    <row r="463" spans="1:21" x14ac:dyDescent="0.3">
      <c r="A463" s="1" t="str">
        <f t="shared" si="299"/>
        <v>LP_HealAreaOnEncounter_CH_Heal_05</v>
      </c>
      <c r="B463" s="1" t="s">
        <v>371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Heal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K463" s="1">
        <v>5.052631578947369E-2</v>
      </c>
      <c r="O463" s="7" t="str">
        <f t="shared" ca="1" si="300"/>
        <v/>
      </c>
      <c r="S463" s="7" t="str">
        <f t="shared" ca="1" si="303"/>
        <v/>
      </c>
    </row>
    <row r="464" spans="1:21" x14ac:dyDescent="0.3">
      <c r="A464" s="1" t="str">
        <f t="shared" ref="A464:A481" si="304">B464&amp;"_"&amp;TEXT(D464,"00")</f>
        <v>LP_MoveSpeedUpOnAttacked_01</v>
      </c>
      <c r="B464" s="1" t="s">
        <v>316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ref="O464:O481" ca="1" si="305">IF(NOT(ISBLANK(N464)),N464,
IF(ISBLANK(M464),"",
VLOOKUP(M464,OFFSET(INDIRECT("$A:$B"),0,MATCH(M$1&amp;"_Verify",INDIRECT("$1:$1"),0)-1),2,0)
))</f>
        <v/>
      </c>
      <c r="Q464" s="1" t="s">
        <v>225</v>
      </c>
      <c r="S464" s="7">
        <f t="shared" ref="S464:S481" ca="1" si="306">IF(NOT(ISBLANK(R464)),R464,
IF(ISBLANK(Q464),"",
VLOOKUP(Q464,OFFSET(INDIRECT("$A:$B"),0,MATCH(Q$1&amp;"_Verify",INDIRECT("$1:$1"),0)-1),2,0)
))</f>
        <v>4</v>
      </c>
      <c r="U464" s="1" t="s">
        <v>318</v>
      </c>
    </row>
    <row r="465" spans="1:23" x14ac:dyDescent="0.3">
      <c r="A465" s="1" t="str">
        <f t="shared" si="304"/>
        <v>LP_MoveSpeedUpOnAttacked_02</v>
      </c>
      <c r="B465" s="1" t="s">
        <v>316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05"/>
        <v/>
      </c>
      <c r="Q465" s="1" t="s">
        <v>225</v>
      </c>
      <c r="S465" s="7">
        <f t="shared" ca="1" si="306"/>
        <v>4</v>
      </c>
      <c r="U465" s="1" t="s">
        <v>318</v>
      </c>
    </row>
    <row r="466" spans="1:23" x14ac:dyDescent="0.3">
      <c r="A466" s="1" t="str">
        <f t="shared" si="304"/>
        <v>LP_MoveSpeedUpOnAttacked_03</v>
      </c>
      <c r="B466" s="1" t="s">
        <v>316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05"/>
        <v/>
      </c>
      <c r="Q466" s="1" t="s">
        <v>225</v>
      </c>
      <c r="S466" s="7">
        <f t="shared" ca="1" si="306"/>
        <v>4</v>
      </c>
      <c r="U466" s="1" t="s">
        <v>318</v>
      </c>
    </row>
    <row r="467" spans="1:23" x14ac:dyDescent="0.3">
      <c r="A467" s="1" t="str">
        <f t="shared" ref="A467:A472" si="307">B467&amp;"_"&amp;TEXT(D467,"00")</f>
        <v>LP_MoveSpeedUpOnAttacked_Move_01</v>
      </c>
      <c r="B467" s="1" t="s">
        <v>317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2.4</v>
      </c>
      <c r="J467" s="1">
        <v>1</v>
      </c>
      <c r="M467" s="1" t="s">
        <v>551</v>
      </c>
      <c r="O467" s="7">
        <f t="shared" ref="O467:O472" ca="1" si="308">IF(NOT(ISBLANK(N467)),N467,
IF(ISBLANK(M467),"",
VLOOKUP(M467,OFFSET(INDIRECT("$A:$B"),0,MATCH(M$1&amp;"_Verify",INDIRECT("$1:$1"),0)-1),2,0)
))</f>
        <v>5</v>
      </c>
      <c r="R467" s="1">
        <v>1</v>
      </c>
      <c r="S467" s="7">
        <f t="shared" ref="S467:S472" ca="1" si="309">IF(NOT(ISBLANK(R467)),R467,
IF(ISBLANK(Q467),"",
VLOOKUP(Q467,OFFSET(INDIRECT("$A:$B"),0,MATCH(Q$1&amp;"_Verify",INDIRECT("$1:$1"),0)-1),2,0)
))</f>
        <v>1</v>
      </c>
      <c r="W467" s="1" t="s">
        <v>362</v>
      </c>
    </row>
    <row r="468" spans="1:23" x14ac:dyDescent="0.3">
      <c r="A468" s="1" t="str">
        <f t="shared" si="307"/>
        <v>LP_MoveSpeedUpOnAttacked_Move_02</v>
      </c>
      <c r="B468" s="1" t="s">
        <v>317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5.04</v>
      </c>
      <c r="J468" s="1">
        <v>1.4</v>
      </c>
      <c r="M468" s="1" t="s">
        <v>551</v>
      </c>
      <c r="O468" s="7">
        <f t="shared" ca="1" si="308"/>
        <v>5</v>
      </c>
      <c r="R468" s="1">
        <v>1</v>
      </c>
      <c r="S468" s="7">
        <f t="shared" ca="1" si="309"/>
        <v>1</v>
      </c>
      <c r="W468" s="1" t="s">
        <v>362</v>
      </c>
    </row>
    <row r="469" spans="1:23" x14ac:dyDescent="0.3">
      <c r="A469" s="1" t="str">
        <f t="shared" si="307"/>
        <v>LP_MoveSpeedUpOnAttacked_Move_03</v>
      </c>
      <c r="B469" s="1" t="s">
        <v>317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7.919999999999999</v>
      </c>
      <c r="J469" s="1">
        <v>1.75</v>
      </c>
      <c r="M469" s="1" t="s">
        <v>551</v>
      </c>
      <c r="O469" s="7">
        <f t="shared" ca="1" si="308"/>
        <v>5</v>
      </c>
      <c r="R469" s="1">
        <v>1</v>
      </c>
      <c r="S469" s="7">
        <f t="shared" ca="1" si="309"/>
        <v>1</v>
      </c>
      <c r="W469" s="1" t="s">
        <v>362</v>
      </c>
    </row>
    <row r="470" spans="1:23" x14ac:dyDescent="0.3">
      <c r="A470" s="1" t="str">
        <f t="shared" si="307"/>
        <v>LP_MoveSpeedUpOnKill_01</v>
      </c>
      <c r="B470" s="1" t="s">
        <v>510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08"/>
        <v/>
      </c>
      <c r="Q470" s="1" t="s">
        <v>514</v>
      </c>
      <c r="S470" s="7">
        <f t="shared" ca="1" si="309"/>
        <v>6</v>
      </c>
      <c r="U470" s="1" t="s">
        <v>512</v>
      </c>
    </row>
    <row r="471" spans="1:23" x14ac:dyDescent="0.3">
      <c r="A471" s="1" t="str">
        <f t="shared" si="307"/>
        <v>LP_MoveSpeedUpOnKill_02</v>
      </c>
      <c r="B471" s="1" t="s">
        <v>510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08"/>
        <v/>
      </c>
      <c r="Q471" s="1" t="s">
        <v>514</v>
      </c>
      <c r="S471" s="7">
        <f t="shared" ca="1" si="309"/>
        <v>6</v>
      </c>
      <c r="U471" s="1" t="s">
        <v>512</v>
      </c>
    </row>
    <row r="472" spans="1:23" x14ac:dyDescent="0.3">
      <c r="A472" s="1" t="str">
        <f t="shared" si="307"/>
        <v>LP_MoveSpeedUpOnKill_03</v>
      </c>
      <c r="B472" s="1" t="s">
        <v>510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08"/>
        <v/>
      </c>
      <c r="Q472" s="1" t="s">
        <v>514</v>
      </c>
      <c r="S472" s="7">
        <f t="shared" ca="1" si="309"/>
        <v>6</v>
      </c>
      <c r="U472" s="1" t="s">
        <v>512</v>
      </c>
    </row>
    <row r="473" spans="1:23" x14ac:dyDescent="0.3">
      <c r="A473" s="1" t="str">
        <f t="shared" ref="A473:A475" si="310">B473&amp;"_"&amp;TEXT(D473,"00")</f>
        <v>LP_MoveSpeedUpOnKill_Move_01</v>
      </c>
      <c r="B473" s="1" t="s">
        <v>512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1.6666666666666667</v>
      </c>
      <c r="J473" s="1">
        <v>0.8</v>
      </c>
      <c r="M473" s="1" t="s">
        <v>551</v>
      </c>
      <c r="O473" s="7">
        <f t="shared" ref="O473:O475" ca="1" si="311">IF(NOT(ISBLANK(N473)),N473,
IF(ISBLANK(M473),"",
VLOOKUP(M473,OFFSET(INDIRECT("$A:$B"),0,MATCH(M$1&amp;"_Verify",INDIRECT("$1:$1"),0)-1),2,0)
))</f>
        <v>5</v>
      </c>
      <c r="R473" s="1">
        <v>1</v>
      </c>
      <c r="S473" s="7">
        <f t="shared" ref="S473:S475" ca="1" si="312">IF(NOT(ISBLANK(R473)),R473,
IF(ISBLANK(Q473),"",
VLOOKUP(Q473,OFFSET(INDIRECT("$A:$B"),0,MATCH(Q$1&amp;"_Verify",INDIRECT("$1:$1"),0)-1),2,0)
))</f>
        <v>1</v>
      </c>
      <c r="W473" s="1" t="s">
        <v>362</v>
      </c>
    </row>
    <row r="474" spans="1:23" x14ac:dyDescent="0.3">
      <c r="A474" s="1" t="str">
        <f t="shared" si="310"/>
        <v>LP_MoveSpeedUpOnKill_Move_02</v>
      </c>
      <c r="B474" s="1" t="s">
        <v>512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3.5000000000000004</v>
      </c>
      <c r="J474" s="1">
        <v>1.1199999999999999</v>
      </c>
      <c r="M474" s="1" t="s">
        <v>551</v>
      </c>
      <c r="O474" s="7">
        <f t="shared" ca="1" si="311"/>
        <v>5</v>
      </c>
      <c r="R474" s="1">
        <v>1</v>
      </c>
      <c r="S474" s="7">
        <f t="shared" ca="1" si="312"/>
        <v>1</v>
      </c>
      <c r="W474" s="1" t="s">
        <v>362</v>
      </c>
    </row>
    <row r="475" spans="1:23" x14ac:dyDescent="0.3">
      <c r="A475" s="1" t="str">
        <f t="shared" si="310"/>
        <v>LP_MoveSpeedUpOnKill_Move_03</v>
      </c>
      <c r="B475" s="1" t="s">
        <v>512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5.5</v>
      </c>
      <c r="J475" s="1">
        <v>1.4000000000000001</v>
      </c>
      <c r="M475" s="1" t="s">
        <v>551</v>
      </c>
      <c r="O475" s="7">
        <f t="shared" ca="1" si="311"/>
        <v>5</v>
      </c>
      <c r="R475" s="1">
        <v>1</v>
      </c>
      <c r="S475" s="7">
        <f t="shared" ca="1" si="312"/>
        <v>1</v>
      </c>
      <c r="W475" s="1" t="s">
        <v>362</v>
      </c>
    </row>
    <row r="476" spans="1:23" x14ac:dyDescent="0.3">
      <c r="A476" s="1" t="str">
        <f t="shared" si="304"/>
        <v>LP_MineOnMove_01</v>
      </c>
      <c r="B476" s="1" t="s">
        <v>373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CreateHitObjectMoving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</v>
      </c>
      <c r="O476" s="7" t="str">
        <f t="shared" ca="1" si="305"/>
        <v/>
      </c>
      <c r="S476" s="7" t="str">
        <f t="shared" ca="1" si="306"/>
        <v/>
      </c>
      <c r="T476" s="1" t="s">
        <v>376</v>
      </c>
    </row>
    <row r="477" spans="1:23" x14ac:dyDescent="0.3">
      <c r="A477" s="1" t="str">
        <f t="shared" si="304"/>
        <v>LP_MineOnMove_02</v>
      </c>
      <c r="B477" s="1" t="s">
        <v>373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CreateHitObjectMoving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</v>
      </c>
      <c r="O477" s="7" t="str">
        <f t="shared" ca="1" si="305"/>
        <v/>
      </c>
      <c r="S477" s="7" t="str">
        <f t="shared" ca="1" si="306"/>
        <v/>
      </c>
      <c r="T477" s="1" t="s">
        <v>376</v>
      </c>
    </row>
    <row r="478" spans="1:23" x14ac:dyDescent="0.3">
      <c r="A478" s="1" t="str">
        <f t="shared" si="304"/>
        <v>LP_MineOnMove_03</v>
      </c>
      <c r="B478" s="1" t="s">
        <v>373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CreateHitObjectMoving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</v>
      </c>
      <c r="O478" s="7" t="str">
        <f t="shared" ca="1" si="305"/>
        <v/>
      </c>
      <c r="S478" s="7" t="str">
        <f t="shared" ca="1" si="306"/>
        <v/>
      </c>
      <c r="T478" s="1" t="s">
        <v>376</v>
      </c>
    </row>
    <row r="479" spans="1:23" x14ac:dyDescent="0.3">
      <c r="A479" s="1" t="str">
        <f t="shared" si="304"/>
        <v>LP_MineOnMove_Damage_01</v>
      </c>
      <c r="B479" s="1" t="s">
        <v>375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CollisionDamage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1.7730496453900713</v>
      </c>
      <c r="O479" s="7" t="str">
        <f t="shared" ca="1" si="305"/>
        <v/>
      </c>
      <c r="P479" s="1">
        <v>1</v>
      </c>
      <c r="S479" s="7" t="str">
        <f t="shared" ca="1" si="306"/>
        <v/>
      </c>
    </row>
    <row r="480" spans="1:23" x14ac:dyDescent="0.3">
      <c r="A480" s="1" t="str">
        <f t="shared" si="304"/>
        <v>LP_MineOnMove_Damage_02</v>
      </c>
      <c r="B480" s="1" t="s">
        <v>375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CollisionDamage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3.7234042553191498</v>
      </c>
      <c r="O480" s="7" t="str">
        <f t="shared" ca="1" si="305"/>
        <v/>
      </c>
      <c r="P480" s="1">
        <v>1</v>
      </c>
      <c r="S480" s="7" t="str">
        <f t="shared" ca="1" si="306"/>
        <v/>
      </c>
    </row>
    <row r="481" spans="1:23" x14ac:dyDescent="0.3">
      <c r="A481" s="1" t="str">
        <f t="shared" si="304"/>
        <v>LP_MineOnMove_Damage_03</v>
      </c>
      <c r="B481" s="1" t="s">
        <v>375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CollisionDamage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5.8510638297872362</v>
      </c>
      <c r="O481" s="7" t="str">
        <f t="shared" ca="1" si="305"/>
        <v/>
      </c>
      <c r="P481" s="1">
        <v>1</v>
      </c>
      <c r="S481" s="7" t="str">
        <f t="shared" ca="1" si="306"/>
        <v/>
      </c>
    </row>
    <row r="482" spans="1:23" x14ac:dyDescent="0.3">
      <c r="A482" s="1" t="str">
        <f t="shared" ref="A482:A486" si="313">B482&amp;"_"&amp;TEXT(D482,"00")</f>
        <v>LP_SlowHitObject_01</v>
      </c>
      <c r="B482" s="1" t="s">
        <v>319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0.02</v>
      </c>
      <c r="O482" s="7" t="str">
        <f t="shared" ref="O482:O486" ca="1" si="314">IF(NOT(ISBLANK(N482)),N482,
IF(ISBLANK(M482),"",
VLOOKUP(M482,OFFSET(INDIRECT("$A:$B"),0,MATCH(M$1&amp;"_Verify",INDIRECT("$1:$1"),0)-1),2,0)
))</f>
        <v/>
      </c>
      <c r="S482" s="7" t="str">
        <f t="shared" ref="S482:S509" ca="1" si="315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13"/>
        <v>LP_SlowHitObject_02</v>
      </c>
      <c r="B483" s="1" t="s">
        <v>319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4.2000000000000003E-2</v>
      </c>
      <c r="O483" s="7" t="str">
        <f t="shared" ca="1" si="314"/>
        <v/>
      </c>
      <c r="S483" s="7" t="str">
        <f t="shared" ca="1" si="315"/>
        <v/>
      </c>
    </row>
    <row r="484" spans="1:23" x14ac:dyDescent="0.3">
      <c r="A484" s="1" t="str">
        <f t="shared" si="313"/>
        <v>LP_SlowHitObject_03</v>
      </c>
      <c r="B484" s="1" t="s">
        <v>319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6.6000000000000003E-2</v>
      </c>
      <c r="O484" s="7" t="str">
        <f t="shared" ca="1" si="314"/>
        <v/>
      </c>
      <c r="S484" s="7" t="str">
        <f t="shared" ca="1" si="315"/>
        <v/>
      </c>
    </row>
    <row r="485" spans="1:23" x14ac:dyDescent="0.3">
      <c r="A485" s="1" t="str">
        <f t="shared" si="313"/>
        <v>LP_SlowHitObject_04</v>
      </c>
      <c r="B485" s="1" t="s">
        <v>319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9.1999999999999998E-2</v>
      </c>
      <c r="O485" s="7" t="str">
        <f t="shared" ca="1" si="314"/>
        <v/>
      </c>
      <c r="S485" s="7" t="str">
        <f t="shared" ca="1" si="315"/>
        <v/>
      </c>
    </row>
    <row r="486" spans="1:23" x14ac:dyDescent="0.3">
      <c r="A486" s="1" t="str">
        <f t="shared" si="313"/>
        <v>LP_SlowHitObject_05</v>
      </c>
      <c r="B486" s="1" t="s">
        <v>319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0.12</v>
      </c>
      <c r="O486" s="7" t="str">
        <f t="shared" ca="1" si="314"/>
        <v/>
      </c>
      <c r="S486" s="7" t="str">
        <f t="shared" ca="1" si="315"/>
        <v/>
      </c>
    </row>
    <row r="487" spans="1:23" x14ac:dyDescent="0.3">
      <c r="A487" s="1" t="str">
        <f t="shared" ref="A487:A491" si="316">B487&amp;"_"&amp;TEXT(D487,"00")</f>
        <v>LP_SlowHitObjectBetter_01</v>
      </c>
      <c r="B487" s="1" t="s">
        <v>515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SlowHitObjectSpeed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ref="J487:J491" si="317">J482*5/3</f>
        <v>3.3333333333333333E-2</v>
      </c>
      <c r="O487" s="7" t="str">
        <f t="shared" ref="O487:O491" ca="1" si="318">IF(NOT(ISBLANK(N487)),N487,
IF(ISBLANK(M487),"",
VLOOKUP(M487,OFFSET(INDIRECT("$A:$B"),0,MATCH(M$1&amp;"_Verify",INDIRECT("$1:$1"),0)-1),2,0)
))</f>
        <v/>
      </c>
      <c r="S487" s="7" t="str">
        <f t="shared" ref="S487:S491" ca="1" si="319">IF(NOT(ISBLANK(R487)),R487,
IF(ISBLANK(Q487),"",
VLOOKUP(Q487,OFFSET(INDIRECT("$A:$B"),0,MATCH(Q$1&amp;"_Verify",INDIRECT("$1:$1"),0)-1),2,0)
))</f>
        <v/>
      </c>
    </row>
    <row r="488" spans="1:23" x14ac:dyDescent="0.3">
      <c r="A488" s="1" t="str">
        <f t="shared" si="316"/>
        <v>LP_SlowHitObjectBetter_02</v>
      </c>
      <c r="B488" s="1" t="s">
        <v>515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SlowHitObjectSpeed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17"/>
        <v>7.0000000000000007E-2</v>
      </c>
      <c r="O488" s="7" t="str">
        <f t="shared" ca="1" si="318"/>
        <v/>
      </c>
      <c r="S488" s="7" t="str">
        <f t="shared" ca="1" si="319"/>
        <v/>
      </c>
    </row>
    <row r="489" spans="1:23" x14ac:dyDescent="0.3">
      <c r="A489" s="1" t="str">
        <f t="shared" si="316"/>
        <v>LP_SlowHitObjectBetter_03</v>
      </c>
      <c r="B489" s="1" t="s">
        <v>515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SlowHitObjectSpeed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17"/>
        <v>0.11</v>
      </c>
      <c r="O489" s="7" t="str">
        <f t="shared" ca="1" si="318"/>
        <v/>
      </c>
      <c r="S489" s="7" t="str">
        <f t="shared" ca="1" si="319"/>
        <v/>
      </c>
    </row>
    <row r="490" spans="1:23" x14ac:dyDescent="0.3">
      <c r="A490" s="1" t="str">
        <f t="shared" si="316"/>
        <v>LP_SlowHitObjectBetter_04</v>
      </c>
      <c r="B490" s="1" t="s">
        <v>515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SlowHitObjectSpeed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17"/>
        <v>0.15333333333333332</v>
      </c>
      <c r="O490" s="7" t="str">
        <f t="shared" ca="1" si="318"/>
        <v/>
      </c>
      <c r="S490" s="7" t="str">
        <f t="shared" ca="1" si="319"/>
        <v/>
      </c>
    </row>
    <row r="491" spans="1:23" x14ac:dyDescent="0.3">
      <c r="A491" s="1" t="str">
        <f t="shared" si="316"/>
        <v>LP_SlowHitObjectBetter_05</v>
      </c>
      <c r="B491" s="1" t="s">
        <v>515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SlowHitObjectSpeed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17"/>
        <v>0.19999999999999998</v>
      </c>
      <c r="O491" s="7" t="str">
        <f t="shared" ca="1" si="318"/>
        <v/>
      </c>
      <c r="S491" s="7" t="str">
        <f t="shared" ca="1" si="319"/>
        <v/>
      </c>
    </row>
    <row r="492" spans="1:23" x14ac:dyDescent="0.3">
      <c r="A492" s="1" t="str">
        <f t="shared" ref="A492:A494" si="320">B492&amp;"_"&amp;TEXT(D492,"00")</f>
        <v>LP_Paralyze_01</v>
      </c>
      <c r="B492" s="1" t="s">
        <v>330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CertainHpHitObject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J492" s="1">
        <v>0.33</v>
      </c>
      <c r="O492" s="7" t="str">
        <f t="shared" ref="O492:O494" ca="1" si="321">IF(NOT(ISBLANK(N492)),N492,
IF(ISBLANK(M492),"",
VLOOKUP(M492,OFFSET(INDIRECT("$A:$B"),0,MATCH(M$1&amp;"_Verify",INDIRECT("$1:$1"),0)-1),2,0)
))</f>
        <v/>
      </c>
      <c r="P492" s="1">
        <v>1</v>
      </c>
      <c r="S492" s="7" t="str">
        <f t="shared" ca="1" si="315"/>
        <v/>
      </c>
      <c r="U492" s="1" t="s">
        <v>331</v>
      </c>
      <c r="V492" s="1">
        <v>0.7</v>
      </c>
      <c r="W492" s="1" t="s">
        <v>429</v>
      </c>
    </row>
    <row r="493" spans="1:23" x14ac:dyDescent="0.3">
      <c r="A493" s="1" t="str">
        <f t="shared" si="320"/>
        <v>LP_Paralyze_02</v>
      </c>
      <c r="B493" s="1" t="s">
        <v>330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CertainHpHitObject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0.34</v>
      </c>
      <c r="O493" s="7" t="str">
        <f t="shared" ca="1" si="321"/>
        <v/>
      </c>
      <c r="P493" s="1">
        <v>1</v>
      </c>
      <c r="S493" s="7" t="str">
        <f t="shared" ca="1" si="315"/>
        <v/>
      </c>
      <c r="U493" s="1" t="s">
        <v>331</v>
      </c>
      <c r="V493" s="1" t="s">
        <v>430</v>
      </c>
      <c r="W493" s="1" t="s">
        <v>431</v>
      </c>
    </row>
    <row r="494" spans="1:23" x14ac:dyDescent="0.3">
      <c r="A494" s="1" t="str">
        <f t="shared" si="320"/>
        <v>LP_Paralyze_03</v>
      </c>
      <c r="B494" s="1" t="s">
        <v>330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CertainHpHitObject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O494" s="7" t="str">
        <f t="shared" ca="1" si="321"/>
        <v/>
      </c>
      <c r="P494" s="1">
        <v>1</v>
      </c>
      <c r="S494" s="7" t="str">
        <f t="shared" ca="1" si="315"/>
        <v/>
      </c>
      <c r="U494" s="1" t="s">
        <v>331</v>
      </c>
      <c r="V494" s="1" t="s">
        <v>337</v>
      </c>
      <c r="W494" s="1" t="s">
        <v>338</v>
      </c>
    </row>
    <row r="495" spans="1:23" x14ac:dyDescent="0.3">
      <c r="A495" s="1" t="str">
        <f t="shared" ref="A495:A500" si="322">B495&amp;"_"&amp;TEXT(D495,"00")</f>
        <v>LP_Paralyze_CannotAction_01</v>
      </c>
      <c r="B495" s="1" t="s">
        <v>331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CannotAction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1.4</v>
      </c>
      <c r="O495" s="7" t="str">
        <f t="shared" ref="O495:O500" ca="1" si="323">IF(NOT(ISBLANK(N495)),N495,
IF(ISBLANK(M495),"",
VLOOKUP(M495,OFFSET(INDIRECT("$A:$B"),0,MATCH(M$1&amp;"_Verify",INDIRECT("$1:$1"),0)-1),2,0)
))</f>
        <v/>
      </c>
      <c r="S495" s="7" t="str">
        <f t="shared" ca="1" si="315"/>
        <v/>
      </c>
    </row>
    <row r="496" spans="1:23" x14ac:dyDescent="0.3">
      <c r="A496" s="1" t="str">
        <f t="shared" si="322"/>
        <v>LP_Paralyze_CannotAction_02</v>
      </c>
      <c r="B496" s="1" t="s">
        <v>331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CannotAction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2</v>
      </c>
      <c r="O496" s="7" t="str">
        <f t="shared" ca="1" si="323"/>
        <v/>
      </c>
      <c r="S496" s="7" t="str">
        <f t="shared" ca="1" si="315"/>
        <v/>
      </c>
    </row>
    <row r="497" spans="1:23" x14ac:dyDescent="0.3">
      <c r="A497" s="1" t="str">
        <f t="shared" ref="A497" si="324">B497&amp;"_"&amp;TEXT(D497,"00")</f>
        <v>LP_Paralyze_CannotAction_03</v>
      </c>
      <c r="B497" s="1" t="s">
        <v>331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CannotAction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2.6</v>
      </c>
      <c r="O497" s="7" t="str">
        <f t="shared" ref="O497" ca="1" si="325">IF(NOT(ISBLANK(N497)),N497,
IF(ISBLANK(M497),"",
VLOOKUP(M497,OFFSET(INDIRECT("$A:$B"),0,MATCH(M$1&amp;"_Verify",INDIRECT("$1:$1"),0)-1),2,0)
))</f>
        <v/>
      </c>
      <c r="S497" s="7" t="str">
        <f t="shared" ref="S497" ca="1" si="326">IF(NOT(ISBLANK(R497)),R497,
IF(ISBLANK(Q497),"",
VLOOKUP(Q497,OFFSET(INDIRECT("$A:$B"),0,MATCH(Q$1&amp;"_Verify",INDIRECT("$1:$1"),0)-1),2,0)
))</f>
        <v/>
      </c>
    </row>
    <row r="498" spans="1:23" x14ac:dyDescent="0.3">
      <c r="A498" s="1" t="str">
        <f t="shared" si="322"/>
        <v>LP_Hold_01</v>
      </c>
      <c r="B498" s="1" t="s">
        <v>321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AttackWeightHitObject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J498" s="1">
        <v>0.25</v>
      </c>
      <c r="K498" s="1">
        <v>7.0000000000000007E-2</v>
      </c>
      <c r="O498" s="7" t="str">
        <f t="shared" ca="1" si="323"/>
        <v/>
      </c>
      <c r="P498" s="1">
        <v>1</v>
      </c>
      <c r="S498" s="7" t="str">
        <f t="shared" ca="1" si="315"/>
        <v/>
      </c>
      <c r="U498" s="1" t="s">
        <v>322</v>
      </c>
    </row>
    <row r="499" spans="1:23" x14ac:dyDescent="0.3">
      <c r="A499" s="1" t="str">
        <f t="shared" si="322"/>
        <v>LP_Hold_02</v>
      </c>
      <c r="B499" s="1" t="s">
        <v>321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AttackWeightHitObject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0.35</v>
      </c>
      <c r="K499" s="1">
        <v>0.09</v>
      </c>
      <c r="O499" s="7" t="str">
        <f t="shared" ca="1" si="323"/>
        <v/>
      </c>
      <c r="P499" s="1">
        <v>1</v>
      </c>
      <c r="S499" s="7" t="str">
        <f t="shared" ca="1" si="315"/>
        <v/>
      </c>
      <c r="U499" s="1" t="s">
        <v>322</v>
      </c>
    </row>
    <row r="500" spans="1:23" x14ac:dyDescent="0.3">
      <c r="A500" s="1" t="str">
        <f t="shared" si="322"/>
        <v>LP_Hold_03</v>
      </c>
      <c r="B500" s="1" t="s">
        <v>321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AttackWeightHitObject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0.45</v>
      </c>
      <c r="K500" s="1">
        <v>0.11</v>
      </c>
      <c r="O500" s="7" t="str">
        <f t="shared" ca="1" si="323"/>
        <v/>
      </c>
      <c r="P500" s="1">
        <v>1</v>
      </c>
      <c r="S500" s="7" t="str">
        <f t="shared" ca="1" si="315"/>
        <v/>
      </c>
      <c r="U500" s="1" t="s">
        <v>322</v>
      </c>
    </row>
    <row r="501" spans="1:23" x14ac:dyDescent="0.3">
      <c r="A501" s="1" t="str">
        <f t="shared" ref="A501:A506" si="327">B501&amp;"_"&amp;TEXT(D501,"00")</f>
        <v>LP_Hold_CannotMove_01</v>
      </c>
      <c r="B501" s="1" t="s">
        <v>323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CannotMove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1.5</v>
      </c>
      <c r="O501" s="7" t="str">
        <f t="shared" ref="O501:O506" ca="1" si="328">IF(NOT(ISBLANK(N501)),N501,
IF(ISBLANK(M501),"",
VLOOKUP(M501,OFFSET(INDIRECT("$A:$B"),0,MATCH(M$1&amp;"_Verify",INDIRECT("$1:$1"),0)-1),2,0)
))</f>
        <v/>
      </c>
      <c r="S501" s="7" t="str">
        <f t="shared" ca="1" si="315"/>
        <v/>
      </c>
      <c r="V501" s="1" t="s">
        <v>361</v>
      </c>
    </row>
    <row r="502" spans="1:23" x14ac:dyDescent="0.3">
      <c r="A502" s="1" t="str">
        <f t="shared" si="327"/>
        <v>LP_Hold_CannotMove_02</v>
      </c>
      <c r="B502" s="1" t="s">
        <v>323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CannotMove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3.1500000000000004</v>
      </c>
      <c r="O502" s="7" t="str">
        <f t="shared" ca="1" si="328"/>
        <v/>
      </c>
      <c r="S502" s="7" t="str">
        <f t="shared" ca="1" si="315"/>
        <v/>
      </c>
      <c r="V502" s="1" t="s">
        <v>361</v>
      </c>
    </row>
    <row r="503" spans="1:23" x14ac:dyDescent="0.3">
      <c r="A503" s="1" t="str">
        <f t="shared" si="327"/>
        <v>LP_Hold_CannotMove_03</v>
      </c>
      <c r="B503" s="1" t="s">
        <v>323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CannotMove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4.95</v>
      </c>
      <c r="O503" s="7" t="str">
        <f t="shared" ca="1" si="328"/>
        <v/>
      </c>
      <c r="S503" s="7" t="str">
        <f t="shared" ca="1" si="315"/>
        <v/>
      </c>
      <c r="V503" s="1" t="s">
        <v>361</v>
      </c>
    </row>
    <row r="504" spans="1:23" x14ac:dyDescent="0.3">
      <c r="A504" s="1" t="str">
        <f t="shared" si="327"/>
        <v>LP_Transport_01</v>
      </c>
      <c r="B504" s="1" t="s">
        <v>357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TeleportingHitObject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J504" s="1">
        <v>0.15</v>
      </c>
      <c r="K504" s="1">
        <v>0.1</v>
      </c>
      <c r="L504" s="1">
        <v>0.1</v>
      </c>
      <c r="N504" s="1">
        <v>3</v>
      </c>
      <c r="O504" s="7">
        <f t="shared" ca="1" si="328"/>
        <v>3</v>
      </c>
      <c r="P504" s="1">
        <v>1</v>
      </c>
      <c r="R504" s="1">
        <v>0</v>
      </c>
      <c r="S504" s="7">
        <f t="shared" ca="1" si="315"/>
        <v>0</v>
      </c>
      <c r="U504" s="1" t="s">
        <v>354</v>
      </c>
    </row>
    <row r="505" spans="1:23" x14ac:dyDescent="0.3">
      <c r="A505" s="1" t="str">
        <f t="shared" si="327"/>
        <v>LP_Transport_02</v>
      </c>
      <c r="B505" s="1" t="s">
        <v>357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TeleportingHitObject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J505" s="1">
        <v>0.22500000000000001</v>
      </c>
      <c r="K505" s="1">
        <v>0.1</v>
      </c>
      <c r="L505" s="1">
        <v>0.1</v>
      </c>
      <c r="N505" s="1">
        <v>6</v>
      </c>
      <c r="O505" s="7">
        <f t="shared" ca="1" si="328"/>
        <v>6</v>
      </c>
      <c r="P505" s="1">
        <v>1</v>
      </c>
      <c r="R505" s="1">
        <v>1</v>
      </c>
      <c r="S505" s="7">
        <f t="shared" ca="1" si="315"/>
        <v>1</v>
      </c>
      <c r="U505" s="1" t="s">
        <v>354</v>
      </c>
    </row>
    <row r="506" spans="1:23" x14ac:dyDescent="0.3">
      <c r="A506" s="1" t="str">
        <f t="shared" si="327"/>
        <v>LP_Transport_03</v>
      </c>
      <c r="B506" s="1" t="s">
        <v>357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TeleportingHitObject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J506" s="1">
        <v>0.3</v>
      </c>
      <c r="K506" s="1">
        <v>0.1</v>
      </c>
      <c r="L506" s="1">
        <v>0.1</v>
      </c>
      <c r="N506" s="1">
        <v>9</v>
      </c>
      <c r="O506" s="7">
        <f t="shared" ca="1" si="328"/>
        <v>9</v>
      </c>
      <c r="P506" s="1">
        <v>1</v>
      </c>
      <c r="R506" s="1">
        <v>2</v>
      </c>
      <c r="S506" s="7">
        <f t="shared" ca="1" si="315"/>
        <v>2</v>
      </c>
      <c r="U506" s="1" t="s">
        <v>354</v>
      </c>
    </row>
    <row r="507" spans="1:23" x14ac:dyDescent="0.3">
      <c r="A507" s="1" t="str">
        <f t="shared" ref="A507:A509" si="329">B507&amp;"_"&amp;TEXT(D507,"00")</f>
        <v>LP_Transport_Teleported_01</v>
      </c>
      <c r="B507" s="1" t="s">
        <v>358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Teleported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10</v>
      </c>
      <c r="J507" s="1">
        <v>10</v>
      </c>
      <c r="O507" s="7" t="str">
        <f t="shared" ref="O507:O509" ca="1" si="330">IF(NOT(ISBLANK(N507)),N507,
IF(ISBLANK(M507),"",
VLOOKUP(M507,OFFSET(INDIRECT("$A:$B"),0,MATCH(M$1&amp;"_Verify",INDIRECT("$1:$1"),0)-1),2,0)
))</f>
        <v/>
      </c>
      <c r="S507" s="7" t="str">
        <f t="shared" ca="1" si="315"/>
        <v/>
      </c>
      <c r="U507" s="1" t="s">
        <v>435</v>
      </c>
      <c r="V507" s="1" t="s">
        <v>359</v>
      </c>
      <c r="W507" s="1" t="s">
        <v>360</v>
      </c>
    </row>
    <row r="508" spans="1:23" x14ac:dyDescent="0.3">
      <c r="A508" s="1" t="str">
        <f t="shared" si="329"/>
        <v>LP_Transport_Teleported_02</v>
      </c>
      <c r="B508" s="1" t="s">
        <v>358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Teleported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0">
        <v>14</v>
      </c>
      <c r="J508" s="1">
        <v>10</v>
      </c>
      <c r="O508" s="7" t="str">
        <f t="shared" ca="1" si="330"/>
        <v/>
      </c>
      <c r="S508" s="7" t="str">
        <f t="shared" ca="1" si="315"/>
        <v/>
      </c>
      <c r="U508" s="1" t="s">
        <v>435</v>
      </c>
      <c r="V508" s="1" t="s">
        <v>359</v>
      </c>
      <c r="W508" s="1" t="s">
        <v>360</v>
      </c>
    </row>
    <row r="509" spans="1:23" x14ac:dyDescent="0.3">
      <c r="A509" s="1" t="str">
        <f t="shared" si="329"/>
        <v>LP_Transport_Teleported_03</v>
      </c>
      <c r="B509" s="1" t="s">
        <v>358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Teleported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0">
        <v>18</v>
      </c>
      <c r="J509" s="1">
        <v>10</v>
      </c>
      <c r="O509" s="7" t="str">
        <f t="shared" ca="1" si="330"/>
        <v/>
      </c>
      <c r="S509" s="7" t="str">
        <f t="shared" ca="1" si="315"/>
        <v/>
      </c>
      <c r="U509" s="1" t="s">
        <v>435</v>
      </c>
      <c r="V509" s="1" t="s">
        <v>359</v>
      </c>
      <c r="W509" s="1" t="s">
        <v>360</v>
      </c>
    </row>
    <row r="510" spans="1:23" x14ac:dyDescent="0.3">
      <c r="A510" s="1" t="str">
        <f t="shared" ref="A510:A519" si="331">B510&amp;"_"&amp;TEXT(D510,"00")</f>
        <v>LP_SummonShield_01</v>
      </c>
      <c r="B510" s="1" t="s">
        <v>378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CreateWall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</v>
      </c>
      <c r="K510" s="1">
        <v>3</v>
      </c>
      <c r="O510" s="7" t="str">
        <f t="shared" ref="O510:O519" ca="1" si="332">IF(NOT(ISBLANK(N510)),N510,
IF(ISBLANK(M510),"",
VLOOKUP(M510,OFFSET(INDIRECT("$A:$B"),0,MATCH(M$1&amp;"_Verify",INDIRECT("$1:$1"),0)-1),2,0)
))</f>
        <v/>
      </c>
      <c r="S510" s="7" t="str">
        <f t="shared" ref="S510:S519" ca="1" si="333">IF(NOT(ISBLANK(R510)),R510,
IF(ISBLANK(Q510),"",
VLOOKUP(Q510,OFFSET(INDIRECT("$A:$B"),0,MATCH(Q$1&amp;"_Verify",INDIRECT("$1:$1"),0)-1),2,0)
))</f>
        <v/>
      </c>
      <c r="T510" s="1" t="s">
        <v>380</v>
      </c>
    </row>
    <row r="511" spans="1:23" x14ac:dyDescent="0.3">
      <c r="A511" s="1" t="str">
        <f t="shared" si="331"/>
        <v>LP_SummonShield_02</v>
      </c>
      <c r="B511" s="1" t="s">
        <v>378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CreateWall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1.9672131147540985</v>
      </c>
      <c r="K511" s="1">
        <v>3</v>
      </c>
      <c r="O511" s="7" t="str">
        <f t="shared" ca="1" si="332"/>
        <v/>
      </c>
      <c r="S511" s="7" t="str">
        <f t="shared" ca="1" si="333"/>
        <v/>
      </c>
      <c r="T511" s="1" t="s">
        <v>380</v>
      </c>
    </row>
    <row r="512" spans="1:23" x14ac:dyDescent="0.3">
      <c r="A512" s="1" t="str">
        <f t="shared" si="331"/>
        <v>LP_SummonShield_03</v>
      </c>
      <c r="B512" s="1" t="s">
        <v>378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CreateWall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1.4285714285714284</v>
      </c>
      <c r="K512" s="1">
        <v>3</v>
      </c>
      <c r="O512" s="7" t="str">
        <f t="shared" ca="1" si="332"/>
        <v/>
      </c>
      <c r="S512" s="7" t="str">
        <f t="shared" ca="1" si="333"/>
        <v/>
      </c>
      <c r="T512" s="1" t="s">
        <v>380</v>
      </c>
    </row>
    <row r="513" spans="1:20" x14ac:dyDescent="0.3">
      <c r="A513" s="1" t="str">
        <f t="shared" si="331"/>
        <v>LP_SummonShield_04</v>
      </c>
      <c r="B513" s="1" t="s">
        <v>378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CreateWall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1.1009174311926606</v>
      </c>
      <c r="K513" s="1">
        <v>3</v>
      </c>
      <c r="O513" s="7" t="str">
        <f t="shared" ca="1" si="332"/>
        <v/>
      </c>
      <c r="S513" s="7" t="str">
        <f t="shared" ca="1" si="333"/>
        <v/>
      </c>
      <c r="T513" s="1" t="s">
        <v>380</v>
      </c>
    </row>
    <row r="514" spans="1:20" x14ac:dyDescent="0.3">
      <c r="A514" s="1" t="str">
        <f t="shared" si="331"/>
        <v>LP_SummonShield_05</v>
      </c>
      <c r="B514" s="1" t="s">
        <v>378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CreateWall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0.88235294117647056</v>
      </c>
      <c r="K514" s="1">
        <v>3</v>
      </c>
      <c r="O514" s="7" t="str">
        <f t="shared" ca="1" si="332"/>
        <v/>
      </c>
      <c r="S514" s="7" t="str">
        <f t="shared" ca="1" si="333"/>
        <v/>
      </c>
      <c r="T514" s="1" t="s">
        <v>380</v>
      </c>
    </row>
    <row r="515" spans="1:20" x14ac:dyDescent="0.3">
      <c r="A515" s="1" t="str">
        <f t="shared" si="331"/>
        <v>LP_HealSpOnAttack_01</v>
      </c>
      <c r="B515" s="1" t="s">
        <v>520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</v>
      </c>
      <c r="K515" s="1">
        <v>1</v>
      </c>
      <c r="O515" s="7" t="str">
        <f t="shared" ca="1" si="332"/>
        <v/>
      </c>
      <c r="S515" s="7" t="str">
        <f t="shared" ca="1" si="333"/>
        <v/>
      </c>
    </row>
    <row r="516" spans="1:20" x14ac:dyDescent="0.3">
      <c r="A516" s="1" t="str">
        <f t="shared" si="331"/>
        <v>LP_HealSpOnAttack_02</v>
      </c>
      <c r="B516" s="1" t="s">
        <v>520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HealSpOnHit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2.1</v>
      </c>
      <c r="K516" s="1">
        <v>2.1</v>
      </c>
      <c r="O516" s="7" t="str">
        <f t="shared" ca="1" si="332"/>
        <v/>
      </c>
      <c r="S516" s="7" t="str">
        <f t="shared" ca="1" si="333"/>
        <v/>
      </c>
    </row>
    <row r="517" spans="1:20" x14ac:dyDescent="0.3">
      <c r="A517" s="1" t="str">
        <f t="shared" si="331"/>
        <v>LP_HealSpOnAttack_03</v>
      </c>
      <c r="B517" s="1" t="s">
        <v>520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HealSpOnHit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3.3000000000000003</v>
      </c>
      <c r="K517" s="1">
        <v>3.3000000000000003</v>
      </c>
      <c r="O517" s="7" t="str">
        <f t="shared" ca="1" si="332"/>
        <v/>
      </c>
      <c r="S517" s="7" t="str">
        <f t="shared" ca="1" si="333"/>
        <v/>
      </c>
    </row>
    <row r="518" spans="1:20" x14ac:dyDescent="0.3">
      <c r="A518" s="1" t="str">
        <f t="shared" si="331"/>
        <v>LP_HealSpOnAttackBetter_01</v>
      </c>
      <c r="B518" s="1" t="s">
        <v>522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HealSpOnHit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1.6666666666666667</v>
      </c>
      <c r="K518" s="1">
        <v>1.6666666666666667</v>
      </c>
      <c r="O518" s="7" t="str">
        <f t="shared" ca="1" si="332"/>
        <v/>
      </c>
      <c r="S518" s="7" t="str">
        <f t="shared" ca="1" si="333"/>
        <v/>
      </c>
    </row>
    <row r="519" spans="1:20" x14ac:dyDescent="0.3">
      <c r="A519" s="1" t="str">
        <f t="shared" si="331"/>
        <v>LP_HealSpOnAttackBetter_02</v>
      </c>
      <c r="B519" s="1" t="s">
        <v>522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HealSpOnHit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K519" s="1">
        <v>3.5000000000000004</v>
      </c>
      <c r="O519" s="7" t="str">
        <f t="shared" ca="1" si="332"/>
        <v/>
      </c>
      <c r="S519" s="7" t="str">
        <f t="shared" ca="1" si="333"/>
        <v/>
      </c>
    </row>
    <row r="520" spans="1:20" x14ac:dyDescent="0.3">
      <c r="A520" s="1" t="str">
        <f t="shared" ref="A520:A525" si="334">B520&amp;"_"&amp;TEXT(D520,"00")</f>
        <v>LP_HealSpOnAttackBetter_03</v>
      </c>
      <c r="B520" s="1" t="s">
        <v>522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HealSpOnHit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5.5</v>
      </c>
      <c r="K520" s="1">
        <v>5.5</v>
      </c>
      <c r="O520" s="7" t="str">
        <f t="shared" ref="O520:O525" ca="1" si="335">IF(NOT(ISBLANK(N520)),N520,
IF(ISBLANK(M520),"",
VLOOKUP(M520,OFFSET(INDIRECT("$A:$B"),0,MATCH(M$1&amp;"_Verify",INDIRECT("$1:$1"),0)-1),2,0)
))</f>
        <v/>
      </c>
      <c r="S520" s="7" t="str">
        <f t="shared" ref="S520:S525" ca="1" si="336">IF(NOT(ISBLANK(R520)),R520,
IF(ISBLANK(Q520),"",
VLOOKUP(Q520,OFFSET(INDIRECT("$A:$B"),0,MATCH(Q$1&amp;"_Verify",INDIRECT("$1:$1"),0)-1),2,0)
))</f>
        <v/>
      </c>
    </row>
    <row r="521" spans="1:20" x14ac:dyDescent="0.3">
      <c r="A521" s="1" t="str">
        <f t="shared" si="334"/>
        <v>LP_PaybackSp_01</v>
      </c>
      <c r="B521" s="1" t="s">
        <v>536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PaybackSp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0.23333333333333336</v>
      </c>
      <c r="K521" s="1">
        <v>0.28518518518518521</v>
      </c>
      <c r="O521" s="7" t="str">
        <f t="shared" ca="1" si="335"/>
        <v/>
      </c>
      <c r="S521" s="7" t="str">
        <f t="shared" ca="1" si="336"/>
        <v/>
      </c>
    </row>
    <row r="522" spans="1:20" x14ac:dyDescent="0.3">
      <c r="A522" s="1" t="str">
        <f t="shared" si="334"/>
        <v>LP_PaybackSp_02</v>
      </c>
      <c r="B522" s="1" t="s">
        <v>536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PaybackSp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0.38126801152737749</v>
      </c>
      <c r="K522" s="1">
        <v>0.46599423631123921</v>
      </c>
      <c r="O522" s="7" t="str">
        <f t="shared" ca="1" si="335"/>
        <v/>
      </c>
      <c r="S522" s="7" t="str">
        <f t="shared" ca="1" si="336"/>
        <v/>
      </c>
    </row>
    <row r="523" spans="1:20" x14ac:dyDescent="0.3">
      <c r="A523" s="1" t="str">
        <f t="shared" si="334"/>
        <v>LP_PaybackSp_03</v>
      </c>
      <c r="B523" s="1" t="s">
        <v>536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PaybackSp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0.48236658932714627</v>
      </c>
      <c r="K523" s="1">
        <v>0.58955916473317882</v>
      </c>
      <c r="O523" s="7" t="str">
        <f t="shared" ca="1" si="335"/>
        <v/>
      </c>
      <c r="S523" s="7" t="str">
        <f t="shared" ca="1" si="336"/>
        <v/>
      </c>
    </row>
    <row r="524" spans="1:20" x14ac:dyDescent="0.3">
      <c r="A524" s="1" t="str">
        <f t="shared" si="334"/>
        <v>LP_PaybackSp_04</v>
      </c>
      <c r="B524" s="1" t="s">
        <v>536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PaybackSp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0.55517241379310345</v>
      </c>
      <c r="K524" s="1">
        <v>0.67854406130268197</v>
      </c>
      <c r="O524" s="7" t="str">
        <f t="shared" ca="1" si="335"/>
        <v/>
      </c>
      <c r="S524" s="7" t="str">
        <f t="shared" ca="1" si="336"/>
        <v/>
      </c>
    </row>
    <row r="525" spans="1:20" x14ac:dyDescent="0.3">
      <c r="A525" s="1" t="str">
        <f t="shared" si="334"/>
        <v>LP_PaybackSp_05</v>
      </c>
      <c r="B525" s="1" t="s">
        <v>536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PaybackSp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0.60967741935483877</v>
      </c>
      <c r="K525" s="1">
        <v>0.74516129032258072</v>
      </c>
      <c r="O525" s="7" t="str">
        <f t="shared" ca="1" si="335"/>
        <v/>
      </c>
      <c r="S525" s="7" t="str">
        <f t="shared" ca="1" si="336"/>
        <v/>
      </c>
    </row>
    <row r="526" spans="1:20" x14ac:dyDescent="0.3">
      <c r="A526" s="1" t="str">
        <f t="shared" ref="A526:A527" si="337">B526&amp;"_"&amp;TEXT(D526,"00")</f>
        <v>PN_Magic2Times_01</v>
      </c>
      <c r="B526" s="1" t="s">
        <v>386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395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</v>
      </c>
      <c r="O526" s="7" t="str">
        <f t="shared" ref="O526:O527" ca="1" si="338">IF(NOT(ISBLANK(N526)),N526,
IF(ISBLANK(M526),"",
VLOOKUP(M526,OFFSET(INDIRECT("$A:$B"),0,MATCH(M$1&amp;"_Verify",INDIRECT("$1:$1"),0)-1),2,0)
))</f>
        <v/>
      </c>
      <c r="S526" s="7" t="str">
        <f t="shared" ref="S526:S527" ca="1" si="339">IF(NOT(ISBLANK(R526)),R526,
IF(ISBLANK(Q526),"",
VLOOKUP(Q526,OFFSET(INDIRECT("$A:$B"),0,MATCH(Q$1&amp;"_Verify",INDIRECT("$1:$1"),0)-1),2,0)
))</f>
        <v/>
      </c>
    </row>
    <row r="527" spans="1:20" x14ac:dyDescent="0.3">
      <c r="A527" s="1" t="str">
        <f t="shared" si="337"/>
        <v>PN_Machine2Times_01</v>
      </c>
      <c r="B527" s="1" t="s">
        <v>403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405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</v>
      </c>
      <c r="O527" s="7" t="str">
        <f t="shared" ca="1" si="338"/>
        <v/>
      </c>
      <c r="S527" s="7" t="str">
        <f t="shared" ca="1" si="339"/>
        <v/>
      </c>
    </row>
    <row r="528" spans="1:20" x14ac:dyDescent="0.3">
      <c r="A528" s="1" t="str">
        <f t="shared" ref="A528:A531" si="340">B528&amp;"_"&amp;TEXT(D528,"00")</f>
        <v>PN_Nature2Times_01</v>
      </c>
      <c r="B528" s="1" t="s">
        <v>388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398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1</v>
      </c>
      <c r="O528" s="7" t="str">
        <f t="shared" ref="O528:O531" ca="1" si="341">IF(NOT(ISBLANK(N528)),N528,
IF(ISBLANK(M528),"",
VLOOKUP(M528,OFFSET(INDIRECT("$A:$B"),0,MATCH(M$1&amp;"_Verify",INDIRECT("$1:$1"),0)-1),2,0)
))</f>
        <v/>
      </c>
      <c r="S528" s="7" t="str">
        <f t="shared" ref="S528:S531" ca="1" si="34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40"/>
        <v>PN_Qigong2Times_01</v>
      </c>
      <c r="B529" s="1" t="s">
        <v>404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EnlargeDamage</v>
      </c>
      <c r="G529" s="1" t="s">
        <v>406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1</v>
      </c>
      <c r="O529" s="7" t="str">
        <f t="shared" ca="1" si="341"/>
        <v/>
      </c>
      <c r="S529" s="7" t="str">
        <f t="shared" ca="1" si="342"/>
        <v/>
      </c>
    </row>
    <row r="530" spans="1:19" x14ac:dyDescent="0.3">
      <c r="A530" s="1" t="str">
        <f t="shared" si="340"/>
        <v>PN_Magic3Times_01</v>
      </c>
      <c r="B530" s="1" t="s">
        <v>784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EnlargeDamage</v>
      </c>
      <c r="G530" s="1" t="s">
        <v>395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2</v>
      </c>
      <c r="O530" s="7" t="str">
        <f t="shared" ca="1" si="341"/>
        <v/>
      </c>
      <c r="S530" s="7" t="str">
        <f t="shared" ca="1" si="342"/>
        <v/>
      </c>
    </row>
    <row r="531" spans="1:19" x14ac:dyDescent="0.3">
      <c r="A531" s="1" t="str">
        <f t="shared" si="340"/>
        <v>PN_Machine3Times_01</v>
      </c>
      <c r="B531" s="1" t="s">
        <v>781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EnlargeDamage</v>
      </c>
      <c r="G531" s="1" t="s">
        <v>397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2</v>
      </c>
      <c r="O531" s="7" t="str">
        <f t="shared" ca="1" si="341"/>
        <v/>
      </c>
      <c r="S531" s="7" t="str">
        <f t="shared" ca="1" si="342"/>
        <v/>
      </c>
    </row>
    <row r="532" spans="1:19" x14ac:dyDescent="0.3">
      <c r="A532" s="1" t="str">
        <f t="shared" ref="A532:A533" si="343">B532&amp;"_"&amp;TEXT(D532,"00")</f>
        <v>PN_Nature3Times_01</v>
      </c>
      <c r="B532" s="1" t="s">
        <v>785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EnlargeDamage</v>
      </c>
      <c r="G532" s="1" t="s">
        <v>398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</v>
      </c>
      <c r="O532" s="7" t="str">
        <f t="shared" ref="O532:O533" ca="1" si="344">IF(NOT(ISBLANK(N532)),N532,
IF(ISBLANK(M532),"",
VLOOKUP(M532,OFFSET(INDIRECT("$A:$B"),0,MATCH(M$1&amp;"_Verify",INDIRECT("$1:$1"),0)-1),2,0)
))</f>
        <v/>
      </c>
      <c r="S532" s="7" t="str">
        <f t="shared" ref="S532:S533" ca="1" si="345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43"/>
        <v>PN_Qigong3Times_01</v>
      </c>
      <c r="B533" s="1" t="s">
        <v>783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EnlargeDamage</v>
      </c>
      <c r="G533" s="1" t="s">
        <v>400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2</v>
      </c>
      <c r="O533" s="7" t="str">
        <f t="shared" ca="1" si="344"/>
        <v/>
      </c>
      <c r="S533" s="7" t="str">
        <f t="shared" ca="1" si="345"/>
        <v/>
      </c>
    </row>
  </sheetData>
  <phoneticPr fontId="1" type="noConversion"/>
  <conditionalFormatting sqref="A1:W1048576">
    <cfRule type="expression" dxfId="0" priority="44">
      <formula>AND(OFFSET($B1,-1,0)=$B1,OFFSET(A1,-1,0)=A1)</formula>
    </cfRule>
  </conditionalFormatting>
  <dataValidations count="1">
    <dataValidation type="list" allowBlank="1" showInputMessage="1" showErrorMessage="1" sqref="Q357:Q533 Q3:Q348 M3:M53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G357:G362 G48:G108 G116:G124 G128:G348 G3:G45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580</v>
      </c>
      <c r="B2" t="s">
        <v>578</v>
      </c>
      <c r="C2" t="s">
        <v>581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396</v>
      </c>
      <c r="B2" t="s">
        <v>392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394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397</v>
      </c>
      <c r="B3" t="s">
        <v>392</v>
      </c>
      <c r="C3" s="6">
        <f t="shared" ca="1" si="0"/>
        <v>7</v>
      </c>
      <c r="D3" t="s">
        <v>394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399</v>
      </c>
      <c r="B4" t="s">
        <v>392</v>
      </c>
      <c r="C4" s="6">
        <f t="shared" ca="1" si="0"/>
        <v>7</v>
      </c>
      <c r="D4" t="s">
        <v>394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400</v>
      </c>
      <c r="B5" t="s">
        <v>392</v>
      </c>
      <c r="C5" s="6">
        <f t="shared" ca="1" si="0"/>
        <v>7</v>
      </c>
      <c r="D5" t="s">
        <v>394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393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0"/>
  <sheetViews>
    <sheetView zoomScaleNormal="100" workbookViewId="0">
      <pane ySplit="1" topLeftCell="A62" activePane="bottomLeft" state="frozen"/>
      <selection pane="bottomLeft" activeCell="A66" sqref="A6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712</v>
      </c>
      <c r="F3" s="3" t="s">
        <v>553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349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627</v>
      </c>
      <c r="D5" s="4" t="s">
        <v>628</v>
      </c>
      <c r="E5" s="4" t="s">
        <v>629</v>
      </c>
      <c r="F5" s="2"/>
      <c r="G5" s="4" t="s">
        <v>633</v>
      </c>
      <c r="H5" s="4" t="s">
        <v>632</v>
      </c>
      <c r="I5" s="2"/>
      <c r="J5" s="2"/>
      <c r="K5" s="2"/>
      <c r="L5" s="2"/>
      <c r="M5" s="2"/>
    </row>
    <row r="6" spans="1:13" ht="48" x14ac:dyDescent="0.3">
      <c r="A6" t="s">
        <v>564</v>
      </c>
      <c r="B6" s="3" t="s">
        <v>565</v>
      </c>
      <c r="C6" s="4" t="s">
        <v>62</v>
      </c>
      <c r="D6" s="2" t="s">
        <v>566</v>
      </c>
      <c r="E6" s="2" t="s">
        <v>567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356</v>
      </c>
      <c r="J8" s="2"/>
      <c r="K8" s="2"/>
      <c r="L8" s="2"/>
      <c r="M8" s="2" t="s">
        <v>355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280</v>
      </c>
      <c r="L14" s="5"/>
      <c r="M14" s="5"/>
    </row>
    <row r="15" spans="1:13" ht="48" x14ac:dyDescent="0.3">
      <c r="A15" t="s">
        <v>209</v>
      </c>
      <c r="B15" s="3" t="s">
        <v>478</v>
      </c>
      <c r="C15" s="3" t="s">
        <v>479</v>
      </c>
      <c r="D15" s="4" t="s">
        <v>289</v>
      </c>
      <c r="E15" s="4" t="s">
        <v>290</v>
      </c>
      <c r="F15" s="4" t="s">
        <v>519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230</v>
      </c>
      <c r="B18" s="3" t="s">
        <v>809</v>
      </c>
      <c r="C18" s="3" t="s">
        <v>62</v>
      </c>
      <c r="D18" s="4" t="s">
        <v>237</v>
      </c>
      <c r="E18" s="4"/>
      <c r="F18" s="5"/>
      <c r="G18" s="3" t="s">
        <v>808</v>
      </c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238</v>
      </c>
      <c r="C19" s="3" t="s">
        <v>62</v>
      </c>
      <c r="D19" s="4" t="s">
        <v>239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272</v>
      </c>
      <c r="C20" s="3" t="s">
        <v>62</v>
      </c>
      <c r="D20" s="4" t="s">
        <v>325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240</v>
      </c>
      <c r="B21" s="3" t="s">
        <v>383</v>
      </c>
      <c r="C21" s="3" t="s">
        <v>62</v>
      </c>
      <c r="D21" s="4" t="s">
        <v>326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340</v>
      </c>
      <c r="B22" s="3" t="s">
        <v>341</v>
      </c>
      <c r="C22" s="3"/>
      <c r="D22" s="4"/>
      <c r="E22" s="4"/>
      <c r="F22" s="5"/>
      <c r="G22" s="3" t="s">
        <v>682</v>
      </c>
      <c r="H22" s="3" t="s">
        <v>683</v>
      </c>
      <c r="I22" s="3"/>
      <c r="J22" s="3" t="s">
        <v>342</v>
      </c>
      <c r="K22" s="5"/>
      <c r="L22" s="5"/>
      <c r="M22" s="5"/>
    </row>
    <row r="23" spans="1:13" ht="24" x14ac:dyDescent="0.3">
      <c r="A23" t="s">
        <v>384</v>
      </c>
      <c r="B23" s="3" t="s">
        <v>390</v>
      </c>
      <c r="C23" s="3" t="s">
        <v>62</v>
      </c>
      <c r="D23" s="4" t="s">
        <v>391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421</v>
      </c>
      <c r="B24" s="3" t="s">
        <v>422</v>
      </c>
      <c r="C24" s="3" t="s">
        <v>62</v>
      </c>
      <c r="D24" s="4" t="s">
        <v>413</v>
      </c>
      <c r="E24" s="4" t="s">
        <v>687</v>
      </c>
      <c r="F24" s="5"/>
      <c r="G24" s="3"/>
      <c r="H24" s="3" t="s">
        <v>692</v>
      </c>
      <c r="I24" s="4" t="s">
        <v>427</v>
      </c>
      <c r="J24" s="3" t="s">
        <v>736</v>
      </c>
      <c r="K24" s="5"/>
      <c r="L24" s="5"/>
      <c r="M24" s="3" t="s">
        <v>423</v>
      </c>
    </row>
    <row r="25" spans="1:13" s="10" customFormat="1" ht="36" x14ac:dyDescent="0.3">
      <c r="A25" s="10" t="s">
        <v>674</v>
      </c>
      <c r="B25" s="3" t="s">
        <v>677</v>
      </c>
      <c r="C25" s="3"/>
      <c r="D25" s="4"/>
      <c r="E25" s="4"/>
      <c r="F25" s="5"/>
      <c r="G25" s="3" t="s">
        <v>827</v>
      </c>
      <c r="H25" s="3"/>
      <c r="I25" s="4" t="s">
        <v>826</v>
      </c>
      <c r="J25" s="3" t="s">
        <v>678</v>
      </c>
      <c r="K25" s="5"/>
      <c r="L25" s="5"/>
      <c r="M25" s="3"/>
    </row>
    <row r="26" spans="1:13" s="10" customFormat="1" ht="36" x14ac:dyDescent="0.3">
      <c r="A26" s="10" t="s">
        <v>794</v>
      </c>
      <c r="B26" s="3" t="s">
        <v>796</v>
      </c>
      <c r="C26" s="3" t="s">
        <v>797</v>
      </c>
      <c r="D26" s="4"/>
      <c r="E26" s="4"/>
      <c r="F26" s="5"/>
      <c r="G26" s="3"/>
      <c r="H26" s="3"/>
      <c r="I26" s="4"/>
      <c r="J26" s="3" t="s">
        <v>795</v>
      </c>
      <c r="K26" s="5"/>
      <c r="L26" s="5"/>
      <c r="M26" s="3"/>
    </row>
    <row r="27" spans="1:13" s="10" customFormat="1" ht="24" x14ac:dyDescent="0.3">
      <c r="A27" s="10" t="s">
        <v>727</v>
      </c>
      <c r="B27" s="3" t="s">
        <v>728</v>
      </c>
      <c r="C27" s="3" t="s">
        <v>62</v>
      </c>
      <c r="D27" s="4" t="s">
        <v>729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815</v>
      </c>
      <c r="B28" s="3" t="s">
        <v>816</v>
      </c>
      <c r="C28" s="3"/>
      <c r="D28" s="4"/>
      <c r="E28" s="4"/>
      <c r="F28" s="5"/>
      <c r="G28" s="3" t="s">
        <v>824</v>
      </c>
      <c r="H28" s="3" t="s">
        <v>825</v>
      </c>
      <c r="I28" s="4"/>
      <c r="J28" s="3"/>
      <c r="K28" s="5"/>
      <c r="L28" s="5"/>
      <c r="M28" s="3"/>
    </row>
    <row r="29" spans="1:13" x14ac:dyDescent="0.3">
      <c r="A29" t="s">
        <v>185</v>
      </c>
      <c r="B29" s="3" t="s">
        <v>199</v>
      </c>
      <c r="C29" s="3"/>
      <c r="D29" s="2"/>
      <c r="E29" s="2"/>
      <c r="F29" s="2"/>
      <c r="G29" s="2" t="s">
        <v>192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800</v>
      </c>
      <c r="B30" s="3" t="s">
        <v>801</v>
      </c>
      <c r="C30" s="3" t="s">
        <v>805</v>
      </c>
      <c r="D30" s="2"/>
      <c r="E30" s="2"/>
      <c r="F30" s="2"/>
      <c r="G30" s="2" t="s">
        <v>802</v>
      </c>
      <c r="H30" s="2" t="s">
        <v>803</v>
      </c>
      <c r="I30" s="2" t="s">
        <v>804</v>
      </c>
      <c r="J30" s="3"/>
      <c r="K30" s="3"/>
      <c r="L30" s="3"/>
      <c r="M30" s="3"/>
    </row>
    <row r="31" spans="1:13" x14ac:dyDescent="0.3">
      <c r="A31" t="s">
        <v>183</v>
      </c>
      <c r="B31" s="3" t="s">
        <v>200</v>
      </c>
      <c r="C31" s="3"/>
      <c r="D31" s="2"/>
      <c r="E31" s="2"/>
      <c r="F31" s="2"/>
      <c r="G31" s="2" t="s">
        <v>184</v>
      </c>
      <c r="H31" s="2"/>
      <c r="I31" s="2"/>
      <c r="J31" s="3"/>
      <c r="K31" s="3"/>
      <c r="L31" s="3"/>
      <c r="M31" s="3"/>
    </row>
    <row r="32" spans="1:13" x14ac:dyDescent="0.3">
      <c r="A32" t="s">
        <v>186</v>
      </c>
      <c r="B32" s="3" t="s">
        <v>201</v>
      </c>
      <c r="C32" s="3"/>
      <c r="D32" s="2"/>
      <c r="E32" s="2"/>
      <c r="F32" s="2"/>
      <c r="G32" s="2" t="s">
        <v>193</v>
      </c>
      <c r="H32" s="2"/>
      <c r="I32" s="2"/>
      <c r="J32" s="3"/>
      <c r="K32" s="3"/>
      <c r="L32" s="3"/>
      <c r="M32" s="3"/>
    </row>
    <row r="33" spans="1:13" ht="36" x14ac:dyDescent="0.3">
      <c r="A33" t="s">
        <v>187</v>
      </c>
      <c r="B33" s="3" t="s">
        <v>202</v>
      </c>
      <c r="C33" s="3"/>
      <c r="D33" s="4" t="s">
        <v>207</v>
      </c>
      <c r="E33" s="2"/>
      <c r="F33" s="2"/>
      <c r="G33" s="2" t="s">
        <v>194</v>
      </c>
      <c r="H33" s="2"/>
      <c r="I33" s="2"/>
      <c r="J33" s="3"/>
      <c r="K33" s="3"/>
      <c r="L33" s="3"/>
      <c r="M33" s="3"/>
    </row>
    <row r="34" spans="1:13" x14ac:dyDescent="0.3">
      <c r="A34" t="s">
        <v>188</v>
      </c>
      <c r="B34" s="3" t="s">
        <v>205</v>
      </c>
      <c r="C34" s="3"/>
      <c r="D34" s="2"/>
      <c r="E34" s="2"/>
      <c r="F34" s="2"/>
      <c r="G34" s="2" t="s">
        <v>195</v>
      </c>
      <c r="H34" s="2"/>
      <c r="I34" s="2"/>
      <c r="J34" s="3"/>
      <c r="K34" s="3"/>
      <c r="L34" s="3"/>
      <c r="M34" s="3"/>
    </row>
    <row r="35" spans="1:13" x14ac:dyDescent="0.3">
      <c r="A35" t="s">
        <v>189</v>
      </c>
      <c r="B35" s="3" t="s">
        <v>203</v>
      </c>
      <c r="C35" s="3"/>
      <c r="D35" s="2"/>
      <c r="E35" s="2"/>
      <c r="F35" s="2"/>
      <c r="G35" s="2" t="s">
        <v>196</v>
      </c>
      <c r="H35" s="2"/>
      <c r="I35" s="2"/>
      <c r="J35" s="3"/>
      <c r="K35" s="3"/>
      <c r="L35" s="3"/>
      <c r="M35" s="3"/>
    </row>
    <row r="36" spans="1:13" x14ac:dyDescent="0.3">
      <c r="A36" t="s">
        <v>190</v>
      </c>
      <c r="B36" s="3" t="s">
        <v>204</v>
      </c>
      <c r="C36" s="3"/>
      <c r="D36" s="2"/>
      <c r="E36" s="2"/>
      <c r="F36" s="2"/>
      <c r="G36" s="2" t="s">
        <v>197</v>
      </c>
      <c r="H36" s="2"/>
      <c r="I36" s="2"/>
      <c r="J36" s="3"/>
      <c r="K36" s="3"/>
      <c r="L36" s="3"/>
      <c r="M36" s="3"/>
    </row>
    <row r="37" spans="1:13" ht="36" x14ac:dyDescent="0.3">
      <c r="A37" t="s">
        <v>191</v>
      </c>
      <c r="B37" s="3" t="s">
        <v>206</v>
      </c>
      <c r="C37" s="3"/>
      <c r="D37" s="4" t="s">
        <v>208</v>
      </c>
      <c r="E37" s="2"/>
      <c r="F37" s="2"/>
      <c r="G37" s="2" t="s">
        <v>198</v>
      </c>
      <c r="H37" s="2"/>
      <c r="I37" s="2"/>
      <c r="J37" s="3"/>
      <c r="K37" s="3"/>
      <c r="L37" s="3"/>
      <c r="M37" s="3"/>
    </row>
    <row r="38" spans="1:13" ht="60" x14ac:dyDescent="0.3">
      <c r="A38" t="s">
        <v>275</v>
      </c>
      <c r="B38" s="3" t="s">
        <v>428</v>
      </c>
      <c r="C38" s="4"/>
      <c r="D38" s="4" t="s">
        <v>516</v>
      </c>
      <c r="E38" s="4" t="s">
        <v>517</v>
      </c>
      <c r="F38" s="2"/>
      <c r="G38" s="2"/>
      <c r="H38" s="4" t="s">
        <v>324</v>
      </c>
      <c r="I38" s="2"/>
      <c r="J38" s="2"/>
      <c r="K38" s="3" t="s">
        <v>281</v>
      </c>
      <c r="L38" s="2"/>
      <c r="M38" s="2"/>
    </row>
    <row r="39" spans="1:13" ht="36" x14ac:dyDescent="0.3">
      <c r="A39" t="s">
        <v>274</v>
      </c>
      <c r="B39" s="3" t="s">
        <v>273</v>
      </c>
      <c r="C39" s="4"/>
      <c r="D39" s="4" t="s">
        <v>279</v>
      </c>
      <c r="E39" s="2"/>
      <c r="F39" s="2"/>
      <c r="G39" s="2"/>
      <c r="H39" s="4" t="s">
        <v>324</v>
      </c>
      <c r="I39" s="2"/>
      <c r="J39" s="4"/>
      <c r="K39" s="3" t="s">
        <v>281</v>
      </c>
      <c r="L39" s="4" t="s">
        <v>333</v>
      </c>
      <c r="M39" s="4" t="s">
        <v>334</v>
      </c>
    </row>
    <row r="40" spans="1:13" ht="72" x14ac:dyDescent="0.3">
      <c r="A40" t="s">
        <v>328</v>
      </c>
      <c r="B40" s="3" t="s">
        <v>381</v>
      </c>
      <c r="C40" s="4"/>
      <c r="D40" s="4" t="s">
        <v>279</v>
      </c>
      <c r="E40" s="4" t="s">
        <v>335</v>
      </c>
      <c r="F40" s="4" t="s">
        <v>336</v>
      </c>
      <c r="G40" s="4" t="s">
        <v>433</v>
      </c>
      <c r="H40" s="4" t="s">
        <v>324</v>
      </c>
      <c r="I40" s="4" t="s">
        <v>434</v>
      </c>
      <c r="J40" s="2"/>
      <c r="K40" s="3" t="s">
        <v>329</v>
      </c>
      <c r="L40" s="2"/>
      <c r="M40" s="2"/>
    </row>
    <row r="41" spans="1:13" ht="48" x14ac:dyDescent="0.3">
      <c r="A41" t="s">
        <v>667</v>
      </c>
      <c r="B41" s="3" t="s">
        <v>668</v>
      </c>
      <c r="C41" s="4" t="s">
        <v>669</v>
      </c>
      <c r="D41" s="4"/>
      <c r="E41" s="4"/>
      <c r="F41" s="4"/>
      <c r="G41" s="4" t="s">
        <v>670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407</v>
      </c>
      <c r="B42" s="3" t="s">
        <v>408</v>
      </c>
      <c r="C42" s="4"/>
      <c r="D42" s="4"/>
      <c r="E42" s="4"/>
      <c r="F42" s="4"/>
      <c r="G42" s="4" t="s">
        <v>409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96</v>
      </c>
      <c r="B44" s="3" t="s">
        <v>284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100</v>
      </c>
      <c r="B45" s="3" t="s">
        <v>282</v>
      </c>
      <c r="C45" s="3" t="s">
        <v>62</v>
      </c>
      <c r="H45" s="2" t="s">
        <v>88</v>
      </c>
      <c r="I45" s="4"/>
      <c r="J45" s="3"/>
      <c r="L45" s="4" t="s">
        <v>103</v>
      </c>
      <c r="M45" s="2" t="s">
        <v>102</v>
      </c>
    </row>
    <row r="46" spans="1:13" ht="36" x14ac:dyDescent="0.3">
      <c r="A46" t="s">
        <v>107</v>
      </c>
      <c r="B46" s="3" t="s">
        <v>283</v>
      </c>
      <c r="C46" s="3" t="s">
        <v>62</v>
      </c>
      <c r="J46" s="3" t="s">
        <v>127</v>
      </c>
      <c r="K46" s="3" t="s">
        <v>128</v>
      </c>
    </row>
    <row r="47" spans="1:13" ht="24" x14ac:dyDescent="0.3">
      <c r="A47" t="s">
        <v>136</v>
      </c>
      <c r="B47" s="3" t="s">
        <v>121</v>
      </c>
      <c r="C47" s="3" t="s">
        <v>123</v>
      </c>
      <c r="E47" s="3" t="s">
        <v>124</v>
      </c>
      <c r="F47" s="3" t="s">
        <v>125</v>
      </c>
      <c r="H47" s="4" t="s">
        <v>122</v>
      </c>
      <c r="J47" s="3" t="s">
        <v>127</v>
      </c>
      <c r="K47" s="3" t="s">
        <v>128</v>
      </c>
      <c r="L47" s="4" t="s">
        <v>129</v>
      </c>
      <c r="M47" s="4" t="s">
        <v>126</v>
      </c>
    </row>
    <row r="48" spans="1:13" ht="36" x14ac:dyDescent="0.3">
      <c r="A48" t="s">
        <v>138</v>
      </c>
      <c r="B48" s="3" t="s">
        <v>139</v>
      </c>
      <c r="C48" s="3" t="s">
        <v>62</v>
      </c>
      <c r="D48" s="3"/>
      <c r="E48" s="3" t="s">
        <v>140</v>
      </c>
      <c r="F48" s="3" t="s">
        <v>141</v>
      </c>
      <c r="H48" s="4"/>
      <c r="J48" s="3"/>
      <c r="K48" s="3"/>
      <c r="L48" s="4"/>
      <c r="M48" s="4"/>
    </row>
    <row r="49" spans="1:13" ht="36" x14ac:dyDescent="0.3">
      <c r="A49" t="s">
        <v>167</v>
      </c>
      <c r="B49" s="3" t="s">
        <v>168</v>
      </c>
      <c r="C49" s="3"/>
      <c r="D49" s="3" t="s">
        <v>276</v>
      </c>
      <c r="E49" s="3" t="s">
        <v>277</v>
      </c>
      <c r="F49" s="3" t="s">
        <v>278</v>
      </c>
      <c r="H49" s="4"/>
      <c r="J49" s="3"/>
      <c r="K49" s="3"/>
      <c r="L49" s="4"/>
      <c r="M49" s="4"/>
    </row>
    <row r="50" spans="1:13" ht="24" x14ac:dyDescent="0.3">
      <c r="A50" t="s">
        <v>241</v>
      </c>
      <c r="B50" s="3" t="s">
        <v>242</v>
      </c>
      <c r="C50" s="3" t="s">
        <v>62</v>
      </c>
      <c r="D50" s="3" t="s">
        <v>320</v>
      </c>
    </row>
    <row r="51" spans="1:13" ht="84" x14ac:dyDescent="0.3">
      <c r="A51" t="s">
        <v>327</v>
      </c>
      <c r="B51" s="3" t="s">
        <v>477</v>
      </c>
      <c r="C51" s="4" t="s">
        <v>61</v>
      </c>
      <c r="D51" s="3"/>
      <c r="F51" s="3"/>
      <c r="G51" s="3" t="s">
        <v>554</v>
      </c>
      <c r="H51" s="3" t="s">
        <v>552</v>
      </c>
    </row>
    <row r="52" spans="1:13" ht="24" x14ac:dyDescent="0.3">
      <c r="A52" t="s">
        <v>286</v>
      </c>
      <c r="B52" s="3" t="s">
        <v>382</v>
      </c>
      <c r="C52" s="3" t="s">
        <v>62</v>
      </c>
      <c r="D52" s="3" t="s">
        <v>591</v>
      </c>
      <c r="K52" s="4" t="s">
        <v>432</v>
      </c>
      <c r="L52" s="4" t="s">
        <v>288</v>
      </c>
      <c r="M52" s="4" t="s">
        <v>287</v>
      </c>
    </row>
    <row r="53" spans="1:13" ht="48" x14ac:dyDescent="0.3">
      <c r="A53" t="s">
        <v>344</v>
      </c>
      <c r="B53" s="3" t="s">
        <v>377</v>
      </c>
      <c r="C53" s="3" t="s">
        <v>62</v>
      </c>
      <c r="D53" s="3" t="s">
        <v>345</v>
      </c>
      <c r="J53" s="3" t="s">
        <v>342</v>
      </c>
    </row>
    <row r="54" spans="1:13" ht="36" x14ac:dyDescent="0.3">
      <c r="A54" t="s">
        <v>348</v>
      </c>
      <c r="B54" s="3" t="s">
        <v>350</v>
      </c>
      <c r="C54" s="3" t="s">
        <v>62</v>
      </c>
      <c r="D54" s="3" t="s">
        <v>349</v>
      </c>
      <c r="E54" s="3" t="s">
        <v>352</v>
      </c>
      <c r="J54" s="3" t="s">
        <v>351</v>
      </c>
    </row>
    <row r="55" spans="1:13" ht="36" x14ac:dyDescent="0.3">
      <c r="A55" t="s">
        <v>410</v>
      </c>
      <c r="B55" s="3" t="s">
        <v>415</v>
      </c>
      <c r="C55" s="3" t="s">
        <v>62</v>
      </c>
      <c r="D55" s="3" t="s">
        <v>413</v>
      </c>
      <c r="E55" s="4" t="s">
        <v>237</v>
      </c>
      <c r="G55" s="4" t="s">
        <v>411</v>
      </c>
      <c r="L55" s="2" t="s">
        <v>412</v>
      </c>
      <c r="M55" s="2" t="s">
        <v>417</v>
      </c>
    </row>
    <row r="56" spans="1:13" ht="84" x14ac:dyDescent="0.3">
      <c r="A56" s="10" t="s">
        <v>481</v>
      </c>
      <c r="B56" s="3" t="s">
        <v>486</v>
      </c>
      <c r="C56" s="3" t="s">
        <v>62</v>
      </c>
      <c r="D56" s="4" t="s">
        <v>484</v>
      </c>
      <c r="E56" s="3" t="s">
        <v>485</v>
      </c>
    </row>
    <row r="57" spans="1:13" ht="96" x14ac:dyDescent="0.3">
      <c r="A57" s="10" t="s">
        <v>483</v>
      </c>
      <c r="B57" s="3" t="s">
        <v>487</v>
      </c>
      <c r="C57" s="3" t="s">
        <v>62</v>
      </c>
      <c r="D57" s="4" t="s">
        <v>488</v>
      </c>
    </row>
    <row r="58" spans="1:13" ht="72" x14ac:dyDescent="0.3">
      <c r="A58" s="10" t="s">
        <v>518</v>
      </c>
      <c r="B58" s="3" t="s">
        <v>555</v>
      </c>
      <c r="C58" s="3" t="s">
        <v>62</v>
      </c>
      <c r="D58" s="4" t="s">
        <v>525</v>
      </c>
      <c r="E58" s="4" t="s">
        <v>526</v>
      </c>
    </row>
    <row r="59" spans="1:13" ht="60" x14ac:dyDescent="0.3">
      <c r="A59" t="s">
        <v>528</v>
      </c>
      <c r="B59" s="3" t="s">
        <v>556</v>
      </c>
      <c r="C59" s="3" t="s">
        <v>62</v>
      </c>
      <c r="D59" s="4" t="s">
        <v>529</v>
      </c>
      <c r="E59" s="4" t="s">
        <v>530</v>
      </c>
    </row>
    <row r="60" spans="1:13" ht="60" x14ac:dyDescent="0.3">
      <c r="A60" t="s">
        <v>532</v>
      </c>
      <c r="B60" s="3" t="s">
        <v>535</v>
      </c>
      <c r="C60" s="3" t="s">
        <v>62</v>
      </c>
      <c r="E60" s="4" t="s">
        <v>533</v>
      </c>
      <c r="F60" s="4" t="s">
        <v>534</v>
      </c>
    </row>
    <row r="61" spans="1:13" ht="72" x14ac:dyDescent="0.3">
      <c r="A61" t="s">
        <v>542</v>
      </c>
      <c r="B61" s="3" t="s">
        <v>617</v>
      </c>
      <c r="C61" s="3" t="s">
        <v>543</v>
      </c>
      <c r="D61" s="4" t="s">
        <v>560</v>
      </c>
      <c r="E61" s="4" t="s">
        <v>568</v>
      </c>
      <c r="F61" s="4" t="s">
        <v>594</v>
      </c>
      <c r="G61" s="4" t="s">
        <v>593</v>
      </c>
      <c r="H61" s="4" t="s">
        <v>634</v>
      </c>
      <c r="I61" s="4" t="s">
        <v>569</v>
      </c>
      <c r="J61" s="4" t="s">
        <v>544</v>
      </c>
      <c r="K61" s="4" t="s">
        <v>576</v>
      </c>
    </row>
    <row r="62" spans="1:13" ht="84" x14ac:dyDescent="0.3">
      <c r="A62" t="s">
        <v>583</v>
      </c>
      <c r="B62" s="3" t="s">
        <v>585</v>
      </c>
      <c r="C62" s="3" t="s">
        <v>62</v>
      </c>
      <c r="D62" s="3" t="s">
        <v>614</v>
      </c>
      <c r="E62" s="3" t="s">
        <v>595</v>
      </c>
      <c r="F62" s="3" t="s">
        <v>596</v>
      </c>
      <c r="G62" s="4" t="s">
        <v>608</v>
      </c>
      <c r="J62" s="4" t="s">
        <v>586</v>
      </c>
      <c r="K62" s="4" t="s">
        <v>609</v>
      </c>
      <c r="M62" s="2" t="s">
        <v>355</v>
      </c>
    </row>
    <row r="63" spans="1:13" ht="24" x14ac:dyDescent="0.3">
      <c r="A63" s="10" t="s">
        <v>599</v>
      </c>
      <c r="B63" s="3" t="s">
        <v>602</v>
      </c>
      <c r="C63" s="3" t="s">
        <v>62</v>
      </c>
      <c r="D63" s="3" t="s">
        <v>600</v>
      </c>
      <c r="J63" s="4" t="s">
        <v>601</v>
      </c>
    </row>
    <row r="64" spans="1:13" s="10" customFormat="1" ht="60" x14ac:dyDescent="0.3">
      <c r="A64" s="10" t="s">
        <v>650</v>
      </c>
      <c r="B64" s="3" t="s">
        <v>652</v>
      </c>
      <c r="C64" s="3" t="s">
        <v>62</v>
      </c>
      <c r="D64" s="3"/>
      <c r="G64" s="4" t="s">
        <v>654</v>
      </c>
      <c r="J64" s="4" t="s">
        <v>651</v>
      </c>
    </row>
    <row r="65" spans="1:13" ht="24" x14ac:dyDescent="0.3">
      <c r="A65" t="s">
        <v>657</v>
      </c>
      <c r="B65" s="3" t="s">
        <v>659</v>
      </c>
      <c r="C65" s="4" t="s">
        <v>61</v>
      </c>
      <c r="D65" s="4" t="s">
        <v>658</v>
      </c>
      <c r="M65" s="2" t="s">
        <v>355</v>
      </c>
    </row>
    <row r="66" spans="1:13" ht="36" x14ac:dyDescent="0.3">
      <c r="A66" t="s">
        <v>714</v>
      </c>
      <c r="B66" s="3" t="s">
        <v>715</v>
      </c>
      <c r="C66" s="3" t="s">
        <v>62</v>
      </c>
      <c r="D66" s="3" t="s">
        <v>716</v>
      </c>
      <c r="E66" s="3" t="s">
        <v>828</v>
      </c>
      <c r="J66" s="3" t="s">
        <v>342</v>
      </c>
      <c r="K66" s="4" t="s">
        <v>723</v>
      </c>
      <c r="L66" s="2" t="s">
        <v>97</v>
      </c>
      <c r="M66" s="2" t="s">
        <v>717</v>
      </c>
    </row>
    <row r="67" spans="1:13" ht="24" x14ac:dyDescent="0.3">
      <c r="A67" t="s">
        <v>738</v>
      </c>
      <c r="B67" s="3" t="s">
        <v>739</v>
      </c>
      <c r="C67" s="3" t="s">
        <v>740</v>
      </c>
      <c r="D67" s="3" t="s">
        <v>741</v>
      </c>
      <c r="J67" s="4" t="s">
        <v>742</v>
      </c>
      <c r="K67" s="4" t="s">
        <v>743</v>
      </c>
      <c r="L67" s="4" t="s">
        <v>744</v>
      </c>
    </row>
    <row r="68" spans="1:13" x14ac:dyDescent="0.3">
      <c r="A68" t="s">
        <v>754</v>
      </c>
      <c r="B68" s="3" t="s">
        <v>755</v>
      </c>
    </row>
    <row r="69" spans="1:13" s="10" customFormat="1" ht="48" x14ac:dyDescent="0.3">
      <c r="A69" s="10" t="s">
        <v>756</v>
      </c>
      <c r="B69" s="3" t="s">
        <v>758</v>
      </c>
      <c r="C69" s="3" t="s">
        <v>759</v>
      </c>
      <c r="D69" s="4" t="s">
        <v>760</v>
      </c>
      <c r="E69" s="4"/>
      <c r="F69" s="4" t="s">
        <v>761</v>
      </c>
      <c r="G69" s="4" t="s">
        <v>757</v>
      </c>
      <c r="H69" s="4"/>
      <c r="I69" s="4"/>
      <c r="J69" s="4" t="s">
        <v>544</v>
      </c>
      <c r="K69" s="4"/>
    </row>
    <row r="70" spans="1:13" ht="24" x14ac:dyDescent="0.3">
      <c r="A70" t="s">
        <v>813</v>
      </c>
      <c r="B70" s="3" t="s">
        <v>817</v>
      </c>
      <c r="C70" s="3" t="s">
        <v>62</v>
      </c>
      <c r="D70" s="4" t="s">
        <v>823</v>
      </c>
      <c r="G70" s="4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2020-12-07T02:25:05Z</dcterms:modified>
</cp:coreProperties>
</file>