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56B6E74-05D4-4DDB-9503-320D71E6D6C6}" xr6:coauthVersionLast="45" xr6:coauthVersionMax="45" xr10:uidLastSave="{00000000-0000-0000-0000-000000000000}"/>
  <bookViews>
    <workbookView xWindow="-28920" yWindow="-120" windowWidth="29040" windowHeight="15840" tabRatio="653" activeTab="2"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23" i="9" l="1"/>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W5"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2" i="9"/>
  <c r="AV11" i="9"/>
  <c r="AV10" i="9"/>
  <c r="S336" i="9"/>
  <c r="S318" i="9"/>
  <c r="S60" i="9"/>
  <c r="P367" i="9"/>
  <c r="N367" i="9"/>
  <c r="T367" i="9" s="1"/>
  <c r="R346" i="9"/>
  <c r="Q346" i="9"/>
  <c r="R80" i="9"/>
  <c r="Q80" i="9"/>
  <c r="Q191" i="9"/>
  <c r="R191" i="9"/>
  <c r="Q362" i="9"/>
  <c r="R362" i="9"/>
  <c r="R318" i="9"/>
  <c r="R319" i="9" s="1"/>
  <c r="Q317" i="9"/>
  <c r="R317" i="9"/>
  <c r="R322" i="9"/>
  <c r="Q322" i="9"/>
  <c r="R310" i="9"/>
  <c r="Q310" i="9"/>
  <c r="R330" i="9"/>
  <c r="Q330" i="9"/>
  <c r="R180" i="9"/>
  <c r="Q180" i="9"/>
  <c r="Q140" i="9"/>
  <c r="R140" i="9"/>
  <c r="R336" i="9"/>
  <c r="Q335"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Q353" i="9"/>
  <c r="R353" i="9"/>
  <c r="R241" i="9"/>
  <c r="Q241" i="9"/>
  <c r="R51" i="9"/>
  <c r="Q51" i="9"/>
  <c r="Q311" i="9"/>
  <c r="R311" i="9"/>
  <c r="R250" i="9"/>
  <c r="Q250" i="9"/>
  <c r="R201" i="9"/>
  <c r="Q201"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Q200" i="9"/>
  <c r="R200" i="9"/>
  <c r="R141" i="9"/>
  <c r="Q141"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N200" i="9"/>
  <c r="T200" i="9" s="1"/>
  <c r="P200" i="9"/>
  <c r="N141" i="9"/>
  <c r="T141" i="9" s="1"/>
  <c r="P141" i="9"/>
  <c r="P160" i="9"/>
  <c r="N291" i="9"/>
  <c r="T291" i="9" s="1"/>
  <c r="P291" i="9"/>
  <c r="N190" i="9"/>
  <c r="T190" i="9" s="1"/>
  <c r="P190" i="9"/>
  <c r="N115" i="9"/>
  <c r="T115" i="9" s="1"/>
  <c r="P105" i="9"/>
  <c r="Q105" i="9" s="1"/>
  <c r="N370" i="9"/>
  <c r="T370" i="9" s="1"/>
  <c r="P370" i="9"/>
  <c r="N359" i="9"/>
  <c r="T359" i="9" s="1"/>
  <c r="P359" i="9"/>
  <c r="N352" i="9"/>
  <c r="T352" i="9" s="1"/>
  <c r="P352" i="9"/>
  <c r="N362" i="9"/>
  <c r="T362" i="9" s="1"/>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N191" i="9"/>
  <c r="T191" i="9" s="1"/>
  <c r="P191" i="9"/>
  <c r="N71" i="9"/>
  <c r="T71" i="9" s="1"/>
  <c r="P71" i="9"/>
  <c r="N294" i="9"/>
  <c r="T294" i="9" s="1"/>
  <c r="P294" i="9"/>
  <c r="Q294" i="9" s="1"/>
  <c r="N175" i="9"/>
  <c r="T175" i="9" s="1"/>
  <c r="P175" i="9"/>
  <c r="Q175" i="9" s="1"/>
  <c r="N326" i="9"/>
  <c r="T326" i="9" s="1"/>
  <c r="P326" i="9"/>
  <c r="N316" i="9"/>
  <c r="T316" i="9" s="1"/>
  <c r="P316" i="9"/>
  <c r="N340" i="9"/>
  <c r="T340" i="9" s="1"/>
  <c r="P340" i="9"/>
  <c r="N330" i="9"/>
  <c r="T330" i="9" s="1"/>
  <c r="P330" i="9"/>
  <c r="N347" i="9"/>
  <c r="T347" i="9" s="1"/>
  <c r="P347" i="9"/>
  <c r="N364" i="9"/>
  <c r="T364" i="9" s="1"/>
  <c r="P364" i="9"/>
  <c r="N328" i="9"/>
  <c r="T328" i="9" s="1"/>
  <c r="P328" i="9"/>
  <c r="N344" i="9"/>
  <c r="T344" i="9" s="1"/>
  <c r="P344" i="9"/>
  <c r="N321" i="9"/>
  <c r="T321" i="9" s="1"/>
  <c r="P321" i="9"/>
  <c r="P355" i="9"/>
  <c r="N331" i="9"/>
  <c r="T331" i="9" s="1"/>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N201" i="9"/>
  <c r="T201" i="9" s="1"/>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S195" i="9" l="1"/>
  <c r="S306" i="9"/>
  <c r="S174" i="9"/>
  <c r="S175" i="9"/>
  <c r="S345" i="9"/>
  <c r="S30" i="9"/>
  <c r="S290" i="9"/>
  <c r="S20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91" i="9"/>
  <c r="S120" i="9"/>
  <c r="S300" i="9"/>
  <c r="S314" i="9"/>
  <c r="S332" i="9"/>
  <c r="S295" i="9"/>
  <c r="S104" i="9"/>
  <c r="S55" i="9"/>
  <c r="S165" i="9"/>
  <c r="S284" i="9"/>
  <c r="S65" i="9"/>
  <c r="S226" i="9"/>
  <c r="S164" i="9"/>
  <c r="S204" i="9"/>
  <c r="S296" i="9"/>
  <c r="S64" i="9"/>
  <c r="S176" i="9"/>
  <c r="S114" i="9"/>
  <c r="S196" i="9"/>
  <c r="S144" i="9"/>
  <c r="S150" i="9"/>
  <c r="S201" i="9"/>
  <c r="S241" i="9"/>
  <c r="S358" i="9"/>
  <c r="S320" i="9"/>
  <c r="S126" i="9"/>
  <c r="S84" i="9"/>
  <c r="S140" i="9"/>
  <c r="S131" i="9"/>
  <c r="S180" i="9"/>
  <c r="S331"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30" i="9"/>
  <c r="S310" i="9"/>
  <c r="S80" i="9"/>
  <c r="S346" i="9"/>
  <c r="S50" i="9"/>
  <c r="S313" i="9"/>
  <c r="S356" i="9"/>
  <c r="S341" i="9"/>
  <c r="S190" i="9"/>
  <c r="S210" i="9"/>
  <c r="S170" i="9"/>
  <c r="S312" i="9"/>
  <c r="S337" i="9"/>
  <c r="S184" i="9"/>
  <c r="S110" i="9"/>
  <c r="S100" i="9"/>
  <c r="S270" i="9"/>
  <c r="S70" i="9"/>
  <c r="S339" i="9"/>
  <c r="S161" i="9"/>
  <c r="S364" i="9"/>
  <c r="S340" i="9"/>
  <c r="S338" i="9"/>
  <c r="S370" i="9"/>
  <c r="S31" i="9"/>
  <c r="S301" i="9"/>
  <c r="S329" i="9"/>
  <c r="S363" i="9"/>
  <c r="S291" i="9"/>
  <c r="Q347" i="9"/>
  <c r="Q348" i="9" s="1"/>
  <c r="Q349" i="9" s="1"/>
  <c r="Q350" i="9" s="1"/>
  <c r="S347" i="9"/>
  <c r="S325" i="9"/>
  <c r="S333" i="9"/>
  <c r="S91" i="9"/>
  <c r="S373" i="9"/>
  <c r="S334" i="9"/>
  <c r="S352" i="9"/>
  <c r="S151" i="9"/>
  <c r="S111" i="9"/>
  <c r="S121" i="9"/>
  <c r="S365" i="9"/>
  <c r="S371" i="9"/>
  <c r="S361" i="9"/>
  <c r="S351" i="9"/>
  <c r="S101" i="9"/>
  <c r="S251" i="9"/>
  <c r="S372" i="9"/>
  <c r="S36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61" i="9" l="1"/>
  <c r="AA344" i="9"/>
  <c r="AA338" i="9"/>
  <c r="AA331" i="9"/>
  <c r="AA325" i="9"/>
  <c r="AA317" i="9"/>
  <c r="AA300" i="9"/>
  <c r="AA270" i="9"/>
  <c r="AA240" i="9"/>
  <c r="AA210" i="9"/>
  <c r="AA360" i="9"/>
  <c r="AA343" i="9"/>
  <c r="AA337" i="9"/>
  <c r="AA330" i="9"/>
  <c r="AA313" i="9"/>
  <c r="AA291" i="9"/>
  <c r="AA261" i="9"/>
  <c r="AA231" i="9"/>
  <c r="AA201" i="9"/>
  <c r="AA359" i="9"/>
  <c r="AA353" i="9"/>
  <c r="AA342" i="9"/>
  <c r="AA335" i="9"/>
  <c r="AA329"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190" i="9"/>
  <c r="AA90" i="9"/>
  <c r="AA121" i="9"/>
  <c r="AA101" i="9"/>
  <c r="AA110" i="9"/>
  <c r="AA370" i="9"/>
  <c r="AA362" i="9"/>
  <c r="AA111" i="9"/>
  <c r="AA364" i="9"/>
  <c r="AA372" i="9"/>
  <c r="AA369" i="9"/>
  <c r="AA171" i="9"/>
  <c r="AA191" i="9"/>
  <c r="AA366" i="9"/>
  <c r="AA130" i="9"/>
  <c r="AA120" i="9"/>
  <c r="AA100" i="9"/>
  <c r="AA314" i="9"/>
  <c r="AA345" i="9"/>
  <c r="AA316" i="9"/>
  <c r="AA346" i="9"/>
  <c r="AA315" i="9"/>
  <c r="AA350" i="9"/>
  <c r="AA347" i="9"/>
  <c r="AN315" i="9" l="1"/>
  <c r="AN346" i="9"/>
  <c r="AN316" i="9"/>
  <c r="AN345" i="9"/>
  <c r="AN314" i="9"/>
  <c r="AN347" i="9"/>
  <c r="AN100" i="9"/>
  <c r="AN120" i="9"/>
  <c r="AN130" i="9"/>
  <c r="AN366" i="9"/>
  <c r="AN191" i="9"/>
  <c r="AN171" i="9"/>
  <c r="AN369" i="9"/>
  <c r="AN372" i="9"/>
  <c r="AN364" i="9"/>
  <c r="AN111" i="9"/>
  <c r="AN362" i="9"/>
  <c r="AN370" i="9"/>
  <c r="AN110" i="9"/>
  <c r="AN101" i="9"/>
  <c r="AN121" i="9"/>
  <c r="AN90" i="9"/>
  <c r="AN1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00" i="9"/>
  <c r="AN230" i="9"/>
  <c r="AN260" i="9"/>
  <c r="AN290" i="9"/>
  <c r="AN312" i="9"/>
  <c r="AN329" i="9"/>
  <c r="AN335" i="9"/>
  <c r="AN342" i="9"/>
  <c r="AN353" i="9"/>
  <c r="AN359" i="9"/>
  <c r="AN201" i="9"/>
  <c r="AN231" i="9"/>
  <c r="AN261" i="9"/>
  <c r="AN291" i="9"/>
  <c r="AN313" i="9"/>
  <c r="AN330" i="9"/>
  <c r="AN337" i="9"/>
  <c r="AN343" i="9"/>
  <c r="AN360" i="9"/>
  <c r="AN210" i="9"/>
  <c r="AN240" i="9"/>
  <c r="AN270" i="9"/>
  <c r="AN300" i="9"/>
  <c r="AN317" i="9"/>
  <c r="AN325" i="9"/>
  <c r="AN331" i="9"/>
  <c r="AN338" i="9"/>
  <c r="AN344" i="9"/>
  <c r="AN361"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BN110" i="9"/>
  <c r="AH2" i="9"/>
  <c r="AH228" i="9"/>
  <c r="AH179" i="9"/>
  <c r="AH309" i="9"/>
  <c r="AH12" i="9"/>
  <c r="AH109" i="9"/>
  <c r="AH53" i="9"/>
  <c r="AH232" i="9"/>
  <c r="AH63" i="9"/>
  <c r="AH212" i="9"/>
  <c r="AH288" i="9"/>
  <c r="AH233" i="9"/>
  <c r="AH28" i="9"/>
  <c r="AH217" i="9"/>
  <c r="AH199" i="9"/>
  <c r="AH78" i="9"/>
  <c r="AH17" i="9"/>
  <c r="AH183" i="9"/>
  <c r="AH149" i="9"/>
  <c r="AH73" i="9"/>
  <c r="AH122" i="9"/>
  <c r="AH172" i="9"/>
  <c r="AH3" i="9"/>
  <c r="AK17" i="9"/>
  <c r="AK222" i="9"/>
  <c r="AK209" i="9"/>
  <c r="AK252" i="9"/>
  <c r="BN84" i="9"/>
  <c r="AK122" i="9"/>
  <c r="AK153" i="9"/>
  <c r="AK52" i="9"/>
  <c r="AK157" i="9"/>
  <c r="BO84" i="9"/>
  <c r="AK83" i="9"/>
  <c r="AK238" i="9"/>
  <c r="AK292" i="9"/>
  <c r="AK283" i="9"/>
  <c r="BM67" i="9"/>
  <c r="AK9" i="9"/>
  <c r="AK299" i="9"/>
  <c r="AK43" i="9"/>
  <c r="BO83" i="9"/>
  <c r="AK182" i="9"/>
  <c r="AK213" i="9"/>
  <c r="AK112" i="9"/>
  <c r="AK193" i="9"/>
  <c r="BO86" i="9"/>
  <c r="BN128" i="9"/>
  <c r="BO85" i="9"/>
  <c r="AH247" i="9"/>
  <c r="AH138" i="9"/>
  <c r="AH119" i="9"/>
  <c r="AH243" i="9"/>
  <c r="AH29" i="9"/>
  <c r="AH43" i="9"/>
  <c r="AH299" i="9"/>
  <c r="AH142" i="9"/>
  <c r="AH278" i="9"/>
  <c r="AH283" i="9"/>
  <c r="AH198" i="9"/>
  <c r="AH167" i="9"/>
  <c r="AH279" i="9"/>
  <c r="AH192" i="9"/>
  <c r="AH139" i="9"/>
  <c r="AH113" i="9"/>
  <c r="AH268" i="9"/>
  <c r="AH99" i="9"/>
  <c r="AH112" i="9"/>
  <c r="AH152" i="9"/>
  <c r="AH263" i="9"/>
  <c r="AH82" i="9"/>
  <c r="AH38" i="9"/>
  <c r="AK2" i="9"/>
  <c r="AK63" i="9"/>
  <c r="AK72" i="9"/>
  <c r="AK79" i="9"/>
  <c r="BO82" i="9"/>
  <c r="AK212" i="9"/>
  <c r="AK243" i="9"/>
  <c r="AK142" i="9"/>
  <c r="AK217" i="9"/>
  <c r="BM84" i="9"/>
  <c r="AK293" i="9"/>
  <c r="AK77" i="9"/>
  <c r="AK203" i="9"/>
  <c r="AK138" i="9"/>
  <c r="AK38" i="9"/>
  <c r="AK99" i="9"/>
  <c r="AK228" i="9"/>
  <c r="AK109" i="9"/>
  <c r="BN87" i="9"/>
  <c r="AK272" i="9"/>
  <c r="AK279" i="9"/>
  <c r="AK202" i="9"/>
  <c r="AK253" i="9"/>
  <c r="BM128" i="9"/>
  <c r="AK137" i="9"/>
  <c r="AK132" i="9"/>
  <c r="AK282" i="9"/>
  <c r="AK108" i="9"/>
  <c r="AH187" i="9"/>
  <c r="AH48" i="9"/>
  <c r="AH188" i="9"/>
  <c r="AH153" i="9"/>
  <c r="AH273" i="9"/>
  <c r="AH8" i="9"/>
  <c r="AH239" i="9"/>
  <c r="AH52" i="9"/>
  <c r="AH277" i="9"/>
  <c r="AH223" i="9"/>
  <c r="AH108" i="9"/>
  <c r="AH59" i="9"/>
  <c r="AH213" i="9"/>
  <c r="AH287" i="9"/>
  <c r="AH79" i="9"/>
  <c r="AH182" i="9"/>
  <c r="AH178" i="9"/>
  <c r="AH9" i="9"/>
  <c r="AH33" i="9"/>
  <c r="AH252" i="9"/>
  <c r="AH197" i="9"/>
  <c r="AH68" i="9"/>
  <c r="AH13" i="9"/>
  <c r="AK98" i="9"/>
  <c r="AK147" i="9"/>
  <c r="AK28" i="9"/>
  <c r="AK139" i="9"/>
  <c r="BN83" i="9"/>
  <c r="AK308" i="9"/>
  <c r="AK309" i="9"/>
  <c r="AK232" i="9"/>
  <c r="AK277" i="9"/>
  <c r="BM83" i="9"/>
  <c r="AK3" i="9"/>
  <c r="AK269" i="9"/>
  <c r="AK19" i="9"/>
  <c r="BO114" i="9"/>
  <c r="AK152" i="9"/>
  <c r="AK183" i="9"/>
  <c r="AK82" i="9"/>
  <c r="AK169" i="9"/>
  <c r="BN85" i="9"/>
  <c r="AK173" i="9"/>
  <c r="AK298" i="9"/>
  <c r="AK89" i="9"/>
  <c r="AK287" i="9"/>
  <c r="AK68" i="9"/>
  <c r="AK158" i="9"/>
  <c r="AK248" i="9"/>
  <c r="AK149" i="9"/>
  <c r="AK33" i="9"/>
  <c r="AH127" i="9"/>
  <c r="AH77" i="9"/>
  <c r="AH238" i="9"/>
  <c r="AH69" i="9"/>
  <c r="AH289" i="9"/>
  <c r="AH222" i="9"/>
  <c r="AH173" i="9"/>
  <c r="AH303" i="9"/>
  <c r="AH282" i="9"/>
  <c r="AH163" i="9"/>
  <c r="AH18" i="9"/>
  <c r="AH298" i="9"/>
  <c r="AH129" i="9"/>
  <c r="AH202" i="9"/>
  <c r="AH218" i="9"/>
  <c r="AH269" i="9"/>
  <c r="AH88" i="9"/>
  <c r="AH128" i="9"/>
  <c r="AH253" i="9"/>
  <c r="AH162" i="9"/>
  <c r="AH137" i="9"/>
  <c r="AH249" i="9"/>
  <c r="AH242" i="9"/>
  <c r="AK188" i="9"/>
  <c r="AK219" i="9"/>
  <c r="AK118" i="9"/>
  <c r="AK199" i="9"/>
  <c r="BV2" i="9"/>
  <c r="AK257" i="9"/>
  <c r="AK53" i="9"/>
  <c r="AK167" i="9"/>
  <c r="AK78" i="9"/>
  <c r="AK32" i="9"/>
  <c r="AK93" i="9"/>
  <c r="AK162" i="9"/>
  <c r="AK103" i="9"/>
  <c r="BN114" i="9"/>
  <c r="AK242" i="9"/>
  <c r="AK267" i="9"/>
  <c r="AK172" i="9"/>
  <c r="AK229" i="9"/>
  <c r="BM87" i="9"/>
  <c r="AK168" i="9"/>
  <c r="AK179" i="9"/>
  <c r="AK198" i="9"/>
  <c r="BO67" i="9"/>
  <c r="AK123" i="9"/>
  <c r="AK189" i="9"/>
  <c r="AK273" i="9"/>
  <c r="AK268" i="9"/>
  <c r="AK12" i="9"/>
  <c r="AH49" i="9"/>
  <c r="AH32" i="9"/>
  <c r="AH148" i="9"/>
  <c r="AH308" i="9"/>
  <c r="AH229" i="9"/>
  <c r="AH132" i="9"/>
  <c r="AH89" i="9"/>
  <c r="AH219" i="9"/>
  <c r="AH209" i="9"/>
  <c r="AH103" i="9"/>
  <c r="AH23" i="9"/>
  <c r="AH208" i="9"/>
  <c r="AH39" i="9"/>
  <c r="AH123" i="9"/>
  <c r="AH258" i="9"/>
  <c r="AH203" i="9"/>
  <c r="AH158" i="9"/>
  <c r="AH157" i="9"/>
  <c r="AH193" i="9"/>
  <c r="AH72" i="9"/>
  <c r="AH248" i="9"/>
  <c r="AH159" i="9"/>
  <c r="AH292" i="9"/>
  <c r="AK278" i="9"/>
  <c r="AK303" i="9"/>
  <c r="AK208" i="9"/>
  <c r="AK259" i="9"/>
  <c r="BM82" i="9"/>
  <c r="AK288" i="9"/>
  <c r="AK239" i="9"/>
  <c r="AK13" i="9"/>
  <c r="BN82" i="9"/>
  <c r="AK128" i="9"/>
  <c r="AK159" i="9"/>
  <c r="AK58" i="9"/>
  <c r="AK163" i="9"/>
  <c r="BO128" i="9"/>
  <c r="AK119" i="9"/>
  <c r="AK262" i="9"/>
  <c r="AK29" i="9"/>
  <c r="AK289" i="9"/>
  <c r="BM114" i="9"/>
  <c r="AK39" i="9"/>
  <c r="AK42" i="9"/>
  <c r="AK73" i="9"/>
  <c r="BN81" i="9"/>
  <c r="AK258" i="9"/>
  <c r="AK88" i="9"/>
  <c r="AK178" i="9"/>
  <c r="AK59" i="9"/>
  <c r="AK49" i="9"/>
  <c r="AH92" i="9"/>
  <c r="AH257" i="9"/>
  <c r="AH58" i="9"/>
  <c r="AH97" i="9"/>
  <c r="AH169" i="9"/>
  <c r="AH42" i="9"/>
  <c r="AH98" i="9"/>
  <c r="AH147" i="9"/>
  <c r="AH22" i="9"/>
  <c r="AH19" i="9"/>
  <c r="AH293" i="9"/>
  <c r="AH118" i="9"/>
  <c r="AH272" i="9"/>
  <c r="AH259" i="9"/>
  <c r="AH168" i="9"/>
  <c r="AH143" i="9"/>
  <c r="AH267" i="9"/>
  <c r="AH102" i="9"/>
  <c r="AH133" i="9"/>
  <c r="AH83" i="9"/>
  <c r="AH262" i="9"/>
  <c r="AH93" i="9"/>
  <c r="AH189" i="9"/>
  <c r="AK197" i="9"/>
  <c r="AK23" i="9"/>
  <c r="AK143" i="9"/>
  <c r="AK48" i="9"/>
  <c r="AK8" i="9"/>
  <c r="AK69" i="9"/>
  <c r="AK102" i="9"/>
  <c r="AK97" i="9"/>
  <c r="BN86" i="9"/>
  <c r="AK218" i="9"/>
  <c r="AK249" i="9"/>
  <c r="AK148" i="9"/>
  <c r="AK223" i="9"/>
  <c r="BM85" i="9"/>
  <c r="AK18" i="9"/>
  <c r="AK113" i="9"/>
  <c r="AK263" i="9"/>
  <c r="AK192" i="9"/>
  <c r="AK92" i="9"/>
  <c r="AK129" i="9"/>
  <c r="AK22" i="9"/>
  <c r="AK133" i="9"/>
  <c r="BO81" i="9"/>
  <c r="AK127" i="9"/>
  <c r="AK187" i="9"/>
  <c r="AK247" i="9"/>
  <c r="BO87" i="9"/>
  <c r="AK233" i="9"/>
  <c r="BM86"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N47" i="9"/>
  <c r="BM111" i="9"/>
  <c r="BN6" i="9"/>
  <c r="BM11" i="9"/>
  <c r="BO47" i="9"/>
  <c r="BN111" i="9"/>
  <c r="BM6" i="9"/>
  <c r="BO11" i="9"/>
  <c r="BM47" i="9"/>
  <c r="BO111" i="9"/>
  <c r="BO6" i="9"/>
  <c r="BN11" i="9"/>
  <c r="BO102" i="9"/>
  <c r="BM37" i="9"/>
  <c r="BO30" i="9"/>
  <c r="BN102" i="9"/>
  <c r="BO37" i="9"/>
  <c r="BM30" i="9"/>
  <c r="BM102" i="9"/>
  <c r="BN37" i="9"/>
  <c r="BN30" i="9"/>
  <c r="BN113" i="9"/>
  <c r="BO113" i="9"/>
  <c r="BM113" i="9"/>
  <c r="BM58" i="9"/>
  <c r="BO58" i="9"/>
  <c r="BN58" i="9"/>
  <c r="BM119" i="9"/>
  <c r="BO119" i="9"/>
  <c r="BN119" i="9"/>
  <c r="BN33" i="9"/>
  <c r="BO33" i="9"/>
  <c r="BM33" i="9"/>
  <c r="BO105" i="9"/>
  <c r="BM75" i="9"/>
  <c r="BM105" i="9"/>
  <c r="BN75" i="9"/>
  <c r="BN105" i="9"/>
  <c r="BO75" i="9"/>
  <c r="BN32" i="9"/>
  <c r="BM32" i="9"/>
  <c r="BO32" i="9"/>
  <c r="BN79" i="9"/>
  <c r="BM79" i="9"/>
  <c r="BO79" i="9"/>
  <c r="BN25" i="9"/>
  <c r="BM25" i="9"/>
  <c r="BO25" i="9"/>
  <c r="BM19" i="9"/>
  <c r="BN118" i="9"/>
  <c r="BN19" i="9"/>
  <c r="BO118" i="9"/>
  <c r="BO19" i="9"/>
  <c r="BM118" i="9"/>
  <c r="BN48" i="9"/>
  <c r="BN122" i="9"/>
  <c r="BO48" i="9"/>
  <c r="BO122" i="9"/>
  <c r="BM48" i="9"/>
  <c r="BM122" i="9"/>
  <c r="BO41" i="9"/>
  <c r="BM78" i="9"/>
  <c r="BM41" i="9"/>
  <c r="BN78" i="9"/>
  <c r="BN41" i="9"/>
  <c r="BO78" i="9"/>
  <c r="BO5" i="9"/>
  <c r="BN96" i="9"/>
  <c r="BM5" i="9"/>
  <c r="BM96" i="9"/>
  <c r="BN5" i="9"/>
  <c r="BO96" i="9"/>
  <c r="BM52" i="9"/>
  <c r="BM107" i="9"/>
  <c r="BN52" i="9"/>
  <c r="BN107" i="9"/>
  <c r="BO52" i="9"/>
  <c r="BO107" i="9"/>
  <c r="BM16" i="9"/>
  <c r="BN16" i="9"/>
  <c r="BO16" i="9"/>
  <c r="BN63" i="9"/>
  <c r="BM112" i="9"/>
  <c r="BO63" i="9"/>
  <c r="BN112" i="9"/>
  <c r="BM63" i="9"/>
  <c r="BO112" i="9"/>
  <c r="BM27" i="9"/>
  <c r="BN27" i="9"/>
  <c r="BO27" i="9"/>
  <c r="BO26" i="9"/>
  <c r="BO93" i="9"/>
  <c r="BM26" i="9"/>
  <c r="BN93" i="9"/>
  <c r="BN26" i="9"/>
  <c r="BM93" i="9"/>
  <c r="BO69" i="9"/>
  <c r="BN69" i="9"/>
  <c r="BM69" i="9"/>
  <c r="BO71" i="9"/>
  <c r="BO13" i="9"/>
  <c r="BM61" i="9"/>
  <c r="BM71" i="9"/>
  <c r="BM13" i="9"/>
  <c r="BN61" i="9"/>
  <c r="BN71" i="9"/>
  <c r="BN13" i="9"/>
  <c r="BO61" i="9"/>
  <c r="BM59" i="9"/>
  <c r="BN66" i="9"/>
  <c r="BO59" i="9"/>
  <c r="BM66" i="9"/>
  <c r="BN59" i="9"/>
  <c r="BO66" i="9"/>
  <c r="BN104" i="9"/>
  <c r="BM45" i="9"/>
  <c r="BM104" i="9"/>
  <c r="BN45" i="9"/>
  <c r="BO104" i="9"/>
  <c r="BO45" i="9"/>
  <c r="BN50" i="9"/>
  <c r="BO50" i="9"/>
  <c r="BM50" i="9"/>
  <c r="BM97" i="9"/>
  <c r="BO97" i="9"/>
  <c r="BN97" i="9"/>
  <c r="BO38" i="9"/>
  <c r="BN38" i="9"/>
  <c r="BM38" i="9"/>
  <c r="BO44" i="9"/>
  <c r="BO125" i="9"/>
  <c r="BM120" i="9"/>
  <c r="BM44" i="9"/>
  <c r="BN125" i="9"/>
  <c r="BN120" i="9"/>
  <c r="BN44" i="9"/>
  <c r="BM125" i="9"/>
  <c r="BO120" i="9"/>
  <c r="BN108" i="9"/>
  <c r="BN98" i="9"/>
  <c r="BO108" i="9"/>
  <c r="BO98" i="9"/>
  <c r="BM108" i="9"/>
  <c r="BM98" i="9"/>
  <c r="BN20" i="9"/>
  <c r="BO20" i="9"/>
  <c r="BM20" i="9"/>
  <c r="BO91" i="9"/>
  <c r="BM91" i="9"/>
  <c r="BN91" i="9"/>
  <c r="BM22" i="9"/>
  <c r="BN22" i="9"/>
  <c r="BO22" i="9"/>
  <c r="BO99" i="9"/>
  <c r="BM99" i="9"/>
  <c r="BN99" i="9"/>
  <c r="BO116" i="9"/>
  <c r="BM36" i="9"/>
  <c r="BN116" i="9"/>
  <c r="BN36" i="9"/>
  <c r="BM116" i="9"/>
  <c r="BO36" i="9"/>
  <c r="BM7" i="9"/>
  <c r="BN7" i="9"/>
  <c r="BO7" i="9"/>
  <c r="BO35" i="9"/>
  <c r="BO127" i="9"/>
  <c r="BM35" i="9"/>
  <c r="BM127" i="9"/>
  <c r="BN35" i="9"/>
  <c r="BN127" i="9"/>
  <c r="BN72" i="9"/>
  <c r="BO72" i="9"/>
  <c r="BM72" i="9"/>
  <c r="BO90" i="9"/>
  <c r="BO101" i="9"/>
  <c r="BM90" i="9"/>
  <c r="BM101" i="9"/>
  <c r="BN90" i="9"/>
  <c r="BN101" i="9"/>
  <c r="BN10" i="9"/>
  <c r="BM46" i="9"/>
  <c r="BM10" i="9"/>
  <c r="BN46" i="9"/>
  <c r="BO10" i="9"/>
  <c r="BO46" i="9"/>
  <c r="BM57" i="9"/>
  <c r="BN106" i="9"/>
  <c r="BO57" i="9"/>
  <c r="BO106" i="9"/>
  <c r="BM21" i="9"/>
  <c r="BN57" i="9"/>
  <c r="BM106" i="9"/>
  <c r="BO21" i="9"/>
  <c r="BN21" i="9"/>
  <c r="BO62" i="9"/>
  <c r="BM14" i="9"/>
  <c r="BM62" i="9"/>
  <c r="BN14" i="9"/>
  <c r="BN62" i="9"/>
  <c r="BO14" i="9"/>
  <c r="BN80" i="9"/>
  <c r="BO80" i="9"/>
  <c r="BM80" i="9"/>
  <c r="BN54" i="9"/>
  <c r="BO23" i="9"/>
  <c r="BN117" i="9"/>
  <c r="BN3" i="9"/>
  <c r="BO54" i="9"/>
  <c r="BM23" i="9"/>
  <c r="BO117" i="9"/>
  <c r="BO3" i="9"/>
  <c r="BM54" i="9"/>
  <c r="BN23" i="9"/>
  <c r="BM117" i="9"/>
  <c r="BM3" i="9"/>
  <c r="BN12" i="9"/>
  <c r="BO34" i="9"/>
  <c r="BN89" i="9"/>
  <c r="BM12" i="9"/>
  <c r="BN34" i="9"/>
  <c r="BO89" i="9"/>
  <c r="BO12" i="9"/>
  <c r="BM34" i="9"/>
  <c r="BM89" i="9"/>
  <c r="BO73" i="9"/>
  <c r="BN24" i="9"/>
  <c r="BM73" i="9"/>
  <c r="BO24" i="9"/>
  <c r="BN73" i="9"/>
  <c r="BM24" i="9"/>
  <c r="BN94" i="9"/>
  <c r="BO94" i="9"/>
  <c r="BM94" i="9"/>
  <c r="BN53" i="9"/>
  <c r="BM43" i="9"/>
  <c r="BN60" i="9"/>
  <c r="BM53" i="9"/>
  <c r="BN43" i="9"/>
  <c r="BO60" i="9"/>
  <c r="BO53" i="9"/>
  <c r="BO43" i="9"/>
  <c r="BM60" i="9"/>
  <c r="BM64" i="9"/>
  <c r="BO39" i="9"/>
  <c r="BO70" i="9"/>
  <c r="BO64" i="9"/>
  <c r="BN39" i="9"/>
  <c r="BN70" i="9"/>
  <c r="BN64" i="9"/>
  <c r="BM39" i="9"/>
  <c r="BM70" i="9"/>
  <c r="BO123" i="9"/>
  <c r="BO18" i="9"/>
  <c r="BM123" i="9"/>
  <c r="BN18" i="9"/>
  <c r="BN123" i="9"/>
  <c r="BM18" i="9"/>
  <c r="BN109" i="9"/>
  <c r="BN74" i="9"/>
  <c r="BO109" i="9"/>
  <c r="BO74" i="9"/>
  <c r="BM109" i="9"/>
  <c r="BM74" i="9"/>
  <c r="BN65" i="9"/>
  <c r="BN121" i="9"/>
  <c r="BO65" i="9"/>
  <c r="BO121" i="9"/>
  <c r="BM65" i="9"/>
  <c r="BM121" i="9"/>
  <c r="BN29" i="9"/>
  <c r="BO29" i="9"/>
  <c r="BM29" i="9"/>
  <c r="BM77" i="9"/>
  <c r="BN95" i="9"/>
  <c r="BO77" i="9"/>
  <c r="BM95" i="9"/>
  <c r="BN77" i="9"/>
  <c r="BO95" i="9"/>
  <c r="BN4" i="9"/>
  <c r="BN40" i="9"/>
  <c r="BM4" i="9"/>
  <c r="BM40" i="9"/>
  <c r="BO4" i="9"/>
  <c r="BO40" i="9"/>
  <c r="BM51" i="9"/>
  <c r="BM100" i="9"/>
  <c r="BN51" i="9"/>
  <c r="BN100" i="9"/>
  <c r="BO51" i="9"/>
  <c r="BO100" i="9"/>
  <c r="BN15" i="9"/>
  <c r="BM15" i="9"/>
  <c r="BO15" i="9"/>
  <c r="BM56" i="9"/>
  <c r="BM68" i="9"/>
  <c r="BO56" i="9"/>
  <c r="BO68" i="9"/>
  <c r="BN56" i="9"/>
  <c r="BN68" i="9"/>
  <c r="BN8" i="9"/>
  <c r="BM8" i="9"/>
  <c r="BO8" i="9"/>
  <c r="BM42" i="9"/>
  <c r="BO42" i="9"/>
  <c r="BN42" i="9"/>
  <c r="AI1" i="9" l="1" a="1"/>
  <c r="AI1" i="9" s="1"/>
  <c r="BN2" i="9"/>
  <c r="BQ95" i="9" s="1"/>
  <c r="BO2" i="9"/>
  <c r="BR13" i="9" s="1"/>
  <c r="BM2" i="9"/>
  <c r="BP4" i="9" s="1"/>
  <c r="BS1" i="9"/>
  <c r="BR63" i="9" l="1"/>
  <c r="BR36" i="9"/>
  <c r="BR15" i="9"/>
  <c r="BR16" i="9"/>
  <c r="BR46" i="9"/>
  <c r="BR107" i="9"/>
  <c r="BR57" i="9"/>
  <c r="BR74" i="9"/>
  <c r="BP44" i="9"/>
  <c r="BP113" i="9"/>
  <c r="BP74" i="9"/>
  <c r="BR116" i="9"/>
  <c r="BP13" i="9"/>
  <c r="BP85" i="9"/>
  <c r="BR68" i="9"/>
  <c r="BR52" i="9"/>
  <c r="BP25" i="9"/>
  <c r="BP105" i="9"/>
  <c r="BP93" i="9"/>
  <c r="BP62" i="9"/>
  <c r="BP29" i="9"/>
  <c r="BR12" i="9"/>
  <c r="BR3" i="9"/>
  <c r="BR88" i="9"/>
  <c r="BP20" i="9"/>
  <c r="BP125" i="9"/>
  <c r="BP79" i="9"/>
  <c r="BR32" i="9"/>
  <c r="BR66" i="9"/>
  <c r="BP80" i="9"/>
  <c r="BP81" i="9"/>
  <c r="BR100" i="9"/>
  <c r="BR81" i="9"/>
  <c r="BR53" i="9"/>
  <c r="BR43" i="9"/>
  <c r="BP119" i="9"/>
  <c r="BR14" i="9"/>
  <c r="BP116" i="9"/>
  <c r="BP55" i="9"/>
  <c r="BP70" i="9"/>
  <c r="BP118" i="9"/>
  <c r="BR45" i="9"/>
  <c r="BR89" i="9"/>
  <c r="BR126" i="9"/>
  <c r="BR82" i="9"/>
  <c r="BR102" i="9"/>
  <c r="BP126" i="9"/>
  <c r="BP49" i="9"/>
  <c r="BR98" i="9"/>
  <c r="BP9" i="9"/>
  <c r="BR54" i="9"/>
  <c r="BP84" i="9"/>
  <c r="BR96" i="9"/>
  <c r="BP120" i="9"/>
  <c r="BR60" i="9"/>
  <c r="BP47" i="9"/>
  <c r="BP19" i="9"/>
  <c r="BR76" i="9"/>
  <c r="BP38" i="9"/>
  <c r="BP101" i="9"/>
  <c r="BR47" i="9"/>
  <c r="BR39" i="9"/>
  <c r="BP115" i="9"/>
  <c r="BR25" i="9"/>
  <c r="BR27" i="9"/>
  <c r="BP98" i="9"/>
  <c r="BP3" i="9"/>
  <c r="BR77" i="9"/>
  <c r="BR48" i="9"/>
  <c r="BR86" i="9"/>
  <c r="BR67" i="9"/>
  <c r="BP58" i="9"/>
  <c r="BP22" i="9"/>
  <c r="BR24" i="9"/>
  <c r="BP17" i="9"/>
  <c r="BP78" i="9"/>
  <c r="BP34" i="9"/>
  <c r="BR112" i="9"/>
  <c r="BP67" i="9"/>
  <c r="BR111" i="9"/>
  <c r="BR99" i="9"/>
  <c r="BP51" i="9"/>
  <c r="BP10" i="9"/>
  <c r="BP31" i="9"/>
  <c r="BP48" i="9"/>
  <c r="BP99" i="9"/>
  <c r="BR94" i="9"/>
  <c r="BP30" i="9"/>
  <c r="BP122" i="9"/>
  <c r="BR61" i="9"/>
  <c r="BP35" i="9"/>
  <c r="BP94" i="9"/>
  <c r="BP87" i="9"/>
  <c r="BP26" i="9"/>
  <c r="BP124" i="9"/>
  <c r="BR41" i="9"/>
  <c r="BP127" i="9"/>
  <c r="BP95" i="9"/>
  <c r="BR11" i="9"/>
  <c r="BP45" i="9"/>
  <c r="BR4" i="9"/>
  <c r="BR7" i="9"/>
  <c r="BR92" i="9"/>
  <c r="BR105" i="9"/>
  <c r="BR106" i="9"/>
  <c r="BR124" i="9"/>
  <c r="BP89" i="9"/>
  <c r="BR6" i="9"/>
  <c r="BP112" i="9"/>
  <c r="BR72" i="9"/>
  <c r="BP109" i="9"/>
  <c r="BR17" i="9"/>
  <c r="BP16" i="9"/>
  <c r="BP57" i="9"/>
  <c r="BP56" i="9"/>
  <c r="BR58" i="9"/>
  <c r="BR101" i="9"/>
  <c r="BP68" i="9"/>
  <c r="BP24" i="9"/>
  <c r="BR9" i="9"/>
  <c r="BP96" i="9"/>
  <c r="BR73" i="9"/>
  <c r="BP33" i="9"/>
  <c r="BR95" i="9"/>
  <c r="BR113" i="9"/>
  <c r="BR104" i="9"/>
  <c r="BP21" i="9"/>
  <c r="BP65" i="9"/>
  <c r="BP6" i="9"/>
  <c r="BR69" i="9"/>
  <c r="BP106" i="9"/>
  <c r="BR83" i="9"/>
  <c r="BR33" i="9"/>
  <c r="BR23" i="9"/>
  <c r="BP103" i="9"/>
  <c r="BR109" i="9"/>
  <c r="BR28" i="9"/>
  <c r="BR71" i="9"/>
  <c r="BP64" i="9"/>
  <c r="BP69" i="9"/>
  <c r="BR8" i="9"/>
  <c r="BP32" i="9"/>
  <c r="BR97" i="9"/>
  <c r="BP14" i="9"/>
  <c r="BR42" i="9"/>
  <c r="BQ89" i="9"/>
  <c r="BQ104" i="9"/>
  <c r="BQ82" i="9"/>
  <c r="BQ117" i="9"/>
  <c r="BQ3" i="9"/>
  <c r="BQ85" i="9"/>
  <c r="BQ31" i="9"/>
  <c r="BQ112" i="9"/>
  <c r="BQ50" i="9"/>
  <c r="BQ98" i="9"/>
  <c r="BQ71" i="9"/>
  <c r="BQ23" i="9"/>
  <c r="BQ64" i="9"/>
  <c r="BQ6" i="9"/>
  <c r="BQ97" i="9"/>
  <c r="BQ126" i="9"/>
  <c r="BQ79" i="9"/>
  <c r="BQ69" i="9"/>
  <c r="BQ77" i="9"/>
  <c r="BQ4" i="9"/>
  <c r="BQ24" i="9"/>
  <c r="BQ56" i="9"/>
  <c r="BQ61" i="9"/>
  <c r="BQ60" i="9"/>
  <c r="BQ65" i="9"/>
  <c r="BQ8" i="9"/>
  <c r="BQ67" i="9"/>
  <c r="BQ96" i="9"/>
  <c r="BQ39" i="9"/>
  <c r="BP114" i="9"/>
  <c r="BQ28" i="9"/>
  <c r="BQ119" i="9"/>
  <c r="BR78" i="9"/>
  <c r="BP61" i="9"/>
  <c r="BR120" i="9"/>
  <c r="BP72" i="9"/>
  <c r="BP23" i="9"/>
  <c r="BR70" i="9"/>
  <c r="BQ42" i="9"/>
  <c r="BQ58" i="9"/>
  <c r="BP50" i="9"/>
  <c r="BP123" i="9"/>
  <c r="BR114" i="9"/>
  <c r="BR128" i="9"/>
  <c r="BQ49" i="9"/>
  <c r="BP102" i="9"/>
  <c r="BQ48" i="9"/>
  <c r="BR26" i="9"/>
  <c r="BR38" i="9"/>
  <c r="BP7" i="9"/>
  <c r="BQ14" i="9"/>
  <c r="BQ53" i="9"/>
  <c r="BQ29" i="9"/>
  <c r="BQ110" i="9"/>
  <c r="BR103" i="9"/>
  <c r="BP111" i="9"/>
  <c r="BQ105" i="9"/>
  <c r="BP107" i="9"/>
  <c r="BQ66" i="9"/>
  <c r="BR20" i="9"/>
  <c r="BP46" i="9"/>
  <c r="BR34" i="9"/>
  <c r="BR18" i="9"/>
  <c r="BR51" i="9"/>
  <c r="BP76" i="9"/>
  <c r="BR108" i="9"/>
  <c r="BP60" i="9"/>
  <c r="BQ83" i="9"/>
  <c r="BR115" i="9"/>
  <c r="BP11" i="9"/>
  <c r="BQ32" i="9"/>
  <c r="BQ107" i="9"/>
  <c r="BP66" i="9"/>
  <c r="BR91" i="9"/>
  <c r="BQ46" i="9"/>
  <c r="BP12" i="9"/>
  <c r="BQ18" i="9"/>
  <c r="BQ15" i="9"/>
  <c r="BR30" i="9"/>
  <c r="BP104" i="9"/>
  <c r="BP54" i="9"/>
  <c r="BR84" i="9"/>
  <c r="BQ55" i="9"/>
  <c r="BR37" i="9"/>
  <c r="BR19" i="9"/>
  <c r="BQ27" i="9"/>
  <c r="BR125" i="9"/>
  <c r="BR127" i="9"/>
  <c r="BR80" i="9"/>
  <c r="BQ43" i="9"/>
  <c r="BQ59" i="9"/>
  <c r="BQ2" i="9"/>
  <c r="BT3" i="9" s="1"/>
  <c r="BQ125" i="9"/>
  <c r="BQ74" i="9"/>
  <c r="BQ114" i="9"/>
  <c r="BQ25" i="9"/>
  <c r="BQ26" i="9"/>
  <c r="BQ40" i="9"/>
  <c r="BQ51" i="9"/>
  <c r="BQ17" i="9"/>
  <c r="BQ109" i="9"/>
  <c r="BQ35" i="9"/>
  <c r="BQ44" i="9"/>
  <c r="BQ92" i="9"/>
  <c r="BQ88" i="9"/>
  <c r="BQ101" i="9"/>
  <c r="BQ30" i="9"/>
  <c r="BQ63" i="9"/>
  <c r="BQ86" i="9"/>
  <c r="BQ111" i="9"/>
  <c r="BQ91" i="9"/>
  <c r="BQ127" i="9"/>
  <c r="BP18" i="9"/>
  <c r="BP2" i="9"/>
  <c r="BS3" i="9" s="1"/>
  <c r="BS4" i="9" s="1"/>
  <c r="BS5" i="9" s="1"/>
  <c r="BP86" i="9"/>
  <c r="BQ76" i="9"/>
  <c r="BQ33" i="9"/>
  <c r="BR5" i="9"/>
  <c r="BP71" i="9"/>
  <c r="BQ108" i="9"/>
  <c r="BR90" i="9"/>
  <c r="BR117" i="9"/>
  <c r="BR64" i="9"/>
  <c r="BP40" i="9"/>
  <c r="BQ128" i="9"/>
  <c r="BQ124" i="9"/>
  <c r="BP37" i="9"/>
  <c r="BQ118" i="9"/>
  <c r="BP63" i="9"/>
  <c r="BR50" i="9"/>
  <c r="BP36" i="9"/>
  <c r="BR21" i="9"/>
  <c r="BQ73" i="9"/>
  <c r="BQ121" i="9"/>
  <c r="BP8" i="9"/>
  <c r="BR75" i="9"/>
  <c r="BP90" i="9"/>
  <c r="BR40" i="9"/>
  <c r="BP82" i="9"/>
  <c r="BR55" i="9"/>
  <c r="BQ102" i="9"/>
  <c r="BR118" i="9"/>
  <c r="BP27" i="9"/>
  <c r="BP97" i="9"/>
  <c r="BQ36" i="9"/>
  <c r="BR62" i="9"/>
  <c r="BQ94" i="9"/>
  <c r="BR121" i="9"/>
  <c r="BP42" i="9"/>
  <c r="BR79" i="9"/>
  <c r="BR22" i="9"/>
  <c r="BQ70" i="9"/>
  <c r="BR87" i="9"/>
  <c r="BP28" i="9"/>
  <c r="BR119" i="9"/>
  <c r="BQ41" i="9"/>
  <c r="BP108" i="9"/>
  <c r="BQ90" i="9"/>
  <c r="BP117" i="9"/>
  <c r="BP39" i="9"/>
  <c r="BP100" i="9"/>
  <c r="BQ68" i="9"/>
  <c r="BQ78" i="9"/>
  <c r="BQ72" i="9"/>
  <c r="BQ52" i="9"/>
  <c r="BQ115" i="9"/>
  <c r="BQ19" i="9"/>
  <c r="BQ120" i="9"/>
  <c r="BQ54" i="9"/>
  <c r="BQ16" i="9"/>
  <c r="BQ22" i="9"/>
  <c r="BQ106" i="9"/>
  <c r="BQ45" i="9"/>
  <c r="BQ84" i="9"/>
  <c r="BQ9" i="9"/>
  <c r="BQ11" i="9"/>
  <c r="BQ99" i="9"/>
  <c r="BQ57" i="9"/>
  <c r="BP73" i="9"/>
  <c r="BP121" i="9"/>
  <c r="BP110" i="9"/>
  <c r="BR59" i="9"/>
  <c r="BR2" i="9"/>
  <c r="BU3" i="9" s="1"/>
  <c r="BR110" i="9"/>
  <c r="BQ103" i="9"/>
  <c r="BQ47" i="9"/>
  <c r="BQ75" i="9"/>
  <c r="BP52" i="9"/>
  <c r="BP59" i="9"/>
  <c r="BQ20" i="9"/>
  <c r="BQ10" i="9"/>
  <c r="BQ12" i="9"/>
  <c r="BR123" i="9"/>
  <c r="BQ100" i="9"/>
  <c r="BP128" i="9"/>
  <c r="BR49" i="9"/>
  <c r="BQ37" i="9"/>
  <c r="BQ122" i="9"/>
  <c r="BR93" i="9"/>
  <c r="BQ38" i="9"/>
  <c r="BQ7" i="9"/>
  <c r="BQ62" i="9"/>
  <c r="BP43" i="9"/>
  <c r="BR29" i="9"/>
  <c r="BP83" i="9"/>
  <c r="BP41" i="9"/>
  <c r="BQ21" i="9"/>
  <c r="BR56" i="9"/>
  <c r="BQ81" i="9"/>
  <c r="BR31" i="9"/>
  <c r="BQ113" i="9"/>
  <c r="BR122" i="9"/>
  <c r="BQ93" i="9"/>
  <c r="BR44" i="9"/>
  <c r="BR35" i="9"/>
  <c r="BQ80" i="9"/>
  <c r="BP53" i="9"/>
  <c r="BP77" i="9"/>
  <c r="BQ87" i="9"/>
  <c r="BP5" i="9"/>
  <c r="BQ116" i="9"/>
  <c r="BR65" i="9"/>
  <c r="BP92" i="9"/>
  <c r="BP88" i="9"/>
  <c r="BP75" i="9"/>
  <c r="BQ5" i="9"/>
  <c r="BQ13" i="9"/>
  <c r="BP91" i="9"/>
  <c r="BR10" i="9"/>
  <c r="BQ34" i="9"/>
  <c r="BQ123" i="9"/>
  <c r="BP15" i="9"/>
  <c r="BR85"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4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T47" i="9" l="1"/>
  <c r="P47" i="9"/>
  <c r="S47" i="9"/>
  <c r="N177" i="9"/>
  <c r="T177" i="9" s="1"/>
  <c r="N137" i="9"/>
  <c r="N287" i="9"/>
  <c r="N297" i="9"/>
  <c r="N307" i="9"/>
  <c r="N247" i="9"/>
  <c r="N117" i="9"/>
  <c r="N67" i="9"/>
  <c r="N272" i="9"/>
  <c r="N127" i="9"/>
  <c r="N237" i="9"/>
  <c r="N72" i="9"/>
  <c r="N267" i="9"/>
  <c r="N157" i="9"/>
  <c r="N187" i="9"/>
  <c r="N197" i="9"/>
  <c r="N168" i="9"/>
  <c r="N28" i="9"/>
  <c r="N38" i="9"/>
  <c r="N228" i="9"/>
  <c r="N48" i="9"/>
  <c r="N118" i="9"/>
  <c r="N248" i="9"/>
  <c r="N308" i="9"/>
  <c r="N218" i="9"/>
  <c r="N258" i="9"/>
  <c r="N158" i="9"/>
  <c r="N288" i="9"/>
  <c r="N88" i="9"/>
  <c r="N238" i="9"/>
  <c r="N8" i="9"/>
  <c r="N68" i="9"/>
  <c r="N128" i="9"/>
  <c r="N198" i="9"/>
  <c r="N148" i="9"/>
  <c r="N108" i="9"/>
  <c r="N298" i="9"/>
  <c r="N208" i="9"/>
  <c r="N138" i="9"/>
  <c r="N188" i="9"/>
  <c r="N58" i="9"/>
  <c r="N18" i="9"/>
  <c r="N178" i="9"/>
  <c r="N278" i="9"/>
  <c r="N78" i="9"/>
  <c r="N98" i="9"/>
  <c r="N268" i="9"/>
  <c r="N97" i="9"/>
  <c r="N153" i="9"/>
  <c r="N242" i="9"/>
  <c r="N7" i="9"/>
  <c r="N53" i="9"/>
  <c r="N83" i="9"/>
  <c r="N93" i="9"/>
  <c r="N192" i="9"/>
  <c r="N193" i="9"/>
  <c r="N273" i="9"/>
  <c r="N277" i="9"/>
  <c r="N257" i="9"/>
  <c r="N213" i="9"/>
  <c r="N262" i="9"/>
  <c r="N22" i="9"/>
  <c r="N302" i="9"/>
  <c r="N167" i="9"/>
  <c r="N212" i="9"/>
  <c r="N73" i="9"/>
  <c r="N87" i="9"/>
  <c r="N233" i="9"/>
  <c r="N102" i="9"/>
  <c r="N33" i="9"/>
  <c r="N92" i="9"/>
  <c r="N52" i="9"/>
  <c r="N147" i="9"/>
  <c r="N42" i="9"/>
  <c r="N143" i="9"/>
  <c r="N222" i="9"/>
  <c r="N57" i="9"/>
  <c r="N217" i="9"/>
  <c r="N103" i="9"/>
  <c r="N253" i="9"/>
  <c r="N303" i="9"/>
  <c r="N112" i="9"/>
  <c r="N132" i="9"/>
  <c r="N32" i="9"/>
  <c r="N243" i="9"/>
  <c r="N2" i="9"/>
  <c r="N152" i="9"/>
  <c r="N12" i="9"/>
  <c r="N13" i="9"/>
  <c r="N282" i="9"/>
  <c r="N82" i="9"/>
  <c r="N113" i="9"/>
  <c r="N63" i="9"/>
  <c r="N37" i="9"/>
  <c r="N172" i="9"/>
  <c r="N27" i="9"/>
  <c r="N293" i="9"/>
  <c r="N133" i="9"/>
  <c r="N252" i="9"/>
  <c r="N203" i="9"/>
  <c r="N207" i="9"/>
  <c r="N283" i="9"/>
  <c r="N232" i="9"/>
  <c r="N183" i="9"/>
  <c r="N23" i="9"/>
  <c r="N142" i="9"/>
  <c r="N62" i="9"/>
  <c r="N3" i="9"/>
  <c r="N17" i="9"/>
  <c r="N173" i="9"/>
  <c r="N202" i="9"/>
  <c r="N43" i="9"/>
  <c r="N122" i="9"/>
  <c r="N292" i="9"/>
  <c r="N162" i="9"/>
  <c r="N107" i="9"/>
  <c r="N163" i="9"/>
  <c r="N227" i="9"/>
  <c r="N223" i="9"/>
  <c r="N182" i="9"/>
  <c r="N123" i="9"/>
  <c r="N77" i="9"/>
  <c r="N263" i="9"/>
  <c r="N69" i="9"/>
  <c r="N79" i="9"/>
  <c r="N219" i="9"/>
  <c r="N199" i="9"/>
  <c r="N229" i="9"/>
  <c r="N209" i="9"/>
  <c r="N259" i="9"/>
  <c r="N49" i="9"/>
  <c r="N269" i="9"/>
  <c r="N239" i="9"/>
  <c r="N39" i="9"/>
  <c r="N149" i="9"/>
  <c r="N299" i="9"/>
  <c r="N179" i="9"/>
  <c r="N109" i="9"/>
  <c r="N89" i="9"/>
  <c r="N29" i="9"/>
  <c r="N119" i="9"/>
  <c r="N139" i="9"/>
  <c r="N9" i="9"/>
  <c r="N169" i="9"/>
  <c r="N159" i="9"/>
  <c r="N19" i="9"/>
  <c r="N309" i="9"/>
  <c r="N99" i="9"/>
  <c r="N59" i="9"/>
  <c r="N249" i="9"/>
  <c r="N129" i="9"/>
  <c r="N279" i="9"/>
  <c r="N189" i="9"/>
  <c r="N289" i="9"/>
  <c r="P177" i="9" l="1"/>
  <c r="Q177" i="9" s="1"/>
  <c r="Q47" i="9"/>
  <c r="R47" i="9"/>
  <c r="S177" i="9"/>
  <c r="T137" i="9"/>
  <c r="P137" i="9"/>
  <c r="S137" i="9"/>
  <c r="T307" i="9"/>
  <c r="S307" i="9"/>
  <c r="P307" i="9"/>
  <c r="T297" i="9"/>
  <c r="P297" i="9"/>
  <c r="S297" i="9"/>
  <c r="T287" i="9"/>
  <c r="S287" i="9"/>
  <c r="P287" i="9"/>
  <c r="T67" i="9"/>
  <c r="P67" i="9"/>
  <c r="S67" i="9"/>
  <c r="P117" i="9"/>
  <c r="T117" i="9"/>
  <c r="S117" i="9"/>
  <c r="T247" i="9"/>
  <c r="S247" i="9"/>
  <c r="P247" i="9"/>
  <c r="T157" i="9"/>
  <c r="S157" i="9"/>
  <c r="P157" i="9"/>
  <c r="S267" i="9"/>
  <c r="T267" i="9"/>
  <c r="P267" i="9"/>
  <c r="S72" i="9"/>
  <c r="T72" i="9"/>
  <c r="P72" i="9"/>
  <c r="T237" i="9"/>
  <c r="P237" i="9"/>
  <c r="S237" i="9"/>
  <c r="T197" i="9"/>
  <c r="P197" i="9"/>
  <c r="S197" i="9"/>
  <c r="T127" i="9"/>
  <c r="S127" i="9"/>
  <c r="P127" i="9"/>
  <c r="T187" i="9"/>
  <c r="S187" i="9"/>
  <c r="P187" i="9"/>
  <c r="T272" i="9"/>
  <c r="S272" i="9"/>
  <c r="P272" i="9"/>
  <c r="P263" i="9"/>
  <c r="T263" i="9"/>
  <c r="S263" i="9"/>
  <c r="S229" i="9"/>
  <c r="T229" i="9"/>
  <c r="P229" i="9"/>
  <c r="T159" i="9"/>
  <c r="S159" i="9"/>
  <c r="P159" i="9"/>
  <c r="S123" i="9"/>
  <c r="T123" i="9"/>
  <c r="P123" i="9"/>
  <c r="P293" i="9"/>
  <c r="S293" i="9"/>
  <c r="T293" i="9"/>
  <c r="P109" i="9"/>
  <c r="T109" i="9"/>
  <c r="S109" i="9"/>
  <c r="P182" i="9"/>
  <c r="S182" i="9"/>
  <c r="T182" i="9"/>
  <c r="P289" i="9"/>
  <c r="S289" i="9"/>
  <c r="T289" i="9"/>
  <c r="T99" i="9"/>
  <c r="P99" i="9"/>
  <c r="S99" i="9"/>
  <c r="S139" i="9"/>
  <c r="P139" i="9"/>
  <c r="T139" i="9"/>
  <c r="S299" i="9"/>
  <c r="P299" i="9"/>
  <c r="T299" i="9"/>
  <c r="S259" i="9"/>
  <c r="T259" i="9"/>
  <c r="P259" i="9"/>
  <c r="T69" i="9"/>
  <c r="P69" i="9"/>
  <c r="S69" i="9"/>
  <c r="T227" i="9"/>
  <c r="S227" i="9"/>
  <c r="P227" i="9"/>
  <c r="P43" i="9"/>
  <c r="T43" i="9"/>
  <c r="S43" i="9"/>
  <c r="S142" i="9"/>
  <c r="T142" i="9"/>
  <c r="P142" i="9"/>
  <c r="T203" i="9"/>
  <c r="S203" i="9"/>
  <c r="P203" i="9"/>
  <c r="P37" i="9"/>
  <c r="S37" i="9"/>
  <c r="T37" i="9"/>
  <c r="S12" i="9"/>
  <c r="P12" i="9"/>
  <c r="T12" i="9"/>
  <c r="T112" i="9"/>
  <c r="S112" i="9"/>
  <c r="P112" i="9"/>
  <c r="P222" i="9"/>
  <c r="T222" i="9"/>
  <c r="S222" i="9"/>
  <c r="T33" i="9"/>
  <c r="P33" i="9"/>
  <c r="S33" i="9"/>
  <c r="S167" i="9"/>
  <c r="T167" i="9"/>
  <c r="P167" i="9"/>
  <c r="P277" i="9"/>
  <c r="S277" i="9"/>
  <c r="T277" i="9"/>
  <c r="S53" i="9"/>
  <c r="T53" i="9"/>
  <c r="P53" i="9"/>
  <c r="T98" i="9"/>
  <c r="S98" i="9"/>
  <c r="P98" i="9"/>
  <c r="T188" i="9"/>
  <c r="S188" i="9"/>
  <c r="P188" i="9"/>
  <c r="T198" i="9"/>
  <c r="S198" i="9"/>
  <c r="P198" i="9"/>
  <c r="T288" i="9"/>
  <c r="P288" i="9"/>
  <c r="S288" i="9"/>
  <c r="T118" i="9"/>
  <c r="S118" i="9"/>
  <c r="P118" i="9"/>
  <c r="P189" i="9"/>
  <c r="T189" i="9"/>
  <c r="S189" i="9"/>
  <c r="T163" i="9"/>
  <c r="P163" i="9"/>
  <c r="S163" i="9"/>
  <c r="S202" i="9"/>
  <c r="T202" i="9"/>
  <c r="P202" i="9"/>
  <c r="P23" i="9"/>
  <c r="T23" i="9"/>
  <c r="S23" i="9"/>
  <c r="S252" i="9"/>
  <c r="T252" i="9"/>
  <c r="P252" i="9"/>
  <c r="P63" i="9"/>
  <c r="T63" i="9"/>
  <c r="S63" i="9"/>
  <c r="P152" i="9"/>
  <c r="T152" i="9"/>
  <c r="S152" i="9"/>
  <c r="T303" i="9"/>
  <c r="S303" i="9"/>
  <c r="P303" i="9"/>
  <c r="S143" i="9"/>
  <c r="P143" i="9"/>
  <c r="T143" i="9"/>
  <c r="S102" i="9"/>
  <c r="P102" i="9"/>
  <c r="T102" i="9"/>
  <c r="P302" i="9"/>
  <c r="T302" i="9"/>
  <c r="S302" i="9"/>
  <c r="T273" i="9"/>
  <c r="P273" i="9"/>
  <c r="S273" i="9"/>
  <c r="P7" i="9"/>
  <c r="S7" i="9"/>
  <c r="T7" i="9"/>
  <c r="T78" i="9"/>
  <c r="S78" i="9"/>
  <c r="P78" i="9"/>
  <c r="P138" i="9"/>
  <c r="S138" i="9"/>
  <c r="T138" i="9"/>
  <c r="T128" i="9"/>
  <c r="S128" i="9"/>
  <c r="P128" i="9"/>
  <c r="P158" i="9"/>
  <c r="S158" i="9"/>
  <c r="T158" i="9"/>
  <c r="T48" i="9"/>
  <c r="P48" i="9"/>
  <c r="S48" i="9"/>
  <c r="T119" i="9"/>
  <c r="P119" i="9"/>
  <c r="S119" i="9"/>
  <c r="T29" i="9"/>
  <c r="P29" i="9"/>
  <c r="S29" i="9"/>
  <c r="S173" i="9"/>
  <c r="T173" i="9"/>
  <c r="P173" i="9"/>
  <c r="T183" i="9"/>
  <c r="P183" i="9"/>
  <c r="S183" i="9"/>
  <c r="T133" i="9"/>
  <c r="P133" i="9"/>
  <c r="S133" i="9"/>
  <c r="P113" i="9"/>
  <c r="T113" i="9"/>
  <c r="S113" i="9"/>
  <c r="P2" i="9"/>
  <c r="AT20" i="9"/>
  <c r="AT21" i="9"/>
  <c r="AT19" i="9"/>
  <c r="T2" i="9"/>
  <c r="S2" i="9"/>
  <c r="S253" i="9"/>
  <c r="T253" i="9"/>
  <c r="P253" i="9"/>
  <c r="T42" i="9"/>
  <c r="S42" i="9"/>
  <c r="P42" i="9"/>
  <c r="S233" i="9"/>
  <c r="T233" i="9"/>
  <c r="P233" i="9"/>
  <c r="S22" i="9"/>
  <c r="P22" i="9"/>
  <c r="T22" i="9"/>
  <c r="P193" i="9"/>
  <c r="T193" i="9"/>
  <c r="S193" i="9"/>
  <c r="P242" i="9"/>
  <c r="T242" i="9"/>
  <c r="S242" i="9"/>
  <c r="P278" i="9"/>
  <c r="T278" i="9"/>
  <c r="S278" i="9"/>
  <c r="T208" i="9"/>
  <c r="P208" i="9"/>
  <c r="S208" i="9"/>
  <c r="P68" i="9"/>
  <c r="S68" i="9"/>
  <c r="T68" i="9"/>
  <c r="T258" i="9"/>
  <c r="P258" i="9"/>
  <c r="S258" i="9"/>
  <c r="S228" i="9"/>
  <c r="T228" i="9"/>
  <c r="P228" i="9"/>
  <c r="P209" i="9"/>
  <c r="T209" i="9"/>
  <c r="S209" i="9"/>
  <c r="P39" i="9"/>
  <c r="T39" i="9"/>
  <c r="S39" i="9"/>
  <c r="P129" i="9"/>
  <c r="T129" i="9"/>
  <c r="S129" i="9"/>
  <c r="T199" i="9"/>
  <c r="S199" i="9"/>
  <c r="P199" i="9"/>
  <c r="S232" i="9"/>
  <c r="P232" i="9"/>
  <c r="T232" i="9"/>
  <c r="T82" i="9"/>
  <c r="P82" i="9"/>
  <c r="S82" i="9"/>
  <c r="T243" i="9"/>
  <c r="P243" i="9"/>
  <c r="S243" i="9"/>
  <c r="P103" i="9"/>
  <c r="S103" i="9"/>
  <c r="T103" i="9"/>
  <c r="S147" i="9"/>
  <c r="P147" i="9"/>
  <c r="T147" i="9"/>
  <c r="S87" i="9"/>
  <c r="T87" i="9"/>
  <c r="P87" i="9"/>
  <c r="T262" i="9"/>
  <c r="S262" i="9"/>
  <c r="P262" i="9"/>
  <c r="T192" i="9"/>
  <c r="S192" i="9"/>
  <c r="P192" i="9"/>
  <c r="T153" i="9"/>
  <c r="S153" i="9"/>
  <c r="P153" i="9"/>
  <c r="S178" i="9"/>
  <c r="T178" i="9"/>
  <c r="P178" i="9"/>
  <c r="S298" i="9"/>
  <c r="T298" i="9"/>
  <c r="P298" i="9"/>
  <c r="T8" i="9"/>
  <c r="S8" i="9"/>
  <c r="P8" i="9"/>
  <c r="T218" i="9"/>
  <c r="P218" i="9"/>
  <c r="S218" i="9"/>
  <c r="P38" i="9"/>
  <c r="T38" i="9"/>
  <c r="S38" i="9"/>
  <c r="T309" i="9"/>
  <c r="P309" i="9"/>
  <c r="S309" i="9"/>
  <c r="P279" i="9"/>
  <c r="T279" i="9"/>
  <c r="S279" i="9"/>
  <c r="S77" i="9"/>
  <c r="P77" i="9"/>
  <c r="T77" i="9"/>
  <c r="P89" i="9"/>
  <c r="S89" i="9"/>
  <c r="T89" i="9"/>
  <c r="S162" i="9"/>
  <c r="T162" i="9"/>
  <c r="P162" i="9"/>
  <c r="T249" i="9"/>
  <c r="P249" i="9"/>
  <c r="S249" i="9"/>
  <c r="T269" i="9"/>
  <c r="P269" i="9"/>
  <c r="S269" i="9"/>
  <c r="T292" i="9"/>
  <c r="S292" i="9"/>
  <c r="P292" i="9"/>
  <c r="P3" i="9"/>
  <c r="S3" i="9"/>
  <c r="T3" i="9"/>
  <c r="S283" i="9"/>
  <c r="T283" i="9"/>
  <c r="P283" i="9"/>
  <c r="P27" i="9"/>
  <c r="S27" i="9"/>
  <c r="T27" i="9"/>
  <c r="T282" i="9"/>
  <c r="S282" i="9"/>
  <c r="P282" i="9"/>
  <c r="P32" i="9"/>
  <c r="T32" i="9"/>
  <c r="S32" i="9"/>
  <c r="P217" i="9"/>
  <c r="S217" i="9"/>
  <c r="T217" i="9"/>
  <c r="T52" i="9"/>
  <c r="P52" i="9"/>
  <c r="S52" i="9"/>
  <c r="T73" i="9"/>
  <c r="S73" i="9"/>
  <c r="P73" i="9"/>
  <c r="S213" i="9"/>
  <c r="P213" i="9"/>
  <c r="T213" i="9"/>
  <c r="T93" i="9"/>
  <c r="P93" i="9"/>
  <c r="S93" i="9"/>
  <c r="T97" i="9"/>
  <c r="S97" i="9"/>
  <c r="P97" i="9"/>
  <c r="T18" i="9"/>
  <c r="S18" i="9"/>
  <c r="P18" i="9"/>
  <c r="T108" i="9"/>
  <c r="P108" i="9"/>
  <c r="S108" i="9"/>
  <c r="T238" i="9"/>
  <c r="P238" i="9"/>
  <c r="S238" i="9"/>
  <c r="S308" i="9"/>
  <c r="P308" i="9"/>
  <c r="T308" i="9"/>
  <c r="P28" i="9"/>
  <c r="S28" i="9"/>
  <c r="T28" i="9"/>
  <c r="T149" i="9"/>
  <c r="P149" i="9"/>
  <c r="S149" i="9"/>
  <c r="S19" i="9"/>
  <c r="T19" i="9"/>
  <c r="P19" i="9"/>
  <c r="P107" i="9"/>
  <c r="T107" i="9"/>
  <c r="S107" i="9"/>
  <c r="T239" i="9"/>
  <c r="S239" i="9"/>
  <c r="P239" i="9"/>
  <c r="T17" i="9"/>
  <c r="S17" i="9"/>
  <c r="P17" i="9"/>
  <c r="S169" i="9"/>
  <c r="P169" i="9"/>
  <c r="T169" i="9"/>
  <c r="P219" i="9"/>
  <c r="S219" i="9"/>
  <c r="T219" i="9"/>
  <c r="P59" i="9"/>
  <c r="T59" i="9"/>
  <c r="S59" i="9"/>
  <c r="T9" i="9"/>
  <c r="S9" i="9"/>
  <c r="P9" i="9"/>
  <c r="T179" i="9"/>
  <c r="S179" i="9"/>
  <c r="P179" i="9"/>
  <c r="S49" i="9"/>
  <c r="P49" i="9"/>
  <c r="T49" i="9"/>
  <c r="T79" i="9"/>
  <c r="S79" i="9"/>
  <c r="P79" i="9"/>
  <c r="T223" i="9"/>
  <c r="P223" i="9"/>
  <c r="S223" i="9"/>
  <c r="T122" i="9"/>
  <c r="P122" i="9"/>
  <c r="S122" i="9"/>
  <c r="T62" i="9"/>
  <c r="AV4" i="9" s="1"/>
  <c r="P62" i="9"/>
  <c r="S62" i="9"/>
  <c r="T207" i="9"/>
  <c r="S207" i="9"/>
  <c r="P207" i="9"/>
  <c r="P172" i="9"/>
  <c r="T172" i="9"/>
  <c r="S172" i="9"/>
  <c r="T13" i="9"/>
  <c r="P13" i="9"/>
  <c r="S13" i="9"/>
  <c r="P132" i="9"/>
  <c r="T132" i="9"/>
  <c r="S132" i="9"/>
  <c r="S57" i="9"/>
  <c r="P57" i="9"/>
  <c r="T57" i="9"/>
  <c r="P92" i="9"/>
  <c r="T92" i="9"/>
  <c r="S92" i="9"/>
  <c r="S212" i="9"/>
  <c r="P212" i="9"/>
  <c r="T212" i="9"/>
  <c r="T257" i="9"/>
  <c r="S257" i="9"/>
  <c r="P257" i="9"/>
  <c r="T83" i="9"/>
  <c r="S83" i="9"/>
  <c r="P83" i="9"/>
  <c r="T268" i="9"/>
  <c r="P268" i="9"/>
  <c r="S268" i="9"/>
  <c r="P58" i="9"/>
  <c r="T58" i="9"/>
  <c r="S58" i="9"/>
  <c r="S148" i="9"/>
  <c r="P148" i="9"/>
  <c r="T148" i="9"/>
  <c r="T88" i="9"/>
  <c r="P88" i="9"/>
  <c r="S88" i="9"/>
  <c r="S248" i="9"/>
  <c r="P248" i="9"/>
  <c r="T248" i="9"/>
  <c r="T168" i="9"/>
  <c r="S168" i="9"/>
  <c r="P168" i="9"/>
  <c r="R177" i="9" l="1"/>
  <c r="R137" i="9"/>
  <c r="Q137" i="9"/>
  <c r="R297" i="9"/>
  <c r="Q297" i="9"/>
  <c r="R287" i="9"/>
  <c r="Q287" i="9"/>
  <c r="R307" i="9"/>
  <c r="Q307" i="9"/>
  <c r="R117" i="9"/>
  <c r="Q117" i="9"/>
  <c r="AV15" i="9"/>
  <c r="Q247" i="9"/>
  <c r="R247" i="9"/>
  <c r="R67" i="9"/>
  <c r="Q67" i="9"/>
  <c r="Q272" i="9"/>
  <c r="R272" i="9"/>
  <c r="Q127" i="9"/>
  <c r="R127" i="9"/>
  <c r="Q267" i="9"/>
  <c r="R267" i="9"/>
  <c r="R237" i="9"/>
  <c r="Q237" i="9"/>
  <c r="AV14" i="9"/>
  <c r="Q187" i="9"/>
  <c r="R187" i="9"/>
  <c r="R72" i="9"/>
  <c r="Q72" i="9"/>
  <c r="R157" i="9"/>
  <c r="Q157" i="9"/>
  <c r="R197" i="9"/>
  <c r="Q197" i="9"/>
  <c r="AV3" i="9"/>
  <c r="Q128" i="9"/>
  <c r="R128" i="9"/>
  <c r="R78" i="9"/>
  <c r="Q78" i="9"/>
  <c r="R303" i="9"/>
  <c r="Q303" i="9"/>
  <c r="R118" i="9"/>
  <c r="Q118" i="9"/>
  <c r="R198" i="9"/>
  <c r="Q198" i="9"/>
  <c r="R98" i="9"/>
  <c r="Q98" i="9"/>
  <c r="Q112" i="9"/>
  <c r="R112" i="9"/>
  <c r="Q142" i="9"/>
  <c r="R142" i="9"/>
  <c r="R227" i="9"/>
  <c r="Q227" i="9"/>
  <c r="R259" i="9"/>
  <c r="Q259" i="9"/>
  <c r="Q123" i="9"/>
  <c r="R123" i="9"/>
  <c r="R229" i="9"/>
  <c r="Q229" i="9"/>
  <c r="R92" i="9"/>
  <c r="Q92" i="9"/>
  <c r="Q172" i="9"/>
  <c r="R172" i="9"/>
  <c r="R219" i="9"/>
  <c r="Q219" i="9"/>
  <c r="R32" i="9"/>
  <c r="Q32" i="9"/>
  <c r="Q27" i="9"/>
  <c r="R27" i="9"/>
  <c r="R129" i="9"/>
  <c r="Q129" i="9"/>
  <c r="R209" i="9"/>
  <c r="Q209" i="9"/>
  <c r="Q168" i="9"/>
  <c r="R168" i="9"/>
  <c r="Q83" i="9"/>
  <c r="R83" i="9"/>
  <c r="R207" i="9"/>
  <c r="Q207" i="9"/>
  <c r="R179" i="9"/>
  <c r="Q179" i="9"/>
  <c r="Q19" i="9"/>
  <c r="R19" i="9"/>
  <c r="R18" i="9"/>
  <c r="Q18" i="9"/>
  <c r="R73" i="9"/>
  <c r="Q73" i="9"/>
  <c r="R282" i="9"/>
  <c r="Q282" i="9"/>
  <c r="R283" i="9"/>
  <c r="Q283" i="9"/>
  <c r="Q292" i="9"/>
  <c r="R292" i="9"/>
  <c r="Q8" i="9"/>
  <c r="R8" i="9"/>
  <c r="R192" i="9"/>
  <c r="Q192" i="9"/>
  <c r="R257" i="9"/>
  <c r="Q257" i="9"/>
  <c r="R9" i="9"/>
  <c r="Q9" i="9"/>
  <c r="Q17" i="9"/>
  <c r="R17" i="9"/>
  <c r="R97" i="9"/>
  <c r="Q97" i="9"/>
  <c r="R162" i="9"/>
  <c r="Q162" i="9"/>
  <c r="R298" i="9"/>
  <c r="Q298" i="9"/>
  <c r="Q153" i="9"/>
  <c r="R153" i="9"/>
  <c r="R262" i="9"/>
  <c r="Q262" i="9"/>
  <c r="R42" i="9"/>
  <c r="Q42" i="9"/>
  <c r="R248" i="9"/>
  <c r="Q248" i="9"/>
  <c r="Q148" i="9"/>
  <c r="R148" i="9"/>
  <c r="R268" i="9"/>
  <c r="Q268" i="9"/>
  <c r="R62" i="9"/>
  <c r="Q62" i="9"/>
  <c r="R223" i="9"/>
  <c r="Q223" i="9"/>
  <c r="Q49" i="9"/>
  <c r="R49" i="9"/>
  <c r="R149" i="9"/>
  <c r="Q149" i="9"/>
  <c r="Q308" i="9"/>
  <c r="R308" i="9"/>
  <c r="Q108" i="9"/>
  <c r="R108" i="9"/>
  <c r="Q213" i="9"/>
  <c r="R213" i="9"/>
  <c r="Q52" i="9"/>
  <c r="R52" i="9"/>
  <c r="Q269" i="9"/>
  <c r="R269" i="9"/>
  <c r="Q77" i="9"/>
  <c r="R77" i="9"/>
  <c r="R309" i="9"/>
  <c r="Q309" i="9"/>
  <c r="R218" i="9"/>
  <c r="Q218" i="9"/>
  <c r="Q147" i="9"/>
  <c r="R147" i="9"/>
  <c r="Q243" i="9"/>
  <c r="R243" i="9"/>
  <c r="Q232" i="9"/>
  <c r="R232" i="9"/>
  <c r="R258" i="9"/>
  <c r="Q258" i="9"/>
  <c r="R208" i="9"/>
  <c r="Q208" i="9"/>
  <c r="R22" i="9"/>
  <c r="Q22" i="9"/>
  <c r="AV2" i="9"/>
  <c r="R183" i="9"/>
  <c r="Q183" i="9"/>
  <c r="R29" i="9"/>
  <c r="Q29" i="9"/>
  <c r="Q48" i="9"/>
  <c r="R48" i="9"/>
  <c r="Q273" i="9"/>
  <c r="R273" i="9"/>
  <c r="R102" i="9"/>
  <c r="Q102" i="9"/>
  <c r="R163" i="9"/>
  <c r="Q163" i="9"/>
  <c r="Q33" i="9"/>
  <c r="R33" i="9"/>
  <c r="R139" i="9"/>
  <c r="Q139" i="9"/>
  <c r="AT18" i="9"/>
  <c r="AT17" i="9"/>
  <c r="R113" i="9"/>
  <c r="Q113" i="9"/>
  <c r="R63" i="9"/>
  <c r="Q63" i="9"/>
  <c r="R23" i="9"/>
  <c r="Q23" i="9"/>
  <c r="R277" i="9"/>
  <c r="Q277" i="9"/>
  <c r="R37" i="9"/>
  <c r="Q37" i="9"/>
  <c r="Q289" i="9"/>
  <c r="R289" i="9"/>
  <c r="R109" i="9"/>
  <c r="Q109" i="9"/>
  <c r="Q173" i="9"/>
  <c r="R173" i="9"/>
  <c r="Q252" i="9"/>
  <c r="R252" i="9"/>
  <c r="R202" i="9"/>
  <c r="Q202" i="9"/>
  <c r="R188" i="9"/>
  <c r="Q188" i="9"/>
  <c r="R53" i="9"/>
  <c r="Q53" i="9"/>
  <c r="Q167" i="9"/>
  <c r="R167" i="9"/>
  <c r="Q203" i="9"/>
  <c r="R203" i="9"/>
  <c r="R159" i="9"/>
  <c r="Q159" i="9"/>
  <c r="Q133" i="9"/>
  <c r="R133" i="9"/>
  <c r="R119" i="9"/>
  <c r="Q119" i="9"/>
  <c r="Q143" i="9"/>
  <c r="R143" i="9"/>
  <c r="Q288" i="9"/>
  <c r="R288" i="9"/>
  <c r="R12" i="9"/>
  <c r="Q12" i="9"/>
  <c r="Q69" i="9"/>
  <c r="R69" i="9"/>
  <c r="R299" i="9"/>
  <c r="Q299" i="9"/>
  <c r="Q99" i="9"/>
  <c r="R99" i="9"/>
  <c r="Q132" i="9"/>
  <c r="R132" i="9"/>
  <c r="Q107" i="9"/>
  <c r="R107" i="9"/>
  <c r="Q3" i="9"/>
  <c r="R3" i="9"/>
  <c r="R242" i="9"/>
  <c r="Q242" i="9"/>
  <c r="Q79" i="9"/>
  <c r="R79" i="9"/>
  <c r="Q239" i="9"/>
  <c r="R239" i="9"/>
  <c r="R178" i="9"/>
  <c r="Q178" i="9"/>
  <c r="Q87" i="9"/>
  <c r="R87" i="9"/>
  <c r="Q199" i="9"/>
  <c r="R199" i="9"/>
  <c r="R228" i="9"/>
  <c r="Q228" i="9"/>
  <c r="R233" i="9"/>
  <c r="Q233" i="9"/>
  <c r="R253" i="9"/>
  <c r="Q253" i="9"/>
  <c r="Q88" i="9"/>
  <c r="R88" i="9"/>
  <c r="Q212" i="9"/>
  <c r="R212" i="9"/>
  <c r="Q57" i="9"/>
  <c r="R57" i="9"/>
  <c r="Q13" i="9"/>
  <c r="R13" i="9"/>
  <c r="Q122" i="9"/>
  <c r="R122" i="9"/>
  <c r="R169" i="9"/>
  <c r="Q169" i="9"/>
  <c r="R238" i="9"/>
  <c r="Q238" i="9"/>
  <c r="Q93" i="9"/>
  <c r="R93" i="9"/>
  <c r="Q249" i="9"/>
  <c r="R249" i="9"/>
  <c r="Q82" i="9"/>
  <c r="R82" i="9"/>
  <c r="Q58" i="9"/>
  <c r="R58" i="9"/>
  <c r="Q59" i="9"/>
  <c r="R59" i="9"/>
  <c r="R28" i="9"/>
  <c r="Q28" i="9"/>
  <c r="Q217" i="9"/>
  <c r="R217" i="9"/>
  <c r="R89" i="9"/>
  <c r="Q89" i="9"/>
  <c r="R279" i="9"/>
  <c r="Q279" i="9"/>
  <c r="Q38" i="9"/>
  <c r="R38" i="9"/>
  <c r="Q103" i="9"/>
  <c r="R103" i="9"/>
  <c r="Q39" i="9"/>
  <c r="R39" i="9"/>
  <c r="R68" i="9"/>
  <c r="Q68" i="9"/>
  <c r="R278" i="9"/>
  <c r="Q278" i="9"/>
  <c r="R193" i="9"/>
  <c r="Q193" i="9"/>
  <c r="R2" i="9"/>
  <c r="Q2" i="9"/>
  <c r="Q158" i="9"/>
  <c r="R158" i="9"/>
  <c r="Q138" i="9"/>
  <c r="R138" i="9"/>
  <c r="R7" i="9"/>
  <c r="Q7" i="9"/>
  <c r="Q302" i="9"/>
  <c r="R302" i="9"/>
  <c r="Q152" i="9"/>
  <c r="R152" i="9"/>
  <c r="Q189" i="9"/>
  <c r="R189" i="9"/>
  <c r="R222" i="9"/>
  <c r="Q222" i="9"/>
  <c r="R43" i="9"/>
  <c r="Q43" i="9"/>
  <c r="R182" i="9"/>
  <c r="Q182" i="9"/>
  <c r="R293" i="9"/>
  <c r="Q293" i="9"/>
  <c r="Q263" i="9"/>
  <c r="R263" i="9"/>
  <c r="AA131" i="9"/>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AK354" i="9" l="1"/>
  <c r="AK323" i="9"/>
  <c r="AD1" i="9" s="1" a="1"/>
  <c r="AD1" i="9" s="1"/>
  <c r="AK324" i="9"/>
  <c r="AK355" i="9"/>
  <c r="CB6" i="9"/>
  <c r="N323" i="9" s="1"/>
  <c r="N160" i="9" l="1"/>
  <c r="N324" i="9"/>
  <c r="T324" i="9" s="1"/>
  <c r="N354" i="9"/>
  <c r="T354" i="9" s="1"/>
  <c r="T323" i="9"/>
  <c r="R323" i="9"/>
  <c r="R324" i="9" s="1"/>
  <c r="S323" i="9"/>
  <c r="Q323" i="9"/>
  <c r="Q324" i="9" s="1"/>
  <c r="S354" i="9" l="1"/>
  <c r="N355" i="9"/>
  <c r="S355" i="9" s="1"/>
  <c r="T1" i="9" s="1" a="1"/>
  <c r="T1" i="9" s="1"/>
  <c r="R354" i="9"/>
  <c r="R355" i="9" s="1"/>
  <c r="T160" i="9"/>
  <c r="AV5" i="9" s="1"/>
  <c r="R160" i="9"/>
  <c r="Q160" i="9"/>
  <c r="S160" i="9"/>
  <c r="S324" i="9"/>
  <c r="Q354" i="9"/>
  <c r="Q355" i="9" s="1"/>
  <c r="AV6" i="9"/>
  <c r="AA170" i="9"/>
  <c r="AA161" i="9"/>
  <c r="AA115" i="9"/>
  <c r="AA169" i="9"/>
  <c r="AA54" i="9"/>
  <c r="AA129" i="9"/>
  <c r="AA158" i="9"/>
  <c r="AA5" i="9"/>
  <c r="AA272" i="9"/>
  <c r="AA214" i="9"/>
  <c r="AA122" i="9"/>
  <c r="AA307" i="9"/>
  <c r="AA266" i="9"/>
  <c r="AA253" i="9"/>
  <c r="AA245" i="9"/>
  <c r="AA38" i="9"/>
  <c r="AA22" i="9"/>
  <c r="AA286" i="9"/>
  <c r="AA68" i="9"/>
  <c r="AA287" i="9"/>
  <c r="AA65" i="9"/>
  <c r="AA304" i="9"/>
  <c r="AA297" i="9"/>
  <c r="AA258" i="9"/>
  <c r="AA114" i="9"/>
  <c r="AA8" i="9"/>
  <c r="AA192" i="9"/>
  <c r="AA127" i="9"/>
  <c r="AA126" i="9"/>
  <c r="AA289" i="9"/>
  <c r="AA89" i="9"/>
  <c r="AA303" i="9"/>
  <c r="AA19" i="9"/>
  <c r="AA149" i="9"/>
  <c r="AA152" i="9"/>
  <c r="AA63" i="9"/>
  <c r="AA125" i="9"/>
  <c r="AA64" i="9"/>
  <c r="AA196" i="9"/>
  <c r="AA302" i="9"/>
  <c r="AA197" i="9"/>
  <c r="AA155" i="9"/>
  <c r="AA198" i="9"/>
  <c r="AA195" i="9"/>
  <c r="AA202" i="9"/>
  <c r="AA35" i="9"/>
  <c r="AA247" i="9"/>
  <c r="AA263" i="9"/>
  <c r="AA147" i="9"/>
  <c r="AA159" i="9"/>
  <c r="AA118" i="9"/>
  <c r="AA244" i="9"/>
  <c r="AA133" i="9"/>
  <c r="AA46" i="9"/>
  <c r="AA148" i="9"/>
  <c r="AA104" i="9"/>
  <c r="AA55" i="9"/>
  <c r="AA66" i="9"/>
  <c r="AA243" i="9"/>
  <c r="AA235" i="9"/>
  <c r="AA222" i="9"/>
  <c r="AA175" i="9"/>
  <c r="AA88" i="9"/>
  <c r="AA215" i="9"/>
  <c r="AA12" i="9"/>
  <c r="AA262" i="9"/>
  <c r="AA212" i="9"/>
  <c r="AA36" i="9"/>
  <c r="AA106" i="9"/>
  <c r="AA294" i="9"/>
  <c r="AA249" i="9"/>
  <c r="AA177" i="9"/>
  <c r="AA13" i="9"/>
  <c r="AA185" i="9"/>
  <c r="AA9" i="9"/>
  <c r="AA153" i="9"/>
  <c r="AA77" i="9"/>
  <c r="AA16" i="9"/>
  <c r="AA135" i="9"/>
  <c r="AA242" i="9"/>
  <c r="AA28" i="9"/>
  <c r="AA228" i="9"/>
  <c r="AA139" i="9"/>
  <c r="AA96" i="9"/>
  <c r="AA176" i="9"/>
  <c r="AA74" i="9"/>
  <c r="AA179" i="9"/>
  <c r="AA293" i="9"/>
  <c r="AA254" i="9"/>
  <c r="AA174" i="9"/>
  <c r="AA257" i="9"/>
  <c r="AA143" i="9"/>
  <c r="AA232" i="9"/>
  <c r="AA277" i="9"/>
  <c r="AA57" i="9"/>
  <c r="AA295" i="9"/>
  <c r="AA163" i="9"/>
  <c r="AA107" i="9"/>
  <c r="AA207" i="9"/>
  <c r="AA218" i="9"/>
  <c r="AA154" i="9"/>
  <c r="AA238" i="9"/>
  <c r="AA4" i="9"/>
  <c r="AA76" i="9"/>
  <c r="AA168" i="9"/>
  <c r="AA296" i="9"/>
  <c r="AA99" i="9"/>
  <c r="AA132" i="9"/>
  <c r="AA256" i="9"/>
  <c r="AA183" i="9"/>
  <c r="AA203" i="9"/>
  <c r="AA27" i="9"/>
  <c r="AA33" i="9"/>
  <c r="AA216" i="9"/>
  <c r="AA162" i="9"/>
  <c r="AA29" i="9"/>
  <c r="AA255" i="9"/>
  <c r="AA227" i="9"/>
  <c r="AA94" i="9"/>
  <c r="AA84" i="9"/>
  <c r="AA128" i="9"/>
  <c r="AA189" i="9"/>
  <c r="AA138" i="9"/>
  <c r="AA124" i="9"/>
  <c r="AA85" i="9"/>
  <c r="AA97" i="9"/>
  <c r="AA105" i="9"/>
  <c r="AA37" i="9"/>
  <c r="AA239" i="9"/>
  <c r="AA184" i="9"/>
  <c r="AA136" i="9"/>
  <c r="AA72" i="9"/>
  <c r="AA284" i="9"/>
  <c r="AA252" i="9"/>
  <c r="AA167" i="9"/>
  <c r="AA282" i="9"/>
  <c r="AA32" i="9"/>
  <c r="AA182" i="9"/>
  <c r="AA49" i="9"/>
  <c r="AA279" i="9"/>
  <c r="AA237" i="9"/>
  <c r="AA283" i="9"/>
  <c r="AA206" i="9"/>
  <c r="AA87" i="9"/>
  <c r="AA15" i="9"/>
  <c r="AA7" i="9"/>
  <c r="AA194" i="9"/>
  <c r="AA229" i="9"/>
  <c r="AA308" i="9"/>
  <c r="AA137" i="9"/>
  <c r="AA52" i="9"/>
  <c r="AA268" i="9"/>
  <c r="AA109" i="9"/>
  <c r="AA83" i="9"/>
  <c r="AA75" i="9"/>
  <c r="AA157" i="9"/>
  <c r="AA134" i="9"/>
  <c r="AA117" i="9"/>
  <c r="AA24" i="9"/>
  <c r="AA69" i="9"/>
  <c r="AA82" i="9"/>
  <c r="AA193" i="9"/>
  <c r="AA292" i="9"/>
  <c r="AA236" i="9"/>
  <c r="AA264" i="9"/>
  <c r="AA56" i="9"/>
  <c r="AA47" i="9"/>
  <c r="AA58" i="9"/>
  <c r="AA305" i="9"/>
  <c r="AA103" i="9"/>
  <c r="AA299" i="9"/>
  <c r="AA119" i="9"/>
  <c r="AA267" i="9"/>
  <c r="AA23" i="9"/>
  <c r="AA234" i="9"/>
  <c r="AA44" i="9"/>
  <c r="AA145" i="9"/>
  <c r="AA102" i="9"/>
  <c r="AA224" i="9"/>
  <c r="AA78" i="9"/>
  <c r="AA67" i="9"/>
  <c r="AA288" i="9"/>
  <c r="AA164" i="9"/>
  <c r="AA187" i="9"/>
  <c r="AA208" i="9"/>
  <c r="AA166" i="9"/>
  <c r="AA2" i="9"/>
  <c r="AA26" i="9"/>
  <c r="AA43" i="9"/>
  <c r="AA219" i="9"/>
  <c r="AA354" i="9"/>
  <c r="AA265" i="9"/>
  <c r="AA17" i="9"/>
  <c r="AA298" i="9"/>
  <c r="AA172" i="9"/>
  <c r="AA259" i="9"/>
  <c r="AA108" i="9"/>
  <c r="AA355" i="9"/>
  <c r="AA205" i="9"/>
  <c r="AA273" i="9"/>
  <c r="AA116" i="9"/>
  <c r="AA204" i="9"/>
  <c r="AA309" i="9"/>
  <c r="AA14" i="9"/>
  <c r="AA323" i="9"/>
  <c r="AA226" i="9"/>
  <c r="AA209" i="9"/>
  <c r="AA248" i="9"/>
  <c r="AA79" i="9"/>
  <c r="AA3" i="9"/>
  <c r="AA186" i="9"/>
  <c r="AA324" i="9"/>
  <c r="AA93" i="9"/>
  <c r="AA233" i="9"/>
  <c r="AA113" i="9"/>
  <c r="AA112" i="9"/>
  <c r="AA142" i="9"/>
  <c r="AA278" i="9"/>
  <c r="AA34" i="9"/>
  <c r="AA275" i="9"/>
  <c r="AA173" i="9"/>
  <c r="AA144" i="9"/>
  <c r="AA276" i="9"/>
  <c r="AA18" i="9"/>
  <c r="AA39" i="9"/>
  <c r="AA246" i="9"/>
  <c r="AA269" i="9"/>
  <c r="AA165" i="9"/>
  <c r="AA86" i="9"/>
  <c r="AA59" i="9"/>
  <c r="AA42" i="9"/>
  <c r="AA62" i="9"/>
  <c r="AA213" i="9"/>
  <c r="AA73" i="9"/>
  <c r="AA146" i="9"/>
  <c r="AA199" i="9"/>
  <c r="AA95" i="9"/>
  <c r="AA123" i="9"/>
  <c r="AA223" i="9"/>
  <c r="AA274" i="9"/>
  <c r="AA25" i="9"/>
  <c r="AA188" i="9"/>
  <c r="AA98" i="9"/>
  <c r="AA217" i="9"/>
  <c r="AA285" i="9"/>
  <c r="AA156" i="9"/>
  <c r="AA178" i="9"/>
  <c r="AA225" i="9"/>
  <c r="AA306" i="9"/>
  <c r="AA45" i="9"/>
  <c r="AA6" i="9"/>
  <c r="AA53" i="9"/>
  <c r="AA92" i="9"/>
  <c r="AA48" i="9"/>
  <c r="AN170" i="9" l="1"/>
  <c r="AN161" i="9"/>
  <c r="T355" i="9"/>
  <c r="AV7" i="9" s="1"/>
  <c r="AN48" i="9"/>
  <c r="AN92" i="9"/>
  <c r="AN53" i="9"/>
  <c r="AN6" i="9"/>
  <c r="AN45" i="9"/>
  <c r="AN306" i="9"/>
  <c r="AN225" i="9"/>
  <c r="AN178" i="9"/>
  <c r="AN156" i="9"/>
  <c r="AN285" i="9"/>
  <c r="AN217" i="9"/>
  <c r="AN98" i="9"/>
  <c r="AN188" i="9"/>
  <c r="AN25" i="9"/>
  <c r="AN274" i="9"/>
  <c r="AN223" i="9"/>
  <c r="AN123" i="9"/>
  <c r="AN95" i="9"/>
  <c r="AN199" i="9"/>
  <c r="AN146" i="9"/>
  <c r="AN73" i="9"/>
  <c r="AN213" i="9"/>
  <c r="AN62" i="9"/>
  <c r="AN42" i="9"/>
  <c r="AN59" i="9"/>
  <c r="AN86" i="9"/>
  <c r="AN165" i="9"/>
  <c r="AN269" i="9"/>
  <c r="AN246" i="9"/>
  <c r="AN39" i="9"/>
  <c r="AN18" i="9"/>
  <c r="AN276" i="9"/>
  <c r="AN144" i="9"/>
  <c r="AN173" i="9"/>
  <c r="AN275" i="9"/>
  <c r="AN34" i="9"/>
  <c r="AN278" i="9"/>
  <c r="AN142" i="9"/>
  <c r="AN112" i="9"/>
  <c r="AN113" i="9"/>
  <c r="AN233" i="9"/>
  <c r="AN93" i="9"/>
  <c r="AN324" i="9"/>
  <c r="AN186" i="9"/>
  <c r="AN3" i="9"/>
  <c r="AN79" i="9"/>
  <c r="AN248" i="9"/>
  <c r="AN209" i="9"/>
  <c r="AN226" i="9"/>
  <c r="AN323" i="9"/>
  <c r="AN14" i="9"/>
  <c r="AN309" i="9"/>
  <c r="AN204" i="9"/>
  <c r="AN116" i="9"/>
  <c r="AN273" i="9"/>
  <c r="AN205" i="9"/>
  <c r="AN355" i="9"/>
  <c r="AN108" i="9"/>
  <c r="AN259" i="9"/>
  <c r="AN172" i="9"/>
  <c r="AN298" i="9"/>
  <c r="AN17" i="9"/>
  <c r="AN265" i="9"/>
  <c r="AN354" i="9"/>
  <c r="AN219" i="9"/>
  <c r="AN43" i="9"/>
  <c r="AN26" i="9"/>
  <c r="AN2" i="9"/>
  <c r="AM2" i="9" s="1"/>
  <c r="AN166" i="9"/>
  <c r="AN208" i="9"/>
  <c r="AN187" i="9"/>
  <c r="AN164" i="9"/>
  <c r="AN288" i="9"/>
  <c r="AN67" i="9"/>
  <c r="AN78" i="9"/>
  <c r="AN224" i="9"/>
  <c r="AN102" i="9"/>
  <c r="AN145" i="9"/>
  <c r="AN44" i="9"/>
  <c r="AN234" i="9"/>
  <c r="AN23" i="9"/>
  <c r="AN267" i="9"/>
  <c r="AN119" i="9"/>
  <c r="AN299" i="9"/>
  <c r="AN103" i="9"/>
  <c r="AN305" i="9"/>
  <c r="AN58" i="9"/>
  <c r="AN47" i="9"/>
  <c r="AN56" i="9"/>
  <c r="AN264" i="9"/>
  <c r="AN236" i="9"/>
  <c r="AN292" i="9"/>
  <c r="AN193" i="9"/>
  <c r="AN82" i="9"/>
  <c r="AN69" i="9"/>
  <c r="AN24" i="9"/>
  <c r="AN117" i="9"/>
  <c r="AN134" i="9"/>
  <c r="AN157" i="9"/>
  <c r="AN75" i="9"/>
  <c r="AN83" i="9"/>
  <c r="AN109" i="9"/>
  <c r="AN268" i="9"/>
  <c r="AN52" i="9"/>
  <c r="AN137" i="9"/>
  <c r="AN308" i="9"/>
  <c r="AN229" i="9"/>
  <c r="AN194" i="9"/>
  <c r="AN7" i="9"/>
  <c r="AN15" i="9"/>
  <c r="AN87" i="9"/>
  <c r="AN206" i="9"/>
  <c r="AN283" i="9"/>
  <c r="AN237" i="9"/>
  <c r="AN279" i="9"/>
  <c r="AN49" i="9"/>
  <c r="AN182" i="9"/>
  <c r="AN32" i="9"/>
  <c r="AN282" i="9"/>
  <c r="AN167" i="9"/>
  <c r="AN252" i="9"/>
  <c r="AN284" i="9"/>
  <c r="AN72" i="9"/>
  <c r="AN136" i="9"/>
  <c r="AN184" i="9"/>
  <c r="AN239" i="9"/>
  <c r="AN37" i="9"/>
  <c r="AN105" i="9"/>
  <c r="AN97" i="9"/>
  <c r="AN85" i="9"/>
  <c r="AN124" i="9"/>
  <c r="AN138" i="9"/>
  <c r="AN189" i="9"/>
  <c r="AN128" i="9"/>
  <c r="AN84" i="9"/>
  <c r="AN94" i="9"/>
  <c r="AN227" i="9"/>
  <c r="AN255" i="9"/>
  <c r="AN29" i="9"/>
  <c r="AN162" i="9"/>
  <c r="AN216" i="9"/>
  <c r="AN33" i="9"/>
  <c r="AN27" i="9"/>
  <c r="AN203" i="9"/>
  <c r="AN183" i="9"/>
  <c r="AN256" i="9"/>
  <c r="AN132" i="9"/>
  <c r="AN99" i="9"/>
  <c r="AN296" i="9"/>
  <c r="AN168" i="9"/>
  <c r="AN76" i="9"/>
  <c r="AN4" i="9"/>
  <c r="AN238" i="9"/>
  <c r="AN154" i="9"/>
  <c r="AN218" i="9"/>
  <c r="AN207" i="9"/>
  <c r="AN107" i="9"/>
  <c r="AN163" i="9"/>
  <c r="AN295" i="9"/>
  <c r="AN57" i="9"/>
  <c r="AN277" i="9"/>
  <c r="AN232" i="9"/>
  <c r="AN143" i="9"/>
  <c r="AN257" i="9"/>
  <c r="AN174" i="9"/>
  <c r="AN254" i="9"/>
  <c r="AN293" i="9"/>
  <c r="AN179" i="9"/>
  <c r="AN74" i="9"/>
  <c r="AN176" i="9"/>
  <c r="AN96" i="9"/>
  <c r="AN139" i="9"/>
  <c r="AN228" i="9"/>
  <c r="AN28" i="9"/>
  <c r="AN242" i="9"/>
  <c r="AN135" i="9"/>
  <c r="AN16" i="9"/>
  <c r="AN77" i="9"/>
  <c r="AN153" i="9"/>
  <c r="AN9" i="9"/>
  <c r="AN185" i="9"/>
  <c r="AN13" i="9"/>
  <c r="AN177" i="9"/>
  <c r="AN249" i="9"/>
  <c r="AN294" i="9"/>
  <c r="AN106" i="9"/>
  <c r="AN36" i="9"/>
  <c r="AN212" i="9"/>
  <c r="AN262" i="9"/>
  <c r="AN12" i="9"/>
  <c r="AN215" i="9"/>
  <c r="AN88" i="9"/>
  <c r="AN175" i="9"/>
  <c r="AN222" i="9"/>
  <c r="AN235" i="9"/>
  <c r="AN243" i="9"/>
  <c r="AN66" i="9"/>
  <c r="AN55" i="9"/>
  <c r="AN104" i="9"/>
  <c r="AN148" i="9"/>
  <c r="AN46" i="9"/>
  <c r="AN133" i="9"/>
  <c r="AN244" i="9"/>
  <c r="AN118" i="9"/>
  <c r="AN159" i="9"/>
  <c r="AN147" i="9"/>
  <c r="AN263" i="9"/>
  <c r="AN247" i="9"/>
  <c r="AN35" i="9"/>
  <c r="AN202" i="9"/>
  <c r="AN195" i="9"/>
  <c r="AN198" i="9"/>
  <c r="AN155" i="9"/>
  <c r="AN197" i="9"/>
  <c r="AN302" i="9"/>
  <c r="AN196" i="9"/>
  <c r="AN64" i="9"/>
  <c r="AN125" i="9"/>
  <c r="AN63" i="9"/>
  <c r="AN152" i="9"/>
  <c r="AN149" i="9"/>
  <c r="AN19" i="9"/>
  <c r="AN303" i="9"/>
  <c r="AN89" i="9"/>
  <c r="AN289" i="9"/>
  <c r="AN126" i="9"/>
  <c r="AN127" i="9"/>
  <c r="AN192" i="9"/>
  <c r="AN8" i="9"/>
  <c r="AN114" i="9"/>
  <c r="AN258" i="9"/>
  <c r="AN297" i="9"/>
  <c r="AN304" i="9"/>
  <c r="AN65" i="9"/>
  <c r="AN287" i="9"/>
  <c r="AN68" i="9"/>
  <c r="AN286" i="9"/>
  <c r="AN22" i="9"/>
  <c r="AN38" i="9"/>
  <c r="AN245" i="9"/>
  <c r="AN253" i="9"/>
  <c r="AN266" i="9"/>
  <c r="AN307" i="9"/>
  <c r="AN122" i="9"/>
  <c r="AN214" i="9"/>
  <c r="AN272" i="9"/>
  <c r="AN5" i="9"/>
  <c r="AN158" i="9"/>
  <c r="AN129" i="9"/>
  <c r="AN54" i="9"/>
  <c r="AN169" i="9"/>
  <c r="AN115"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<sst xmlns="http://schemas.openxmlformats.org/spreadsheetml/2006/main" count="1656" uniqueCount="331">
  <si>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</si>
  <si>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</si>
  <si>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</si>
  <si>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</si>
  <si>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</si>
  <si>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</si>
  <si>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</si>
  <si>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</si>
  <si>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</si>
  <si>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</si>
  <si>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</si>
  <si>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</si>
  <si>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</si>
  <si>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</si>
  <si>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</si>
  <si>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</si>
  <si>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</si>
  <si>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</si>
  <si>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</si>
  <si>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</si>
  <si>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</si>
  <si>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</si>
  <si>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</si>
  <si>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</si>
  <si>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</si>
  <si>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</si>
  <si>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</si>
  <si>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</si>
  <si>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</si>
  <si>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</si>
  <si>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</si>
  <si>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</si>
  <si>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</si>
  <si>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</si>
  <si>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</si>
  <si>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</si>
  <si>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</si>
  <si>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</si>
  <si>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</si>
  <si>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</si>
  <si>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</si>
  <si>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</si>
  <si>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</si>
  <si>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</si>
  <si>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</si>
  <si>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</si>
  <si>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</si>
  <si>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</si>
  <si>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</si>
  <si>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</si>
  <si>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</si>
  <si>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</si>
  <si>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</si>
  <si>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</si>
  <si>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</si>
  <si>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</si>
  <si>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</si>
  <si>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</si>
  <si>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</si>
  <si>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</si>
  <si>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</si>
  <si>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</si>
  <si>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</si>
  <si>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</si>
  <si>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</si>
  <si>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</si>
  <si>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</si>
  <si>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</si>
  <si>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</si>
  <si>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</si>
  <si>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</si>
  <si>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</si>
  <si>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</si>
  <si>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</si>
  <si>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</si>
  <si>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</si>
  <si>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</si>
  <si>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</si>
  <si>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</si>
  <si>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</si>
  <si>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</si>
  <si>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</si>
  <si>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</si>
  <si>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</si>
  <si>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</si>
  <si>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</si>
  <si>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</si>
  <si>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</si>
  <si>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</si>
  <si>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</si>
  <si>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</si>
  <si>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</si>
  <si>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</si>
  <si>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</si>
  <si>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</si>
  <si>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</si>
  <si>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</si>
  <si>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</si>
  <si>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</si>
  <si>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</si>
  <si>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</si>
  <si>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</si>
  <si>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</si>
  <si>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</si>
  <si>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</si>
  <si>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</si>
  <si>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</si>
  <si>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</si>
  <si>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</si>
  <si>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</si>
  <si>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</si>
  <si>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</si>
  <si>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</si>
  <si>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</si>
  <si>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</si>
  <si>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</si>
  <si>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</si>
  <si>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</si>
  <si>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</si>
  <si>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</si>
  <si>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</si>
  <si>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</si>
  <si>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</si>
  <si>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</si>
  <si>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</si>
  <si>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</si>
  <si>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</si>
  <si>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</si>
  <si>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</si>
  <si>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</si>
  <si>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</si>
  <si>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</si>
  <si>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</si>
  <si>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</si>
  <si>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</si>
  <si>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</si>
  <si>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</si>
  <si>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</si>
  <si>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</si>
  <si>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</si>
  <si>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</si>
  <si>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</si>
  <si>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</si>
  <si>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</si>
  <si>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</si>
  <si>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</si>
  <si>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</si>
  <si>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</si>
  <si>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</si>
  <si>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</si>
  <si>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</si>
  <si>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</si>
  <si>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</si>
  <si>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</si>
  <si>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</si>
  <si>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</si>
  <si>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</si>
  <si>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</si>
  <si>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</si>
  <si>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</si>
  <si>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</si>
  <si>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</si>
  <si>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</si>
  <si>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</si>
  <si>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</si>
  <si>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</si>
  <si>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</si>
  <si>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</si>
  <si>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</si>
  <si>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</si>
  <si>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</si>
  <si>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</si>
  <si>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</si>
  <si>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</si>
  <si>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</si>
  <si>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</si>
  <si>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</si>
  <si>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</si>
  <si>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</si>
  <si>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</si>
  <si>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</si>
  <si>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</si>
  <si>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</si>
  <si>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</si>
  <si>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</si>
  <si>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</si>
  <si>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</si>
  <si>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</si>
  <si>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</si>
  <si>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</si>
  <si>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</si>
  <si>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</si>
  <si>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</si>
  <si>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</si>
  <si>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</si>
  <si>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</si>
  <si>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</si>
  <si>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</si>
  <si>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</si>
  <si>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</si>
  <si>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</si>
  <si>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</si>
  <si>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</si>
  <si>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</si>
  <si>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</si>
  <si>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</si>
  <si>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</si>
  <si>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</si>
  <si>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</si>
  <si>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</si>
  <si>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</si>
  <si>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</si>
  <si>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</si>
  <si>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</si>
  <si>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</si>
  <si>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</si>
  <si>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</si>
  <si>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</si>
  <si>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</si>
  <si>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</si>
  <si>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</si>
  <si>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</si>
  <si>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</si>
  <si>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</si>
  <si>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</si>
  <si>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</si>
  <si>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</si>
  <si>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</si>
  <si>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</si>
  <si>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</si>
  <si>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</si>
  <si>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</si>
  <si>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</si>
  <si>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</si>
  <si>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</si>
  <si>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</si>
  <si>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</si>
  <si>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</si>
  <si>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</si>
  <si>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</si>
  <si>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</si>
  <si>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</si>
  <si>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</si>
  <si>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</si>
  <si>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</si>
  <si>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</si>
  <si>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</si>
  <si>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</si>
  <si>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</si>
  <si>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</si>
  <si>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</si>
  <si>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</si>
  <si>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Actor0240</t>
  </si>
  <si>
    <t>Actor0037</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</si>
  <si>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</si>
  <si>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</si>
  <si>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</si>
  <si>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</si>
  <si>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</si>
  <si>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</si>
  <si>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</si>
  <si>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</si>
  <si>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</si>
  <si>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</si>
  <si>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</si>
  <si>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</si>
  <si>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</si>
  <si>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</si>
  <si>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</si>
  <si>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</si>
  <si>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</si>
  <si>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</si>
  <si>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</si>
  <si>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</si>
  <si>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</si>
  <si>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</si>
  <si>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</si>
  <si>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</si>
  <si>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</si>
  <si>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</si>
  <si>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</si>
  <si>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</si>
  <si>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</si>
  <si>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</si>
  <si>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</si>
  <si>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</si>
  <si>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</si>
  <si>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</si>
  <si>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</si>
  <si>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</si>
  <si>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</si>
  <si>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</si>
  <si>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</si>
  <si>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</si>
  <si>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</si>
  <si>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</si>
  <si>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</si>
  <si>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</si>
  <si>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</si>
  <si>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</si>
  <si>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</si>
  <si>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</si>
  <si>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</si>
  <si>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</si>
  <si>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</si>
  <si>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</si>
  <si>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</si>
  <si>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</si>
  <si>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</si>
  <si>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</si>
  <si>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</si>
  <si>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</si>
  <si>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</si>
  <si>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</si>
  <si>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</si>
  <si>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</si>
  <si>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</si>
  <si>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</si>
  <si>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</si>
  <si>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</si>
  <si>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</si>
  <si>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</si>
  <si>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</si>
  <si>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젤리아</t>
  </si>
  <si>
    <t>Equip0201</t>
    <phoneticPr fontId="1" type="noConversion"/>
  </si>
  <si>
    <t>Equip1002</t>
    <phoneticPr fontId="1" type="noConversion"/>
  </si>
  <si>
    <t>Equip7302</t>
    <phoneticPr fontId="1" type="noConversion"/>
  </si>
  <si>
    <t>Equip1101</t>
    <phoneticPr fontId="1" type="noConversion"/>
  </si>
  <si>
    <t>Equip3301</t>
    <phoneticPr fontId="1" type="noConversion"/>
  </si>
  <si>
    <t>Equip6001</t>
    <phoneticPr fontId="1" type="noConversion"/>
  </si>
  <si>
    <t>Equip4202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</si>
</sst>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7.8394815923523824</v>
          </cell>
          <cell r="W2">
            <v>10.444923260161639</v>
          </cell>
          <cell r="X2">
            <v>11.76</v>
          </cell>
          <cell r="Y2">
            <v>15.67</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6.8242589228681032</v>
          </cell>
          <cell r="W3">
            <v>11.779966815411912</v>
          </cell>
          <cell r="X3">
            <v>10.24</v>
          </cell>
          <cell r="Y3">
            <v>17.670000000000002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7.5874283778548239</v>
          </cell>
          <cell r="W4">
            <v>11.019211830812452</v>
          </cell>
          <cell r="X4">
            <v>16.66</v>
          </cell>
          <cell r="Y4">
            <v>24.2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6.7421697911493501</v>
          </cell>
          <cell r="W5">
            <v>11.799289500431055</v>
          </cell>
          <cell r="X5">
            <v>14.81</v>
          </cell>
          <cell r="Y5">
            <v>25.91</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7.7651571054609576</v>
          </cell>
          <cell r="W6">
            <v>10.40589346316658</v>
          </cell>
          <cell r="X6">
            <v>27.46</v>
          </cell>
          <cell r="Y6">
            <v>36.799999999999997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6.7815546205803185</v>
          </cell>
          <cell r="W7">
            <v>11.561701463139007</v>
          </cell>
          <cell r="X7">
            <v>23.99</v>
          </cell>
          <cell r="Y7">
            <v>40.89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7.5867540690154556</v>
          </cell>
          <cell r="W8">
            <v>10.387675887404562</v>
          </cell>
          <cell r="X8">
            <v>52.29</v>
          </cell>
          <cell r="Y8">
            <v>71.599999999999994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7.2413473995244546</v>
          </cell>
          <cell r="W9">
            <v>11.277363544425773</v>
          </cell>
          <cell r="X9">
            <v>49.91</v>
          </cell>
          <cell r="Y9">
            <v>77.73</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7.6218786286393518</v>
          </cell>
          <cell r="W10">
            <v>10.391890197537988</v>
          </cell>
          <cell r="X10">
            <v>112.61</v>
          </cell>
          <cell r="Y10">
            <v>153.54</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6.9870689427424715</v>
          </cell>
          <cell r="W11">
            <v>11.539340232660496</v>
          </cell>
          <cell r="X11">
            <v>103.23</v>
          </cell>
          <cell r="Y11">
            <v>170.49</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7.4666013980314689</v>
          </cell>
          <cell r="W12">
            <v>11.108399537700318</v>
          </cell>
          <cell r="X12">
            <v>143.77000000000001</v>
          </cell>
          <cell r="Y12">
            <v>213.9</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7.393420592814012</v>
          </cell>
          <cell r="W13">
            <v>11.343213061404054</v>
          </cell>
          <cell r="X13">
            <v>142.36000000000001</v>
          </cell>
          <cell r="Y13">
            <v>218.42</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7.549143342260094</v>
          </cell>
          <cell r="W14">
            <v>10.790144730102966</v>
          </cell>
          <cell r="X14">
            <v>189.45</v>
          </cell>
          <cell r="Y14">
            <v>270.77999999999997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8.1280684614842613</v>
          </cell>
          <cell r="W15">
            <v>10.552302601992654</v>
          </cell>
          <cell r="X15">
            <v>12.19</v>
          </cell>
          <cell r="Y15">
            <v>15.83</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7.2641904589604778</v>
          </cell>
          <cell r="W16">
            <v>11.314049537244792</v>
          </cell>
          <cell r="X16">
            <v>10.9</v>
          </cell>
          <cell r="Y16">
            <v>16.97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8.1107784798497704</v>
          </cell>
          <cell r="W17">
            <v>10.514319736589778</v>
          </cell>
          <cell r="X17">
            <v>17.809999999999999</v>
          </cell>
          <cell r="Y17">
            <v>23.09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7.2632684336352638</v>
          </cell>
          <cell r="W18">
            <v>11.642787764786991</v>
          </cell>
          <cell r="X18">
            <v>15.95</v>
          </cell>
          <cell r="Y18">
            <v>25.57</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7.4555625526198419</v>
          </cell>
          <cell r="W19">
            <v>11.009480967390902</v>
          </cell>
          <cell r="X19">
            <v>26.37</v>
          </cell>
          <cell r="Y19">
            <v>38.94</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6.8774636926042954</v>
          </cell>
          <cell r="W20">
            <v>11.323319442243443</v>
          </cell>
          <cell r="X20">
            <v>24.33</v>
          </cell>
          <cell r="Y20">
            <v>40.049999999999997</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7.5636218455848399</v>
          </cell>
          <cell r="W21">
            <v>10.897288089757057</v>
          </cell>
          <cell r="X21">
            <v>52.13</v>
          </cell>
          <cell r="Y21">
            <v>75.11</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6.7009113565261904</v>
          </cell>
          <cell r="W22">
            <v>11.566017753352572</v>
          </cell>
          <cell r="X22">
            <v>46.19</v>
          </cell>
          <cell r="Y22">
            <v>79.72</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8.0111556122816463</v>
          </cell>
          <cell r="W23">
            <v>10.971428564556916</v>
          </cell>
          <cell r="X23">
            <v>118.36</v>
          </cell>
          <cell r="Y23">
            <v>162.1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6.7871049996520219</v>
          </cell>
          <cell r="W24">
            <v>11.142150152253967</v>
          </cell>
          <cell r="X24">
            <v>100.28</v>
          </cell>
          <cell r="Y24">
            <v>164.62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7.6015813287885718</v>
          </cell>
          <cell r="W25">
            <v>11.01488796597722</v>
          </cell>
          <cell r="X25">
            <v>146.37</v>
          </cell>
          <cell r="Y25">
            <v>212.1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7.1257988206837934</v>
          </cell>
          <cell r="W26">
            <v>11.744901711137071</v>
          </cell>
          <cell r="X26">
            <v>137.21</v>
          </cell>
          <cell r="Y26">
            <v>226.15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8.0790854251154318</v>
          </cell>
          <cell r="W27">
            <v>10.482211137440368</v>
          </cell>
          <cell r="X27">
            <v>202.75</v>
          </cell>
          <cell r="Y27">
            <v>263.05</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7.8126828522853531</v>
          </cell>
          <cell r="W28">
            <v>10.97385551808215</v>
          </cell>
          <cell r="X28">
            <v>11.72</v>
          </cell>
          <cell r="Y28">
            <v>16.46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6.6515336974447168</v>
          </cell>
          <cell r="W29">
            <v>11.474296661564193</v>
          </cell>
          <cell r="X29">
            <v>9.98</v>
          </cell>
          <cell r="Y29">
            <v>17.21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7.5865635712502986</v>
          </cell>
          <cell r="W30">
            <v>10.439305694058859</v>
          </cell>
          <cell r="X30">
            <v>16.66</v>
          </cell>
          <cell r="Y30">
            <v>22.93</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7.0560181892689862</v>
          </cell>
          <cell r="W31">
            <v>11.441270402290346</v>
          </cell>
          <cell r="X31">
            <v>15.5</v>
          </cell>
          <cell r="Y31">
            <v>25.13</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8.0202916402202415</v>
          </cell>
          <cell r="W32">
            <v>10.949468549679498</v>
          </cell>
          <cell r="X32">
            <v>28.37</v>
          </cell>
          <cell r="Y32">
            <v>38.729999999999997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7.0586470030797344</v>
          </cell>
          <cell r="W33">
            <v>11.333731890220331</v>
          </cell>
          <cell r="X33">
            <v>24.97</v>
          </cell>
          <cell r="Y33">
            <v>40.090000000000003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8.1572838781675916</v>
          </cell>
          <cell r="W34">
            <v>10.961887899081058</v>
          </cell>
          <cell r="X34">
            <v>56.22</v>
          </cell>
          <cell r="Y34">
            <v>75.55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7.349117620392045</v>
          </cell>
          <cell r="W35">
            <v>11.278920451740703</v>
          </cell>
          <cell r="X35">
            <v>50.65</v>
          </cell>
          <cell r="Y35">
            <v>77.739999999999995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7.6802652912869807</v>
          </cell>
          <cell r="W36">
            <v>10.652244802154781</v>
          </cell>
          <cell r="X36">
            <v>113.47</v>
          </cell>
          <cell r="Y36">
            <v>157.38</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7.3996113060243909</v>
          </cell>
          <cell r="W37">
            <v>11.262581303755676</v>
          </cell>
          <cell r="X37">
            <v>109.33</v>
          </cell>
          <cell r="Y37">
            <v>166.4</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8.0080465741230746</v>
          </cell>
          <cell r="W38">
            <v>10.517550344219726</v>
          </cell>
          <cell r="X38">
            <v>154.19999999999999</v>
          </cell>
          <cell r="Y38">
            <v>202.52</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6.7765656146876454</v>
          </cell>
          <cell r="W39">
            <v>11.290135961748836</v>
          </cell>
          <cell r="X39">
            <v>130.49</v>
          </cell>
          <cell r="Y39">
            <v>217.4</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7.9211975955536236</v>
          </cell>
          <cell r="W40">
            <v>10.672089213499484</v>
          </cell>
          <cell r="X40">
            <v>198.78</v>
          </cell>
          <cell r="Y40">
            <v>267.82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7.7959604711199129</v>
          </cell>
          <cell r="W41">
            <v>11.053901018399449</v>
          </cell>
          <cell r="X41">
            <v>11.69</v>
          </cell>
          <cell r="Y41">
            <v>16.579999999999998</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6.9823889041840665</v>
          </cell>
          <cell r="W42">
            <v>11.138043140727788</v>
          </cell>
          <cell r="X42">
            <v>10.47</v>
          </cell>
          <cell r="Y42">
            <v>16.71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7.7580667513935246</v>
          </cell>
          <cell r="W43">
            <v>10.725435580407833</v>
          </cell>
          <cell r="X43">
            <v>17.04</v>
          </cell>
          <cell r="Y43">
            <v>23.55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7.2399495933480722</v>
          </cell>
          <cell r="W44">
            <v>11.31361186922728</v>
          </cell>
          <cell r="X44">
            <v>15.9</v>
          </cell>
          <cell r="Y44">
            <v>24.85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7.5567673506483919</v>
          </cell>
          <cell r="W45">
            <v>10.607150690516654</v>
          </cell>
          <cell r="X45">
            <v>26.73</v>
          </cell>
          <cell r="Y45">
            <v>37.520000000000003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6.7371576770090318</v>
          </cell>
          <cell r="W46">
            <v>11.652100282848966</v>
          </cell>
          <cell r="X46">
            <v>23.83</v>
          </cell>
          <cell r="Y46">
            <v>41.21</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7.896829350603408</v>
          </cell>
          <cell r="W47">
            <v>10.830377994801674</v>
          </cell>
          <cell r="X47">
            <v>54.43</v>
          </cell>
          <cell r="Y47">
            <v>74.650000000000006</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6.9701067025098755</v>
          </cell>
          <cell r="W48">
            <v>11.642329138557503</v>
          </cell>
          <cell r="X48">
            <v>48.04</v>
          </cell>
          <cell r="Y48">
            <v>80.239999999999995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7.5864873451418759</v>
          </cell>
          <cell r="W49">
            <v>10.78792213856658</v>
          </cell>
          <cell r="X49">
            <v>112.09</v>
          </cell>
          <cell r="Y49">
            <v>159.38999999999999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7.0599919584744777</v>
          </cell>
          <cell r="W50">
            <v>11.772883320694124</v>
          </cell>
          <cell r="X50">
            <v>104.31</v>
          </cell>
          <cell r="Y50">
            <v>173.94</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7.9922550485580377</v>
          </cell>
          <cell r="W51">
            <v>10.717420537159537</v>
          </cell>
          <cell r="X51">
            <v>153.88999999999999</v>
          </cell>
          <cell r="Y51">
            <v>206.37</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7.2957635234929041</v>
          </cell>
          <cell r="W52">
            <v>11.668278606916186</v>
          </cell>
          <cell r="X52">
            <v>140.47999999999999</v>
          </cell>
          <cell r="Y52">
            <v>224.68</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7.5044875072140904</v>
          </cell>
          <cell r="W53">
            <v>10.802681316278328</v>
          </cell>
          <cell r="X53">
            <v>188.33</v>
          </cell>
          <cell r="Y53">
            <v>271.08999999999997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7.852070261874875</v>
          </cell>
          <cell r="W54">
            <v>11.073980706203525</v>
          </cell>
          <cell r="X54">
            <v>11.78</v>
          </cell>
          <cell r="Y54">
            <v>16.61</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7.3950117257825179</v>
          </cell>
          <cell r="W55">
            <v>11.290326323546248</v>
          </cell>
          <cell r="X55">
            <v>11.09</v>
          </cell>
          <cell r="Y55">
            <v>16.940000000000001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7.4177944962958131</v>
          </cell>
          <cell r="W56">
            <v>10.979209029472962</v>
          </cell>
          <cell r="X56">
            <v>16.29</v>
          </cell>
          <cell r="Y56">
            <v>24.11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6.8106254659033807</v>
          </cell>
          <cell r="W57">
            <v>11.161285536780426</v>
          </cell>
          <cell r="X57">
            <v>14.96</v>
          </cell>
          <cell r="Y57">
            <v>24.51</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7.8107546708690929</v>
          </cell>
          <cell r="W58">
            <v>10.636083631458993</v>
          </cell>
          <cell r="X58">
            <v>27.63</v>
          </cell>
          <cell r="Y58">
            <v>37.619999999999997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6.6410566733291301</v>
          </cell>
          <cell r="W59">
            <v>11.755075878805609</v>
          </cell>
          <cell r="X59">
            <v>23.49</v>
          </cell>
          <cell r="Y59">
            <v>41.58</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7.7108797551166823</v>
          </cell>
          <cell r="W60">
            <v>10.388231041412066</v>
          </cell>
          <cell r="X60">
            <v>53.15</v>
          </cell>
          <cell r="Y60">
            <v>71.599999999999994</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7.2454627124608768</v>
          </cell>
          <cell r="W61">
            <v>11.678956210847398</v>
          </cell>
          <cell r="X61">
            <v>49.94</v>
          </cell>
          <cell r="Y61">
            <v>80.5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7.897695590527837</v>
          </cell>
          <cell r="W62">
            <v>10.70763010966623</v>
          </cell>
          <cell r="X62">
            <v>116.69</v>
          </cell>
          <cell r="Y62">
            <v>158.19999999999999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7.2595861830179231</v>
          </cell>
          <cell r="W63">
            <v>11.485232364233799</v>
          </cell>
          <cell r="X63">
            <v>107.26</v>
          </cell>
          <cell r="Y63">
            <v>169.69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7.5611296429032846</v>
          </cell>
          <cell r="W64">
            <v>10.453973999587387</v>
          </cell>
          <cell r="X64">
            <v>145.59</v>
          </cell>
          <cell r="Y64">
            <v>201.3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6.8254935077281953</v>
          </cell>
          <cell r="W65">
            <v>11.585096474799688</v>
          </cell>
          <cell r="X65">
            <v>131.43</v>
          </cell>
          <cell r="Y65">
            <v>223.08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7.6926536825119642</v>
          </cell>
          <cell r="W66">
            <v>11.027729062490886</v>
          </cell>
          <cell r="X66">
            <v>193.05</v>
          </cell>
          <cell r="Y66">
            <v>276.74</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7.9817093155644203</v>
          </cell>
          <cell r="W68">
            <v>10.779503508637513</v>
          </cell>
          <cell r="X68">
            <v>11.97</v>
          </cell>
          <cell r="Y68">
            <v>16.170000000000002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6.9066903256205814</v>
          </cell>
          <cell r="W69">
            <v>11.630213983569455</v>
          </cell>
          <cell r="X69">
            <v>10.36</v>
          </cell>
          <cell r="Y69">
            <v>17.45</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7.8238527434127985</v>
          </cell>
          <cell r="W70">
            <v>10.793446076581041</v>
          </cell>
          <cell r="X70">
            <v>17.18</v>
          </cell>
          <cell r="Y70">
            <v>23.7</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6.8033561472794455</v>
          </cell>
          <cell r="W71">
            <v>11.846554496775518</v>
          </cell>
          <cell r="X71">
            <v>14.94</v>
          </cell>
          <cell r="Y71">
            <v>26.02</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7.9814750325383654</v>
          </cell>
          <cell r="W72">
            <v>10.97878336820744</v>
          </cell>
          <cell r="X72">
            <v>28.23</v>
          </cell>
          <cell r="Y72">
            <v>38.83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7.2982410296696649</v>
          </cell>
          <cell r="W73">
            <v>11.122197434860869</v>
          </cell>
          <cell r="X73">
            <v>25.81</v>
          </cell>
          <cell r="Y73">
            <v>39.340000000000003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7.5152116457049702</v>
          </cell>
          <cell r="W74">
            <v>11.084072738161812</v>
          </cell>
          <cell r="X74">
            <v>51.8</v>
          </cell>
          <cell r="Y74">
            <v>76.400000000000006</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7.363960187788277</v>
          </cell>
          <cell r="W75">
            <v>11.875283362322715</v>
          </cell>
          <cell r="X75">
            <v>50.76</v>
          </cell>
          <cell r="Y75">
            <v>81.849999999999994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7.9830982320003647</v>
          </cell>
          <cell r="W76">
            <v>10.924961054666213</v>
          </cell>
          <cell r="X76">
            <v>117.95</v>
          </cell>
          <cell r="Y76">
            <v>161.41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7.0296820726958256</v>
          </cell>
          <cell r="W77">
            <v>11.311725182145743</v>
          </cell>
          <cell r="X77">
            <v>103.86</v>
          </cell>
          <cell r="Y77">
            <v>167.13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7.4330549341773127</v>
          </cell>
          <cell r="W78">
            <v>11.063401133854191</v>
          </cell>
          <cell r="X78">
            <v>143.13</v>
          </cell>
          <cell r="Y78">
            <v>213.03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6.984802559580328</v>
          </cell>
          <cell r="W79">
            <v>11.820054960642322</v>
          </cell>
          <cell r="X79">
            <v>134.5</v>
          </cell>
          <cell r="Y79">
            <v>227.6</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7.869673015604854</v>
          </cell>
          <cell r="W80">
            <v>10.338492099446373</v>
          </cell>
          <cell r="X80">
            <v>197.49</v>
          </cell>
          <cell r="Y80">
            <v>259.45</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8.1370370845796192</v>
          </cell>
          <cell r="W88">
            <v>10.665786312961428</v>
          </cell>
          <cell r="X88">
            <v>12.21</v>
          </cell>
          <cell r="Y88">
            <v>16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7.0436146343607788</v>
          </cell>
          <cell r="W89">
            <v>11.394519275170637</v>
          </cell>
          <cell r="X89">
            <v>10.57</v>
          </cell>
          <cell r="Y89">
            <v>17.09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7.8576756829810845</v>
          </cell>
          <cell r="W90">
            <v>11.048265322245452</v>
          </cell>
          <cell r="X90">
            <v>17.260000000000002</v>
          </cell>
          <cell r="Y90">
            <v>24.26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7.3864476237944094</v>
          </cell>
          <cell r="W91">
            <v>11.215435149459202</v>
          </cell>
          <cell r="X91">
            <v>16.22</v>
          </cell>
          <cell r="Y91">
            <v>24.63</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7.8838984383617436</v>
          </cell>
          <cell r="W92">
            <v>10.844763849618836</v>
          </cell>
          <cell r="X92">
            <v>27.88</v>
          </cell>
          <cell r="Y92">
            <v>38.36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7.0890776424762647</v>
          </cell>
          <cell r="W93">
            <v>11.505408463123132</v>
          </cell>
          <cell r="X93">
            <v>25.07</v>
          </cell>
          <cell r="Y93">
            <v>40.69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7.9384928521369647</v>
          </cell>
          <cell r="W94">
            <v>10.532236200742394</v>
          </cell>
          <cell r="X94">
            <v>54.72</v>
          </cell>
          <cell r="Y94">
            <v>72.59</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6.9675719923118669</v>
          </cell>
          <cell r="W95">
            <v>11.521369904016286</v>
          </cell>
          <cell r="X95">
            <v>48.02</v>
          </cell>
          <cell r="Y95">
            <v>79.41</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7.9206699910730656</v>
          </cell>
          <cell r="W96">
            <v>10.322650197161117</v>
          </cell>
          <cell r="X96">
            <v>117.02</v>
          </cell>
          <cell r="Y96">
            <v>152.51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7.3227669291523814</v>
          </cell>
          <cell r="W97">
            <v>11.752817383391852</v>
          </cell>
          <cell r="X97">
            <v>108.19</v>
          </cell>
          <cell r="Y97">
            <v>173.64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7.6354508471368758</v>
          </cell>
          <cell r="W98">
            <v>10.744388586365167</v>
          </cell>
          <cell r="X98">
            <v>147.02000000000001</v>
          </cell>
          <cell r="Y98">
            <v>206.89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7.3983258750312162</v>
          </cell>
          <cell r="W99">
            <v>11.806461792001006</v>
          </cell>
          <cell r="X99">
            <v>142.46</v>
          </cell>
          <cell r="Y99">
            <v>227.34</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7.7656853878913417</v>
          </cell>
          <cell r="W100">
            <v>11.003890328325088</v>
          </cell>
          <cell r="X100">
            <v>194.88</v>
          </cell>
          <cell r="Y100">
            <v>276.14</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7.9851521150677609</v>
          </cell>
          <cell r="W101">
            <v>10.92071559244177</v>
          </cell>
          <cell r="X101">
            <v>11.98</v>
          </cell>
          <cell r="Y101">
            <v>16.38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6.7578034274845171</v>
          </cell>
          <cell r="W102">
            <v>11.71779944311074</v>
          </cell>
          <cell r="X102">
            <v>10.14</v>
          </cell>
          <cell r="Y102">
            <v>17.579999999999998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8.1873196384481268</v>
          </cell>
          <cell r="W103">
            <v>10.742350246288753</v>
          </cell>
          <cell r="X103">
            <v>17.98</v>
          </cell>
          <cell r="Y103">
            <v>23.59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7.1541587658420109</v>
          </cell>
          <cell r="W104">
            <v>11.383662031466287</v>
          </cell>
          <cell r="X104">
            <v>15.71</v>
          </cell>
          <cell r="Y104">
            <v>25</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7.4574064188094438</v>
          </cell>
          <cell r="W105">
            <v>10.360351543827813</v>
          </cell>
          <cell r="X105">
            <v>26.38</v>
          </cell>
          <cell r="Y105">
            <v>36.64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7.1103630647918337</v>
          </cell>
          <cell r="W106">
            <v>11.121847817805246</v>
          </cell>
          <cell r="X106">
            <v>25.15</v>
          </cell>
          <cell r="Y106">
            <v>39.340000000000003</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7.7566644715227548</v>
          </cell>
          <cell r="W107">
            <v>10.339726311585066</v>
          </cell>
          <cell r="X107">
            <v>53.46</v>
          </cell>
          <cell r="Y107">
            <v>71.27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7.0830999598638087</v>
          </cell>
          <cell r="W108">
            <v>11.364118715368697</v>
          </cell>
          <cell r="X108">
            <v>48.82</v>
          </cell>
          <cell r="Y108">
            <v>78.33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7.7206635240160777</v>
          </cell>
          <cell r="W109">
            <v>10.437576130782176</v>
          </cell>
          <cell r="X109">
            <v>114.07</v>
          </cell>
          <cell r="Y109">
            <v>154.21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6.8774395554521472</v>
          </cell>
          <cell r="W110">
            <v>11.168165935171503</v>
          </cell>
          <cell r="X110">
            <v>101.61</v>
          </cell>
          <cell r="Y110">
            <v>165.01</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7.7541515328290718</v>
          </cell>
          <cell r="W111">
            <v>11.103254202252204</v>
          </cell>
          <cell r="X111">
            <v>149.31</v>
          </cell>
          <cell r="Y111">
            <v>213.8</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6.8210968915928953</v>
          </cell>
          <cell r="W112">
            <v>11.653347019695305</v>
          </cell>
          <cell r="X112">
            <v>131.34</v>
          </cell>
          <cell r="Y112">
            <v>224.39</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7.5286196278285367</v>
          </cell>
          <cell r="W113">
            <v>10.719244074992512</v>
          </cell>
          <cell r="X113">
            <v>188.93</v>
          </cell>
          <cell r="Y113">
            <v>269</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7.9713735182235963</v>
          </cell>
          <cell r="W115">
            <v>10.847821933284179</v>
          </cell>
          <cell r="X115">
            <v>11.96</v>
          </cell>
          <cell r="Y115">
            <v>16.27</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6.8014920860168049</v>
          </cell>
          <cell r="W116">
            <v>11.183116852640374</v>
          </cell>
          <cell r="X116">
            <v>10.199999999999999</v>
          </cell>
          <cell r="Y116">
            <v>16.77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7.6280589951766036</v>
          </cell>
          <cell r="W117">
            <v>10.660890969190612</v>
          </cell>
          <cell r="X117">
            <v>16.75</v>
          </cell>
          <cell r="Y117">
            <v>23.41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6.9667642368823586</v>
          </cell>
          <cell r="W118">
            <v>11.643195344078663</v>
          </cell>
          <cell r="X118">
            <v>15.3</v>
          </cell>
          <cell r="Y118">
            <v>25.57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7.6281819202202499</v>
          </cell>
          <cell r="W119">
            <v>10.656085012545443</v>
          </cell>
          <cell r="X119">
            <v>26.98</v>
          </cell>
          <cell r="Y119">
            <v>37.69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6.619681291811748</v>
          </cell>
          <cell r="W120">
            <v>11.352797045078162</v>
          </cell>
          <cell r="X120">
            <v>23.41</v>
          </cell>
          <cell r="Y120">
            <v>40.15</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8.1681887503129058</v>
          </cell>
          <cell r="W121">
            <v>10.497336113238731</v>
          </cell>
          <cell r="X121">
            <v>56.3</v>
          </cell>
          <cell r="Y121">
            <v>72.349999999999994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7.3020331419003384</v>
          </cell>
          <cell r="W122">
            <v>11.594687819365355</v>
          </cell>
          <cell r="X122">
            <v>50.33</v>
          </cell>
          <cell r="Y122">
            <v>79.92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7.638316051319662</v>
          </cell>
          <cell r="W123">
            <v>10.976434615611153</v>
          </cell>
          <cell r="X123">
            <v>112.85</v>
          </cell>
          <cell r="Y123">
            <v>162.16999999999999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7.2434476110182286</v>
          </cell>
          <cell r="W124">
            <v>11.450786857246802</v>
          </cell>
          <cell r="X124">
            <v>107.02</v>
          </cell>
          <cell r="Y124">
            <v>169.18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7.4420497888775561</v>
          </cell>
          <cell r="W125">
            <v>11.099029281595763</v>
          </cell>
          <cell r="X125">
            <v>143.30000000000001</v>
          </cell>
          <cell r="Y125">
            <v>213.72</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7.0526330018676813</v>
          </cell>
          <cell r="W126">
            <v>11.442111891231479</v>
          </cell>
          <cell r="X126">
            <v>135.80000000000001</v>
          </cell>
          <cell r="Y126">
            <v>220.32</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7.7111657511602321</v>
          </cell>
          <cell r="W127">
            <v>10.933271412590948</v>
          </cell>
          <cell r="X127">
            <v>193.51</v>
          </cell>
          <cell r="Y127">
            <v>274.37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233</v>
      </c>
      <c r="H2">
        <v>35</v>
      </c>
      <c r="I2">
        <v>15000</v>
      </c>
      <c r="M2">
        <v>4</v>
      </c>
      <c r="N2" t="s">
        <v>54</v>
      </c>
      <c r="O2" t="s">
        <v>50</v>
      </c>
    </row>
    <row r="3" spans="1:16">
      <c r="A3">
        <v>5</v>
      </c>
      <c r="D3" s="1">
        <v>1.99</v>
      </c>
      <c r="E3" s="1">
        <v>2500</v>
      </c>
      <c r="F3" t="s">
        <v>35</v>
      </c>
      <c r="G3" t="s">
        <v>234</v>
      </c>
      <c r="H3">
        <v>50</v>
      </c>
      <c r="I3">
        <v>25000</v>
      </c>
      <c r="K3">
        <v>1</v>
      </c>
      <c r="M3">
        <v>4</v>
      </c>
      <c r="N3" t="s">
        <v>55</v>
      </c>
      <c r="O3" t="s">
        <v>50</v>
      </c>
      <c r="P3" t="s">
        <v>45</v>
      </c>
    </row>
    <row r="4" spans="1:16">
      <c r="A4">
        <v>15</v>
      </c>
      <c r="D4" s="1">
        <v>2.99</v>
      </c>
      <c r="E4" s="1">
        <v>3900</v>
      </c>
      <c r="F4" t="s">
        <v>36</v>
      </c>
      <c r="G4" t="s">
        <v>235</v>
      </c>
      <c r="H4">
        <v>65</v>
      </c>
      <c r="I4">
        <v>30000</v>
      </c>
      <c r="L4">
        <v>2</v>
      </c>
      <c r="M4">
        <v>4</v>
      </c>
      <c r="N4" t="s">
        <v>56</v>
      </c>
      <c r="O4" t="s">
        <v>50</v>
      </c>
      <c r="P4" t="s">
        <v>47</v>
      </c>
    </row>
    <row r="5" spans="1:16">
      <c r="A5">
        <v>25</v>
      </c>
      <c r="D5" s="1">
        <v>3.99</v>
      </c>
      <c r="E5" s="1">
        <v>4900</v>
      </c>
      <c r="F5" t="s">
        <v>37</v>
      </c>
      <c r="G5" t="s">
        <v>236</v>
      </c>
      <c r="H5">
        <v>80</v>
      </c>
      <c r="I5">
        <v>30000</v>
      </c>
      <c r="L5">
        <v>3</v>
      </c>
      <c r="M5">
        <v>4</v>
      </c>
      <c r="N5" t="s">
        <v>57</v>
      </c>
      <c r="O5" t="s">
        <v>50</v>
      </c>
      <c r="P5" t="s">
        <v>48</v>
      </c>
    </row>
    <row r="6" spans="1:16">
      <c r="A6">
        <v>35</v>
      </c>
      <c r="D6" s="1">
        <v>4.99</v>
      </c>
      <c r="E6" s="1">
        <v>5900</v>
      </c>
      <c r="F6" t="s">
        <v>38</v>
      </c>
      <c r="G6" t="s">
        <v>237</v>
      </c>
      <c r="H6">
        <v>100</v>
      </c>
      <c r="I6">
        <v>30000</v>
      </c>
      <c r="L6">
        <v>4</v>
      </c>
      <c r="M6">
        <v>4</v>
      </c>
      <c r="N6" t="s">
        <v>58</v>
      </c>
      <c r="O6" t="s">
        <v>50</v>
      </c>
      <c r="P6" t="s">
        <v>226</v>
      </c>
    </row>
    <row r="7" spans="1:16">
      <c r="A7">
        <v>45</v>
      </c>
      <c r="D7" s="1">
        <v>5.99</v>
      </c>
      <c r="E7" s="1">
        <v>7500</v>
      </c>
      <c r="F7" t="s">
        <v>222</v>
      </c>
      <c r="G7" t="s">
        <v>238</v>
      </c>
      <c r="H7">
        <v>100</v>
      </c>
      <c r="I7">
        <v>35000</v>
      </c>
      <c r="L7">
        <v>5</v>
      </c>
      <c r="M7">
        <v>4</v>
      </c>
      <c r="N7" t="s">
        <v>229</v>
      </c>
      <c r="O7" t="s">
        <v>50</v>
      </c>
      <c r="P7" t="s">
        <v>227</v>
      </c>
    </row>
    <row r="8" spans="1:16">
      <c r="A8">
        <v>55</v>
      </c>
      <c r="D8" s="1">
        <v>7.99</v>
      </c>
      <c r="E8" s="1">
        <v>9900</v>
      </c>
      <c r="F8" t="s">
        <v>223</v>
      </c>
      <c r="G8" t="s">
        <v>239</v>
      </c>
      <c r="H8">
        <v>120</v>
      </c>
      <c r="I8">
        <v>35000</v>
      </c>
      <c r="L8">
        <v>6</v>
      </c>
      <c r="M8">
        <v>4</v>
      </c>
      <c r="N8" t="s">
        <v>230</v>
      </c>
      <c r="O8" t="s">
        <v>50</v>
      </c>
      <c r="P8" t="s">
        <v>228</v>
      </c>
    </row>
    <row r="9" spans="1:16">
      <c r="A9">
        <v>65</v>
      </c>
      <c r="D9" s="1">
        <v>8.99</v>
      </c>
      <c r="E9" s="1">
        <v>11000</v>
      </c>
      <c r="F9" t="s">
        <v>224</v>
      </c>
      <c r="G9" t="s">
        <v>240</v>
      </c>
      <c r="H9">
        <v>120</v>
      </c>
      <c r="I9">
        <v>40000</v>
      </c>
      <c r="L9">
        <v>7</v>
      </c>
      <c r="M9">
        <v>4</v>
      </c>
      <c r="N9" t="s">
        <v>231</v>
      </c>
      <c r="O9" t="s">
        <v>50</v>
      </c>
      <c r="P9" t="s">
        <v>49</v>
      </c>
    </row>
    <row r="10" spans="1:16">
      <c r="A10">
        <v>75</v>
      </c>
      <c r="D10" s="1">
        <v>9.99</v>
      </c>
      <c r="E10" s="1">
        <v>12000</v>
      </c>
      <c r="F10" t="s">
        <v>225</v>
      </c>
      <c r="G10" t="s">
        <v>241</v>
      </c>
      <c r="H10">
        <v>135</v>
      </c>
      <c r="I10">
        <v>45000</v>
      </c>
      <c r="L10">
        <v>7</v>
      </c>
      <c r="M10">
        <v>4</v>
      </c>
      <c r="N10" t="s">
        <v>232</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242</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tabSelected="1" workbookViewId="0">
      <pane ySplit="1" topLeftCell="A11" activePane="bottomLeft" state="frozen"/>
      <selection pane="bottomLeft" activeCell="I18" sqref="I18"/>
    </sheetView>
    <sheetView zoomScaleNormal="100" workbookViewId="1">
      <selection activeCell="F13" sqref="A13:XFD13"/>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321</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0.84595575083518171</v>
      </c>
      <c r="C2">
        <f t="shared" ref="C2:C32" ca="1" si="0">RAND()</f>
        <v>0.62274830092549682</v>
      </c>
      <c r="D2" t="str">
        <f ca="1">VLOOKUP($B2
+IF(D1="DI",1,
IF(D1="EN",2,
IF(D1="GO",3,0))),$AC:$AD,MATCH($AD$1,$AC$1:$AD$1,0),1)</f>
        <v>EN</v>
      </c>
      <c r="E2">
        <f ca="1">ROUNDDOWN(VLOOKUP(D2,$P:$W,MATCH($U$1,$P$1:$W$1,0),0)+C2*(VLOOKUP(D2,$P:$W,MATCH($V$1,$P$1:$W$1,0),0)-VLOOKUP(D2,$P:$W,MATCH($U$1,$P$1:$W$1,0),0)+10^ABS(VLOOKUP(D2,$P:$W,MATCH($W$1,$P$1:$W$1,0),0))),VLOOKUP(D2,$P:$W,MATCH($W$1,$P$1:$W$1,0),0))</f>
        <v>8</v>
      </c>
      <c r="F2" t="s">
        <v>131</v>
      </c>
      <c r="G2">
        <v>7</v>
      </c>
      <c r="H2" t="s">
        <v>318</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16</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0.50056698357232698</v>
      </c>
      <c r="C3">
        <f t="shared" ca="1" si="0"/>
        <v>0.15129493363286417</v>
      </c>
      <c r="D3" t="str">
        <f t="shared" ref="D3:D32" ca="1" si="2">VLOOKUP($B3
+IF(D2="DI",1,
IF(D2="EN",2,
IF(D2="GO",3,0))),$AC:$AD,MATCH($AD$1,$AC$1:$AD$1,0),1)</f>
        <v>GO</v>
      </c>
      <c r="E3">
        <f t="shared" ref="E3:E32" ca="1" si="3">ROUNDDOWN(VLOOKUP(D3,$P:$W,MATCH($U$1,$P$1:$W$1,0),0)+C3*(VLOOKUP(D3,$P:$W,MATCH($V$1,$P$1:$W$1,0),0)-VLOOKUP(D3,$P:$W,MATCH($U$1,$P$1:$W$1,0),0)+10^ABS(VLOOKUP(D3,$P:$W,MATCH($W$1,$P$1:$W$1,0),0))),VLOOKUP(D3,$P:$W,MATCH($W$1,$P$1:$W$1,0),0))</f>
        <v>900</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12</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0.15020804614070271</v>
      </c>
      <c r="C4">
        <f t="shared" ca="1" si="0"/>
        <v>0.39371249028506139</v>
      </c>
      <c r="D4" t="str">
        <f t="shared" ca="1" si="2"/>
        <v>EN</v>
      </c>
      <c r="E4">
        <f t="shared" ca="1" si="3"/>
        <v>7</v>
      </c>
      <c r="F4" t="s">
        <v>131</v>
      </c>
      <c r="G4">
        <v>12</v>
      </c>
      <c r="H4" t="s">
        <v>131</v>
      </c>
      <c r="I4">
        <v>7</v>
      </c>
      <c r="J4" t="str">
        <f t="shared" si="4"/>
        <v/>
      </c>
      <c r="K4" t="str">
        <f t="shared" ca="1" si="5"/>
        <v>{"dy":1,"cd":"DI","cn":5},{"dy":2,"cd":"GO","cn":1200},{"dy":3,"cd":"EN","cn":7}</v>
      </c>
      <c r="L4" t="str">
        <f t="shared" si="6"/>
        <v>{"dy":3,"cd":"EN","cn":7}</v>
      </c>
      <c r="P4" t="s">
        <v>99</v>
      </c>
      <c r="Q4">
        <f t="shared" ca="1" si="7"/>
        <v>3</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0.53432122993923004</v>
      </c>
      <c r="C5">
        <f t="shared" ca="1" si="0"/>
        <v>0.5382176463381253</v>
      </c>
      <c r="D5" t="str">
        <f t="shared" ca="1" si="2"/>
        <v>GO</v>
      </c>
      <c r="E5">
        <f t="shared" ca="1" si="3"/>
        <v>2100</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0.62206501934407821</v>
      </c>
      <c r="C6">
        <f t="shared" ca="1" si="0"/>
        <v>0.71647436196080994</v>
      </c>
      <c r="D6" t="str">
        <f t="shared" ca="1" si="2"/>
        <v>EN</v>
      </c>
      <c r="E6">
        <f t="shared" ca="1" si="3"/>
        <v>8</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0.6038923598596132</v>
      </c>
      <c r="C7">
        <f t="shared" ca="1" si="0"/>
        <v>4.5563425688334935E-2</v>
      </c>
      <c r="D7" t="str">
        <f t="shared" ca="1" si="2"/>
        <v>GO</v>
      </c>
      <c r="E7">
        <f t="shared" ca="1" si="3"/>
        <v>600</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0.67329853672145024</v>
      </c>
      <c r="C8">
        <f t="shared" ca="1" si="0"/>
        <v>0.54450707521701325</v>
      </c>
      <c r="D8" t="str">
        <f t="shared" ca="1" si="2"/>
        <v>EN</v>
      </c>
      <c r="E8">
        <f t="shared" ca="1" si="3"/>
        <v>8</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0.52838215467945127</v>
      </c>
      <c r="C9">
        <f t="shared" ca="1" si="0"/>
        <v>0.58125223983745344</v>
      </c>
      <c r="D9" t="str">
        <f t="shared" ca="1" si="2"/>
        <v>GO</v>
      </c>
      <c r="E9">
        <f t="shared" ca="1" si="3"/>
        <v>2300</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0.79767212724462422</v>
      </c>
      <c r="C10">
        <f t="shared" ca="1" si="0"/>
        <v>0.91983320426965254</v>
      </c>
      <c r="D10" t="str">
        <f t="shared" ca="1" si="2"/>
        <v>EN</v>
      </c>
      <c r="E10">
        <f t="shared" ca="1" si="3"/>
        <v>9</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0.43348070472299838</v>
      </c>
      <c r="C11">
        <f t="shared" ca="1" si="0"/>
        <v>0.31323591951491869</v>
      </c>
      <c r="D11" t="str">
        <f t="shared" ca="1" si="2"/>
        <v>GO</v>
      </c>
      <c r="E11">
        <f t="shared" ca="1" si="3"/>
        <v>1400</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0.69481309283375681</v>
      </c>
      <c r="C12">
        <f t="shared" ca="1" si="0"/>
        <v>0.5566451032794959</v>
      </c>
      <c r="D12" t="str">
        <f t="shared" ca="1" si="2"/>
        <v>EN</v>
      </c>
      <c r="E12">
        <f t="shared" ca="1" si="3"/>
        <v>8</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0.21824623815437316</v>
      </c>
      <c r="C13">
        <f t="shared" ca="1" si="0"/>
        <v>0.54571763882537816</v>
      </c>
      <c r="D13" t="str">
        <f t="shared" ca="1" si="2"/>
        <v>GO</v>
      </c>
      <c r="E13">
        <f t="shared" ca="1" si="3"/>
        <v>2100</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0.27097820713778853</v>
      </c>
      <c r="C14">
        <f t="shared" ca="1" si="0"/>
        <v>0.65010608020367389</v>
      </c>
      <c r="D14" t="str">
        <f t="shared" ca="1" si="2"/>
        <v>EN</v>
      </c>
      <c r="E14">
        <f t="shared" ca="1" si="3"/>
        <v>8</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0.66109078811557986</v>
      </c>
      <c r="C15">
        <f t="shared" ca="1" si="0"/>
        <v>0.88959320182300039</v>
      </c>
      <c r="D15" t="str">
        <f t="shared" ca="1" si="2"/>
        <v>GO</v>
      </c>
      <c r="E15">
        <f t="shared" ca="1" si="3"/>
        <v>3200</v>
      </c>
      <c r="F15" t="s">
        <v>131</v>
      </c>
      <c r="G15">
        <v>10</v>
      </c>
      <c r="H15" t="s">
        <v>319</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0.29789266073476617</v>
      </c>
      <c r="C16">
        <f t="shared" ca="1" si="0"/>
        <v>0.20533149231318504</v>
      </c>
      <c r="D16" t="str">
        <f t="shared" ca="1" si="2"/>
        <v>EN</v>
      </c>
      <c r="E16">
        <f t="shared" ca="1" si="3"/>
        <v>6</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0.9054225937409236</v>
      </c>
      <c r="C17">
        <f t="shared" ca="1" si="0"/>
        <v>0.31219078429048241</v>
      </c>
      <c r="D17" t="str">
        <f t="shared" ca="1" si="2"/>
        <v>DI</v>
      </c>
      <c r="E17">
        <f t="shared" ca="1" si="3"/>
        <v>4</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0.95541265433013822</v>
      </c>
      <c r="C18">
        <f t="shared" ca="1" si="0"/>
        <v>0.91302974737291254</v>
      </c>
      <c r="D18" t="str">
        <f t="shared" ca="1" si="2"/>
        <v>EN</v>
      </c>
      <c r="E18">
        <f t="shared" ca="1" si="3"/>
        <v>9</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0.95821063562667841</v>
      </c>
      <c r="C19">
        <f t="shared" ca="1" si="0"/>
        <v>0.22720040368153449</v>
      </c>
      <c r="D19" t="str">
        <f t="shared" ca="1" si="2"/>
        <v>DI</v>
      </c>
      <c r="E19">
        <f t="shared" ca="1" si="3"/>
        <v>3</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0.64912957753527878</v>
      </c>
      <c r="C20">
        <f t="shared" ca="1" si="0"/>
        <v>0.38131121356803477</v>
      </c>
      <c r="D20" t="str">
        <f t="shared" ca="1" si="2"/>
        <v>EN</v>
      </c>
      <c r="E20">
        <f t="shared" ca="1" si="3"/>
        <v>7</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7.6506065631425035E-2</v>
      </c>
      <c r="C21">
        <f t="shared" ca="1" si="0"/>
        <v>0.93569559559378845</v>
      </c>
      <c r="D21" t="str">
        <f t="shared" ca="1" si="2"/>
        <v>GO</v>
      </c>
      <c r="E21">
        <f t="shared" ca="1" si="3"/>
        <v>3400</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0.31681505771052454</v>
      </c>
      <c r="C22">
        <f t="shared" ca="1" si="0"/>
        <v>0.19688612610211065</v>
      </c>
      <c r="D22" t="str">
        <f t="shared" ca="1" si="2"/>
        <v>EN</v>
      </c>
      <c r="E22">
        <f t="shared" ca="1" si="3"/>
        <v>6</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0.57837078967817801</v>
      </c>
      <c r="C23">
        <f t="shared" ca="1" si="0"/>
        <v>0.489170947715029</v>
      </c>
      <c r="D23" t="str">
        <f t="shared" ca="1" si="2"/>
        <v>GO</v>
      </c>
      <c r="E23">
        <f t="shared" ca="1" si="3"/>
        <v>2000</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0.84692415494682016</v>
      </c>
      <c r="C24">
        <f t="shared" ca="1" si="0"/>
        <v>0.87594159251058135</v>
      </c>
      <c r="D24" t="str">
        <f t="shared" ca="1" si="2"/>
        <v>EN</v>
      </c>
      <c r="E24">
        <f t="shared" ca="1" si="3"/>
        <v>9</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0.90494649718239362</v>
      </c>
      <c r="C25">
        <f t="shared" ca="1" si="0"/>
        <v>0.34544480432868896</v>
      </c>
      <c r="D25" t="str">
        <f t="shared" ca="1" si="2"/>
        <v>DI</v>
      </c>
      <c r="E25">
        <f t="shared" ca="1" si="3"/>
        <v>4</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0.55269559122216061</v>
      </c>
      <c r="C26">
        <f t="shared" ca="1" si="0"/>
        <v>0.71801731340691932</v>
      </c>
      <c r="D26" t="str">
        <f t="shared" ca="1" si="2"/>
        <v>EN</v>
      </c>
      <c r="E26">
        <f t="shared" ca="1" si="3"/>
        <v>8</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0.85397142927577763</v>
      </c>
      <c r="C27">
        <f t="shared" ca="1" si="0"/>
        <v>0.30720070100967367</v>
      </c>
      <c r="D27" t="str">
        <f t="shared" ca="1" si="2"/>
        <v>GO</v>
      </c>
      <c r="E27">
        <f t="shared" ca="1" si="3"/>
        <v>1400</v>
      </c>
      <c r="F27" t="s">
        <v>131</v>
      </c>
      <c r="G27">
        <v>9</v>
      </c>
      <c r="H27" t="s">
        <v>318</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0.46749085099524501</v>
      </c>
      <c r="C28">
        <f t="shared" ca="1" si="0"/>
        <v>4.3217777717847738E-2</v>
      </c>
      <c r="D28" t="str">
        <f t="shared" ca="1" si="2"/>
        <v>EN</v>
      </c>
      <c r="E28">
        <f t="shared" ca="1" si="3"/>
        <v>6</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0.76294564256661945</v>
      </c>
      <c r="C29">
        <f t="shared" ca="1" si="0"/>
        <v>0.7314456735453797</v>
      </c>
      <c r="D29" t="str">
        <f t="shared" ca="1" si="2"/>
        <v>GO</v>
      </c>
      <c r="E29">
        <f t="shared" ca="1" si="3"/>
        <v>2700</v>
      </c>
      <c r="F29" t="s">
        <v>131</v>
      </c>
      <c r="G29">
        <v>5</v>
      </c>
      <c r="H29" t="s">
        <v>320</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0.41480906634084491</v>
      </c>
      <c r="C30">
        <f t="shared" ca="1" si="0"/>
        <v>0.81972528730233207</v>
      </c>
      <c r="D30" t="str">
        <f t="shared" ca="1" si="2"/>
        <v>EN</v>
      </c>
      <c r="E30">
        <f t="shared" ca="1" si="3"/>
        <v>9</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0.47114483193931844</v>
      </c>
      <c r="C31">
        <f t="shared" ca="1" si="0"/>
        <v>0.16537766503376206</v>
      </c>
      <c r="D31" t="str">
        <f t="shared" ca="1" si="2"/>
        <v>GO</v>
      </c>
      <c r="E31">
        <f t="shared" ca="1" si="3"/>
        <v>1000</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0.80847120555291929</v>
      </c>
      <c r="C32">
        <f t="shared" ca="1" si="0"/>
        <v>0.43449558530808419</v>
      </c>
      <c r="D32" t="str">
        <f t="shared" ca="1" si="2"/>
        <v>EN</v>
      </c>
      <c r="E32">
        <f t="shared" ca="1" si="3"/>
        <v>7</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J2" activePane="bottomRight" state="frozen"/>
      <selection pane="topRight" activeCell="C1" sqref="C1"/>
      <selection pane="bottomLeft" activeCell="A2" sqref="A2"/>
      <selection pane="bottomRight" activeCell="AM3" sqref="AM3"/>
    </sheetView>
    <sheetView tabSelected="1" workbookViewId="1">
      <pane xSplit="2" ySplit="1" topLeftCell="V158" activePane="bottomRight" state="frozen"/>
      <selection pane="topRight" activeCell="C1" sqref="C1"/>
      <selection pane="bottomLeft" activeCell="A2" sqref="A2"/>
      <selection pane="bottomRight" activeCell="AB178" sqref="AB178"/>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304</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283</v>
      </c>
      <c r="BO1" t="s">
        <v>284</v>
      </c>
      <c r="BP1">
        <v>0</v>
      </c>
      <c r="BQ1" t="s">
        <v>287</v>
      </c>
      <c r="BR1" t="s">
        <v>288</v>
      </c>
      <c r="BS1" t="str">
        <f ca="1">IF(COUNTA(BV:BV)&lt;&gt;COUNTA([1]EquipTable!$A:$A),"수량이상","누적")</f>
        <v>누적</v>
      </c>
      <c r="BT1" t="s">
        <v>285</v>
      </c>
      <c r="BU1" t="s">
        <v>286</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0.32471710032458867</v>
      </c>
      <c r="E2">
        <f t="shared" ca="1" si="1"/>
        <v>2.8511732528218481E-2</v>
      </c>
      <c r="F2">
        <f t="shared" ca="1" si="1"/>
        <v>0.88078001570086928</v>
      </c>
      <c r="G2">
        <f t="shared" ca="1" si="1"/>
        <v>0.54372077605799163</v>
      </c>
      <c r="H2">
        <f t="shared" ca="1" si="1"/>
        <v>0.86083243838749202</v>
      </c>
      <c r="I2">
        <f t="shared" ca="1" si="1"/>
        <v>0.48492034001323714</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Equip0101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1200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270</v>
      </c>
      <c r="W2">
        <v>1</v>
      </c>
      <c r="X2" t="s">
        <v>129</v>
      </c>
      <c r="Z2">
        <v>7500</v>
      </c>
      <c r="AA2" t="str">
        <f t="shared" ref="AA2:AA65" ca="1" si="6">IF(ISBLANK(AB2),"",
VLOOKUP(AB2,OFFSET(INDIRECT("$A:$B"),0,MATCH(AB$1&amp;"_Verify",INDIRECT("$1:$1"),0)-1),2,0)
)</f>
        <v>fe</v>
      </c>
      <c r="AB2" t="s">
        <v>83</v>
      </c>
      <c r="AC2" t="s">
        <v>279</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138</v>
      </c>
      <c r="AU2">
        <f t="shared" ref="AU2:AU15" si="12">COUNTIF(AB:AB,AP2)</f>
        <v>137</v>
      </c>
      <c r="AV2">
        <f ca="1">COUNTIFS(M:M,AP2,T:T,"전설")</f>
        <v>4</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0.35630613969143876</v>
      </c>
      <c r="E3">
        <f t="shared" ca="1" si="1"/>
        <v>0.89614187385132837</v>
      </c>
      <c r="F3">
        <f t="shared" ca="1" si="1"/>
        <v>0.14191355184412346</v>
      </c>
      <c r="G3">
        <f t="shared" ca="1" si="1"/>
        <v>0.88250848570395868</v>
      </c>
      <c r="H3">
        <f t="shared" ca="1" si="1"/>
        <v>0.3577541305557328</v>
      </c>
      <c r="I3">
        <f t="shared" ca="1" si="1"/>
        <v>0.1175909129267505</v>
      </c>
      <c r="M3" t="str">
        <f t="shared" ca="1" si="2"/>
        <v>지정 장비</v>
      </c>
      <c r="N3" t="str">
        <f t="shared" ca="1" si="3"/>
        <v>Equip8001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4600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1</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3.0271151185724321E-2</v>
      </c>
      <c r="E4">
        <f t="shared" ca="1" si="1"/>
        <v>0.97274275556494949</v>
      </c>
      <c r="F4">
        <f t="shared" ca="1" si="1"/>
        <v>0.84057381382102858</v>
      </c>
      <c r="G4">
        <f t="shared" ca="1" si="1"/>
        <v>0.9966992454521757</v>
      </c>
      <c r="H4">
        <f t="shared" ca="1" si="1"/>
        <v>0.71249764699528229</v>
      </c>
      <c r="I4">
        <f t="shared" ca="1" si="1"/>
        <v>0.48297601014093894</v>
      </c>
      <c r="M4" t="str">
        <f t="shared" ca="1" si="2"/>
        <v>안 지정 캐릭터 PP 영웅등급</v>
      </c>
      <c r="N4">
        <f t="shared" ca="1" si="3"/>
        <v>97274</v>
      </c>
      <c r="O4">
        <f t="shared" ca="1" si="4"/>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1400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1</v>
      </c>
      <c r="AU4">
        <f t="shared" si="12"/>
        <v>2</v>
      </c>
      <c r="AV4">
        <f t="shared" ca="1" si="14"/>
        <v>0</v>
      </c>
      <c r="AW4">
        <f t="shared" si="15"/>
        <v>0</v>
      </c>
      <c r="AZ4">
        <v>149</v>
      </c>
      <c r="BE4" t="s">
        <v>198</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0.81570821000840132</v>
      </c>
      <c r="E5">
        <f t="shared" ca="1" si="1"/>
        <v>0.19713487682553188</v>
      </c>
      <c r="F5">
        <f t="shared" ca="1" si="1"/>
        <v>0.15042224130633641</v>
      </c>
      <c r="G5">
        <f t="shared" ca="1" si="1"/>
        <v>0.9475905719063058</v>
      </c>
      <c r="H5">
        <f t="shared" ca="1" si="1"/>
        <v>0.14004310897519912</v>
      </c>
      <c r="I5">
        <f t="shared" ca="1" si="1"/>
        <v>0.15343905654960099</v>
      </c>
      <c r="M5" t="str">
        <f t="shared" ca="1" si="2"/>
        <v>안 지정 캐릭터 PP 일반등급</v>
      </c>
      <c r="N5">
        <f t="shared" ca="1" si="3"/>
        <v>19713</v>
      </c>
      <c r="O5">
        <f t="shared" ca="1" si="4"/>
        <v>10</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1000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0</v>
      </c>
      <c r="AV5">
        <f t="shared" ca="1" si="14"/>
        <v>0</v>
      </c>
      <c r="AW5">
        <f t="shared" si="15"/>
        <v>0</v>
      </c>
      <c r="AZ5">
        <v>1</v>
      </c>
      <c r="BE5">
        <f ca="1">LEN(BE2)</f>
        <v>19268</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0.87096744597642606</v>
      </c>
      <c r="E6">
        <f t="shared" ca="1" si="1"/>
        <v>0.62143700177467265</v>
      </c>
      <c r="F6">
        <f t="shared" ca="1" si="1"/>
        <v>0.69086296765382238</v>
      </c>
      <c r="G6">
        <f t="shared" ca="1" si="1"/>
        <v>0.40843652204623471</v>
      </c>
      <c r="H6">
        <f t="shared" ca="1" si="1"/>
        <v>0.71909711203565529</v>
      </c>
      <c r="I6">
        <f t="shared" ca="1" si="1"/>
        <v>0.60320535741452008</v>
      </c>
      <c r="M6" t="str">
        <f t="shared" ca="1" si="2"/>
        <v>안 지정 캐릭터 PP 일반등급</v>
      </c>
      <c r="N6">
        <f t="shared" ca="1" si="3"/>
        <v>62143</v>
      </c>
      <c r="O6">
        <f t="shared" ca="1" si="4"/>
        <v>12</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2</v>
      </c>
      <c r="AU6">
        <f t="shared" si="12"/>
        <v>0</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0.80089049923496847</v>
      </c>
      <c r="E7">
        <f t="shared" ca="1" si="1"/>
        <v>2.0727183429408824E-2</v>
      </c>
      <c r="F7">
        <f t="shared" ca="1" si="1"/>
        <v>0.73527683448767001</v>
      </c>
      <c r="G7">
        <f t="shared" ca="1" si="1"/>
        <v>0.52849665547923896</v>
      </c>
      <c r="H7">
        <f t="shared" ca="1" si="1"/>
        <v>0.48565731391884592</v>
      </c>
      <c r="I7">
        <f t="shared" ca="1" si="1"/>
        <v>0.57544613027916336</v>
      </c>
      <c r="M7" t="str">
        <f t="shared" ca="1" si="2"/>
        <v>안 지정 캐릭터 PP 일반등급</v>
      </c>
      <c r="N7">
        <f t="shared" ca="1" si="3"/>
        <v>2072</v>
      </c>
      <c r="O7">
        <f t="shared" ca="1" si="4"/>
        <v>9</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900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2</v>
      </c>
      <c r="AU7">
        <f t="shared" si="12"/>
        <v>0</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0.2666239328001172</v>
      </c>
      <c r="E8">
        <f t="shared" ca="1" si="1"/>
        <v>0.50128963477408173</v>
      </c>
      <c r="F8">
        <f t="shared" ca="1" si="1"/>
        <v>0.24619531090049451</v>
      </c>
      <c r="G8">
        <f t="shared" ca="1" si="1"/>
        <v>0.44610764495807309</v>
      </c>
      <c r="H8">
        <f t="shared" ca="1" si="1"/>
        <v>0.64671023635034597</v>
      </c>
      <c r="I8">
        <f t="shared" ca="1" si="1"/>
        <v>0.99912361253782467</v>
      </c>
      <c r="M8" t="str">
        <f t="shared" ca="1" si="2"/>
        <v>지정 장비</v>
      </c>
      <c r="N8" t="str">
        <f t="shared" ca="1" si="3"/>
        <v>Equip6002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2300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210</v>
      </c>
      <c r="W8">
        <v>1</v>
      </c>
      <c r="X8" t="s">
        <v>133</v>
      </c>
      <c r="Z8">
        <v>5</v>
      </c>
      <c r="AA8" t="str">
        <f t="shared" ca="1" si="6"/>
        <v>fe</v>
      </c>
      <c r="AB8" t="s">
        <v>83</v>
      </c>
      <c r="AC8" t="s">
        <v>210</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0.91381403300497177</v>
      </c>
      <c r="E9">
        <f t="shared" ca="1" si="1"/>
        <v>0.11802802099869691</v>
      </c>
      <c r="F9">
        <f t="shared" ca="1" si="1"/>
        <v>0.27568330577620925</v>
      </c>
      <c r="G9">
        <f t="shared" ca="1" si="1"/>
        <v>0.41694111327787142</v>
      </c>
      <c r="H9">
        <f t="shared" ca="1" si="1"/>
        <v>0.9381814230440243</v>
      </c>
      <c r="I9">
        <f t="shared" ca="1" si="1"/>
        <v>0.39329584598265044</v>
      </c>
      <c r="M9" t="str">
        <f t="shared" ca="1" si="2"/>
        <v>지정 장비</v>
      </c>
      <c r="N9" t="str">
        <f t="shared" ca="1" si="3"/>
        <v>Equip1102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1200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271</v>
      </c>
      <c r="W9">
        <v>1</v>
      </c>
      <c r="X9" t="s">
        <v>133</v>
      </c>
      <c r="Z9">
        <v>10</v>
      </c>
      <c r="AA9" t="str">
        <f t="shared" ca="1" si="6"/>
        <v>fe</v>
      </c>
      <c r="AB9" t="s">
        <v>83</v>
      </c>
      <c r="AC9" t="s">
        <v>213</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0.97953698501158171</v>
      </c>
      <c r="E10">
        <f t="shared" ca="1" si="1"/>
        <v>0.85886721634129959</v>
      </c>
      <c r="F10">
        <f t="shared" ca="1" si="1"/>
        <v>0.36481754347766926</v>
      </c>
      <c r="G10">
        <f t="shared" ca="1" si="1"/>
        <v>0.5017386175054015</v>
      </c>
      <c r="H10">
        <f t="shared" ca="1" si="1"/>
        <v>0.50096941525296534</v>
      </c>
      <c r="I10">
        <f t="shared" ca="1" si="1"/>
        <v>0.70898860096612681</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312</v>
      </c>
      <c r="AQ10" t="s">
        <v>315</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0.70500308052319305</v>
      </c>
      <c r="E11">
        <f t="shared" ca="1" si="1"/>
        <v>0.90852727370881869</v>
      </c>
      <c r="F11">
        <f t="shared" ca="1" si="1"/>
        <v>0.22222395197458467</v>
      </c>
      <c r="G11">
        <f t="shared" ca="1" si="1"/>
        <v>0.90310568650822309</v>
      </c>
      <c r="H11">
        <f t="shared" ca="1" si="1"/>
        <v>0.64837131815667259</v>
      </c>
      <c r="I11">
        <f t="shared" ca="1" si="1"/>
        <v>0.31719161715161814</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313</v>
      </c>
      <c r="AQ11" t="s">
        <v>316</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0.47783126779873675</v>
      </c>
      <c r="E12">
        <f t="shared" ca="1" si="27"/>
        <v>0.48066548227946193</v>
      </c>
      <c r="F12">
        <f t="shared" ca="1" si="27"/>
        <v>0.97160051740276765</v>
      </c>
      <c r="G12">
        <f t="shared" ca="1" si="27"/>
        <v>0.37594623373484981</v>
      </c>
      <c r="H12">
        <f t="shared" ca="1" si="27"/>
        <v>0.36088892281807339</v>
      </c>
      <c r="I12">
        <f t="shared" ca="1" si="27"/>
        <v>0.25853598171422731</v>
      </c>
      <c r="M12" t="str">
        <f t="shared" ca="1" si="2"/>
        <v>지정 장비</v>
      </c>
      <c r="N12" t="str">
        <f t="shared" ca="1" si="3"/>
        <v>Equip4101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1100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212</v>
      </c>
      <c r="W12">
        <v>1</v>
      </c>
      <c r="X12" t="s">
        <v>133</v>
      </c>
      <c r="Z12">
        <v>5</v>
      </c>
      <c r="AA12" t="str">
        <f t="shared" ca="1" si="6"/>
        <v>fe</v>
      </c>
      <c r="AB12" t="s">
        <v>83</v>
      </c>
      <c r="AC12" t="s">
        <v>212</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314</v>
      </c>
      <c r="AQ12" t="s">
        <v>317</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0.8008103554007775</v>
      </c>
      <c r="E13">
        <f t="shared" ca="1" si="27"/>
        <v>0.86374286813163681</v>
      </c>
      <c r="F13">
        <f t="shared" ca="1" si="27"/>
        <v>0.93567819278090492</v>
      </c>
      <c r="G13">
        <f t="shared" ca="1" si="27"/>
        <v>0.94088254849200481</v>
      </c>
      <c r="H13">
        <f t="shared" ca="1" si="27"/>
        <v>0.68824176293531081</v>
      </c>
      <c r="I13">
        <f t="shared" ca="1" si="27"/>
        <v>0.80255612652068187</v>
      </c>
      <c r="M13" t="str">
        <f t="shared" ca="1" si="2"/>
        <v>지정 장비</v>
      </c>
      <c r="N13" t="str">
        <f t="shared" ca="1" si="3"/>
        <v>Equip7301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22800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217</v>
      </c>
      <c r="W13">
        <v>1</v>
      </c>
      <c r="X13" t="s">
        <v>129</v>
      </c>
      <c r="Z13">
        <v>2700</v>
      </c>
      <c r="AA13" t="str">
        <f t="shared" ca="1" si="6"/>
        <v>fe</v>
      </c>
      <c r="AB13" t="s">
        <v>83</v>
      </c>
      <c r="AC13" t="s">
        <v>217</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0.7512547606960206</v>
      </c>
      <c r="E14">
        <f t="shared" ca="1" si="27"/>
        <v>0.57661520086608198</v>
      </c>
      <c r="F14">
        <f t="shared" ca="1" si="27"/>
        <v>2.1373150330631474E-2</v>
      </c>
      <c r="G14">
        <f t="shared" ca="1" si="27"/>
        <v>0.59665916219615889</v>
      </c>
      <c r="H14">
        <f t="shared" ca="1" si="27"/>
        <v>0.40303547904205161</v>
      </c>
      <c r="I14">
        <f t="shared" ca="1" si="27"/>
        <v>0.93322329938808557</v>
      </c>
      <c r="M14" t="str">
        <f t="shared" ca="1" si="2"/>
        <v>안 지정 캐릭터 PP 영웅등급</v>
      </c>
      <c r="N14">
        <f t="shared" ca="1" si="3"/>
        <v>57661</v>
      </c>
      <c r="O14">
        <f t="shared" ca="1" si="4"/>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64</v>
      </c>
      <c r="AU14">
        <f t="shared" si="12"/>
        <v>67</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0.73676836585787031</v>
      </c>
      <c r="E15">
        <f t="shared" ca="1" si="27"/>
        <v>0.15516326976530492</v>
      </c>
      <c r="F15">
        <f t="shared" ca="1" si="27"/>
        <v>0.96377226003962246</v>
      </c>
      <c r="G15">
        <f t="shared" ca="1" si="27"/>
        <v>0.57926031093980435</v>
      </c>
      <c r="H15">
        <f t="shared" ca="1" si="27"/>
        <v>0.10316504117340086</v>
      </c>
      <c r="I15">
        <f t="shared" ca="1" si="27"/>
        <v>8.3658051644236231E-2</v>
      </c>
      <c r="M15" t="str">
        <f t="shared" ca="1" si="2"/>
        <v>안 지정 캐릭터 PP 일반등급</v>
      </c>
      <c r="N15">
        <f t="shared" ca="1" si="3"/>
        <v>15516</v>
      </c>
      <c r="O15">
        <f t="shared" ca="1" si="4"/>
        <v>9</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44</v>
      </c>
      <c r="AU15">
        <f t="shared" si="12"/>
        <v>41</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0.72773212954675226</v>
      </c>
      <c r="E16">
        <f t="shared" ca="1" si="27"/>
        <v>0.43698505890737604</v>
      </c>
      <c r="F16">
        <f t="shared" ca="1" si="27"/>
        <v>0.60907177024015613</v>
      </c>
      <c r="G16">
        <f t="shared" ca="1" si="27"/>
        <v>3.1026850665646477E-2</v>
      </c>
      <c r="H16">
        <f t="shared" ca="1" si="27"/>
        <v>0.19488947076650787</v>
      </c>
      <c r="I16">
        <f t="shared" ca="1" si="27"/>
        <v>0.66294965413416795</v>
      </c>
      <c r="M16" t="str">
        <f t="shared" ca="1" si="2"/>
        <v>안 지정 캐릭터 PP 일반등급</v>
      </c>
      <c r="N16">
        <f t="shared" ca="1" si="3"/>
        <v>43698</v>
      </c>
      <c r="O16">
        <f t="shared" ca="1" si="4"/>
        <v>11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1100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8.4362048655244659E-2</v>
      </c>
      <c r="E17">
        <f t="shared" ca="1" si="27"/>
        <v>9.7686569289326175E-2</v>
      </c>
      <c r="F17">
        <f t="shared" ca="1" si="27"/>
        <v>0.7566385601770651</v>
      </c>
      <c r="G17">
        <f t="shared" ca="1" si="27"/>
        <v>0.66266177193470999</v>
      </c>
      <c r="H17">
        <f t="shared" ca="1" si="27"/>
        <v>0.67742318903524701</v>
      </c>
      <c r="I17">
        <f t="shared" ca="1" si="27"/>
        <v>0.65912627628744569</v>
      </c>
      <c r="M17" t="str">
        <f t="shared" ca="1" si="2"/>
        <v>지정 장비</v>
      </c>
      <c r="N17" t="str">
        <f t="shared" ca="1" si="3"/>
        <v>Equip0302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7700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293</v>
      </c>
      <c r="AS17" t="s">
        <v>292</v>
      </c>
      <c r="AT17">
        <f ca="1">(COUNTIFS(B:B,$AQ$18,N:N,"Equip????")-AT19-AT20-AT21)/6</f>
        <v>11.333333333333334</v>
      </c>
      <c r="AU17">
        <f>(COUNTIFS(B:B,$AQ$18,AC:AC,"Equip????")-AU19-AU20-AU21)/6</f>
        <v>13.166666666666666</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0.72366892853217668</v>
      </c>
      <c r="E18">
        <f t="shared" ca="1" si="27"/>
        <v>0.25875470782875387</v>
      </c>
      <c r="F18">
        <f t="shared" ca="1" si="27"/>
        <v>0.52584627452734234</v>
      </c>
      <c r="G18">
        <f t="shared" ca="1" si="27"/>
        <v>0.21014557612943885</v>
      </c>
      <c r="H18">
        <f t="shared" ca="1" si="27"/>
        <v>0.19224062459763092</v>
      </c>
      <c r="I18">
        <f t="shared" ca="1" si="27"/>
        <v>3.536241760222103E-2</v>
      </c>
      <c r="M18" t="str">
        <f t="shared" ca="1" si="2"/>
        <v>지정 장비</v>
      </c>
      <c r="N18" t="str">
        <f t="shared" ca="1" si="3"/>
        <v>Equip3101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1000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274</v>
      </c>
      <c r="W18">
        <v>1</v>
      </c>
      <c r="X18" t="s">
        <v>129</v>
      </c>
      <c r="Z18">
        <v>1900</v>
      </c>
      <c r="AA18" t="str">
        <f t="shared" ca="1" si="6"/>
        <v>fe</v>
      </c>
      <c r="AB18" t="s">
        <v>83</v>
      </c>
      <c r="AC18" t="s">
        <v>274</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294</v>
      </c>
      <c r="AS18" t="s">
        <v>289</v>
      </c>
      <c r="AT18">
        <f ca="1">COUNTIFS(B:B,$AQ$18,N:N,"Equip????")-AT19-AT20-AT21</f>
        <v>68</v>
      </c>
      <c r="AU18">
        <f>COUNTIFS(B:B,$AQ$18,AC:AC,"Equip????")-AU19-AU20-AU21</f>
        <v>79</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0.97725128962340424</v>
      </c>
      <c r="E19">
        <f t="shared" ca="1" si="27"/>
        <v>0.59910985337401967</v>
      </c>
      <c r="F19">
        <f t="shared" ca="1" si="27"/>
        <v>0.77507180610097592</v>
      </c>
      <c r="G19">
        <f t="shared" ca="1" si="27"/>
        <v>0.40134661915403069</v>
      </c>
      <c r="H19">
        <f t="shared" ca="1" si="27"/>
        <v>0.90469104102166642</v>
      </c>
      <c r="I19">
        <f t="shared" ca="1" si="27"/>
        <v>0.35741326813744856</v>
      </c>
      <c r="M19" t="str">
        <f t="shared" ca="1" si="2"/>
        <v>지정 장비</v>
      </c>
      <c r="N19" t="str">
        <f t="shared" ca="1" si="3"/>
        <v>Equip7002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1900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213</v>
      </c>
      <c r="W19">
        <v>1</v>
      </c>
      <c r="X19" t="s">
        <v>129</v>
      </c>
      <c r="Z19">
        <v>2200</v>
      </c>
      <c r="AA19" t="str">
        <f t="shared" ca="1" si="6"/>
        <v>fe</v>
      </c>
      <c r="AB19" t="s">
        <v>83</v>
      </c>
      <c r="AC19" t="s">
        <v>213</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290</v>
      </c>
      <c r="AT19">
        <f ca="1">COUNTIFS(B:B,$AQ$18,N:N,"Equip6???")</f>
        <v>16</v>
      </c>
      <c r="AU19">
        <f>COUNTIFS(B:B,$AQ$18,AC:AC,"Equip6???")</f>
        <v>20</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0.85756047636970922</v>
      </c>
      <c r="E20">
        <f t="shared" ca="1" si="27"/>
        <v>0.70264075099372592</v>
      </c>
      <c r="F20">
        <f t="shared" ca="1" si="27"/>
        <v>0.68789741444371899</v>
      </c>
      <c r="G20">
        <f t="shared" ca="1" si="27"/>
        <v>0.64949657384190729</v>
      </c>
      <c r="H20">
        <f t="shared" ca="1" si="27"/>
        <v>0.33459979675985063</v>
      </c>
      <c r="I20">
        <f t="shared" ca="1" si="27"/>
        <v>0.53732304648953721</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291</v>
      </c>
      <c r="AT20">
        <f ca="1">COUNTIFS(B:B,$AQ$18,N:N,"Equip7???")</f>
        <v>24</v>
      </c>
      <c r="AU20">
        <f>COUNTIFS(B:B,$AQ$18,AC:AC,"Equip7???")</f>
        <v>19</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0.53678006670677891</v>
      </c>
      <c r="E21">
        <f t="shared" ca="1" si="27"/>
        <v>0.70358736441555059</v>
      </c>
      <c r="F21">
        <f t="shared" ca="1" si="27"/>
        <v>0.78795233957978328</v>
      </c>
      <c r="G21">
        <f t="shared" ca="1" si="27"/>
        <v>0.33715948691248931</v>
      </c>
      <c r="H21">
        <f t="shared" ca="1" si="27"/>
        <v>0.85907552396203501</v>
      </c>
      <c r="I21">
        <f t="shared" ca="1" si="27"/>
        <v>0.15334074480028292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288</v>
      </c>
      <c r="AT21">
        <f ca="1">COUNTIFS(B:B,$AQ$18,N:N,"Equip8???")</f>
        <v>30</v>
      </c>
      <c r="AU21">
        <f>COUNTIFS(B:B,$AQ$18,AC:AC,"Equip8???")</f>
        <v>19</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0.31752928473062292</v>
      </c>
      <c r="E22">
        <f t="shared" ca="1" si="28"/>
        <v>0.91782456754935582</v>
      </c>
      <c r="F22">
        <f t="shared" ca="1" si="28"/>
        <v>0.80457567903395699</v>
      </c>
      <c r="G22">
        <f t="shared" ca="1" si="28"/>
        <v>0.90378231336246084</v>
      </c>
      <c r="H22">
        <f t="shared" ca="1" si="28"/>
        <v>0.78570120919447306</v>
      </c>
      <c r="I22">
        <f t="shared" ca="1" si="28"/>
        <v>0.78030217272572</v>
      </c>
      <c r="M22" t="str">
        <f t="shared" ca="1" si="2"/>
        <v>지정 장비</v>
      </c>
      <c r="N22" t="str">
        <f t="shared" ca="1" si="3"/>
        <v>Equip8101</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8300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203</v>
      </c>
      <c r="W22">
        <v>1</v>
      </c>
      <c r="X22" t="s">
        <v>129</v>
      </c>
      <c r="Z22">
        <v>800</v>
      </c>
      <c r="AA22" t="str">
        <f t="shared" ca="1" si="6"/>
        <v>fe</v>
      </c>
      <c r="AB22" t="s">
        <v>83</v>
      </c>
      <c r="AC22" t="s">
        <v>269</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0.7311951451753147</v>
      </c>
      <c r="E23">
        <f t="shared" ca="1" si="28"/>
        <v>0.6866241132069445</v>
      </c>
      <c r="F23">
        <f t="shared" ca="1" si="28"/>
        <v>0.43107475263679418</v>
      </c>
      <c r="G23">
        <f t="shared" ca="1" si="28"/>
        <v>0.41065152595096199</v>
      </c>
      <c r="H23">
        <f t="shared" ca="1" si="28"/>
        <v>0.82228357326291179</v>
      </c>
      <c r="I23">
        <f t="shared" ca="1" si="28"/>
        <v>0.99982452190159421</v>
      </c>
      <c r="M23" t="str">
        <f t="shared" ca="1" si="2"/>
        <v>지정 장비</v>
      </c>
      <c r="N23" t="str">
        <f t="shared" ca="1" si="3"/>
        <v>Equip6002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2300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215</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0.25442304493195345</v>
      </c>
      <c r="E24">
        <f t="shared" ca="1" si="28"/>
        <v>0.94751259968799606</v>
      </c>
      <c r="F24">
        <f t="shared" ca="1" si="28"/>
        <v>0.47453155357377641</v>
      </c>
      <c r="G24">
        <f t="shared" ca="1" si="28"/>
        <v>0.42119592362556901</v>
      </c>
      <c r="H24">
        <f t="shared" ca="1" si="28"/>
        <v>0.39084885361721033</v>
      </c>
      <c r="I24">
        <f t="shared" ca="1" si="28"/>
        <v>0.51655096849746751</v>
      </c>
      <c r="M24" t="str">
        <f t="shared" ca="1" si="2"/>
        <v>안 지정 캐릭터 PP 영웅등급</v>
      </c>
      <c r="N24">
        <f t="shared" ca="1" si="3"/>
        <v>94751</v>
      </c>
      <c r="O24">
        <f t="shared" ca="1" si="4"/>
        <v>14</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1400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0.28984268712731998</v>
      </c>
      <c r="E25">
        <f t="shared" ca="1" si="28"/>
        <v>0.63445541932215099</v>
      </c>
      <c r="F25">
        <f t="shared" ca="1" si="28"/>
        <v>0.47071216268799576</v>
      </c>
      <c r="G25">
        <f t="shared" ca="1" si="28"/>
        <v>9.3072669723263557E-2</v>
      </c>
      <c r="H25">
        <f t="shared" ca="1" si="28"/>
        <v>0.26762297952073633</v>
      </c>
      <c r="I25">
        <f t="shared" ca="1" si="28"/>
        <v>0.57459986834177035</v>
      </c>
      <c r="M25" t="str">
        <f t="shared" ca="1" si="2"/>
        <v>안 지정 캐릭터 PP 일반등급</v>
      </c>
      <c r="N25">
        <f t="shared" ca="1" si="3"/>
        <v>63445</v>
      </c>
      <c r="O25">
        <f t="shared" ca="1" si="4"/>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0.80665669327137979</v>
      </c>
      <c r="E26">
        <f t="shared" ca="1" si="28"/>
        <v>0.62581587445472053</v>
      </c>
      <c r="F26">
        <f t="shared" ca="1" si="28"/>
        <v>0.87753910754475983</v>
      </c>
      <c r="G26">
        <f t="shared" ca="1" si="28"/>
        <v>0.63418256645850268</v>
      </c>
      <c r="H26">
        <f t="shared" ca="1" si="28"/>
        <v>0.96286463517061738</v>
      </c>
      <c r="I26">
        <f t="shared" ca="1" si="28"/>
        <v>0.37461256706822188</v>
      </c>
      <c r="M26" t="str">
        <f t="shared" ca="1" si="2"/>
        <v>안 지정 캐릭터 PP 일반등급</v>
      </c>
      <c r="N26">
        <f t="shared" ca="1" si="3"/>
        <v>62581</v>
      </c>
      <c r="O26">
        <f t="shared" ca="1" si="4"/>
        <v>12</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0.84276556919110479</v>
      </c>
      <c r="E27">
        <f t="shared" ca="1" si="28"/>
        <v>9.0515700425124468E-2</v>
      </c>
      <c r="F27">
        <f t="shared" ca="1" si="28"/>
        <v>9.2412046760227073E-2</v>
      </c>
      <c r="G27">
        <f t="shared" ca="1" si="28"/>
        <v>0.90601652793885168</v>
      </c>
      <c r="H27">
        <f t="shared" ca="1" si="28"/>
        <v>0.6054188952169699</v>
      </c>
      <c r="I27">
        <f t="shared" ca="1" si="28"/>
        <v>0.94140336116984324</v>
      </c>
      <c r="M27" t="str">
        <f t="shared" ca="1" si="2"/>
        <v>안 지정 캐릭터 PP 일반등급</v>
      </c>
      <c r="N27">
        <f t="shared" ca="1" si="3"/>
        <v>9051</v>
      </c>
      <c r="O27">
        <f t="shared" ca="1" si="4"/>
        <v>9</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300</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1.6136441678636371E-2</v>
      </c>
      <c r="E28">
        <f t="shared" ca="1" si="28"/>
        <v>0.70934662171151974</v>
      </c>
      <c r="F28">
        <f t="shared" ca="1" si="28"/>
        <v>0.86966724020662323</v>
      </c>
      <c r="G28">
        <f t="shared" ca="1" si="28"/>
        <v>0.77869272478872209</v>
      </c>
      <c r="H28">
        <f t="shared" ca="1" si="28"/>
        <v>0.15586506399704814</v>
      </c>
      <c r="I28">
        <f t="shared" ca="1" si="28"/>
        <v>0.47955280359468122</v>
      </c>
      <c r="M28" t="str">
        <f t="shared" ca="1" si="2"/>
        <v>지정 장비</v>
      </c>
      <c r="N28" t="str">
        <f t="shared" ca="1" si="3"/>
        <v>Equip7001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2000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271</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0.17990821274378821</v>
      </c>
      <c r="E29">
        <f t="shared" ca="1" si="28"/>
        <v>0.64123087483963015</v>
      </c>
      <c r="F29">
        <f t="shared" ca="1" si="28"/>
        <v>0.38202918700005939</v>
      </c>
      <c r="G29">
        <f t="shared" ca="1" si="28"/>
        <v>0.24446939993567929</v>
      </c>
      <c r="H29">
        <f t="shared" ca="1" si="28"/>
        <v>0.1859414256035069</v>
      </c>
      <c r="I29">
        <f t="shared" ca="1" si="28"/>
        <v>0.43309075605025027</v>
      </c>
      <c r="M29" t="str">
        <f t="shared" ca="1" si="2"/>
        <v>지정 장비</v>
      </c>
      <c r="N29" t="str">
        <f t="shared" ca="1" si="3"/>
        <v>Equip7202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15</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254</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0.77474079552761688</v>
      </c>
      <c r="E30">
        <f t="shared" ca="1" si="28"/>
        <v>0.63505385854551821</v>
      </c>
      <c r="F30">
        <f t="shared" ca="1" si="28"/>
        <v>0.50782544847729727</v>
      </c>
      <c r="G30">
        <f t="shared" ca="1" si="28"/>
        <v>0.67188334225221469</v>
      </c>
      <c r="H30">
        <f t="shared" ca="1" si="28"/>
        <v>0.19606677853552068</v>
      </c>
      <c r="I30">
        <f t="shared" ca="1" si="28"/>
        <v>7.103976331784978E-2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0.25977318426938656</v>
      </c>
      <c r="E31">
        <f t="shared" ca="1" si="28"/>
        <v>0.81853575020475966</v>
      </c>
      <c r="F31">
        <f t="shared" ca="1" si="28"/>
        <v>0.98791925421823734</v>
      </c>
      <c r="G31">
        <f t="shared" ca="1" si="28"/>
        <v>0.34949630311745494</v>
      </c>
      <c r="H31">
        <f t="shared" ca="1" si="28"/>
        <v>0.5963210840054417</v>
      </c>
      <c r="I31">
        <f t="shared" ca="1" si="28"/>
        <v>0.68413708869490819</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0.37422775659504315</v>
      </c>
      <c r="E32">
        <f t="shared" ca="1" si="29"/>
        <v>0.674678742588113</v>
      </c>
      <c r="F32">
        <f t="shared" ca="1" si="29"/>
        <v>0.78668970464585408</v>
      </c>
      <c r="G32">
        <f t="shared" ca="1" si="29"/>
        <v>8.7378970625508257E-2</v>
      </c>
      <c r="H32">
        <f t="shared" ca="1" si="29"/>
        <v>0.22399285503384658</v>
      </c>
      <c r="I32">
        <f t="shared" ca="1" si="29"/>
        <v>0.95458164094307696</v>
      </c>
      <c r="M32" t="str">
        <f t="shared" ca="1" si="2"/>
        <v>지정 장비</v>
      </c>
      <c r="N32" t="str">
        <f t="shared" ca="1" si="3"/>
        <v>Equip6001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2300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216</v>
      </c>
      <c r="W32">
        <v>1</v>
      </c>
      <c r="X32" t="s">
        <v>129</v>
      </c>
      <c r="Z32">
        <v>3400</v>
      </c>
      <c r="AA32" t="str">
        <f t="shared" ca="1" si="6"/>
        <v>fe</v>
      </c>
      <c r="AB32" t="s">
        <v>83</v>
      </c>
      <c r="AC32" t="s">
        <v>197</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3.5410818500618779E-2</v>
      </c>
      <c r="E33">
        <f t="shared" ca="1" si="29"/>
        <v>0.55125695667591046</v>
      </c>
      <c r="F33">
        <f t="shared" ca="1" si="29"/>
        <v>0.78459746728417779</v>
      </c>
      <c r="G33">
        <f t="shared" ca="1" si="29"/>
        <v>0.7141659253994771</v>
      </c>
      <c r="H33">
        <f t="shared" ca="1" si="29"/>
        <v>0.85065511038621922</v>
      </c>
      <c r="I33">
        <f t="shared" ca="1" si="29"/>
        <v>0.24418174016654892</v>
      </c>
      <c r="M33" t="str">
        <f t="shared" ca="1" si="2"/>
        <v>지정 장비</v>
      </c>
      <c r="N33" t="str">
        <f t="shared" ca="1" si="3"/>
        <v>Equip4302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7200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279</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0.65131736113956762</v>
      </c>
      <c r="E34">
        <f t="shared" ca="1" si="29"/>
        <v>0.79192758772393756</v>
      </c>
      <c r="F34">
        <f t="shared" ca="1" si="29"/>
        <v>0.30828779305651988</v>
      </c>
      <c r="G34">
        <f t="shared" ca="1" si="29"/>
        <v>0.17142546326191499</v>
      </c>
      <c r="H34">
        <f t="shared" ca="1" si="29"/>
        <v>0.39361155857785346</v>
      </c>
      <c r="I34">
        <f t="shared" ca="1" si="29"/>
        <v>0.11175162607410327</v>
      </c>
      <c r="M34" t="str">
        <f t="shared" ca="1" si="2"/>
        <v>안 지정 캐릭터 PP 영웅등급</v>
      </c>
      <c r="N34">
        <f t="shared" ca="1" si="3"/>
        <v>79192</v>
      </c>
      <c r="O34">
        <f t="shared" ca="1" si="4"/>
        <v>13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0.35528817332490359</v>
      </c>
      <c r="E35">
        <f t="shared" ca="1" si="29"/>
        <v>0.12049870661504847</v>
      </c>
      <c r="F35">
        <f t="shared" ca="1" si="29"/>
        <v>0.45711814431154463</v>
      </c>
      <c r="G35">
        <f t="shared" ca="1" si="29"/>
        <v>0.40380840912225557</v>
      </c>
      <c r="H35">
        <f t="shared" ca="1" si="29"/>
        <v>0.76705491177995533</v>
      </c>
      <c r="I35">
        <f t="shared" ca="1" si="29"/>
        <v>0.41734106252793168</v>
      </c>
      <c r="M35" t="str">
        <f t="shared" ca="1" si="2"/>
        <v>안 지정 캐릭터 PP 일반등급</v>
      </c>
      <c r="N35">
        <f t="shared" ca="1" si="3"/>
        <v>12049</v>
      </c>
      <c r="O35">
        <f t="shared" ca="1" si="4"/>
        <v>9</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900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0.47713634154462203</v>
      </c>
      <c r="E36">
        <f t="shared" ca="1" si="29"/>
        <v>0.61742158845726114</v>
      </c>
      <c r="F36">
        <f t="shared" ca="1" si="29"/>
        <v>0.24267441754319952</v>
      </c>
      <c r="G36">
        <f t="shared" ca="1" si="29"/>
        <v>0.7594515360914772</v>
      </c>
      <c r="H36">
        <f t="shared" ca="1" si="29"/>
        <v>0.21811306979357037</v>
      </c>
      <c r="I36">
        <f t="shared" ca="1" si="29"/>
        <v>0.55778924696124643</v>
      </c>
      <c r="M36" t="str">
        <f t="shared" ca="1" si="2"/>
        <v>안 지정 캐릭터 PP 일반등급</v>
      </c>
      <c r="N36">
        <f t="shared" ca="1" si="3"/>
        <v>61742</v>
      </c>
      <c r="O36">
        <f t="shared" ca="1" si="4"/>
        <v>12</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1200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0.23367926665146932</v>
      </c>
      <c r="E37">
        <f t="shared" ca="1" si="29"/>
        <v>0.39459338784064546</v>
      </c>
      <c r="F37">
        <f t="shared" ca="1" si="29"/>
        <v>3.7035987226809342E-2</v>
      </c>
      <c r="G37">
        <f t="shared" ca="1" si="29"/>
        <v>0.32652152285830216</v>
      </c>
      <c r="H37">
        <f t="shared" ca="1" si="29"/>
        <v>0.18709398864127924</v>
      </c>
      <c r="I37">
        <f t="shared" ca="1" si="29"/>
        <v>0.68768629881305376</v>
      </c>
      <c r="M37" t="str">
        <f t="shared" ca="1" si="2"/>
        <v>지정 장비</v>
      </c>
      <c r="N37" t="str">
        <f t="shared" ca="1" si="3"/>
        <v>Equip3201</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0.92561684411010359</v>
      </c>
      <c r="E38">
        <f t="shared" ca="1" si="29"/>
        <v>0.69423994460723093</v>
      </c>
      <c r="F38">
        <f t="shared" ca="1" si="29"/>
        <v>0.14251685931654479</v>
      </c>
      <c r="G38">
        <f t="shared" ca="1" si="29"/>
        <v>0.6978141963239326</v>
      </c>
      <c r="H38">
        <f t="shared" ca="1" si="29"/>
        <v>0.11223916588453131</v>
      </c>
      <c r="I38">
        <f t="shared" ca="1" si="29"/>
        <v>0.36638316184780473</v>
      </c>
      <c r="M38" t="str">
        <f t="shared" ca="1" si="2"/>
        <v>지정 장비</v>
      </c>
      <c r="N38" t="str">
        <f t="shared" ca="1" si="3"/>
        <v>Equip7001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1900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277</v>
      </c>
      <c r="W38">
        <v>1</v>
      </c>
      <c r="X38" t="s">
        <v>133</v>
      </c>
      <c r="Z38">
        <v>36</v>
      </c>
      <c r="AA38" t="str">
        <f t="shared" ca="1" si="6"/>
        <v>fe</v>
      </c>
      <c r="AB38" t="s">
        <v>83</v>
      </c>
      <c r="AC38" t="s">
        <v>206</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0.99312719502802915</v>
      </c>
      <c r="E39">
        <f t="shared" ca="1" si="29"/>
        <v>0.87069574454355947</v>
      </c>
      <c r="F39">
        <f t="shared" ca="1" si="29"/>
        <v>0.54795290482119985</v>
      </c>
      <c r="G39">
        <f t="shared" ca="1" si="29"/>
        <v>0.2375916519464506</v>
      </c>
      <c r="H39">
        <f t="shared" ca="1" si="29"/>
        <v>0.22296120810373232</v>
      </c>
      <c r="I39">
        <f t="shared" ca="1" si="29"/>
        <v>0.28331667617150103</v>
      </c>
      <c r="M39" t="str">
        <f t="shared" ca="1" si="2"/>
        <v>지정 장비</v>
      </c>
      <c r="N39" t="str">
        <f t="shared" ca="1" si="3"/>
        <v>Equip8201</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38</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268</v>
      </c>
      <c r="W39">
        <v>1</v>
      </c>
      <c r="X39" t="s">
        <v>129</v>
      </c>
      <c r="Z39">
        <v>800</v>
      </c>
      <c r="AA39" t="str">
        <f t="shared" ca="1" si="6"/>
        <v>fe</v>
      </c>
      <c r="AB39" t="s">
        <v>83</v>
      </c>
      <c r="AC39" t="s">
        <v>322</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0.23034023885370281</v>
      </c>
      <c r="E40">
        <f t="shared" ca="1" si="29"/>
        <v>0.95213102008465644</v>
      </c>
      <c r="F40">
        <f t="shared" ca="1" si="29"/>
        <v>0.34410976822500161</v>
      </c>
      <c r="G40">
        <f t="shared" ca="1" si="29"/>
        <v>0.12334928341329099</v>
      </c>
      <c r="H40">
        <f t="shared" ca="1" si="29"/>
        <v>0.2721849636912963</v>
      </c>
      <c r="I40">
        <f t="shared" ca="1" si="29"/>
        <v>0.16808223531112521</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0.80905506528463333</v>
      </c>
      <c r="E41">
        <f t="shared" ca="1" si="29"/>
        <v>0.87974048072308109</v>
      </c>
      <c r="F41">
        <f t="shared" ca="1" si="29"/>
        <v>0.36488527959131067</v>
      </c>
      <c r="G41">
        <f t="shared" ca="1" si="29"/>
        <v>0.28100944467283884</v>
      </c>
      <c r="H41">
        <f t="shared" ca="1" si="29"/>
        <v>0.61380316632457066</v>
      </c>
      <c r="I41">
        <f t="shared" ca="1" si="29"/>
        <v>0.27096349968176825</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0.36254158790104685</v>
      </c>
      <c r="E42">
        <f t="shared" ca="1" si="30"/>
        <v>7.6776357644060211E-2</v>
      </c>
      <c r="F42">
        <f t="shared" ca="1" si="30"/>
        <v>0.42552234877144257</v>
      </c>
      <c r="G42">
        <f t="shared" ca="1" si="30"/>
        <v>0.79947258613832961</v>
      </c>
      <c r="H42">
        <f t="shared" ca="1" si="30"/>
        <v>0.29237087682534457</v>
      </c>
      <c r="I42">
        <f t="shared" ca="1" si="30"/>
        <v>0.5390677477708028</v>
      </c>
      <c r="M42" t="str">
        <f t="shared" ca="1" si="2"/>
        <v>지정 장비</v>
      </c>
      <c r="N42" t="str">
        <f t="shared" ca="1" si="3"/>
        <v>Equip0202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3000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6.881477982550388E-2</v>
      </c>
      <c r="E43">
        <f t="shared" ca="1" si="30"/>
        <v>0.78356175832432051</v>
      </c>
      <c r="F43">
        <f t="shared" ca="1" si="30"/>
        <v>0.67093843691659416</v>
      </c>
      <c r="G43">
        <f t="shared" ca="1" si="30"/>
        <v>0.66208593131627913</v>
      </c>
      <c r="H43">
        <f t="shared" ca="1" si="30"/>
        <v>0.6415743110835439</v>
      </c>
      <c r="I43">
        <f t="shared" ca="1" si="30"/>
        <v>8.2722436645286446E-2</v>
      </c>
      <c r="M43" t="str">
        <f t="shared" ca="1" si="2"/>
        <v>지정 장비</v>
      </c>
      <c r="N43" t="str">
        <f t="shared" ca="1" si="3"/>
        <v>Equip7001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1700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259</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0.11901762835854857</v>
      </c>
      <c r="E44">
        <f t="shared" ca="1" si="30"/>
        <v>4.2187959028528677E-2</v>
      </c>
      <c r="F44">
        <f t="shared" ca="1" si="30"/>
        <v>0.82313480478910961</v>
      </c>
      <c r="G44">
        <f t="shared" ca="1" si="30"/>
        <v>0.90349863435680233</v>
      </c>
      <c r="H44">
        <f t="shared" ca="1" si="30"/>
        <v>0.70489818164449847</v>
      </c>
      <c r="I44">
        <f t="shared" ca="1" si="30"/>
        <v>1.1207434787782966E-2</v>
      </c>
      <c r="M44" t="str">
        <f t="shared" ca="1" si="2"/>
        <v>안 지정 캐릭터 PP 영웅등급</v>
      </c>
      <c r="N44">
        <f t="shared" ca="1" si="3"/>
        <v>4218</v>
      </c>
      <c r="O44">
        <f t="shared" ca="1" si="4"/>
        <v>9</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220</v>
      </c>
      <c r="CB44" t="str">
        <f>VLOOKUP($CA44,[2]ActorTable!$1:$1048576,MATCH("이름참고",[2]ActorTable!$1:$1,0),0)</f>
        <v>레나</v>
      </c>
    </row>
    <row r="45" spans="1:80">
      <c r="A45">
        <v>5</v>
      </c>
      <c r="B45">
        <v>3</v>
      </c>
      <c r="C45">
        <f t="shared" si="0"/>
        <v>0</v>
      </c>
      <c r="D45">
        <f t="shared" ca="1" si="30"/>
        <v>0.74110390962410011</v>
      </c>
      <c r="E45">
        <f t="shared" ca="1" si="30"/>
        <v>0.40518939308727686</v>
      </c>
      <c r="F45">
        <f t="shared" ca="1" si="30"/>
        <v>0.47538551268054752</v>
      </c>
      <c r="G45">
        <f t="shared" ca="1" si="30"/>
        <v>0.18608992556215365</v>
      </c>
      <c r="H45">
        <f t="shared" ca="1" si="30"/>
        <v>0.81286791271495529</v>
      </c>
      <c r="I45">
        <f t="shared" ca="1" si="30"/>
        <v>0.28608653571849729</v>
      </c>
      <c r="M45" t="str">
        <f t="shared" ca="1" si="2"/>
        <v>안 지정 캐릭터 PP 일반등급</v>
      </c>
      <c r="N45">
        <f t="shared" ca="1" si="3"/>
        <v>40518</v>
      </c>
      <c r="O45">
        <f t="shared" ca="1" si="4"/>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1100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221</v>
      </c>
      <c r="CB45" t="str">
        <f>VLOOKUP($CA45,[2]ActorTable!$1:$1048576,MATCH("이름참고",[2]ActorTable!$1:$1,0),0)</f>
        <v>서린</v>
      </c>
    </row>
    <row r="46" spans="1:80">
      <c r="A46">
        <v>5</v>
      </c>
      <c r="B46">
        <v>4</v>
      </c>
      <c r="C46">
        <f t="shared" si="0"/>
        <v>0</v>
      </c>
      <c r="D46">
        <f t="shared" ca="1" si="30"/>
        <v>0.87992908844763384</v>
      </c>
      <c r="E46">
        <f t="shared" ca="1" si="30"/>
        <v>0.43244726154852486</v>
      </c>
      <c r="F46">
        <f t="shared" ca="1" si="30"/>
        <v>0.5948968630416035</v>
      </c>
      <c r="G46">
        <f t="shared" ca="1" si="30"/>
        <v>0.60293171479038532</v>
      </c>
      <c r="H46">
        <f t="shared" ca="1" si="30"/>
        <v>0.42920524090717926</v>
      </c>
      <c r="I46">
        <f t="shared" ca="1" si="30"/>
        <v>0.40580751281238359</v>
      </c>
      <c r="M46" t="str">
        <f t="shared" ca="1" si="2"/>
        <v>안 지정 캐릭터 PP 일반등급</v>
      </c>
      <c r="N46">
        <f t="shared" ca="1" si="3"/>
        <v>43244</v>
      </c>
      <c r="O46">
        <f t="shared" ca="1" si="4"/>
        <v>11</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1100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0.46239391686258335</v>
      </c>
      <c r="E47">
        <f t="shared" ca="1" si="30"/>
        <v>0.89533510809136474</v>
      </c>
      <c r="F47">
        <f t="shared" ca="1" si="30"/>
        <v>0.52540190867672887</v>
      </c>
      <c r="G47">
        <f t="shared" ca="1" si="30"/>
        <v>0.73506990000941885</v>
      </c>
      <c r="H47">
        <f t="shared" ca="1" si="30"/>
        <v>0.75096423129883461</v>
      </c>
      <c r="I47">
        <f t="shared" ca="1" si="30"/>
        <v>0.61000790905289703</v>
      </c>
      <c r="M47" t="str">
        <f t="shared" ca="1" si="2"/>
        <v>지정 장비</v>
      </c>
      <c r="N47" t="str">
        <f t="shared" ca="1" si="3"/>
        <v>Equip8001</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5100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0.86187205535920575</v>
      </c>
      <c r="E48">
        <f t="shared" ca="1" si="30"/>
        <v>0.90223323924904297</v>
      </c>
      <c r="F48">
        <f t="shared" ca="1" si="30"/>
        <v>0.76051276958586045</v>
      </c>
      <c r="G48">
        <f t="shared" ca="1" si="30"/>
        <v>2.5185531351307189E-3</v>
      </c>
      <c r="H48">
        <f t="shared" ca="1" si="30"/>
        <v>0.51381578911201142</v>
      </c>
      <c r="I48">
        <f t="shared" ca="1" si="30"/>
        <v>0.54220350524626748</v>
      </c>
      <c r="M48" t="str">
        <f t="shared" ca="1" si="2"/>
        <v>지정 장비</v>
      </c>
      <c r="N48" t="str">
        <f t="shared" ca="1" si="3"/>
        <v>Equip7302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35</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270</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0.49294041575860825</v>
      </c>
      <c r="E49">
        <f t="shared" ca="1" si="30"/>
        <v>8.2612682101796509E-2</v>
      </c>
      <c r="F49">
        <f t="shared" ca="1" si="30"/>
        <v>0.18435815583203419</v>
      </c>
      <c r="G49">
        <f t="shared" ca="1" si="30"/>
        <v>0.52354146175169658</v>
      </c>
      <c r="H49">
        <f t="shared" ca="1" si="30"/>
        <v>0.37650442247390614</v>
      </c>
      <c r="I49">
        <f t="shared" ca="1" si="30"/>
        <v>1.0782550788449585E-2</v>
      </c>
      <c r="M49" t="str">
        <f t="shared" ca="1" si="2"/>
        <v>지정 장비</v>
      </c>
      <c r="N49" t="str">
        <f t="shared" ca="1" si="3"/>
        <v>Equip0401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DI</v>
      </c>
      <c r="Q49">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27</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14</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전설</v>
      </c>
      <c r="U49" t="s">
        <v>83</v>
      </c>
      <c r="V49" t="s">
        <v>200</v>
      </c>
      <c r="W49">
        <v>1</v>
      </c>
      <c r="X49" t="s">
        <v>129</v>
      </c>
      <c r="Z49">
        <v>1000</v>
      </c>
      <c r="AA49" t="str">
        <f t="shared" ca="1" si="6"/>
        <v>fe</v>
      </c>
      <c r="AB49" t="s">
        <v>83</v>
      </c>
      <c r="AC49" t="s">
        <v>262</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0.24554375814611229</v>
      </c>
      <c r="E50">
        <f t="shared" ca="1" si="30"/>
        <v>0.59801636362619981</v>
      </c>
      <c r="F50">
        <f t="shared" ca="1" si="30"/>
        <v>0.94951679895051322</v>
      </c>
      <c r="G50">
        <f t="shared" ca="1" si="30"/>
        <v>0.85440595189338497</v>
      </c>
      <c r="H50">
        <f t="shared" ca="1" si="30"/>
        <v>0.16144411112630541</v>
      </c>
      <c r="I50">
        <f t="shared" ca="1" si="30"/>
        <v>0.93808115905015943</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1.7037998877800997E-2</v>
      </c>
      <c r="E51">
        <f t="shared" ca="1" si="30"/>
        <v>0.96798559014734864</v>
      </c>
      <c r="F51">
        <f t="shared" ca="1" si="30"/>
        <v>0.1248236372729199</v>
      </c>
      <c r="G51">
        <f t="shared" ca="1" si="30"/>
        <v>0.1070725378263675</v>
      </c>
      <c r="H51">
        <f t="shared" ca="1" si="30"/>
        <v>0.34688782040236754</v>
      </c>
      <c r="I51">
        <f t="shared" ca="1" si="30"/>
        <v>0.74492534299324797</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0.20866015457824516</v>
      </c>
      <c r="E52">
        <f t="shared" ca="1" si="31"/>
        <v>0.40955251791318981</v>
      </c>
      <c r="F52">
        <f t="shared" ca="1" si="31"/>
        <v>0.27964988896732834</v>
      </c>
      <c r="G52">
        <f t="shared" ca="1" si="31"/>
        <v>0.91099996466721611</v>
      </c>
      <c r="H52">
        <f t="shared" ca="1" si="31"/>
        <v>0.18432563694930693</v>
      </c>
      <c r="I52">
        <f t="shared" ca="1" si="31"/>
        <v>0.19039720577024966</v>
      </c>
      <c r="M52" t="str">
        <f t="shared" ca="1" si="2"/>
        <v>지정 장비</v>
      </c>
      <c r="N52" t="str">
        <f t="shared" ca="1" si="3"/>
        <v>Equip3202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2700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V52" t="s">
        <v>263</v>
      </c>
      <c r="W52">
        <v>1</v>
      </c>
      <c r="X52" t="s">
        <v>133</v>
      </c>
      <c r="Z52">
        <v>16</v>
      </c>
      <c r="AA52" t="str">
        <f t="shared" ca="1" si="6"/>
        <v>fe</v>
      </c>
      <c r="AB52" t="s">
        <v>83</v>
      </c>
      <c r="AC52" t="s">
        <v>274</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0.95505917599127432</v>
      </c>
      <c r="E53">
        <f t="shared" ca="1" si="31"/>
        <v>0.15434291471137274</v>
      </c>
      <c r="F53">
        <f t="shared" ca="1" si="31"/>
        <v>0.87180947791507646</v>
      </c>
      <c r="G53">
        <f t="shared" ca="1" si="31"/>
        <v>8.3424825093096455E-2</v>
      </c>
      <c r="H53">
        <f t="shared" ca="1" si="31"/>
        <v>0.80788471539825935</v>
      </c>
      <c r="I53">
        <f t="shared" ca="1" si="31"/>
        <v>0.4117940777234963</v>
      </c>
      <c r="M53" t="str">
        <f t="shared" ca="1" si="2"/>
        <v>지정 장비</v>
      </c>
      <c r="N53" t="str">
        <f t="shared" ca="1" si="3"/>
        <v>Equip1102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1200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208</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0.79327359300865397</v>
      </c>
      <c r="E54">
        <f t="shared" ca="1" si="31"/>
        <v>0.28401187890710677</v>
      </c>
      <c r="F54">
        <f t="shared" ca="1" si="31"/>
        <v>0.95175233958648742</v>
      </c>
      <c r="G54">
        <f t="shared" ca="1" si="31"/>
        <v>0.76956348691670762</v>
      </c>
      <c r="H54">
        <f t="shared" ca="1" si="31"/>
        <v>0.82137611205105265</v>
      </c>
      <c r="I54">
        <f t="shared" ca="1" si="31"/>
        <v>0.73307809503996013</v>
      </c>
      <c r="M54" t="str">
        <f t="shared" ca="1" si="2"/>
        <v>안 지정 캐릭터 PP 영웅등급</v>
      </c>
      <c r="N54">
        <f t="shared" ca="1" si="3"/>
        <v>28401</v>
      </c>
      <c r="O54">
        <f t="shared" ca="1" si="4"/>
        <v>10</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1000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0.81870718854368385</v>
      </c>
      <c r="E55">
        <f t="shared" ca="1" si="31"/>
        <v>4.6446147426080442E-2</v>
      </c>
      <c r="F55">
        <f t="shared" ca="1" si="31"/>
        <v>0.50725063129854764</v>
      </c>
      <c r="G55">
        <f t="shared" ca="1" si="31"/>
        <v>0.55957782700764469</v>
      </c>
      <c r="H55">
        <f t="shared" ca="1" si="31"/>
        <v>0.51729701665039374</v>
      </c>
      <c r="I55">
        <f t="shared" ca="1" si="31"/>
        <v>0.41223734692894065</v>
      </c>
      <c r="M55" t="str">
        <f t="shared" ca="1" si="2"/>
        <v>안 지정 캐릭터 PP 일반등급</v>
      </c>
      <c r="N55">
        <f t="shared" ca="1" si="3"/>
        <v>4644</v>
      </c>
      <c r="O55">
        <f t="shared" ca="1" si="4"/>
        <v>9</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0.73383814414234683</v>
      </c>
      <c r="E56">
        <f t="shared" ca="1" si="31"/>
        <v>0.46476132919472457</v>
      </c>
      <c r="F56">
        <f t="shared" ca="1" si="31"/>
        <v>0.86260234963959204</v>
      </c>
      <c r="G56">
        <f t="shared" ca="1" si="31"/>
        <v>0.26930176316141441</v>
      </c>
      <c r="H56">
        <f t="shared" ca="1" si="31"/>
        <v>0.9909122193269686</v>
      </c>
      <c r="I56">
        <f t="shared" ca="1" si="31"/>
        <v>0.15486861284048625</v>
      </c>
      <c r="M56" t="str">
        <f t="shared" ca="1" si="2"/>
        <v>안 지정 캐릭터 PP 일반등급</v>
      </c>
      <c r="N56">
        <f t="shared" ca="1" si="3"/>
        <v>46476</v>
      </c>
      <c r="O56">
        <f t="shared" ca="1" si="4"/>
        <v>11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1100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0.99154550615657155</v>
      </c>
      <c r="E57">
        <f t="shared" ca="1" si="31"/>
        <v>0.64563707357181355</v>
      </c>
      <c r="F57">
        <f t="shared" ca="1" si="31"/>
        <v>0.8883701185972136</v>
      </c>
      <c r="G57">
        <f t="shared" ca="1" si="31"/>
        <v>6.3861155947286252E-2</v>
      </c>
      <c r="H57">
        <f t="shared" ca="1" si="31"/>
        <v>0.50113784335520961</v>
      </c>
      <c r="I57">
        <f t="shared" ca="1" si="31"/>
        <v>0.26106028564301254</v>
      </c>
      <c r="M57" t="str">
        <f t="shared" ca="1" si="2"/>
        <v>안 지정 캐릭터 PP 일반등급</v>
      </c>
      <c r="N57">
        <f t="shared" ca="1" si="3"/>
        <v>64563</v>
      </c>
      <c r="O57">
        <f t="shared" ca="1" si="4"/>
        <v>12</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0.27015693401174357</v>
      </c>
      <c r="E58">
        <f t="shared" ca="1" si="31"/>
        <v>0.42132558407184895</v>
      </c>
      <c r="F58">
        <f t="shared" ca="1" si="31"/>
        <v>0.68182517378887775</v>
      </c>
      <c r="G58">
        <f t="shared" ca="1" si="31"/>
        <v>0.54043795210617707</v>
      </c>
      <c r="H58">
        <f t="shared" ca="1" si="31"/>
        <v>0.22641096061606136</v>
      </c>
      <c r="I58">
        <f t="shared" ca="1" si="31"/>
        <v>9.3337235388508577E-2</v>
      </c>
      <c r="M58" t="str">
        <f t="shared" ca="1" si="2"/>
        <v>지정 장비</v>
      </c>
      <c r="N58" t="str">
        <f t="shared" ca="1" si="3"/>
        <v>Equip5102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1000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272</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7.594282019220977E-2</v>
      </c>
      <c r="E59">
        <f t="shared" ca="1" si="31"/>
        <v>0.27799322341078292</v>
      </c>
      <c r="F59">
        <f t="shared" ca="1" si="31"/>
        <v>0.83926653674415164</v>
      </c>
      <c r="G59">
        <f t="shared" ca="1" si="31"/>
        <v>0.19032615386467344</v>
      </c>
      <c r="H59">
        <f t="shared" ca="1" si="31"/>
        <v>0.46616474162933708</v>
      </c>
      <c r="I59">
        <f t="shared" ca="1" si="31"/>
        <v>5.856251239496657E-2</v>
      </c>
      <c r="M59" t="str">
        <f t="shared" ca="1" si="2"/>
        <v>지정 장비</v>
      </c>
      <c r="N59" t="str">
        <f t="shared" ca="1" si="3"/>
        <v>Equip3101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1000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0.9963578817401092</v>
      </c>
      <c r="E60">
        <f t="shared" ca="1" si="31"/>
        <v>0.46735978551946378</v>
      </c>
      <c r="F60">
        <f t="shared" ca="1" si="31"/>
        <v>0.35440221082262646</v>
      </c>
      <c r="G60">
        <f t="shared" ca="1" si="31"/>
        <v>0.79770986690507484</v>
      </c>
      <c r="H60">
        <f t="shared" ca="1" si="31"/>
        <v>0.88931042964001505</v>
      </c>
      <c r="I60">
        <f t="shared" ca="1" si="31"/>
        <v>0.96636794899978751</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219</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0.22622393556368392</v>
      </c>
      <c r="E61">
        <f t="shared" ca="1" si="31"/>
        <v>0.25392568618169609</v>
      </c>
      <c r="F61">
        <f t="shared" ca="1" si="31"/>
        <v>0.25887910490628019</v>
      </c>
      <c r="G61">
        <f t="shared" ca="1" si="31"/>
        <v>0.77808121974482569</v>
      </c>
      <c r="H61">
        <f t="shared" ca="1" si="31"/>
        <v>0.93663843180805328</v>
      </c>
      <c r="I61">
        <f t="shared" ca="1" si="31"/>
        <v>0.81783721700772027</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0.70007570211631576</v>
      </c>
      <c r="E62">
        <f t="shared" ca="1" si="32"/>
        <v>0.8871156865157247</v>
      </c>
      <c r="F62">
        <f t="shared" ca="1" si="32"/>
        <v>0.69206013118934284</v>
      </c>
      <c r="G62">
        <f t="shared" ca="1" si="32"/>
        <v>0.17832551459725077</v>
      </c>
      <c r="H62">
        <f t="shared" ca="1" si="32"/>
        <v>1.5144712711046782E-2</v>
      </c>
      <c r="I62">
        <f t="shared" ca="1" si="32"/>
        <v>0.47694878306159416</v>
      </c>
      <c r="M62" t="str">
        <f t="shared" ca="1" si="2"/>
        <v>지정 장비</v>
      </c>
      <c r="N62" t="str">
        <f t="shared" ca="1" si="3"/>
        <v>Equip7401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82</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56</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전설</v>
      </c>
      <c r="U62" t="s">
        <v>83</v>
      </c>
      <c r="V62" t="s">
        <v>254</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0.99824933144215711</v>
      </c>
      <c r="E63">
        <f t="shared" ca="1" si="32"/>
        <v>0.31314129010881375</v>
      </c>
      <c r="F63">
        <f t="shared" ca="1" si="32"/>
        <v>0.94003100184916211</v>
      </c>
      <c r="G63">
        <f t="shared" ca="1" si="32"/>
        <v>0.92122517161839423</v>
      </c>
      <c r="H63">
        <f t="shared" ca="1" si="32"/>
        <v>0.83541764331499424</v>
      </c>
      <c r="I63">
        <f t="shared" ca="1" si="32"/>
        <v>0.10153772357094182</v>
      </c>
      <c r="M63" t="str">
        <f t="shared" ca="1" si="2"/>
        <v>지정 장비</v>
      </c>
      <c r="N63" t="str">
        <f t="shared" ca="1" si="3"/>
        <v>Equip2301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7100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281</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0.80069475666200129</v>
      </c>
      <c r="E64">
        <f t="shared" ca="1" si="32"/>
        <v>0.83315844045631382</v>
      </c>
      <c r="F64">
        <f t="shared" ca="1" si="32"/>
        <v>0.77938121540328464</v>
      </c>
      <c r="G64">
        <f t="shared" ca="1" si="32"/>
        <v>0.77212045620479308</v>
      </c>
      <c r="H64">
        <f t="shared" ca="1" si="32"/>
        <v>0.64711329532904638</v>
      </c>
      <c r="I64">
        <f t="shared" ca="1" si="32"/>
        <v>0.99239468221793292</v>
      </c>
      <c r="M64" t="str">
        <f t="shared" ca="1" si="2"/>
        <v>안 지정 캐릭터 PP 영웅등급</v>
      </c>
      <c r="N64">
        <f t="shared" ca="1" si="3"/>
        <v>83315</v>
      </c>
      <c r="O64">
        <f t="shared" ca="1" si="4"/>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1300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0.36769329720785537</v>
      </c>
      <c r="E65">
        <f t="shared" ca="1" si="32"/>
        <v>0.62886772743357011</v>
      </c>
      <c r="F65">
        <f t="shared" ca="1" si="32"/>
        <v>0.42660844822750699</v>
      </c>
      <c r="G65">
        <f t="shared" ca="1" si="32"/>
        <v>0.15250993364006471</v>
      </c>
      <c r="H65">
        <f t="shared" ca="1" si="32"/>
        <v>0.16999995796985801</v>
      </c>
      <c r="I65">
        <f t="shared" ca="1" si="32"/>
        <v>0.88541909245629791</v>
      </c>
      <c r="M65" t="str">
        <f t="shared" ca="1" si="2"/>
        <v>안 지정 캐릭터 PP 일반등급</v>
      </c>
      <c r="N65">
        <f t="shared" ca="1" si="3"/>
        <v>62886</v>
      </c>
      <c r="O65">
        <f t="shared" ca="1" si="4"/>
        <v>12</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1200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0.79882840639206365</v>
      </c>
      <c r="E66">
        <f t="shared" ca="1" si="32"/>
        <v>0.11855967570580062</v>
      </c>
      <c r="F66">
        <f t="shared" ca="1" si="32"/>
        <v>0.41985086390159698</v>
      </c>
      <c r="G66">
        <f t="shared" ca="1" si="32"/>
        <v>9.2689057203252045E-2</v>
      </c>
      <c r="H66">
        <f t="shared" ca="1" si="32"/>
        <v>0.37141762691549285</v>
      </c>
      <c r="I66">
        <f t="shared" ca="1" si="32"/>
        <v>0.50232481074657986</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11855</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9</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0.28924451458669342</v>
      </c>
      <c r="E67">
        <f t="shared" ca="1" si="32"/>
        <v>0.80658028454303565</v>
      </c>
      <c r="F67">
        <f t="shared" ca="1" si="32"/>
        <v>0.13204940584632852</v>
      </c>
      <c r="G67">
        <f t="shared" ca="1" si="32"/>
        <v>0.98897959408555991</v>
      </c>
      <c r="H67">
        <f t="shared" ca="1" si="32"/>
        <v>0.74270028511199426</v>
      </c>
      <c r="I67">
        <f t="shared" ca="1" si="32"/>
        <v>0.38949871425281846</v>
      </c>
      <c r="M67" t="str">
        <f t="shared" ca="1" si="34"/>
        <v>지정 장비</v>
      </c>
      <c r="N67" t="str">
        <f t="shared" ca="1" si="35"/>
        <v>Equip7101</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3400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218</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0.98439719166243533</v>
      </c>
      <c r="E68">
        <f t="shared" ca="1" si="32"/>
        <v>0.2804949063734522</v>
      </c>
      <c r="F68">
        <f t="shared" ca="1" si="32"/>
        <v>0.88750574214287525</v>
      </c>
      <c r="G68">
        <f t="shared" ca="1" si="32"/>
        <v>0.3329449155088634</v>
      </c>
      <c r="H68">
        <f t="shared" ca="1" si="32"/>
        <v>0.54367114316658971</v>
      </c>
      <c r="I68">
        <f t="shared" ca="1" si="32"/>
        <v>0.64988973838445974</v>
      </c>
      <c r="M68" t="str">
        <f t="shared" ca="1" si="34"/>
        <v>지정 장비</v>
      </c>
      <c r="N68" t="str">
        <f t="shared" ca="1" si="35"/>
        <v>Equip3202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3200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272</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0.50574716128102504</v>
      </c>
      <c r="E69">
        <f t="shared" ca="1" si="32"/>
        <v>4.9855915295205167E-2</v>
      </c>
      <c r="F69">
        <f t="shared" ca="1" si="32"/>
        <v>1.3497523594643956E-2</v>
      </c>
      <c r="G69">
        <f t="shared" ca="1" si="32"/>
        <v>0.50702637870999867</v>
      </c>
      <c r="H69">
        <f t="shared" ca="1" si="32"/>
        <v>0.44311492390066975</v>
      </c>
      <c r="I69">
        <f t="shared" ca="1" si="32"/>
        <v>0.7509581271483331</v>
      </c>
      <c r="M69" t="str">
        <f t="shared" ca="1" si="34"/>
        <v>지정 장비</v>
      </c>
      <c r="N69" t="str">
        <f t="shared" ca="1" si="35"/>
        <v>Equip0201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3300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299</v>
      </c>
      <c r="W69">
        <v>1</v>
      </c>
      <c r="X69" t="s">
        <v>129</v>
      </c>
      <c r="Z69">
        <v>1200</v>
      </c>
      <c r="AA69" t="str">
        <f t="shared" ca="1" si="38"/>
        <v>fe</v>
      </c>
      <c r="AB69" t="s">
        <v>83</v>
      </c>
      <c r="AC69" t="s">
        <v>257</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0.70136803820748861</v>
      </c>
      <c r="E70">
        <f t="shared" ca="1" si="32"/>
        <v>0.59858609446275679</v>
      </c>
      <c r="F70">
        <f t="shared" ca="1" si="32"/>
        <v>0.35804507394990703</v>
      </c>
      <c r="G70">
        <f t="shared" ca="1" si="32"/>
        <v>0.71928895926729386</v>
      </c>
      <c r="H70">
        <f t="shared" ca="1" si="32"/>
        <v>0.27982416163209956</v>
      </c>
      <c r="I70">
        <f t="shared" ca="1" si="32"/>
        <v>0.45658534860013611</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0.57509852569121356</v>
      </c>
      <c r="E71">
        <f t="shared" ca="1" si="32"/>
        <v>0.78423729854283575</v>
      </c>
      <c r="F71">
        <f t="shared" ca="1" si="32"/>
        <v>0.74756286972326458</v>
      </c>
      <c r="G71">
        <f t="shared" ca="1" si="32"/>
        <v>0.74488820486501495</v>
      </c>
      <c r="H71">
        <f t="shared" ca="1" si="32"/>
        <v>0.41406227118995542</v>
      </c>
      <c r="I71">
        <f t="shared" ca="1" si="32"/>
        <v>5.6736133622045881E-2</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0.57961252356050519</v>
      </c>
      <c r="E72">
        <f t="shared" ca="1" si="49"/>
        <v>0.12582521621263421</v>
      </c>
      <c r="F72">
        <f t="shared" ca="1" si="49"/>
        <v>0.97470468230197271</v>
      </c>
      <c r="G72">
        <f t="shared" ca="1" si="49"/>
        <v>0.56387377377384829</v>
      </c>
      <c r="H72">
        <f t="shared" ca="1" si="49"/>
        <v>0.82731152754176585</v>
      </c>
      <c r="I72">
        <f t="shared" ca="1" si="49"/>
        <v>0.11403891075340977</v>
      </c>
      <c r="M72" t="str">
        <f t="shared" ca="1" si="34"/>
        <v>지정 장비</v>
      </c>
      <c r="N72" t="str">
        <f t="shared" ca="1" si="35"/>
        <v>Equip1002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600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254</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0.94038593934655446</v>
      </c>
      <c r="E73">
        <f t="shared" ca="1" si="49"/>
        <v>0.65786054202622757</v>
      </c>
      <c r="F73">
        <f t="shared" ca="1" si="49"/>
        <v>0.33045446739293638</v>
      </c>
      <c r="G73">
        <f t="shared" ca="1" si="49"/>
        <v>0.20730015531834556</v>
      </c>
      <c r="H73">
        <f t="shared" ca="1" si="49"/>
        <v>0.27814485059681249</v>
      </c>
      <c r="I73">
        <f t="shared" ca="1" si="49"/>
        <v>8.571240714191064E-2</v>
      </c>
      <c r="M73" t="str">
        <f t="shared" ca="1" si="34"/>
        <v>지정 장비</v>
      </c>
      <c r="N73" t="str">
        <f t="shared" ca="1" si="35"/>
        <v>Equip5302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267</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0.93177129427689165</v>
      </c>
      <c r="E74">
        <f t="shared" ca="1" si="49"/>
        <v>0.34971950907026894</v>
      </c>
      <c r="F74">
        <f t="shared" ca="1" si="49"/>
        <v>0.21915666367119346</v>
      </c>
      <c r="G74">
        <f t="shared" ca="1" si="49"/>
        <v>0.70297277667157665</v>
      </c>
      <c r="H74">
        <f t="shared" ca="1" si="49"/>
        <v>6.3534002917523535E-3</v>
      </c>
      <c r="I74">
        <f t="shared" ca="1" si="49"/>
        <v>0.92239943808029223</v>
      </c>
      <c r="M74" t="str">
        <f t="shared" ca="1" si="34"/>
        <v>안 지정 캐릭터 PP 영웅등급</v>
      </c>
      <c r="N74">
        <f t="shared" ca="1" si="35"/>
        <v>34971</v>
      </c>
      <c r="O74">
        <f t="shared" ca="1" si="36"/>
        <v>11</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1100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0.97768180972509988</v>
      </c>
      <c r="E75">
        <f t="shared" ca="1" si="49"/>
        <v>0.65178190199891928</v>
      </c>
      <c r="F75">
        <f t="shared" ca="1" si="49"/>
        <v>0.5863239947455553</v>
      </c>
      <c r="G75">
        <f t="shared" ca="1" si="49"/>
        <v>0.12459988192180305</v>
      </c>
      <c r="H75">
        <f t="shared" ca="1" si="49"/>
        <v>0.48372444940976222</v>
      </c>
      <c r="I75">
        <f t="shared" ca="1" si="49"/>
        <v>0.57872430748498249</v>
      </c>
      <c r="M75" t="str">
        <f t="shared" ca="1" si="34"/>
        <v>안 지정 캐릭터 PP 일반등급</v>
      </c>
      <c r="N75">
        <f t="shared" ca="1" si="35"/>
        <v>65178</v>
      </c>
      <c r="O75">
        <f t="shared" ca="1" si="36"/>
        <v>12</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2.3841117748409246E-2</v>
      </c>
      <c r="E76">
        <f t="shared" ca="1" si="49"/>
        <v>0.95795528388106654</v>
      </c>
      <c r="F76">
        <f t="shared" ca="1" si="49"/>
        <v>0.92024570784236426</v>
      </c>
      <c r="G76">
        <f t="shared" ca="1" si="49"/>
        <v>0.46603122645735551</v>
      </c>
      <c r="H76">
        <f t="shared" ca="1" si="49"/>
        <v>0.86834740236822505</v>
      </c>
      <c r="I76">
        <f t="shared" ca="1" si="49"/>
        <v>0.22034447987441441</v>
      </c>
      <c r="M76" t="str">
        <f t="shared" ca="1" si="34"/>
        <v>안 지정 캐릭터 PP 일반등급</v>
      </c>
      <c r="N76">
        <f t="shared" ca="1" si="35"/>
        <v>95795</v>
      </c>
      <c r="O76">
        <f t="shared" ca="1" si="36"/>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0.34937438704472012</v>
      </c>
      <c r="E77">
        <f t="shared" ca="1" si="49"/>
        <v>0.42482935580955272</v>
      </c>
      <c r="F77">
        <f t="shared" ca="1" si="49"/>
        <v>8.7213093125645291E-2</v>
      </c>
      <c r="G77">
        <f t="shared" ca="1" si="49"/>
        <v>4.7860133313752384E-2</v>
      </c>
      <c r="H77">
        <f t="shared" ca="1" si="49"/>
        <v>0.14313621120811049</v>
      </c>
      <c r="I77">
        <f t="shared" ca="1" si="49"/>
        <v>0.69454981648777647</v>
      </c>
      <c r="M77" t="str">
        <f t="shared" ca="1" si="34"/>
        <v>지정 장비</v>
      </c>
      <c r="N77" t="str">
        <f t="shared" ca="1" si="35"/>
        <v>Equip3301</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DI</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12</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265</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0.22013186112498384</v>
      </c>
      <c r="E78">
        <f t="shared" ca="1" si="49"/>
        <v>0.77731357323174577</v>
      </c>
      <c r="F78">
        <f t="shared" ca="1" si="49"/>
        <v>3.4475307869043403E-2</v>
      </c>
      <c r="G78">
        <f t="shared" ca="1" si="49"/>
        <v>2.2049641185331481E-2</v>
      </c>
      <c r="H78">
        <f t="shared" ca="1" si="49"/>
        <v>0.28809706398817747</v>
      </c>
      <c r="I78">
        <f t="shared" ca="1" si="49"/>
        <v>7.3403257563834368E-3</v>
      </c>
      <c r="M78" t="str">
        <f t="shared" ca="1" si="34"/>
        <v>지정 장비</v>
      </c>
      <c r="N78" t="str">
        <f t="shared" ca="1" si="35"/>
        <v>Equip7101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3100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196</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0.2096624840636564</v>
      </c>
      <c r="E79">
        <f t="shared" ca="1" si="49"/>
        <v>0.89961024785003374</v>
      </c>
      <c r="F79">
        <f t="shared" ca="1" si="49"/>
        <v>0.94121997468034502</v>
      </c>
      <c r="G79">
        <f t="shared" ca="1" si="49"/>
        <v>0.30927766465905349</v>
      </c>
      <c r="H79">
        <f t="shared" ca="1" si="49"/>
        <v>0.14710203295621371</v>
      </c>
      <c r="I79">
        <f t="shared" ca="1" si="49"/>
        <v>0.81516402707387925</v>
      </c>
      <c r="M79" t="str">
        <f t="shared" ca="1" si="34"/>
        <v>지정 장비</v>
      </c>
      <c r="N79" t="str">
        <f t="shared" ca="1" si="35"/>
        <v>Equip8202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29700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215</v>
      </c>
      <c r="W79">
        <v>1</v>
      </c>
      <c r="X79" t="s">
        <v>133</v>
      </c>
      <c r="Z79">
        <v>15</v>
      </c>
      <c r="AA79" t="str">
        <f t="shared" ca="1" si="38"/>
        <v>fe</v>
      </c>
      <c r="AB79" t="s">
        <v>83</v>
      </c>
      <c r="AC79" t="s">
        <v>213</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0.85884213607150162</v>
      </c>
      <c r="E80">
        <f t="shared" ca="1" si="49"/>
        <v>0.41740804448864144</v>
      </c>
      <c r="F80">
        <f t="shared" ca="1" si="49"/>
        <v>0.65716941532108364</v>
      </c>
      <c r="G80">
        <f t="shared" ca="1" si="49"/>
        <v>0.21333096793696094</v>
      </c>
      <c r="H80">
        <f t="shared" ca="1" si="49"/>
        <v>0.38720418289399761</v>
      </c>
      <c r="I80">
        <f t="shared" ca="1" si="49"/>
        <v>4.7462601922008685E-2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0.75595046143369915</v>
      </c>
      <c r="E81">
        <f t="shared" ca="1" si="49"/>
        <v>0.54796728075615708</v>
      </c>
      <c r="F81">
        <f t="shared" ca="1" si="49"/>
        <v>0.22067807633236891</v>
      </c>
      <c r="G81">
        <f t="shared" ca="1" si="49"/>
        <v>0.62133151566547529</v>
      </c>
      <c r="H81">
        <f t="shared" ca="1" si="49"/>
        <v>0.5516556212286573</v>
      </c>
      <c r="I81">
        <f t="shared" ca="1" si="49"/>
        <v>0.93628130153246769</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0.14373526005541282</v>
      </c>
      <c r="E82">
        <f t="shared" ca="1" si="50"/>
        <v>0.55630975291224494</v>
      </c>
      <c r="F82">
        <f t="shared" ca="1" si="50"/>
        <v>0.45061452590415851</v>
      </c>
      <c r="G82">
        <f t="shared" ca="1" si="50"/>
        <v>0.30488721804216667</v>
      </c>
      <c r="H82">
        <f t="shared" ca="1" si="50"/>
        <v>0.93025620615888316</v>
      </c>
      <c r="I82">
        <f t="shared" ca="1" si="50"/>
        <v>0.15925271951671571</v>
      </c>
      <c r="M82" t="str">
        <f t="shared" ca="1" si="34"/>
        <v>지정 장비</v>
      </c>
      <c r="N82" t="str">
        <f t="shared" ca="1" si="35"/>
        <v>Equip5001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600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254</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0.97035443362312168</v>
      </c>
      <c r="E83">
        <f t="shared" ca="1" si="50"/>
        <v>0.70954775186937991</v>
      </c>
      <c r="F83">
        <f t="shared" ca="1" si="50"/>
        <v>0.60126318354410424</v>
      </c>
      <c r="G83">
        <f t="shared" ca="1" si="50"/>
        <v>0.4975972653655476</v>
      </c>
      <c r="H83">
        <f t="shared" ca="1" si="50"/>
        <v>0.37503848950810192</v>
      </c>
      <c r="I83">
        <f t="shared" ca="1" si="50"/>
        <v>0.39518368917265068</v>
      </c>
      <c r="M83" t="str">
        <f t="shared" ca="1" si="34"/>
        <v>지정 장비</v>
      </c>
      <c r="N83" t="str">
        <f t="shared" ca="1" si="35"/>
        <v>Equip6102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3400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207</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0.27609220743170826</v>
      </c>
      <c r="E84">
        <f t="shared" ca="1" si="50"/>
        <v>0.79038823626721222</v>
      </c>
      <c r="F84">
        <f t="shared" ca="1" si="50"/>
        <v>0.66507088098333467</v>
      </c>
      <c r="G84">
        <f t="shared" ca="1" si="50"/>
        <v>0.94722599674880237</v>
      </c>
      <c r="H84">
        <f t="shared" ca="1" si="50"/>
        <v>0.20307523147897488</v>
      </c>
      <c r="I84">
        <f t="shared" ca="1" si="50"/>
        <v>0.80911594526124342</v>
      </c>
      <c r="M84" t="str">
        <f t="shared" ca="1" si="34"/>
        <v>안 지정 캐릭터 PP 영웅등급</v>
      </c>
      <c r="N84">
        <f t="shared" ca="1" si="35"/>
        <v>79038</v>
      </c>
      <c r="O84">
        <f t="shared" ca="1" si="36"/>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1300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0.80791579908541078</v>
      </c>
      <c r="E85">
        <f t="shared" ca="1" si="50"/>
        <v>0.30526067288906167</v>
      </c>
      <c r="F85">
        <f t="shared" ca="1" si="50"/>
        <v>7.5538246465056691E-2</v>
      </c>
      <c r="G85">
        <f t="shared" ca="1" si="50"/>
        <v>0.80547198519149577</v>
      </c>
      <c r="H85">
        <f t="shared" ca="1" si="50"/>
        <v>8.898313122883883E-2</v>
      </c>
      <c r="I85">
        <f t="shared" ca="1" si="50"/>
        <v>0.72858558773533533</v>
      </c>
      <c r="M85" t="str">
        <f t="shared" ca="1" si="34"/>
        <v>안 지정 캐릭터 PP 일반등급</v>
      </c>
      <c r="N85">
        <f t="shared" ca="1" si="35"/>
        <v>30526</v>
      </c>
      <c r="O85">
        <f t="shared" ca="1" si="36"/>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1000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0.122451505874142</v>
      </c>
      <c r="E86">
        <f t="shared" ca="1" si="50"/>
        <v>0.55273809113132344</v>
      </c>
      <c r="F86">
        <f t="shared" ca="1" si="50"/>
        <v>0.62892487614469339</v>
      </c>
      <c r="G86">
        <f t="shared" ca="1" si="50"/>
        <v>0.95482232577822901</v>
      </c>
      <c r="H86">
        <f t="shared" ca="1" si="50"/>
        <v>0.88468607345055217</v>
      </c>
      <c r="I86">
        <f t="shared" ca="1" si="50"/>
        <v>0.21507112968619069</v>
      </c>
      <c r="M86" t="str">
        <f t="shared" ca="1" si="34"/>
        <v>안 지정 캐릭터 PP 일반등급</v>
      </c>
      <c r="N86">
        <f t="shared" ca="1" si="35"/>
        <v>55273</v>
      </c>
      <c r="O86">
        <f t="shared" ca="1" si="36"/>
        <v>12</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1200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0.30359807546942819</v>
      </c>
      <c r="E87">
        <f t="shared" ca="1" si="50"/>
        <v>7.3835165692591187E-2</v>
      </c>
      <c r="F87">
        <f t="shared" ca="1" si="50"/>
        <v>1.5263379988716963E-2</v>
      </c>
      <c r="G87">
        <f t="shared" ca="1" si="50"/>
        <v>0.9241648890718821</v>
      </c>
      <c r="H87">
        <f t="shared" ca="1" si="50"/>
        <v>0.5345544923911707</v>
      </c>
      <c r="I87">
        <f t="shared" ca="1" si="50"/>
        <v>0.34641729702126212</v>
      </c>
      <c r="M87" t="str">
        <f t="shared" ca="1" si="34"/>
        <v>지정 장비</v>
      </c>
      <c r="N87" t="str">
        <f t="shared" ca="1" si="35"/>
        <v>Equip0202</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2800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281</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0.4346425784881166</v>
      </c>
      <c r="E88">
        <f t="shared" ca="1" si="50"/>
        <v>0.73036522963500461</v>
      </c>
      <c r="F88">
        <f t="shared" ca="1" si="50"/>
        <v>6.9267642371862004E-2</v>
      </c>
      <c r="G88">
        <f t="shared" ca="1" si="50"/>
        <v>0.29893093139200788</v>
      </c>
      <c r="H88">
        <f t="shared" ca="1" si="50"/>
        <v>0.57535246208278545</v>
      </c>
      <c r="I88">
        <f t="shared" ca="1" si="50"/>
        <v>0.20397920444573425</v>
      </c>
      <c r="M88" t="str">
        <f t="shared" ca="1" si="34"/>
        <v>지정 장비</v>
      </c>
      <c r="N88" t="str">
        <f t="shared" ca="1" si="35"/>
        <v>Equip7002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1800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263</v>
      </c>
      <c r="W88">
        <v>1</v>
      </c>
      <c r="X88" t="s">
        <v>129</v>
      </c>
      <c r="Z88">
        <v>9300</v>
      </c>
      <c r="AA88" t="str">
        <f t="shared" ca="1" si="38"/>
        <v>fe</v>
      </c>
      <c r="AB88" t="s">
        <v>83</v>
      </c>
      <c r="AC88" t="s">
        <v>207</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0.40030822613248274</v>
      </c>
      <c r="E89">
        <f t="shared" ca="1" si="50"/>
        <v>0.31216907692852125</v>
      </c>
      <c r="F89">
        <f t="shared" ca="1" si="50"/>
        <v>0.15182754200028614</v>
      </c>
      <c r="G89">
        <f t="shared" ca="1" si="50"/>
        <v>7.3154676400853047E-2</v>
      </c>
      <c r="H89">
        <f t="shared" ca="1" si="50"/>
        <v>3.065278756390899E-2</v>
      </c>
      <c r="I89">
        <f t="shared" ca="1" si="50"/>
        <v>0.73602617256229175</v>
      </c>
      <c r="M89" t="str">
        <f t="shared" ca="1" si="34"/>
        <v>지정 장비</v>
      </c>
      <c r="N89" t="str">
        <f t="shared" ca="1" si="35"/>
        <v>Equip3202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5</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216</v>
      </c>
      <c r="W89">
        <v>1</v>
      </c>
      <c r="X89" t="s">
        <v>133</v>
      </c>
      <c r="Z89">
        <v>5</v>
      </c>
      <c r="AA89" t="str">
        <f t="shared" ca="1" si="38"/>
        <v>fe</v>
      </c>
      <c r="AB89" t="s">
        <v>83</v>
      </c>
      <c r="AC89" t="s">
        <v>261</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9.0607412574542301E-2</v>
      </c>
      <c r="E90">
        <f t="shared" ca="1" si="50"/>
        <v>0.5636065614525716</v>
      </c>
      <c r="F90">
        <f t="shared" ca="1" si="50"/>
        <v>0.89948800420862141</v>
      </c>
      <c r="G90">
        <f t="shared" ca="1" si="50"/>
        <v>0.16439756765749924</v>
      </c>
      <c r="H90">
        <f t="shared" ca="1" si="50"/>
        <v>0.5853020081641469</v>
      </c>
      <c r="I90">
        <f t="shared" ca="1" si="50"/>
        <v>0.48800915997290817</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0.67386471401887849</v>
      </c>
      <c r="E91">
        <f t="shared" ca="1" si="50"/>
        <v>0.3505601471467048</v>
      </c>
      <c r="F91">
        <f t="shared" ca="1" si="50"/>
        <v>0.43604144461018268</v>
      </c>
      <c r="G91">
        <f t="shared" ca="1" si="50"/>
        <v>0.16365639789196995</v>
      </c>
      <c r="H91">
        <f t="shared" ca="1" si="50"/>
        <v>0.9828437758288493</v>
      </c>
      <c r="I91">
        <f t="shared" ca="1" si="50"/>
        <v>0.33740530065303509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0.2906577125166091</v>
      </c>
      <c r="E92">
        <f t="shared" ca="1" si="51"/>
        <v>1.6302910228213063E-2</v>
      </c>
      <c r="F92">
        <f t="shared" ca="1" si="51"/>
        <v>0.40860985482878731</v>
      </c>
      <c r="G92">
        <f t="shared" ca="1" si="51"/>
        <v>7.0534447042757242E-2</v>
      </c>
      <c r="H92">
        <f t="shared" ca="1" si="51"/>
        <v>0.49560017359383834</v>
      </c>
      <c r="I92">
        <f t="shared" ca="1" si="51"/>
        <v>0.57104186779970434</v>
      </c>
      <c r="M92" t="str">
        <f t="shared" ca="1" si="34"/>
        <v>지정 장비</v>
      </c>
      <c r="N92" t="str">
        <f t="shared" ca="1" si="35"/>
        <v>Equip0002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800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275</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0.62260759097369256</v>
      </c>
      <c r="E93">
        <f t="shared" ca="1" si="51"/>
        <v>0.92495125125259492</v>
      </c>
      <c r="F93">
        <f t="shared" ca="1" si="51"/>
        <v>0.17104985965750552</v>
      </c>
      <c r="G93">
        <f t="shared" ca="1" si="51"/>
        <v>0.7547242579951432</v>
      </c>
      <c r="H93">
        <f t="shared" ca="1" si="51"/>
        <v>0.40579954860701284</v>
      </c>
      <c r="I93">
        <f t="shared" ca="1" si="51"/>
        <v>0.21996318117142044</v>
      </c>
      <c r="M93" t="str">
        <f t="shared" ca="1" si="34"/>
        <v>지정 장비</v>
      </c>
      <c r="N93" t="str">
        <f t="shared" ca="1" si="35"/>
        <v>Equip8101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7700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217</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0.69881366241676057</v>
      </c>
      <c r="E94">
        <f t="shared" ca="1" si="51"/>
        <v>1.7590440630816828E-2</v>
      </c>
      <c r="F94">
        <f t="shared" ca="1" si="51"/>
        <v>0.59103412243486775</v>
      </c>
      <c r="G94">
        <f t="shared" ca="1" si="51"/>
        <v>0.14191175278664514</v>
      </c>
      <c r="H94">
        <f t="shared" ca="1" si="51"/>
        <v>0.77877449910626118</v>
      </c>
      <c r="I94">
        <f t="shared" ca="1" si="51"/>
        <v>0.26107620527617836</v>
      </c>
      <c r="M94" t="str">
        <f t="shared" ca="1" si="34"/>
        <v>안 지정 캐릭터 PP 영웅등급</v>
      </c>
      <c r="N94">
        <f t="shared" ca="1" si="35"/>
        <v>1759</v>
      </c>
      <c r="O94">
        <f t="shared" ca="1" si="36"/>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0.50107911126447169</v>
      </c>
      <c r="E95">
        <f t="shared" ca="1" si="51"/>
        <v>7.196547369726769E-2</v>
      </c>
      <c r="F95">
        <f t="shared" ca="1" si="51"/>
        <v>0.48275026526117615</v>
      </c>
      <c r="G95">
        <f t="shared" ca="1" si="51"/>
        <v>0.99882440439708253</v>
      </c>
      <c r="H95">
        <f t="shared" ca="1" si="51"/>
        <v>0.15089540612081087</v>
      </c>
      <c r="I95">
        <f t="shared" ca="1" si="51"/>
        <v>0.37747457906788628</v>
      </c>
      <c r="M95" t="str">
        <f t="shared" ca="1" si="34"/>
        <v>안 지정 캐릭터 PP 일반등급</v>
      </c>
      <c r="N95">
        <f t="shared" ca="1" si="35"/>
        <v>7196</v>
      </c>
      <c r="O95">
        <f t="shared" ca="1" si="36"/>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0.73522357039301667</v>
      </c>
      <c r="E96">
        <f t="shared" ca="1" si="51"/>
        <v>0.77103801576374398</v>
      </c>
      <c r="F96">
        <f t="shared" ca="1" si="51"/>
        <v>0.41865791606478098</v>
      </c>
      <c r="G96">
        <f t="shared" ca="1" si="51"/>
        <v>0.28881309450337778</v>
      </c>
      <c r="H96">
        <f t="shared" ca="1" si="51"/>
        <v>0.66053576468323538</v>
      </c>
      <c r="I96">
        <f t="shared" ca="1" si="51"/>
        <v>0.84466398429715994</v>
      </c>
      <c r="M96" t="str">
        <f t="shared" ca="1" si="34"/>
        <v>안 지정 캐릭터 PP 일반등급</v>
      </c>
      <c r="N96">
        <f t="shared" ca="1" si="35"/>
        <v>77103</v>
      </c>
      <c r="O96">
        <f t="shared" ca="1" si="36"/>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1300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0.59728574490497899</v>
      </c>
      <c r="E97">
        <f t="shared" ca="1" si="51"/>
        <v>0.72473720666121222</v>
      </c>
      <c r="F97">
        <f t="shared" ca="1" si="51"/>
        <v>0.50626815536695169</v>
      </c>
      <c r="G97">
        <f t="shared" ca="1" si="51"/>
        <v>0.6515047069244615</v>
      </c>
      <c r="H97">
        <f t="shared" ca="1" si="51"/>
        <v>2.0645873774603696E-2</v>
      </c>
      <c r="I97">
        <f t="shared" ca="1" si="51"/>
        <v>0.47256424086942894</v>
      </c>
      <c r="M97" t="str">
        <f t="shared" ca="1" si="34"/>
        <v>안 지정 캐릭터 PP 영웅등급</v>
      </c>
      <c r="N97">
        <f t="shared" ca="1" si="35"/>
        <v>72473</v>
      </c>
      <c r="O97">
        <f t="shared" ca="1" si="36"/>
        <v>13</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1300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275</v>
      </c>
      <c r="W97">
        <v>1</v>
      </c>
      <c r="X97" t="s">
        <v>129</v>
      </c>
      <c r="Z97">
        <v>1300</v>
      </c>
      <c r="AA97" t="str">
        <f t="shared" ca="1" si="38"/>
        <v>fe</v>
      </c>
      <c r="AB97" t="s">
        <v>83</v>
      </c>
      <c r="AC97" t="s">
        <v>201</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0.97446018744522922</v>
      </c>
      <c r="E98">
        <f t="shared" ca="1" si="51"/>
        <v>4.3235809489216348E-2</v>
      </c>
      <c r="F98">
        <f t="shared" ca="1" si="51"/>
        <v>0.21345074893424931</v>
      </c>
      <c r="G98">
        <f t="shared" ca="1" si="51"/>
        <v>0.42347273281129449</v>
      </c>
      <c r="H98">
        <f t="shared" ca="1" si="51"/>
        <v>0.57690161108716365</v>
      </c>
      <c r="I98">
        <f t="shared" ca="1" si="51"/>
        <v>0.5504363520486234</v>
      </c>
      <c r="M98" t="str">
        <f t="shared" ca="1" si="34"/>
        <v>지정 장비</v>
      </c>
      <c r="N98" t="str">
        <f t="shared" ca="1" si="35"/>
        <v>Equip0201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3100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257</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0.17862886564513003</v>
      </c>
      <c r="E99">
        <f t="shared" ca="1" si="51"/>
        <v>0.649060156459352</v>
      </c>
      <c r="F99">
        <f t="shared" ca="1" si="51"/>
        <v>0.49779992711971011</v>
      </c>
      <c r="G99">
        <f t="shared" ca="1" si="51"/>
        <v>0.6381204431358205</v>
      </c>
      <c r="H99">
        <f t="shared" ca="1" si="51"/>
        <v>0.45568387935771282</v>
      </c>
      <c r="I99">
        <f t="shared" ca="1" si="51"/>
        <v>0.37985430622042693</v>
      </c>
      <c r="M99" t="str">
        <f t="shared" ca="1" si="34"/>
        <v>지정 장비</v>
      </c>
      <c r="N99" t="str">
        <f t="shared" ca="1" si="35"/>
        <v>Equip7301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22400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271</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2.7288190301285375E-2</v>
      </c>
      <c r="E100">
        <f t="shared" ca="1" si="51"/>
        <v>0.47611504589317621</v>
      </c>
      <c r="F100">
        <f t="shared" ca="1" si="51"/>
        <v>0.96593820821799792</v>
      </c>
      <c r="G100">
        <f t="shared" ca="1" si="51"/>
        <v>0.25518305014325082</v>
      </c>
      <c r="H100">
        <f t="shared" ca="1" si="51"/>
        <v>0.92992542979706527</v>
      </c>
      <c r="I100">
        <f t="shared" ca="1" si="51"/>
        <v>0.258478383377856</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0.40641958399008982</v>
      </c>
      <c r="E101">
        <f t="shared" ca="1" si="51"/>
        <v>0.7489735751409704</v>
      </c>
      <c r="F101">
        <f t="shared" ca="1" si="51"/>
        <v>0.47906038781492533</v>
      </c>
      <c r="G101">
        <f t="shared" ca="1" si="51"/>
        <v>0.3587413525047245</v>
      </c>
      <c r="H101">
        <f t="shared" ca="1" si="51"/>
        <v>0.72092267713860414</v>
      </c>
      <c r="I101">
        <f t="shared" ca="1" si="51"/>
        <v>0.79127837767082354</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3.2595470860225073E-2</v>
      </c>
      <c r="E102">
        <f t="shared" ca="1" si="52"/>
        <v>0.35412979765438868</v>
      </c>
      <c r="F102">
        <f t="shared" ca="1" si="52"/>
        <v>0.16858869891869777</v>
      </c>
      <c r="G102">
        <f t="shared" ca="1" si="52"/>
        <v>0.82716296885243756</v>
      </c>
      <c r="H102">
        <f t="shared" ca="1" si="52"/>
        <v>0.37396883252671931</v>
      </c>
      <c r="I102">
        <f t="shared" ca="1" si="52"/>
        <v>0.53900778709123387</v>
      </c>
      <c r="M102" t="str">
        <f t="shared" ca="1" si="34"/>
        <v>지정 장비</v>
      </c>
      <c r="N102" t="str">
        <f t="shared" ca="1" si="35"/>
        <v>Equip3002</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800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267</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0.52837544127558311</v>
      </c>
      <c r="E103">
        <f t="shared" ca="1" si="52"/>
        <v>0.10419485118278327</v>
      </c>
      <c r="F103">
        <f t="shared" ca="1" si="52"/>
        <v>0.17904577323706916</v>
      </c>
      <c r="G103">
        <f t="shared" ca="1" si="52"/>
        <v>0.66925771319085603</v>
      </c>
      <c r="H103">
        <f t="shared" ca="1" si="52"/>
        <v>3.0461421485730167E-2</v>
      </c>
      <c r="I103">
        <f t="shared" ca="1" si="52"/>
        <v>0.40652102170257798</v>
      </c>
      <c r="M103" t="str">
        <f t="shared" ca="1" si="34"/>
        <v>지정 장비</v>
      </c>
      <c r="N103" t="str">
        <f t="shared" ca="1" si="35"/>
        <v>Equip0302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7400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264</v>
      </c>
      <c r="W103">
        <v>1</v>
      </c>
      <c r="X103" t="s">
        <v>129</v>
      </c>
      <c r="Z103">
        <v>1400</v>
      </c>
      <c r="AA103" t="str">
        <f t="shared" ca="1" si="38"/>
        <v>fe</v>
      </c>
      <c r="AB103" t="s">
        <v>83</v>
      </c>
      <c r="AC103" t="s">
        <v>263</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0.11504662507207741</v>
      </c>
      <c r="E104">
        <f t="shared" ca="1" si="52"/>
        <v>0.88436381276213361</v>
      </c>
      <c r="F104">
        <f t="shared" ca="1" si="52"/>
        <v>0.90583435480887609</v>
      </c>
      <c r="G104">
        <f t="shared" ca="1" si="52"/>
        <v>0.72717364595507827</v>
      </c>
      <c r="H104">
        <f t="shared" ca="1" si="52"/>
        <v>0.31978437715913544</v>
      </c>
      <c r="I104">
        <f t="shared" ca="1" si="52"/>
        <v>0.36111864448550413</v>
      </c>
      <c r="M104" t="str">
        <f t="shared" ca="1" si="34"/>
        <v>안 지정 캐릭터 PP 영웅등급</v>
      </c>
      <c r="N104">
        <f t="shared" ca="1" si="35"/>
        <v>88436</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1400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5.0521823192451021E-2</v>
      </c>
      <c r="E105">
        <f t="shared" ca="1" si="52"/>
        <v>0.83374430978253311</v>
      </c>
      <c r="F105">
        <f t="shared" ca="1" si="52"/>
        <v>0.83991255315351254</v>
      </c>
      <c r="G105">
        <f t="shared" ca="1" si="52"/>
        <v>4.2798641884911337E-2</v>
      </c>
      <c r="H105">
        <f t="shared" ca="1" si="52"/>
        <v>0.13337331956326115</v>
      </c>
      <c r="I105">
        <f t="shared" ca="1" si="52"/>
        <v>0.18653017918779458</v>
      </c>
      <c r="M105" t="str">
        <f t="shared" ca="1" si="34"/>
        <v>안 지정 캐릭터 PP 영웅등급</v>
      </c>
      <c r="N105">
        <f t="shared" ca="1" si="35"/>
        <v>83374</v>
      </c>
      <c r="O105">
        <f t="shared" ca="1" si="36"/>
        <v>14</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1400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2.2790565301799459E-2</v>
      </c>
      <c r="E106">
        <f t="shared" ca="1" si="52"/>
        <v>0.34081141390968839</v>
      </c>
      <c r="F106">
        <f t="shared" ca="1" si="52"/>
        <v>0.23831088340006468</v>
      </c>
      <c r="G106">
        <f t="shared" ca="1" si="52"/>
        <v>0.61528332223505844</v>
      </c>
      <c r="H106">
        <f t="shared" ca="1" si="52"/>
        <v>0.1157794557409636</v>
      </c>
      <c r="I106">
        <f t="shared" ca="1" si="52"/>
        <v>0.90080553177287204</v>
      </c>
      <c r="M106" t="str">
        <f t="shared" ca="1" si="34"/>
        <v>안 지정 캐릭터 PP 일반등급</v>
      </c>
      <c r="N106">
        <f t="shared" ca="1" si="35"/>
        <v>34081</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1100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0.44602367120773689</v>
      </c>
      <c r="E107">
        <f t="shared" ca="1" si="52"/>
        <v>0.6546514318011043</v>
      </c>
      <c r="F107">
        <f t="shared" ca="1" si="52"/>
        <v>0.71085897514459306</v>
      </c>
      <c r="G107">
        <f t="shared" ca="1" si="52"/>
        <v>0.45426039977382682</v>
      </c>
      <c r="H107">
        <f t="shared" ca="1" si="52"/>
        <v>1.7951127834284208E-2</v>
      </c>
      <c r="I107">
        <f t="shared" ca="1" si="52"/>
        <v>0.59510542665484445</v>
      </c>
      <c r="M107" t="str">
        <f t="shared" ca="1" si="34"/>
        <v>지정 장비</v>
      </c>
      <c r="N107" t="str">
        <f t="shared" ca="1" si="35"/>
        <v>Equip5302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7600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203</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0.9066414278484346</v>
      </c>
      <c r="E108">
        <f t="shared" ca="1" si="52"/>
        <v>0.15639862010006644</v>
      </c>
      <c r="F108">
        <f t="shared" ca="1" si="52"/>
        <v>9.3484391158973223E-2</v>
      </c>
      <c r="G108">
        <f t="shared" ca="1" si="52"/>
        <v>0.44426854303629904</v>
      </c>
      <c r="H108">
        <f t="shared" ca="1" si="52"/>
        <v>0.88223424322914401</v>
      </c>
      <c r="I108">
        <f t="shared" ca="1" si="52"/>
        <v>0.75721216762686672</v>
      </c>
      <c r="M108" t="str">
        <f t="shared" ca="1" si="34"/>
        <v>지정 장비</v>
      </c>
      <c r="N108" t="str">
        <f t="shared" ca="1" si="35"/>
        <v>Equip2001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900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270</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0.18943671234724913</v>
      </c>
      <c r="E109">
        <f t="shared" ca="1" si="52"/>
        <v>0.34262935598650257</v>
      </c>
      <c r="F109">
        <f t="shared" ca="1" si="52"/>
        <v>1.8572235270962523E-2</v>
      </c>
      <c r="G109">
        <f t="shared" ca="1" si="52"/>
        <v>0.98240611041579073</v>
      </c>
      <c r="H109">
        <f t="shared" ca="1" si="52"/>
        <v>0.6101137397553098</v>
      </c>
      <c r="I109">
        <f t="shared" ca="1" si="52"/>
        <v>5.2387779390783873E-2</v>
      </c>
      <c r="M109" t="str">
        <f t="shared" ca="1" si="34"/>
        <v>지정 장비</v>
      </c>
      <c r="N109" t="str">
        <f t="shared" ca="1" si="35"/>
        <v>Equip4001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600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205</v>
      </c>
      <c r="W109">
        <v>1</v>
      </c>
      <c r="X109" t="s">
        <v>129</v>
      </c>
      <c r="Z109">
        <v>22000</v>
      </c>
      <c r="AA109" t="str">
        <f t="shared" ca="1" si="38"/>
        <v>fe</v>
      </c>
      <c r="AB109" t="s">
        <v>83</v>
      </c>
      <c r="AC109" t="s">
        <v>258</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7.6874639201405248E-3</v>
      </c>
      <c r="E110">
        <f t="shared" ca="1" si="52"/>
        <v>0.63036811507363089</v>
      </c>
      <c r="F110">
        <f t="shared" ca="1" si="52"/>
        <v>0.81120771061162122</v>
      </c>
      <c r="G110">
        <f t="shared" ca="1" si="52"/>
        <v>0.2462565565551853</v>
      </c>
      <c r="H110">
        <f t="shared" ca="1" si="52"/>
        <v>0.14863180453835179</v>
      </c>
      <c r="I110">
        <f t="shared" ca="1" si="52"/>
        <v>0.61209502175137354</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0.67583149859291225</v>
      </c>
      <c r="E111">
        <f t="shared" ca="1" si="52"/>
        <v>0.79102303018556552</v>
      </c>
      <c r="F111">
        <f t="shared" ca="1" si="52"/>
        <v>0.61295649122734641</v>
      </c>
      <c r="G111">
        <f t="shared" ca="1" si="52"/>
        <v>0.32974421381449404</v>
      </c>
      <c r="H111">
        <f t="shared" ca="1" si="52"/>
        <v>0.77449506126382628</v>
      </c>
      <c r="I111">
        <f t="shared" ca="1" si="52"/>
        <v>4.1464049636155131E-3</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0.95608021917733199</v>
      </c>
      <c r="E112">
        <f t="shared" ca="1" si="53"/>
        <v>0.77439885776743045</v>
      </c>
      <c r="F112">
        <f t="shared" ca="1" si="53"/>
        <v>0.65652552422178312</v>
      </c>
      <c r="G112">
        <f t="shared" ca="1" si="53"/>
        <v>0.37922616660687425</v>
      </c>
      <c r="H112">
        <f t="shared" ca="1" si="53"/>
        <v>0.50636701954455332</v>
      </c>
      <c r="I112">
        <f t="shared" ca="1" si="53"/>
        <v>0.70643306994281052</v>
      </c>
      <c r="M112" t="str">
        <f t="shared" ca="1" si="34"/>
        <v>캐릭터 상자 영웅등급</v>
      </c>
      <c r="N112" t="str">
        <f t="shared" ca="1" si="35"/>
        <v>삭제</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149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273</v>
      </c>
      <c r="W112">
        <v>1</v>
      </c>
      <c r="X112" t="s">
        <v>133</v>
      </c>
      <c r="Z112">
        <v>5</v>
      </c>
      <c r="AA112" t="str">
        <f t="shared" ca="1" si="38"/>
        <v>fe</v>
      </c>
      <c r="AB112" t="s">
        <v>83</v>
      </c>
      <c r="AC112" t="s">
        <v>324</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0.73981545314614805</v>
      </c>
      <c r="E113">
        <f t="shared" ca="1" si="53"/>
        <v>0.60508668381627029</v>
      </c>
      <c r="F113">
        <f t="shared" ca="1" si="53"/>
        <v>0.74916654559206619</v>
      </c>
      <c r="G113">
        <f t="shared" ca="1" si="53"/>
        <v>0.64632117074705864</v>
      </c>
      <c r="H113">
        <f t="shared" ca="1" si="53"/>
        <v>0.59885670816827941</v>
      </c>
      <c r="I113">
        <f t="shared" ca="1" si="53"/>
        <v>0.39137171191352083</v>
      </c>
      <c r="M113" t="str">
        <f t="shared" ca="1" si="34"/>
        <v>지정 장비</v>
      </c>
      <c r="N113" t="str">
        <f t="shared" ca="1" si="35"/>
        <v>Equip5102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1200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212</v>
      </c>
      <c r="W113">
        <v>1</v>
      </c>
      <c r="X113" t="s">
        <v>129</v>
      </c>
      <c r="Z113">
        <v>2500</v>
      </c>
      <c r="AA113" t="str">
        <f t="shared" ca="1" si="38"/>
        <v>fe</v>
      </c>
      <c r="AB113" t="s">
        <v>83</v>
      </c>
      <c r="AC113" t="s">
        <v>266</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0.78886760031284864</v>
      </c>
      <c r="E114">
        <f t="shared" ca="1" si="53"/>
        <v>5.9177528696610748E-2</v>
      </c>
      <c r="F114">
        <f t="shared" ca="1" si="53"/>
        <v>0.26552684102339641</v>
      </c>
      <c r="G114">
        <f t="shared" ca="1" si="53"/>
        <v>0.8300183525989594</v>
      </c>
      <c r="H114">
        <f t="shared" ca="1" si="53"/>
        <v>0.38133843110558718</v>
      </c>
      <c r="I114">
        <f t="shared" ca="1" si="53"/>
        <v>0.59511527078232229</v>
      </c>
      <c r="M114" t="str">
        <f t="shared" ca="1" si="34"/>
        <v>안 지정 캐릭터 PP 영웅등급</v>
      </c>
      <c r="N114">
        <f t="shared" ca="1" si="35"/>
        <v>5917</v>
      </c>
      <c r="O114">
        <f t="shared" ca="1" si="36"/>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0.36135251789495315</v>
      </c>
      <c r="E115">
        <f t="shared" ca="1" si="53"/>
        <v>0.73809773035941939</v>
      </c>
      <c r="F115">
        <f t="shared" ca="1" si="53"/>
        <v>0.28437448360320938</v>
      </c>
      <c r="G115">
        <f t="shared" ca="1" si="53"/>
        <v>0.14261750641441151</v>
      </c>
      <c r="H115">
        <f t="shared" ca="1" si="53"/>
        <v>0.88218997154252321</v>
      </c>
      <c r="I115">
        <f t="shared" ca="1" si="53"/>
        <v>2.9659530409511081E-2</v>
      </c>
      <c r="M115" t="str">
        <f t="shared" ca="1" si="34"/>
        <v>안 지정 캐릭터 PP 일반등급</v>
      </c>
      <c r="N115">
        <f t="shared" ca="1" si="35"/>
        <v>73809</v>
      </c>
      <c r="O115">
        <f t="shared" ca="1" si="36"/>
        <v>13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1300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0.35138435787735889</v>
      </c>
      <c r="E116">
        <f t="shared" ca="1" si="53"/>
        <v>0.11955825360607553</v>
      </c>
      <c r="F116">
        <f t="shared" ca="1" si="53"/>
        <v>0.38003936159290108</v>
      </c>
      <c r="G116">
        <f t="shared" ca="1" si="53"/>
        <v>0.34059629908201272</v>
      </c>
      <c r="H116">
        <f t="shared" ca="1" si="53"/>
        <v>0.28030366097354964</v>
      </c>
      <c r="I116">
        <f t="shared" ca="1" si="53"/>
        <v>0.27312940769605898</v>
      </c>
      <c r="M116" t="str">
        <f t="shared" ca="1" si="34"/>
        <v>안 지정 캐릭터 PP 일반등급</v>
      </c>
      <c r="N116">
        <f t="shared" ca="1" si="35"/>
        <v>11955</v>
      </c>
      <c r="O116">
        <f t="shared" ca="1" si="36"/>
        <v>9</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0.93095191391712562</v>
      </c>
      <c r="E117">
        <f t="shared" ca="1" si="53"/>
        <v>4.9448385996568756E-2</v>
      </c>
      <c r="F117">
        <f t="shared" ca="1" si="53"/>
        <v>0.7122708716356394</v>
      </c>
      <c r="G117">
        <f t="shared" ca="1" si="53"/>
        <v>0.64123290891747897</v>
      </c>
      <c r="H117">
        <f t="shared" ca="1" si="53"/>
        <v>0.74560776766405978</v>
      </c>
      <c r="I117">
        <f t="shared" ca="1" si="53"/>
        <v>0.1916907649727484</v>
      </c>
      <c r="M117" t="str">
        <f t="shared" ca="1" si="34"/>
        <v>안 지정 캐릭터 PP 일반등급</v>
      </c>
      <c r="N117">
        <f t="shared" ca="1" si="35"/>
        <v>4944</v>
      </c>
      <c r="O117">
        <f t="shared" ca="1" si="36"/>
        <v>9</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900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266</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0.78429413605311449</v>
      </c>
      <c r="E118">
        <f t="shared" ca="1" si="53"/>
        <v>7.3043264870294555E-2</v>
      </c>
      <c r="F118">
        <f t="shared" ca="1" si="53"/>
        <v>0.4280385307216461</v>
      </c>
      <c r="G118">
        <f t="shared" ca="1" si="53"/>
        <v>0.20091960563193934</v>
      </c>
      <c r="H118">
        <f t="shared" ca="1" si="53"/>
        <v>0.47328582214856818</v>
      </c>
      <c r="I118">
        <f t="shared" ca="1" si="53"/>
        <v>0.34929873144820334</v>
      </c>
      <c r="M118" t="str">
        <f t="shared" ca="1" si="34"/>
        <v>지정 장비</v>
      </c>
      <c r="N118" t="str">
        <f t="shared" ca="1" si="35"/>
        <v>Equip0302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11</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213</v>
      </c>
      <c r="W118">
        <v>1</v>
      </c>
      <c r="X118" t="s">
        <v>129</v>
      </c>
      <c r="Z118">
        <v>2300</v>
      </c>
      <c r="AA118" t="str">
        <f t="shared" ca="1" si="38"/>
        <v>fe</v>
      </c>
      <c r="AB118" t="s">
        <v>83</v>
      </c>
      <c r="AC118" t="s">
        <v>325</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0.27825221154172219</v>
      </c>
      <c r="E119">
        <f t="shared" ca="1" si="53"/>
        <v>2.3881832705475614E-2</v>
      </c>
      <c r="F119">
        <f t="shared" ca="1" si="53"/>
        <v>0.81337469148389918</v>
      </c>
      <c r="G119">
        <f t="shared" ca="1" si="53"/>
        <v>0.4342459766622665</v>
      </c>
      <c r="H119">
        <f t="shared" ca="1" si="53"/>
        <v>0.45727998744307352</v>
      </c>
      <c r="I119">
        <f t="shared" ca="1" si="53"/>
        <v>0.39252831510305508</v>
      </c>
      <c r="M119" t="str">
        <f t="shared" ca="1" si="34"/>
        <v>지정 장비</v>
      </c>
      <c r="N119" t="str">
        <f t="shared" ca="1" si="35"/>
        <v>Equip0101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1200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260</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0.78990531346110859</v>
      </c>
      <c r="E120">
        <f t="shared" ca="1" si="53"/>
        <v>0.14432233602636801</v>
      </c>
      <c r="F120">
        <f t="shared" ca="1" si="53"/>
        <v>9.2817053390225168E-2</v>
      </c>
      <c r="G120">
        <f t="shared" ca="1" si="53"/>
        <v>0.36431663499453104</v>
      </c>
      <c r="H120">
        <f t="shared" ca="1" si="53"/>
        <v>0.77290147115670793</v>
      </c>
      <c r="I120">
        <f t="shared" ca="1" si="53"/>
        <v>0.3792086511957895</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0.96319445707416462</v>
      </c>
      <c r="E121">
        <f t="shared" ca="1" si="53"/>
        <v>0.62142931532329604</v>
      </c>
      <c r="F121">
        <f t="shared" ca="1" si="53"/>
        <v>0.38207015155951696</v>
      </c>
      <c r="G121">
        <f t="shared" ca="1" si="53"/>
        <v>8.1248421968829421E-2</v>
      </c>
      <c r="H121">
        <f t="shared" ca="1" si="53"/>
        <v>0.73953195324550092</v>
      </c>
      <c r="I121">
        <f t="shared" ca="1" si="53"/>
        <v>0.87036547221548433</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0.14021699558910616</v>
      </c>
      <c r="E122">
        <f t="shared" ca="1" si="54"/>
        <v>9.2410717072034854E-2</v>
      </c>
      <c r="F122">
        <f t="shared" ca="1" si="54"/>
        <v>0.89807248180552834</v>
      </c>
      <c r="G122">
        <f t="shared" ca="1" si="54"/>
        <v>0.61721177173967934</v>
      </c>
      <c r="H122">
        <f t="shared" ca="1" si="54"/>
        <v>0.46111360198759588</v>
      </c>
      <c r="I122">
        <f t="shared" ca="1" si="54"/>
        <v>0.22451008788724236</v>
      </c>
      <c r="M122" t="str">
        <f t="shared" ca="1" si="34"/>
        <v>지정 장비</v>
      </c>
      <c r="N122" t="str">
        <f t="shared" ca="1" si="35"/>
        <v>Equip0301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7200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200</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0.69121817036058997</v>
      </c>
      <c r="E123">
        <f t="shared" ca="1" si="54"/>
        <v>0.29024726364149045</v>
      </c>
      <c r="F123">
        <f t="shared" ca="1" si="54"/>
        <v>0.17425447714759157</v>
      </c>
      <c r="G123">
        <f t="shared" ca="1" si="54"/>
        <v>0.14781934662579665</v>
      </c>
      <c r="H123">
        <f t="shared" ca="1" si="54"/>
        <v>0.11740544637939909</v>
      </c>
      <c r="I123">
        <f t="shared" ca="1" si="54"/>
        <v>0.7616557022028515</v>
      </c>
      <c r="M123" t="str">
        <f t="shared" ca="1" si="34"/>
        <v>지정 장비</v>
      </c>
      <c r="N123" t="str">
        <f t="shared" ca="1" si="35"/>
        <v>Equip2202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5</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0.85534578392550586</v>
      </c>
      <c r="E124">
        <f t="shared" ca="1" si="54"/>
        <v>0.68741360657210171</v>
      </c>
      <c r="F124">
        <f t="shared" ca="1" si="54"/>
        <v>0.61162590575083575</v>
      </c>
      <c r="G124">
        <f t="shared" ca="1" si="54"/>
        <v>0.28009669707807849</v>
      </c>
      <c r="H124">
        <f t="shared" ca="1" si="54"/>
        <v>5.9669594828467232E-2</v>
      </c>
      <c r="I124">
        <f t="shared" ca="1" si="54"/>
        <v>0.56236173646138921</v>
      </c>
      <c r="M124" t="str">
        <f t="shared" ca="1" si="34"/>
        <v>안 지정 캐릭터 PP 영웅등급</v>
      </c>
      <c r="N124">
        <f t="shared" ca="1" si="35"/>
        <v>68741</v>
      </c>
      <c r="O124">
        <f t="shared" ca="1" si="36"/>
        <v>13</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1300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0.92019633227875008</v>
      </c>
      <c r="E125">
        <f t="shared" ca="1" si="54"/>
        <v>0.47748644815665275</v>
      </c>
      <c r="F125">
        <f t="shared" ca="1" si="54"/>
        <v>0.54397927088721698</v>
      </c>
      <c r="G125">
        <f t="shared" ca="1" si="54"/>
        <v>0.3454749727973021</v>
      </c>
      <c r="H125">
        <f t="shared" ca="1" si="54"/>
        <v>0.33448912374589634</v>
      </c>
      <c r="I125">
        <f t="shared" ca="1" si="54"/>
        <v>0.78331148749732016</v>
      </c>
      <c r="M125" t="str">
        <f t="shared" ca="1" si="34"/>
        <v>안 지정 캐릭터 PP 일반등급</v>
      </c>
      <c r="N125">
        <f t="shared" ca="1" si="35"/>
        <v>47748</v>
      </c>
      <c r="O125">
        <f t="shared" ca="1" si="36"/>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0.51859238864151835</v>
      </c>
      <c r="E126">
        <f t="shared" ca="1" si="54"/>
        <v>0.3013592930879041</v>
      </c>
      <c r="F126">
        <f t="shared" ca="1" si="54"/>
        <v>0.63093840057355688</v>
      </c>
      <c r="G126">
        <f t="shared" ca="1" si="54"/>
        <v>0.31089807955712978</v>
      </c>
      <c r="H126">
        <f t="shared" ca="1" si="54"/>
        <v>0.95389474056408019</v>
      </c>
      <c r="I126">
        <f t="shared" ca="1" si="54"/>
        <v>0.92575766082748245</v>
      </c>
      <c r="M126" t="str">
        <f t="shared" ca="1" si="34"/>
        <v>안 지정 캐릭터 PP 일반등급</v>
      </c>
      <c r="N126">
        <f t="shared" ca="1" si="35"/>
        <v>30135</v>
      </c>
      <c r="O126">
        <f t="shared" ca="1" si="36"/>
        <v>10</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1000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0.27102958332273996</v>
      </c>
      <c r="E127">
        <f t="shared" ca="1" si="54"/>
        <v>0.33641818103818888</v>
      </c>
      <c r="F127">
        <f t="shared" ca="1" si="54"/>
        <v>0.89917382200371188</v>
      </c>
      <c r="G127">
        <f t="shared" ca="1" si="54"/>
        <v>0.2541372357333278</v>
      </c>
      <c r="H127">
        <f t="shared" ca="1" si="54"/>
        <v>0.36329536644351923</v>
      </c>
      <c r="I127">
        <f t="shared" ca="1" si="54"/>
        <v>0.1254358255557243</v>
      </c>
      <c r="M127" t="str">
        <f t="shared" ca="1" si="34"/>
        <v>지정 장비</v>
      </c>
      <c r="N127" t="str">
        <f t="shared" ca="1" si="35"/>
        <v>Equip3001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217</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0.36301850599436059</v>
      </c>
      <c r="E128">
        <f t="shared" ca="1" si="54"/>
        <v>0.54790324741942809</v>
      </c>
      <c r="F128">
        <f t="shared" ca="1" si="54"/>
        <v>0.23372659926273376</v>
      </c>
      <c r="G128">
        <f t="shared" ca="1" si="54"/>
        <v>0.58585570980678681</v>
      </c>
      <c r="H128">
        <f t="shared" ca="1" si="54"/>
        <v>0.73936804004085033</v>
      </c>
      <c r="I128">
        <f t="shared" ca="1" si="54"/>
        <v>0.56440295131491514</v>
      </c>
      <c r="M128" t="str">
        <f t="shared" ca="1" si="34"/>
        <v>지정 장비</v>
      </c>
      <c r="N128" t="str">
        <f t="shared" ca="1" si="35"/>
        <v>Equip6101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3600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277</v>
      </c>
      <c r="W128">
        <v>1</v>
      </c>
      <c r="X128" t="s">
        <v>133</v>
      </c>
      <c r="Z128">
        <v>33</v>
      </c>
      <c r="AA128" t="str">
        <f t="shared" ca="1" si="38"/>
        <v>fe</v>
      </c>
      <c r="AB128" t="s">
        <v>83</v>
      </c>
      <c r="AC128" t="s">
        <v>258</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0.67911335493440672</v>
      </c>
      <c r="E129">
        <f t="shared" ca="1" si="54"/>
        <v>0.765091496040463</v>
      </c>
      <c r="F129">
        <f t="shared" ca="1" si="54"/>
        <v>0.98286327110646177</v>
      </c>
      <c r="G129">
        <f t="shared" ca="1" si="54"/>
        <v>0.69518162912388026</v>
      </c>
      <c r="H129">
        <f t="shared" ca="1" si="54"/>
        <v>0.91646641288750441</v>
      </c>
      <c r="I129">
        <f t="shared" ca="1" si="54"/>
        <v>0.80609776719874149</v>
      </c>
      <c r="M129" t="str">
        <f t="shared" ca="1" si="34"/>
        <v>지정 장비</v>
      </c>
      <c r="N129" t="str">
        <f t="shared" ca="1" si="35"/>
        <v>Equip8101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8300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275</v>
      </c>
      <c r="W129">
        <v>1</v>
      </c>
      <c r="X129" t="s">
        <v>129</v>
      </c>
      <c r="Z129">
        <v>1400</v>
      </c>
      <c r="AA129" t="str">
        <f t="shared" ca="1" si="38"/>
        <v>fe</v>
      </c>
      <c r="AB129" t="s">
        <v>83</v>
      </c>
      <c r="AC129" t="s">
        <v>260</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1.5213803403992587E-2</v>
      </c>
      <c r="E130">
        <f t="shared" ca="1" si="54"/>
        <v>0.22860520699827547</v>
      </c>
      <c r="F130">
        <f t="shared" ca="1" si="54"/>
        <v>0.97815209311377449</v>
      </c>
      <c r="G130">
        <f t="shared" ca="1" si="54"/>
        <v>0.81823261590802943</v>
      </c>
      <c r="H130">
        <f t="shared" ca="1" si="54"/>
        <v>0.28832649350945994</v>
      </c>
      <c r="I130">
        <f t="shared" ca="1" si="54"/>
        <v>0.59884918137940613</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0.62820811456051906</v>
      </c>
      <c r="E131">
        <f t="shared" ca="1" si="54"/>
        <v>6.4203365245434685E-2</v>
      </c>
      <c r="F131">
        <f t="shared" ca="1" si="54"/>
        <v>0.76911273846698158</v>
      </c>
      <c r="G131">
        <f t="shared" ca="1" si="54"/>
        <v>0.7067561167714983</v>
      </c>
      <c r="H131">
        <f t="shared" ca="1" si="54"/>
        <v>0.67234493804995743</v>
      </c>
      <c r="I131">
        <f t="shared" ca="1" si="54"/>
        <v>0.3986877685060356</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0.82081978277163592</v>
      </c>
      <c r="E132">
        <f t="shared" ca="1" si="65"/>
        <v>0.67883198569480119</v>
      </c>
      <c r="F132">
        <f t="shared" ca="1" si="65"/>
        <v>0.41568820112336191</v>
      </c>
      <c r="G132">
        <f t="shared" ca="1" si="65"/>
        <v>0.42638774769567944</v>
      </c>
      <c r="H132">
        <f t="shared" ca="1" si="65"/>
        <v>0.70547901326862672</v>
      </c>
      <c r="I132">
        <f t="shared" ca="1" si="65"/>
        <v>0.14885335097972241</v>
      </c>
      <c r="M132" t="str">
        <f t="shared" ca="1" si="56"/>
        <v>지정 장비</v>
      </c>
      <c r="N132" t="str">
        <f t="shared" ca="1" si="57"/>
        <v>Equip6001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1800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211</v>
      </c>
      <c r="AD132">
        <v>1</v>
      </c>
      <c r="AE132" t="s">
        <v>129</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0.83661907376214462</v>
      </c>
      <c r="E133">
        <f t="shared" ca="1" si="65"/>
        <v>0.38887959334584832</v>
      </c>
      <c r="F133">
        <f t="shared" ca="1" si="65"/>
        <v>0.37185921811992051</v>
      </c>
      <c r="G133">
        <f t="shared" ca="1" si="65"/>
        <v>6.7033268619507758E-2</v>
      </c>
      <c r="H133">
        <f t="shared" ca="1" si="65"/>
        <v>0.45204572833496515</v>
      </c>
      <c r="I133">
        <f t="shared" ca="1" si="65"/>
        <v>0.87709810583519798</v>
      </c>
      <c r="M133" t="str">
        <f t="shared" ca="1" si="56"/>
        <v>지정 장비</v>
      </c>
      <c r="N133" t="str">
        <f t="shared" ca="1" si="57"/>
        <v>Equip3201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5</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265</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0.25878827843818497</v>
      </c>
      <c r="E134">
        <f t="shared" ca="1" si="65"/>
        <v>0.7834569790010758</v>
      </c>
      <c r="F134">
        <f t="shared" ca="1" si="65"/>
        <v>0.30873893896565086</v>
      </c>
      <c r="G134">
        <f t="shared" ca="1" si="65"/>
        <v>0.93462688641386082</v>
      </c>
      <c r="H134">
        <f t="shared" ca="1" si="65"/>
        <v>0.48224471876591424</v>
      </c>
      <c r="I134">
        <f t="shared" ca="1" si="65"/>
        <v>0.74182093538623028</v>
      </c>
      <c r="M134" t="str">
        <f t="shared" ca="1" si="56"/>
        <v>안 지정 캐릭터 PP 영웅등급</v>
      </c>
      <c r="N134">
        <f t="shared" ca="1" si="57"/>
        <v>78345</v>
      </c>
      <c r="O134">
        <f t="shared" ca="1" si="58"/>
        <v>13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1300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0.38009000156418005</v>
      </c>
      <c r="E135">
        <f t="shared" ca="1" si="65"/>
        <v>0.15160855822688357</v>
      </c>
      <c r="F135">
        <f t="shared" ca="1" si="65"/>
        <v>0.33810540231844499</v>
      </c>
      <c r="G135">
        <f t="shared" ca="1" si="65"/>
        <v>0.89265584456760128</v>
      </c>
      <c r="H135">
        <f t="shared" ca="1" si="65"/>
        <v>0.74511015857305996</v>
      </c>
      <c r="I135">
        <f t="shared" ca="1" si="65"/>
        <v>0.60364483897119181</v>
      </c>
      <c r="M135" t="str">
        <f t="shared" ca="1" si="56"/>
        <v>안 지정 캐릭터 PP 일반등급</v>
      </c>
      <c r="N135">
        <f t="shared" ca="1" si="57"/>
        <v>15160</v>
      </c>
      <c r="O135">
        <f t="shared" ca="1" si="58"/>
        <v>9</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0.10044969979354523</v>
      </c>
      <c r="E136">
        <f t="shared" ca="1" si="65"/>
        <v>0.34373021183250774</v>
      </c>
      <c r="F136">
        <f t="shared" ca="1" si="65"/>
        <v>1.7244184960629294E-2</v>
      </c>
      <c r="G136">
        <f t="shared" ca="1" si="65"/>
        <v>0.70228648856406573</v>
      </c>
      <c r="H136">
        <f t="shared" ca="1" si="65"/>
        <v>0.73748637132253048</v>
      </c>
      <c r="I136">
        <f t="shared" ca="1" si="65"/>
        <v>0.89140786190080357</v>
      </c>
      <c r="M136" t="str">
        <f t="shared" ca="1" si="56"/>
        <v>안 지정 캐릭터 PP 일반등급</v>
      </c>
      <c r="N136">
        <f t="shared" ca="1" si="57"/>
        <v>34373</v>
      </c>
      <c r="O136">
        <f t="shared" ca="1" si="58"/>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0.31349410408225953</v>
      </c>
      <c r="E137">
        <f t="shared" ca="1" si="65"/>
        <v>0.48530017109166823</v>
      </c>
      <c r="F137">
        <f t="shared" ca="1" si="65"/>
        <v>8.2643596810449305E-2</v>
      </c>
      <c r="G137">
        <f t="shared" ca="1" si="65"/>
        <v>0.69956906579633882</v>
      </c>
      <c r="H137">
        <f t="shared" ca="1" si="65"/>
        <v>0.47327202969971993</v>
      </c>
      <c r="I137">
        <f t="shared" ca="1" si="65"/>
        <v>0.44276937212120737</v>
      </c>
      <c r="M137" t="str">
        <f t="shared" ca="1" si="56"/>
        <v>지정 장비</v>
      </c>
      <c r="N137" t="str">
        <f t="shared" ca="1" si="57"/>
        <v>Equip4102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274</v>
      </c>
      <c r="AD137">
        <v>1</v>
      </c>
      <c r="AE137" t="s">
        <v>129</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0.96451168390029307</v>
      </c>
      <c r="E138">
        <f t="shared" ca="1" si="65"/>
        <v>0.96714145671578522</v>
      </c>
      <c r="F138">
        <f t="shared" ca="1" si="65"/>
        <v>0.77141008298428926</v>
      </c>
      <c r="G138">
        <f t="shared" ca="1" si="65"/>
        <v>0.72604367518686119</v>
      </c>
      <c r="H138">
        <f t="shared" ca="1" si="65"/>
        <v>0.83772266552096153</v>
      </c>
      <c r="I138">
        <f t="shared" ca="1" si="65"/>
        <v>0.80042862155530226</v>
      </c>
      <c r="M138" t="str">
        <f t="shared" ca="1" si="56"/>
        <v>지정 장비</v>
      </c>
      <c r="N138" t="str">
        <f t="shared" ca="1" si="57"/>
        <v>Equip8201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29700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263</v>
      </c>
      <c r="W138">
        <v>1</v>
      </c>
      <c r="X138" t="s">
        <v>133</v>
      </c>
      <c r="Z138">
        <v>16</v>
      </c>
      <c r="AA138" t="str">
        <f t="shared" ca="1" si="60"/>
        <v>fe</v>
      </c>
      <c r="AB138" t="s">
        <v>83</v>
      </c>
      <c r="AC138" t="s">
        <v>326</v>
      </c>
      <c r="AD138">
        <v>1</v>
      </c>
      <c r="AE138" t="s">
        <v>129</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0.77917750647842965</v>
      </c>
      <c r="E139">
        <f t="shared" ca="1" si="65"/>
        <v>0.15775186546806796</v>
      </c>
      <c r="F139">
        <f t="shared" ca="1" si="65"/>
        <v>0.74775748009724463</v>
      </c>
      <c r="G139">
        <f t="shared" ca="1" si="65"/>
        <v>4.0125764046580636E-2</v>
      </c>
      <c r="H139">
        <f t="shared" ca="1" si="65"/>
        <v>0.3507818159886591</v>
      </c>
      <c r="I139">
        <f t="shared" ca="1" si="65"/>
        <v>0.48824202979882991</v>
      </c>
      <c r="M139" t="str">
        <f t="shared" ca="1" si="56"/>
        <v>지정 장비</v>
      </c>
      <c r="N139" t="str">
        <f t="shared" ca="1" si="57"/>
        <v>Equip1302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11</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195</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0.2552048788683341</v>
      </c>
      <c r="E140">
        <f t="shared" ca="1" si="65"/>
        <v>0.78521351675236706</v>
      </c>
      <c r="F140">
        <f t="shared" ca="1" si="65"/>
        <v>0.83167397080971539</v>
      </c>
      <c r="G140">
        <f t="shared" ca="1" si="65"/>
        <v>0.95944504554074039</v>
      </c>
      <c r="H140">
        <f t="shared" ca="1" si="65"/>
        <v>0.13244053524107857</v>
      </c>
      <c r="I140">
        <f t="shared" ca="1" si="65"/>
        <v>7.6155351400962856E-2</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0.31677649662361995</v>
      </c>
      <c r="E141">
        <f t="shared" ca="1" si="65"/>
        <v>0.31316765955972214</v>
      </c>
      <c r="F141">
        <f t="shared" ca="1" si="65"/>
        <v>3.6216579569045337E-2</v>
      </c>
      <c r="G141">
        <f t="shared" ca="1" si="65"/>
        <v>0.67919405706378433</v>
      </c>
      <c r="H141">
        <f t="shared" ca="1" si="65"/>
        <v>0.62160552832973748</v>
      </c>
      <c r="I141">
        <f t="shared" ca="1" si="65"/>
        <v>0.14123640646610058</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0.69210841262172462</v>
      </c>
      <c r="E142">
        <f t="shared" ca="1" si="66"/>
        <v>0.31776672254556226</v>
      </c>
      <c r="F142">
        <f t="shared" ca="1" si="66"/>
        <v>5.2470937548083296E-2</v>
      </c>
      <c r="G142">
        <f t="shared" ca="1" si="66"/>
        <v>0.49134777789545392</v>
      </c>
      <c r="H142">
        <f t="shared" ca="1" si="66"/>
        <v>0.55886491174420205</v>
      </c>
      <c r="I142">
        <f t="shared" ca="1" si="66"/>
        <v>0.96772625862818862</v>
      </c>
      <c r="M142" t="str">
        <f t="shared" ca="1" si="56"/>
        <v>지정 장비</v>
      </c>
      <c r="N142" t="str">
        <f t="shared" ca="1" si="57"/>
        <v>Equip2302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12</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266</v>
      </c>
      <c r="W142">
        <v>1</v>
      </c>
      <c r="X142" t="s">
        <v>129</v>
      </c>
      <c r="Z142">
        <v>600</v>
      </c>
      <c r="AA142" t="str">
        <f t="shared" ca="1" si="60"/>
        <v>fe</v>
      </c>
      <c r="AB142" t="s">
        <v>83</v>
      </c>
      <c r="AC142" t="s">
        <v>327</v>
      </c>
      <c r="AD142">
        <v>1</v>
      </c>
      <c r="AE142" t="s">
        <v>129</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0.97088498264516376</v>
      </c>
      <c r="E143">
        <f t="shared" ca="1" si="66"/>
        <v>0.12513900339626538</v>
      </c>
      <c r="F143">
        <f t="shared" ca="1" si="66"/>
        <v>0.21590326538394233</v>
      </c>
      <c r="G143">
        <f t="shared" ca="1" si="66"/>
        <v>0.55758800825409849</v>
      </c>
      <c r="H143">
        <f t="shared" ca="1" si="66"/>
        <v>0.63118359943079727</v>
      </c>
      <c r="I143">
        <f t="shared" ca="1" si="66"/>
        <v>0.24635615496925967</v>
      </c>
      <c r="M143" t="str">
        <f t="shared" ca="1" si="56"/>
        <v>지정 장비</v>
      </c>
      <c r="N143" t="str">
        <f t="shared" ca="1" si="57"/>
        <v>Equip1002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600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212</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0.61204630822162465</v>
      </c>
      <c r="E144">
        <f t="shared" ca="1" si="66"/>
        <v>0.56981524520467097</v>
      </c>
      <c r="F144">
        <f t="shared" ca="1" si="66"/>
        <v>0.26941741620927373</v>
      </c>
      <c r="G144">
        <f t="shared" ca="1" si="66"/>
        <v>2.1069222948173594E-2</v>
      </c>
      <c r="H144">
        <f t="shared" ca="1" si="66"/>
        <v>0.41108194534512399</v>
      </c>
      <c r="I144">
        <f t="shared" ca="1" si="66"/>
        <v>0.51124573774920967</v>
      </c>
      <c r="M144" t="str">
        <f t="shared" ca="1" si="56"/>
        <v>안 지정 캐릭터 PP 영웅등급</v>
      </c>
      <c r="N144">
        <f t="shared" ca="1" si="57"/>
        <v>56981</v>
      </c>
      <c r="O144">
        <f t="shared" ca="1" si="58"/>
        <v>12</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0.19129101203480436</v>
      </c>
      <c r="E145">
        <f t="shared" ca="1" si="66"/>
        <v>0.87343380222179023</v>
      </c>
      <c r="F145">
        <f t="shared" ca="1" si="66"/>
        <v>0.64106427850446357</v>
      </c>
      <c r="G145">
        <f t="shared" ca="1" si="66"/>
        <v>0.36492430652033547</v>
      </c>
      <c r="H145">
        <f t="shared" ca="1" si="66"/>
        <v>0.48913689359533696</v>
      </c>
      <c r="I145">
        <f t="shared" ca="1" si="66"/>
        <v>0.39979910137683983</v>
      </c>
      <c r="M145" t="str">
        <f t="shared" ca="1" si="56"/>
        <v>안 지정 캐릭터 PP 영웅등급</v>
      </c>
      <c r="N145">
        <f t="shared" ca="1" si="57"/>
        <v>87343</v>
      </c>
      <c r="O145">
        <f t="shared" ca="1" si="58"/>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1400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10</v>
      </c>
      <c r="AE145" t="s">
        <v>129</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0.18276504643725178</v>
      </c>
      <c r="E146">
        <f t="shared" ca="1" si="66"/>
        <v>0.2169474350908398</v>
      </c>
      <c r="F146">
        <f t="shared" ca="1" si="66"/>
        <v>4.3188017304186532E-3</v>
      </c>
      <c r="G146">
        <f t="shared" ca="1" si="66"/>
        <v>0.4104414421268705</v>
      </c>
      <c r="H146">
        <f t="shared" ca="1" si="66"/>
        <v>0.6959337126331625</v>
      </c>
      <c r="I146">
        <f t="shared" ca="1" si="66"/>
        <v>0.3336801551028501</v>
      </c>
      <c r="M146" t="str">
        <f t="shared" ca="1" si="56"/>
        <v>안 지정 캐릭터 PP 일반등급</v>
      </c>
      <c r="N146">
        <f t="shared" ca="1" si="57"/>
        <v>21694</v>
      </c>
      <c r="O146">
        <f t="shared" ca="1" si="58"/>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0.74124280768599071</v>
      </c>
      <c r="E147">
        <f t="shared" ca="1" si="66"/>
        <v>0.30503138053941459</v>
      </c>
      <c r="F147">
        <f t="shared" ca="1" si="66"/>
        <v>0.66301429214120211</v>
      </c>
      <c r="G147">
        <f t="shared" ca="1" si="66"/>
        <v>0.93190215989201663</v>
      </c>
      <c r="H147">
        <f t="shared" ca="1" si="66"/>
        <v>0.31940324756856597</v>
      </c>
      <c r="I147">
        <f t="shared" ca="1" si="66"/>
        <v>0.73495895543644041</v>
      </c>
      <c r="M147" t="str">
        <f t="shared" ca="1" si="56"/>
        <v>안 지정 캐릭터 PP 영웅등급</v>
      </c>
      <c r="N147">
        <f t="shared" ca="1" si="57"/>
        <v>30503</v>
      </c>
      <c r="O147">
        <f t="shared" ca="1" si="58"/>
        <v>10</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272</v>
      </c>
      <c r="AD147">
        <v>1</v>
      </c>
      <c r="AE147" t="s">
        <v>129</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0.88608470004559536</v>
      </c>
      <c r="E148">
        <f t="shared" ca="1" si="66"/>
        <v>0.62480269491878282</v>
      </c>
      <c r="F148">
        <f t="shared" ca="1" si="66"/>
        <v>0.83317451287675215</v>
      </c>
      <c r="G148">
        <f t="shared" ca="1" si="66"/>
        <v>0.66001147901367563</v>
      </c>
      <c r="H148">
        <f t="shared" ca="1" si="66"/>
        <v>0.65377240080700583</v>
      </c>
      <c r="I148">
        <f t="shared" ca="1" si="66"/>
        <v>0.51598814636031043</v>
      </c>
      <c r="M148" t="str">
        <f t="shared" ca="1" si="56"/>
        <v>지정 장비</v>
      </c>
      <c r="N148" t="str">
        <f t="shared" ca="1" si="57"/>
        <v>Equip6202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9400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211</v>
      </c>
      <c r="AD148">
        <v>1</v>
      </c>
      <c r="AE148" t="s">
        <v>129</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0.30079817142154208</v>
      </c>
      <c r="E149">
        <f t="shared" ca="1" si="66"/>
        <v>0.13411948610894031</v>
      </c>
      <c r="F149">
        <f t="shared" ca="1" si="66"/>
        <v>0.48080097818562972</v>
      </c>
      <c r="G149">
        <f t="shared" ca="1" si="66"/>
        <v>0.22407875434151003</v>
      </c>
      <c r="H149">
        <f t="shared" ca="1" si="66"/>
        <v>0.63518768160286787</v>
      </c>
      <c r="I149">
        <f t="shared" ca="1" si="66"/>
        <v>0.60056996087845826</v>
      </c>
      <c r="M149" t="str">
        <f t="shared" ca="1" si="56"/>
        <v>지정 장비</v>
      </c>
      <c r="N149" t="str">
        <f t="shared" ca="1" si="57"/>
        <v>Equip1201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DI</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5</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277</v>
      </c>
      <c r="AD149">
        <v>1</v>
      </c>
      <c r="AE149" t="s">
        <v>133</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0.46226775280493471</v>
      </c>
      <c r="E150">
        <f t="shared" ca="1" si="66"/>
        <v>0.42936793685700503</v>
      </c>
      <c r="F150">
        <f t="shared" ca="1" si="66"/>
        <v>0.48379329029731188</v>
      </c>
      <c r="G150">
        <f t="shared" ca="1" si="66"/>
        <v>0.92966750295085543</v>
      </c>
      <c r="H150">
        <f t="shared" ca="1" si="66"/>
        <v>0.92563401142458013</v>
      </c>
      <c r="I150">
        <f t="shared" ca="1" si="66"/>
        <v>0.61455705163751562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0.14087132404632308</v>
      </c>
      <c r="E151">
        <f t="shared" ca="1" si="66"/>
        <v>0.67723671491253878</v>
      </c>
      <c r="F151">
        <f t="shared" ca="1" si="66"/>
        <v>0.95243281401652236</v>
      </c>
      <c r="G151">
        <f t="shared" ca="1" si="66"/>
        <v>0.9629248684408912</v>
      </c>
      <c r="H151">
        <f t="shared" ca="1" si="66"/>
        <v>0.93659773211198027</v>
      </c>
      <c r="I151">
        <f t="shared" ca="1" si="66"/>
        <v>0.18741712108236652</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0.67739181049895125</v>
      </c>
      <c r="E152">
        <f t="shared" ca="1" si="67"/>
        <v>0.44265489293109694</v>
      </c>
      <c r="F152">
        <f t="shared" ca="1" si="67"/>
        <v>0.71883798294570622</v>
      </c>
      <c r="G152">
        <f t="shared" ca="1" si="67"/>
        <v>0.81460619148050073</v>
      </c>
      <c r="H152">
        <f t="shared" ca="1" si="67"/>
        <v>0.11778629363617366</v>
      </c>
      <c r="I152">
        <f t="shared" ca="1" si="67"/>
        <v>0.9891400013796422</v>
      </c>
      <c r="M152" t="str">
        <f t="shared" ca="1" si="56"/>
        <v>지정 장비</v>
      </c>
      <c r="N152" t="str">
        <f t="shared" ca="1" si="57"/>
        <v>Equip3401</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26</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21</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전설</v>
      </c>
      <c r="U152" t="s">
        <v>84</v>
      </c>
      <c r="W152">
        <v>1</v>
      </c>
      <c r="X152" t="s">
        <v>133</v>
      </c>
      <c r="Z152">
        <v>29</v>
      </c>
      <c r="AA152" t="str">
        <f t="shared" ca="1" si="60"/>
        <v>bh</v>
      </c>
      <c r="AB152" t="s">
        <v>85</v>
      </c>
      <c r="AD152">
        <v>1</v>
      </c>
      <c r="AE152" t="s">
        <v>133</v>
      </c>
      <c r="AG152">
        <v>149</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v>
      </c>
      <c r="AN152" t="str">
        <f t="shared" ca="1" si="64"/>
        <v>{"dy":16,"sl":0,"tp":"bh","cn":1,"pt":"DI","pr":149}</v>
      </c>
    </row>
    <row r="153" spans="1:40">
      <c r="A153">
        <v>16</v>
      </c>
      <c r="B153">
        <v>1</v>
      </c>
      <c r="C153">
        <f t="shared" si="55"/>
        <v>0</v>
      </c>
      <c r="D153">
        <f t="shared" ca="1" si="67"/>
        <v>0.23731367652274504</v>
      </c>
      <c r="E153">
        <f t="shared" ca="1" si="67"/>
        <v>0.99652219596434355</v>
      </c>
      <c r="F153">
        <f t="shared" ca="1" si="67"/>
        <v>0.9970614918567503</v>
      </c>
      <c r="G153">
        <f t="shared" ca="1" si="67"/>
        <v>5.1490587053417358E-2</v>
      </c>
      <c r="H153">
        <f t="shared" ca="1" si="67"/>
        <v>0.20846667015388409</v>
      </c>
      <c r="I153">
        <f t="shared" ca="1" si="67"/>
        <v>0.69162546782444367</v>
      </c>
      <c r="M153" t="str">
        <f t="shared" ca="1" si="56"/>
        <v>지정 장비</v>
      </c>
      <c r="N153" t="str">
        <f t="shared" ca="1" si="57"/>
        <v>Equip8302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96</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194</v>
      </c>
      <c r="W153">
        <v>1</v>
      </c>
      <c r="X153" t="s">
        <v>129</v>
      </c>
      <c r="Z153">
        <v>800</v>
      </c>
      <c r="AA153" t="str">
        <f t="shared" ca="1" si="60"/>
        <v>fe</v>
      </c>
      <c r="AB153" t="s">
        <v>83</v>
      </c>
      <c r="AC153" t="s">
        <v>328</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전투마법사의 지팡이</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v>
      </c>
      <c r="AN153" t="str">
        <f t="shared" ca="1" si="64"/>
        <v>{"dy":16,"sl":1,"tp":"fe","vl":"Equip3301","cn":1,"pt":"GO","pr":7700}</v>
      </c>
    </row>
    <row r="154" spans="1:40">
      <c r="A154">
        <v>16</v>
      </c>
      <c r="B154">
        <v>2</v>
      </c>
      <c r="C154">
        <f t="shared" si="55"/>
        <v>0</v>
      </c>
      <c r="D154">
        <f t="shared" ca="1" si="67"/>
        <v>0.32961790428462534</v>
      </c>
      <c r="E154">
        <f t="shared" ca="1" si="67"/>
        <v>0.54751446345923116</v>
      </c>
      <c r="F154">
        <f t="shared" ca="1" si="67"/>
        <v>0.37897432323593616</v>
      </c>
      <c r="G154">
        <f t="shared" ca="1" si="67"/>
        <v>0.47641236824599187</v>
      </c>
      <c r="H154">
        <f t="shared" ca="1" si="67"/>
        <v>0.28148772943153111</v>
      </c>
      <c r="I154">
        <f t="shared" ca="1" si="67"/>
        <v>0.83082028261943319</v>
      </c>
      <c r="M154" t="str">
        <f t="shared" ca="1" si="56"/>
        <v>안 지정 캐릭터 PP 영웅등급</v>
      </c>
      <c r="N154">
        <f t="shared" ca="1" si="57"/>
        <v>54751</v>
      </c>
      <c r="O154">
        <f t="shared" ca="1" si="58"/>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1200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v>
      </c>
      <c r="AN154" t="str">
        <f t="shared" ca="1" si="64"/>
        <v>{"dy":16,"sl":2,"tp":"uph","vl":"68454","cn":13,"pt":"GO","pr":1300}</v>
      </c>
    </row>
    <row r="155" spans="1:40">
      <c r="A155">
        <v>16</v>
      </c>
      <c r="B155">
        <v>3</v>
      </c>
      <c r="C155">
        <f t="shared" si="55"/>
        <v>0</v>
      </c>
      <c r="D155">
        <f t="shared" ca="1" si="67"/>
        <v>0.83640393814684144</v>
      </c>
      <c r="E155">
        <f t="shared" ca="1" si="67"/>
        <v>0.88390593369887793</v>
      </c>
      <c r="F155">
        <f t="shared" ca="1" si="67"/>
        <v>0.75163857868252826</v>
      </c>
      <c r="G155">
        <f t="shared" ca="1" si="67"/>
        <v>0.68801869949239458</v>
      </c>
      <c r="H155">
        <f t="shared" ca="1" si="67"/>
        <v>0.95249856341222472</v>
      </c>
      <c r="I155">
        <f t="shared" ca="1" si="67"/>
        <v>0.12623750265498579</v>
      </c>
      <c r="M155" t="str">
        <f t="shared" ca="1" si="56"/>
        <v>안 지정 캐릭터 PP 일반등급</v>
      </c>
      <c r="N155">
        <f t="shared" ca="1" si="57"/>
        <v>88390</v>
      </c>
      <c r="O155">
        <f t="shared" ca="1" si="58"/>
        <v>14</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1400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v>
      </c>
      <c r="AN155" t="str">
        <f t="shared" ca="1" si="64"/>
        <v>{"dy":16,"sl":3,"tp":"upn","vl":"74351","cn":13,"pt":"GO","pr":1300}</v>
      </c>
    </row>
    <row r="156" spans="1:40">
      <c r="A156">
        <v>16</v>
      </c>
      <c r="B156">
        <v>4</v>
      </c>
      <c r="C156">
        <f t="shared" si="55"/>
        <v>0</v>
      </c>
      <c r="D156">
        <f t="shared" ca="1" si="67"/>
        <v>0.72390413973503653</v>
      </c>
      <c r="E156">
        <f t="shared" ca="1" si="67"/>
        <v>0.53161157459893449</v>
      </c>
      <c r="F156">
        <f t="shared" ca="1" si="67"/>
        <v>0.44009179931752229</v>
      </c>
      <c r="G156">
        <f t="shared" ca="1" si="67"/>
        <v>0.97066993655267331</v>
      </c>
      <c r="H156">
        <f t="shared" ca="1" si="67"/>
        <v>0.94569233631348526</v>
      </c>
      <c r="I156">
        <f t="shared" ca="1" si="67"/>
        <v>0.99832539820953137</v>
      </c>
      <c r="M156" t="str">
        <f t="shared" ca="1" si="56"/>
        <v>안 지정 캐릭터 PP 일반등급</v>
      </c>
      <c r="N156">
        <f t="shared" ca="1" si="57"/>
        <v>53161</v>
      </c>
      <c r="O156">
        <f t="shared" ca="1" si="58"/>
        <v>12</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1200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0.45458117527309583</v>
      </c>
      <c r="E157">
        <f t="shared" ca="1" si="67"/>
        <v>0.39454827464699316</v>
      </c>
      <c r="F157">
        <f t="shared" ca="1" si="67"/>
        <v>0.29518051640083032</v>
      </c>
      <c r="G157">
        <f t="shared" ca="1" si="67"/>
        <v>1.078780707940219E-2</v>
      </c>
      <c r="H157">
        <f t="shared" ca="1" si="67"/>
        <v>0.69514762273649955</v>
      </c>
      <c r="I157">
        <f t="shared" ca="1" si="67"/>
        <v>0.60167868138075842</v>
      </c>
      <c r="M157" t="str">
        <f t="shared" ca="1" si="56"/>
        <v>지정 장비</v>
      </c>
      <c r="N157" t="str">
        <f t="shared" ca="1" si="57"/>
        <v>Equip3201</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DI</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5</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216</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0.59241055142879351</v>
      </c>
      <c r="E158">
        <f t="shared" ca="1" si="67"/>
        <v>0.89735551421929394</v>
      </c>
      <c r="F158">
        <f t="shared" ca="1" si="67"/>
        <v>0.42668565290145422</v>
      </c>
      <c r="G158">
        <f t="shared" ca="1" si="67"/>
        <v>0.67740048612939507</v>
      </c>
      <c r="H158">
        <f t="shared" ca="1" si="67"/>
        <v>0.78708177818281</v>
      </c>
      <c r="I158">
        <f t="shared" ca="1" si="67"/>
        <v>0.96655863559502109</v>
      </c>
      <c r="M158" t="str">
        <f t="shared" ca="1" si="56"/>
        <v>지정 장비</v>
      </c>
      <c r="N158" t="str">
        <f t="shared" ca="1" si="57"/>
        <v>Equip7302</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23000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207</v>
      </c>
      <c r="W158">
        <v>1</v>
      </c>
      <c r="X158" t="s">
        <v>129</v>
      </c>
      <c r="Z158">
        <v>7800</v>
      </c>
      <c r="AA158" t="str">
        <f t="shared" ca="1" si="60"/>
        <v>fe</v>
      </c>
      <c r="AB158" t="s">
        <v>83</v>
      </c>
      <c r="AC158" t="s">
        <v>263</v>
      </c>
      <c r="AD158">
        <v>1</v>
      </c>
      <c r="AE158" t="s">
        <v>129</v>
      </c>
      <c r="AG158">
        <v>9800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낙원으로의 길</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v>
      </c>
      <c r="AN158" t="str">
        <f t="shared" ca="1" si="64"/>
        <v>{"dy":16,"sl":6,"tp":"fe","vl":"Equip7202","cn":1,"pt":"GO","pr":9800}</v>
      </c>
    </row>
    <row r="159" spans="1:40">
      <c r="A159">
        <v>16</v>
      </c>
      <c r="B159">
        <v>7</v>
      </c>
      <c r="C159">
        <f t="shared" si="55"/>
        <v>0</v>
      </c>
      <c r="D159">
        <f t="shared" ca="1" si="67"/>
        <v>0.45868089943980017</v>
      </c>
      <c r="E159">
        <f t="shared" ca="1" si="67"/>
        <v>0.99011262366975616</v>
      </c>
      <c r="F159">
        <f t="shared" ca="1" si="67"/>
        <v>0.16616711404560403</v>
      </c>
      <c r="G159">
        <f t="shared" ca="1" si="67"/>
        <v>0.5791967859172622</v>
      </c>
      <c r="H159">
        <f t="shared" ca="1" si="67"/>
        <v>0.95907623005738685</v>
      </c>
      <c r="I159">
        <f t="shared" ca="1" si="67"/>
        <v>0.88534952256874366</v>
      </c>
      <c r="M159" t="str">
        <f t="shared" ca="1" si="56"/>
        <v>지정 장비</v>
      </c>
      <c r="N159" t="str">
        <f t="shared" ca="1" si="57"/>
        <v>Equip8302</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74800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255</v>
      </c>
      <c r="W159">
        <v>1</v>
      </c>
      <c r="X159" t="s">
        <v>129</v>
      </c>
      <c r="Z159">
        <v>900</v>
      </c>
      <c r="AA159" t="str">
        <f t="shared" ca="1" si="60"/>
        <v>fe</v>
      </c>
      <c r="AB159" t="s">
        <v>83</v>
      </c>
      <c r="AC159" t="s">
        <v>255</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v>
      </c>
      <c r="AN159" t="str">
        <f t="shared" ca="1" si="64"/>
        <v>{"dy":16,"sl":7,"tp":"fe","vl":"Equip5002","cn":1,"pt":"GO","pr":700}</v>
      </c>
    </row>
    <row r="160" spans="1:40">
      <c r="A160">
        <v>16</v>
      </c>
      <c r="B160">
        <v>8</v>
      </c>
      <c r="C160">
        <f t="shared" si="55"/>
        <v>0</v>
      </c>
      <c r="D160">
        <f t="shared" ca="1" si="67"/>
        <v>0.74984626928087439</v>
      </c>
      <c r="E160">
        <f t="shared" ca="1" si="67"/>
        <v>0.92658832755778897</v>
      </c>
      <c r="F160">
        <f t="shared" ca="1" si="67"/>
        <v>0.85177056154014796</v>
      </c>
      <c r="G160">
        <f t="shared" ca="1" si="67"/>
        <v>0.60758562832169949</v>
      </c>
      <c r="H160">
        <f t="shared" ca="1" si="67"/>
        <v>0.36808391759970327</v>
      </c>
      <c r="I160">
        <f t="shared" ca="1" si="67"/>
        <v>0.56507639472979254</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v>
      </c>
      <c r="AN160" t="str">
        <f t="shared" ca="1" si="64"/>
        <v>{"dy":16,"sl":8}</v>
      </c>
    </row>
    <row r="161" spans="1:40">
      <c r="A161">
        <v>16</v>
      </c>
      <c r="B161">
        <v>9</v>
      </c>
      <c r="C161">
        <f t="shared" si="55"/>
        <v>0</v>
      </c>
      <c r="D161">
        <f t="shared" ca="1" si="67"/>
        <v>0.59914653951419883</v>
      </c>
      <c r="E161">
        <f t="shared" ca="1" si="67"/>
        <v>0.82063818674024314</v>
      </c>
      <c r="F161">
        <f t="shared" ca="1" si="67"/>
        <v>0.28830938728677213</v>
      </c>
      <c r="G161">
        <f t="shared" ca="1" si="67"/>
        <v>8.0282232360630701E-2</v>
      </c>
      <c r="H161">
        <f t="shared" ca="1" si="67"/>
        <v>0.73776611285695182</v>
      </c>
      <c r="I161">
        <f t="shared" ca="1" si="67"/>
        <v>0.25986811560967193</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v>
      </c>
      <c r="AN161" t="str">
        <f t="shared" ca="1" si="64"/>
        <v>{"dy":16,"sl":9}</v>
      </c>
    </row>
    <row r="162" spans="1:40">
      <c r="A162">
        <v>17</v>
      </c>
      <c r="B162">
        <v>0</v>
      </c>
      <c r="C162">
        <f t="shared" si="55"/>
        <v>0</v>
      </c>
      <c r="D162">
        <f t="shared" ref="D162:I171" ca="1" si="68">RAND()</f>
        <v>0.25937604368343625</v>
      </c>
      <c r="E162">
        <f t="shared" ca="1" si="68"/>
        <v>0.86923649048619844</v>
      </c>
      <c r="F162">
        <f t="shared" ca="1" si="68"/>
        <v>0.24593490134356899</v>
      </c>
      <c r="G162">
        <f t="shared" ca="1" si="68"/>
        <v>0.27913132568997201</v>
      </c>
      <c r="H162">
        <f t="shared" ca="1" si="68"/>
        <v>0.17289656736848458</v>
      </c>
      <c r="I162">
        <f t="shared" ca="1" si="68"/>
        <v>0.17090240420215763</v>
      </c>
      <c r="M162" t="str">
        <f t="shared" ca="1" si="56"/>
        <v>지정 장비</v>
      </c>
      <c r="N162" t="str">
        <f t="shared" ca="1" si="57"/>
        <v>Equip7301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DI</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33</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282</v>
      </c>
      <c r="W162">
        <v>1</v>
      </c>
      <c r="X162" t="s">
        <v>129</v>
      </c>
      <c r="Z162">
        <v>7700</v>
      </c>
      <c r="AA162" t="str">
        <f t="shared" ca="1" si="60"/>
        <v>fe</v>
      </c>
      <c r="AB162" t="s">
        <v>83</v>
      </c>
      <c r="AC162" t="s">
        <v>329</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까마귀 리볼버</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v>
      </c>
      <c r="AN162" t="str">
        <f t="shared" ca="1" si="64"/>
        <v>{"dy":17,"sl":0,"tp":"fe","vl":"Equip6001","cn":1,"pt":"GO","pr":2100}</v>
      </c>
    </row>
    <row r="163" spans="1:40">
      <c r="A163">
        <v>17</v>
      </c>
      <c r="B163">
        <v>1</v>
      </c>
      <c r="C163">
        <f t="shared" si="55"/>
        <v>0</v>
      </c>
      <c r="D163">
        <f t="shared" ca="1" si="68"/>
        <v>0.39637416926137914</v>
      </c>
      <c r="E163">
        <f t="shared" ca="1" si="68"/>
        <v>0.82131558765850121</v>
      </c>
      <c r="F163">
        <f t="shared" ca="1" si="68"/>
        <v>0.72216290167799879</v>
      </c>
      <c r="G163">
        <f t="shared" ca="1" si="68"/>
        <v>0.49823845244400988</v>
      </c>
      <c r="H163">
        <f t="shared" ca="1" si="68"/>
        <v>0.20484232390319046</v>
      </c>
      <c r="I163">
        <f t="shared" ca="1" si="68"/>
        <v>0.97179236166405547</v>
      </c>
      <c r="M163" t="str">
        <f t="shared" ca="1" si="56"/>
        <v>지정 장비</v>
      </c>
      <c r="N163" t="str">
        <f t="shared" ca="1" si="57"/>
        <v>Equip7102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3900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203</v>
      </c>
      <c r="W163">
        <v>1</v>
      </c>
      <c r="X163" t="s">
        <v>129</v>
      </c>
      <c r="Z163">
        <v>600</v>
      </c>
      <c r="AA163" t="str">
        <f t="shared" ca="1" si="60"/>
        <v>fe</v>
      </c>
      <c r="AB163" t="s">
        <v>83</v>
      </c>
      <c r="AC163" t="s">
        <v>260</v>
      </c>
      <c r="AD163">
        <v>1</v>
      </c>
      <c r="AE163" t="s">
        <v>129</v>
      </c>
      <c r="AG163">
        <v>800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떠오르는 태양</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v>
      </c>
      <c r="AN163" t="str">
        <f t="shared" ca="1" si="64"/>
        <v>{"dy":17,"sl":1,"tp":"fe","vl":"Equip3002","cn":1,"pt":"GO","pr":800}</v>
      </c>
    </row>
    <row r="164" spans="1:40">
      <c r="A164">
        <v>17</v>
      </c>
      <c r="B164">
        <v>2</v>
      </c>
      <c r="C164">
        <f t="shared" si="55"/>
        <v>0</v>
      </c>
      <c r="D164">
        <f t="shared" ca="1" si="68"/>
        <v>0.89401626871609297</v>
      </c>
      <c r="E164">
        <f t="shared" ca="1" si="68"/>
        <v>0.21746621321190951</v>
      </c>
      <c r="F164">
        <f t="shared" ca="1" si="68"/>
        <v>0.46230206819581632</v>
      </c>
      <c r="G164">
        <f t="shared" ca="1" si="68"/>
        <v>0.50409030639137997</v>
      </c>
      <c r="H164">
        <f t="shared" ca="1" si="68"/>
        <v>0.73357165786182865</v>
      </c>
      <c r="I164">
        <f t="shared" ca="1" si="68"/>
        <v>0.89943385511997731</v>
      </c>
      <c r="M164" t="str">
        <f t="shared" ca="1" si="56"/>
        <v>안 지정 캐릭터 PP 영웅등급</v>
      </c>
      <c r="N164">
        <f t="shared" ca="1" si="57"/>
        <v>21746</v>
      </c>
      <c r="O164">
        <f t="shared" ca="1" si="58"/>
        <v>10</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1000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v>
      </c>
      <c r="AN164" t="str">
        <f t="shared" ca="1" si="64"/>
        <v>{"dy":17,"sl":2,"tp":"uph","vl":"77197","cn":13,"pt":"GO","pr":1300}</v>
      </c>
    </row>
    <row r="165" spans="1:40">
      <c r="A165">
        <v>17</v>
      </c>
      <c r="B165">
        <v>3</v>
      </c>
      <c r="C165">
        <f t="shared" si="55"/>
        <v>0</v>
      </c>
      <c r="D165">
        <f t="shared" ca="1" si="68"/>
        <v>0.97989200158583256</v>
      </c>
      <c r="E165">
        <f t="shared" ca="1" si="68"/>
        <v>0.43710064147516958</v>
      </c>
      <c r="F165">
        <f t="shared" ca="1" si="68"/>
        <v>0.13939261812154069</v>
      </c>
      <c r="G165">
        <f t="shared" ca="1" si="68"/>
        <v>0.97228982904337258</v>
      </c>
      <c r="H165">
        <f t="shared" ca="1" si="68"/>
        <v>0.36193808371828107</v>
      </c>
      <c r="I165">
        <f t="shared" ca="1" si="68"/>
        <v>0.12105757764970237</v>
      </c>
      <c r="M165" t="str">
        <f t="shared" ca="1" si="56"/>
        <v>안 지정 캐릭터 PP 일반등급</v>
      </c>
      <c r="N165">
        <f t="shared" ca="1" si="57"/>
        <v>43710</v>
      </c>
      <c r="O165">
        <f t="shared" ca="1" si="58"/>
        <v>11</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1100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v>
      </c>
      <c r="AN165" t="str">
        <f t="shared" ca="1" si="64"/>
        <v>{"dy":17,"sl":3,"tp":"uph","vl":"98918","cn":14,"pt":"GO","pr":1400}</v>
      </c>
    </row>
    <row r="166" spans="1:40">
      <c r="A166">
        <v>17</v>
      </c>
      <c r="B166">
        <v>4</v>
      </c>
      <c r="C166">
        <f t="shared" si="55"/>
        <v>0</v>
      </c>
      <c r="D166">
        <f t="shared" ca="1" si="68"/>
        <v>0.28932895344895704</v>
      </c>
      <c r="E166">
        <f t="shared" ca="1" si="68"/>
        <v>0.16503550232880593</v>
      </c>
      <c r="F166">
        <f t="shared" ca="1" si="68"/>
        <v>0.78275938808678724</v>
      </c>
      <c r="G166">
        <f t="shared" ca="1" si="68"/>
        <v>0.55583759269894506</v>
      </c>
      <c r="H166">
        <f t="shared" ca="1" si="68"/>
        <v>0.366053618876506</v>
      </c>
      <c r="I166">
        <f t="shared" ca="1" si="68"/>
        <v>0.44753074955561734</v>
      </c>
      <c r="M166" t="str">
        <f t="shared" ca="1" si="56"/>
        <v>안 지정 캐릭터 PP 일반등급</v>
      </c>
      <c r="N166">
        <f t="shared" ca="1" si="57"/>
        <v>16503</v>
      </c>
      <c r="O166">
        <f t="shared" ca="1" si="58"/>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0.22731905280082088</v>
      </c>
      <c r="E167">
        <f t="shared" ca="1" si="68"/>
        <v>0.86697159519582467</v>
      </c>
      <c r="F167">
        <f t="shared" ca="1" si="68"/>
        <v>0.68301585273340804</v>
      </c>
      <c r="G167">
        <f t="shared" ca="1" si="68"/>
        <v>0.78769086418283185</v>
      </c>
      <c r="H167">
        <f t="shared" ca="1" si="68"/>
        <v>0.84577259674891681</v>
      </c>
      <c r="I167">
        <f t="shared" ca="1" si="68"/>
        <v>0.70324748447882734</v>
      </c>
      <c r="M167" t="str">
        <f t="shared" ca="1" si="56"/>
        <v>지정 장비</v>
      </c>
      <c r="N167" t="str">
        <f t="shared" ca="1" si="57"/>
        <v>Equip7301</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22700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0.92826450998053722</v>
      </c>
      <c r="E168">
        <f t="shared" ca="1" si="68"/>
        <v>0.58866350585136584</v>
      </c>
      <c r="F168">
        <f t="shared" ca="1" si="68"/>
        <v>4.5714291773892857E-2</v>
      </c>
      <c r="G168">
        <f t="shared" ca="1" si="68"/>
        <v>0.42004827779434517</v>
      </c>
      <c r="H168">
        <f t="shared" ca="1" si="68"/>
        <v>0.37547727552137866</v>
      </c>
      <c r="I168">
        <f t="shared" ca="1" si="68"/>
        <v>0.20855413877873197</v>
      </c>
      <c r="M168" t="str">
        <f t="shared" ca="1" si="56"/>
        <v>지정 장비</v>
      </c>
      <c r="N168" t="str">
        <f t="shared" ca="1" si="57"/>
        <v>Equip6201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9100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263</v>
      </c>
      <c r="W168">
        <v>1</v>
      </c>
      <c r="X168" t="s">
        <v>129</v>
      </c>
      <c r="Z168">
        <v>9800</v>
      </c>
      <c r="AA168" t="str">
        <f t="shared" ca="1" si="60"/>
        <v>fe</v>
      </c>
      <c r="AB168" t="s">
        <v>83</v>
      </c>
      <c r="AC168" t="s">
        <v>185</v>
      </c>
      <c r="AD168">
        <v>1</v>
      </c>
      <c r="AE168" t="s">
        <v>129</v>
      </c>
      <c r="AG168">
        <v>5000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으깨어 부수는 자</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v>
      </c>
      <c r="AN168" t="str">
        <f t="shared" ca="1" si="64"/>
        <v>{"dy":17,"sl":6,"tp":"fe","vl":"Equip8002","cn":1,"pt":"GO","pr":5000}</v>
      </c>
    </row>
    <row r="169" spans="1:40">
      <c r="A169">
        <v>17</v>
      </c>
      <c r="B169">
        <v>7</v>
      </c>
      <c r="C169">
        <f t="shared" si="55"/>
        <v>0</v>
      </c>
      <c r="D169">
        <f t="shared" ca="1" si="68"/>
        <v>0.19775147714453678</v>
      </c>
      <c r="E169">
        <f t="shared" ca="1" si="68"/>
        <v>0.99397740308903615</v>
      </c>
      <c r="F169">
        <f t="shared" ca="1" si="68"/>
        <v>0.4979850239957101</v>
      </c>
      <c r="G169">
        <f t="shared" ca="1" si="68"/>
        <v>0.7178252404821307</v>
      </c>
      <c r="H169">
        <f t="shared" ca="1" si="68"/>
        <v>0.25105160961765427</v>
      </c>
      <c r="I169">
        <f t="shared" ca="1" si="68"/>
        <v>0.50880970635097433</v>
      </c>
      <c r="M169" t="str">
        <f t="shared" ca="1" si="56"/>
        <v>지정 장비</v>
      </c>
      <c r="N169" t="str">
        <f t="shared" ca="1" si="57"/>
        <v>Equip8302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74400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303</v>
      </c>
      <c r="W169">
        <v>1</v>
      </c>
      <c r="X169" t="s">
        <v>133</v>
      </c>
      <c r="Y169">
        <v>29</v>
      </c>
      <c r="Z169">
        <v>18</v>
      </c>
      <c r="AA169" t="str">
        <f t="shared" ca="1" si="60"/>
        <v>fe</v>
      </c>
      <c r="AB169" t="s">
        <v>83</v>
      </c>
      <c r="AC169" t="s">
        <v>197</v>
      </c>
      <c r="AD169">
        <v>1</v>
      </c>
      <c r="AE169" t="s">
        <v>133</v>
      </c>
      <c r="AG169">
        <v>11</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오디세이 픽액스</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v>
      </c>
      <c r="AN169" t="str">
        <f t="shared" ca="1" si="64"/>
        <v>{"dy":17,"sl":7,"tp":"fe","vl":"Equip0302","cn":1,"pt":"DI","pr":11}</v>
      </c>
    </row>
    <row r="170" spans="1:40">
      <c r="A170">
        <v>17</v>
      </c>
      <c r="B170">
        <v>8</v>
      </c>
      <c r="C170">
        <f t="shared" si="55"/>
        <v>0</v>
      </c>
      <c r="D170">
        <f t="shared" ca="1" si="68"/>
        <v>0.75034442422876158</v>
      </c>
      <c r="E170">
        <f t="shared" ca="1" si="68"/>
        <v>0.73488871552832846</v>
      </c>
      <c r="F170">
        <f t="shared" ca="1" si="68"/>
        <v>0.97980300799642439</v>
      </c>
      <c r="G170">
        <f t="shared" ca="1" si="68"/>
        <v>0.37652306604504726</v>
      </c>
      <c r="H170">
        <f t="shared" ca="1" si="68"/>
        <v>0.44932818828441357</v>
      </c>
      <c r="I170">
        <f t="shared" ca="1" si="68"/>
        <v>0.7000561783896635</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v>
      </c>
      <c r="AN170" t="str">
        <f t="shared" ca="1" si="64"/>
        <v>{"dy":17,"sl":8}</v>
      </c>
    </row>
    <row r="171" spans="1:40">
      <c r="A171">
        <v>17</v>
      </c>
      <c r="B171">
        <v>9</v>
      </c>
      <c r="C171">
        <f t="shared" si="55"/>
        <v>0</v>
      </c>
      <c r="D171">
        <f t="shared" ca="1" si="68"/>
        <v>0.89819126917638836</v>
      </c>
      <c r="E171">
        <f t="shared" ca="1" si="68"/>
        <v>0.89298249766163607</v>
      </c>
      <c r="F171">
        <f t="shared" ca="1" si="68"/>
        <v>0.31099609223943248</v>
      </c>
      <c r="G171">
        <f t="shared" ca="1" si="68"/>
        <v>0.57678355393892955</v>
      </c>
      <c r="H171">
        <f t="shared" ca="1" si="68"/>
        <v>0.59720114481090147</v>
      </c>
      <c r="I171">
        <f t="shared" ca="1" si="68"/>
        <v>0.89060904465568869</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v>
      </c>
      <c r="AN171" t="str">
        <f t="shared" ca="1" si="64"/>
        <v>{"dy":17,"sl":9}</v>
      </c>
    </row>
    <row r="172" spans="1:40">
      <c r="A172">
        <v>18</v>
      </c>
      <c r="B172">
        <v>0</v>
      </c>
      <c r="C172">
        <f t="shared" si="55"/>
        <v>0</v>
      </c>
      <c r="D172">
        <f t="shared" ref="D172:I181" ca="1" si="69">RAND()</f>
        <v>0.71060766721650481</v>
      </c>
      <c r="E172">
        <f t="shared" ca="1" si="69"/>
        <v>0.55561125599311423</v>
      </c>
      <c r="F172">
        <f t="shared" ca="1" si="69"/>
        <v>0.65268629206714712</v>
      </c>
      <c r="G172">
        <f t="shared" ca="1" si="69"/>
        <v>0.97641195769415057</v>
      </c>
      <c r="H172">
        <f t="shared" ca="1" si="69"/>
        <v>0.31911649046274482</v>
      </c>
      <c r="I172">
        <f t="shared" ca="1" si="69"/>
        <v>0.99330510970484454</v>
      </c>
      <c r="M172" t="str">
        <f t="shared" ca="1" si="56"/>
        <v>지정 장비</v>
      </c>
      <c r="N172" t="str">
        <f t="shared" ca="1" si="57"/>
        <v>Equip5001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900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299</v>
      </c>
      <c r="W172">
        <v>1</v>
      </c>
      <c r="X172" t="s">
        <v>129</v>
      </c>
      <c r="Z172">
        <v>1300</v>
      </c>
      <c r="AA172" t="str">
        <f t="shared" ca="1" si="60"/>
        <v>fe</v>
      </c>
      <c r="AB172" t="s">
        <v>83</v>
      </c>
      <c r="AC172" t="s">
        <v>194</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v>
      </c>
      <c r="AN172" t="str">
        <f t="shared" ca="1" si="64"/>
        <v>{"dy":18,"sl":0,"tp":"fe","vl":"Equip2002","cn":1,"pt":"GO","pr":600}</v>
      </c>
    </row>
    <row r="173" spans="1:40">
      <c r="A173">
        <v>18</v>
      </c>
      <c r="B173">
        <v>1</v>
      </c>
      <c r="C173">
        <f t="shared" si="55"/>
        <v>0</v>
      </c>
      <c r="D173">
        <f t="shared" ca="1" si="69"/>
        <v>0.79253460012016719</v>
      </c>
      <c r="E173">
        <f t="shared" ca="1" si="69"/>
        <v>0.55746236987927633</v>
      </c>
      <c r="F173">
        <f t="shared" ca="1" si="69"/>
        <v>0.96133345860722952</v>
      </c>
      <c r="G173">
        <f t="shared" ca="1" si="69"/>
        <v>0.83113043921142604</v>
      </c>
      <c r="H173">
        <f t="shared" ca="1" si="69"/>
        <v>0.15919128479998701</v>
      </c>
      <c r="I173">
        <f t="shared" ca="1" si="69"/>
        <v>0.64712708570981703</v>
      </c>
      <c r="M173" t="str">
        <f t="shared" ca="1" si="56"/>
        <v>지정 장비</v>
      </c>
      <c r="N173" t="str">
        <f t="shared" ca="1" si="57"/>
        <v>Equip5001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800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195</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v>
      </c>
      <c r="AN173" t="str">
        <f t="shared" ca="1" si="64"/>
        <v>{"dy":18,"sl":1,"tp":"fe","vl":"Equip0102","cn":1,"pt":"GO","pr":1000}</v>
      </c>
    </row>
    <row r="174" spans="1:40">
      <c r="A174">
        <v>18</v>
      </c>
      <c r="B174">
        <v>2</v>
      </c>
      <c r="C174">
        <f t="shared" si="55"/>
        <v>0</v>
      </c>
      <c r="D174">
        <f t="shared" ca="1" si="69"/>
        <v>0.99258918349236236</v>
      </c>
      <c r="E174">
        <f t="shared" ca="1" si="69"/>
        <v>0.77265381160442947</v>
      </c>
      <c r="F174">
        <f t="shared" ca="1" si="69"/>
        <v>0.12417380210272988</v>
      </c>
      <c r="G174">
        <f t="shared" ca="1" si="69"/>
        <v>3.9668778929309534E-2</v>
      </c>
      <c r="H174">
        <f t="shared" ca="1" si="69"/>
        <v>0.10925027695398037</v>
      </c>
      <c r="I174">
        <f t="shared" ca="1" si="69"/>
        <v>0.20258641661100685</v>
      </c>
      <c r="M174" t="str">
        <f t="shared" ca="1" si="56"/>
        <v>안 지정 캐릭터 PP 영웅등급</v>
      </c>
      <c r="N174">
        <f t="shared" ca="1" si="57"/>
        <v>77265</v>
      </c>
      <c r="O174">
        <f t="shared" ca="1" si="58"/>
        <v>13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1300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0.26603019606766132</v>
      </c>
      <c r="E175">
        <f t="shared" ca="1" si="69"/>
        <v>0.15272857145021945</v>
      </c>
      <c r="F175">
        <f t="shared" ca="1" si="69"/>
        <v>0.43002971188784789</v>
      </c>
      <c r="G175">
        <f t="shared" ca="1" si="69"/>
        <v>0.77475998642603594</v>
      </c>
      <c r="H175">
        <f t="shared" ca="1" si="69"/>
        <v>0.417102756625505</v>
      </c>
      <c r="I175">
        <f t="shared" ca="1" si="69"/>
        <v>0.31072415429874123</v>
      </c>
      <c r="M175" t="str">
        <f t="shared" ca="1" si="56"/>
        <v>안 지정 캐릭터 PP 일반등급</v>
      </c>
      <c r="N175">
        <f t="shared" ca="1" si="57"/>
        <v>15272</v>
      </c>
      <c r="O175">
        <f t="shared" ca="1" si="58"/>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0.87549539039713631</v>
      </c>
      <c r="E176">
        <f t="shared" ca="1" si="69"/>
        <v>0.96265296965543612</v>
      </c>
      <c r="F176">
        <f t="shared" ca="1" si="69"/>
        <v>0.97681210923472483</v>
      </c>
      <c r="G176">
        <f t="shared" ca="1" si="69"/>
        <v>1.2499538883724015E-2</v>
      </c>
      <c r="H176">
        <f t="shared" ca="1" si="69"/>
        <v>0.6436351601002952</v>
      </c>
      <c r="I176">
        <f t="shared" ca="1" si="69"/>
        <v>0.31952576666702892</v>
      </c>
      <c r="M176" t="str">
        <f t="shared" ca="1" si="56"/>
        <v>안 지정 캐릭터 PP 일반등급</v>
      </c>
      <c r="N176">
        <f t="shared" ca="1" si="57"/>
        <v>96265</v>
      </c>
      <c r="O176">
        <f t="shared" ca="1" si="58"/>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0.94472368756981795</v>
      </c>
      <c r="E177">
        <f t="shared" ca="1" si="69"/>
        <v>0.26141591879370996</v>
      </c>
      <c r="F177">
        <f t="shared" ca="1" si="69"/>
        <v>0.15613244915398705</v>
      </c>
      <c r="G177">
        <f t="shared" ca="1" si="69"/>
        <v>0.19664863458823134</v>
      </c>
      <c r="H177">
        <f t="shared" ca="1" si="69"/>
        <v>4.5747782000508219E-2</v>
      </c>
      <c r="I177">
        <f t="shared" ca="1" si="69"/>
        <v>0.67999704212521506</v>
      </c>
      <c r="M177" t="str">
        <f t="shared" ca="1" si="56"/>
        <v>안 지정 캐릭터 PP 일반등급</v>
      </c>
      <c r="N177">
        <f t="shared" ca="1" si="57"/>
        <v>26141</v>
      </c>
      <c r="O177">
        <f t="shared" ca="1" si="58"/>
        <v>10</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1000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0.45808374336732538</v>
      </c>
      <c r="E178">
        <f t="shared" ca="1" si="69"/>
        <v>0.96602543832983989</v>
      </c>
      <c r="F178">
        <f t="shared" ca="1" si="69"/>
        <v>0.4635263273089274</v>
      </c>
      <c r="G178">
        <f t="shared" ca="1" si="69"/>
        <v>0.14401327602405256</v>
      </c>
      <c r="H178">
        <f t="shared" ca="1" si="69"/>
        <v>9.937191217605057E-3</v>
      </c>
      <c r="I178">
        <f t="shared" ca="1" si="69"/>
        <v>0.72015799635711997</v>
      </c>
      <c r="M178" t="str">
        <f t="shared" ca="1" si="56"/>
        <v>지정 장비</v>
      </c>
      <c r="N178" t="str">
        <f t="shared" ca="1" si="57"/>
        <v>Equip8201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42</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330</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미스틱 해머</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v>
      </c>
      <c r="AN178" t="str">
        <f t="shared" ca="1" si="64"/>
        <v>{"dy":18,"sl":6,"tp":"fe","vl":"Equip4202","cn":1,"pt":"DI","pr":5}</v>
      </c>
    </row>
    <row r="179" spans="1:40">
      <c r="A179">
        <v>18</v>
      </c>
      <c r="B179">
        <v>7</v>
      </c>
      <c r="C179">
        <f t="shared" si="55"/>
        <v>0</v>
      </c>
      <c r="D179">
        <f t="shared" ca="1" si="69"/>
        <v>0.94751282173387197</v>
      </c>
      <c r="E179">
        <f t="shared" ca="1" si="69"/>
        <v>0.83955484786407131</v>
      </c>
      <c r="F179">
        <f t="shared" ca="1" si="69"/>
        <v>0.76220495134172606</v>
      </c>
      <c r="G179">
        <f t="shared" ca="1" si="69"/>
        <v>0.20295417789413817</v>
      </c>
      <c r="H179">
        <f t="shared" ca="1" si="69"/>
        <v>0.93887779453568654</v>
      </c>
      <c r="I179">
        <f t="shared" ca="1" si="69"/>
        <v>0.77422759748814518</v>
      </c>
      <c r="M179" t="str">
        <f t="shared" ca="1" si="56"/>
        <v>지정 장비</v>
      </c>
      <c r="N179" t="str">
        <f t="shared" ca="1" si="57"/>
        <v>Equip8201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42</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257</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v>
      </c>
      <c r="AN179" t="str">
        <f t="shared" ca="1" si="64"/>
        <v>{"dy":18,"sl":7,"tp":"fe","vl":"Equip3101","cn":1,"pt":"GO","pr":1400}</v>
      </c>
    </row>
    <row r="180" spans="1:40">
      <c r="A180">
        <v>18</v>
      </c>
      <c r="B180">
        <v>8</v>
      </c>
      <c r="C180">
        <f t="shared" si="55"/>
        <v>0</v>
      </c>
      <c r="D180">
        <f t="shared" ca="1" si="69"/>
        <v>0.68127683212841117</v>
      </c>
      <c r="E180">
        <f t="shared" ca="1" si="69"/>
        <v>0.69771051333401957</v>
      </c>
      <c r="F180">
        <f t="shared" ca="1" si="69"/>
        <v>0.23673946925231326</v>
      </c>
      <c r="G180">
        <f t="shared" ca="1" si="69"/>
        <v>0.91321727435317657</v>
      </c>
      <c r="H180">
        <f t="shared" ca="1" si="69"/>
        <v>0.13666268143754712</v>
      </c>
      <c r="I180">
        <f t="shared" ca="1" si="69"/>
        <v>0.40122021089479409</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v>
      </c>
      <c r="AN180" t="str">
        <f t="shared" ca="1" si="64"/>
        <v>{"dy":18,"sl":8}</v>
      </c>
    </row>
    <row r="181" spans="1:40">
      <c r="A181">
        <v>18</v>
      </c>
      <c r="B181">
        <v>9</v>
      </c>
      <c r="C181">
        <f t="shared" si="55"/>
        <v>0</v>
      </c>
      <c r="D181">
        <f t="shared" ca="1" si="69"/>
        <v>0.14405578305955258</v>
      </c>
      <c r="E181">
        <f t="shared" ca="1" si="69"/>
        <v>0.72396570926262882</v>
      </c>
      <c r="F181">
        <f t="shared" ca="1" si="69"/>
        <v>0.10560350894330761</v>
      </c>
      <c r="G181">
        <f t="shared" ca="1" si="69"/>
        <v>0.76553023399293907</v>
      </c>
      <c r="H181">
        <f t="shared" ca="1" si="69"/>
        <v>0.74702149104070703</v>
      </c>
      <c r="I181">
        <f t="shared" ca="1" si="69"/>
        <v>9.33354134326152E-2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v>
      </c>
      <c r="AN181" t="str">
        <f t="shared" ca="1" si="64"/>
        <v>{"dy":18,"sl":9}</v>
      </c>
    </row>
    <row r="182" spans="1:40">
      <c r="A182">
        <v>19</v>
      </c>
      <c r="B182">
        <v>0</v>
      </c>
      <c r="C182">
        <f t="shared" si="55"/>
        <v>0</v>
      </c>
      <c r="D182">
        <f t="shared" ref="D182:I191" ca="1" si="70">RAND()</f>
        <v>0.63256494224488058</v>
      </c>
      <c r="E182">
        <f t="shared" ca="1" si="70"/>
        <v>0.60765255698214538</v>
      </c>
      <c r="F182">
        <f t="shared" ca="1" si="70"/>
        <v>0.35120954253621961</v>
      </c>
      <c r="G182">
        <f t="shared" ca="1" si="70"/>
        <v>5.1716695271638691E-2</v>
      </c>
      <c r="H182">
        <f t="shared" ca="1" si="70"/>
        <v>0.30211020521543841</v>
      </c>
      <c r="I182">
        <f t="shared" ca="1" si="70"/>
        <v>0.53080168372723591</v>
      </c>
      <c r="M182" t="str">
        <f t="shared" ca="1" si="56"/>
        <v>지정 장비</v>
      </c>
      <c r="N182" t="str">
        <f t="shared" ca="1" si="57"/>
        <v>Equip5102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1300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254</v>
      </c>
      <c r="W182">
        <v>1</v>
      </c>
      <c r="X182" t="s">
        <v>129</v>
      </c>
      <c r="Z182">
        <v>8200</v>
      </c>
      <c r="AA182" t="str">
        <f t="shared" ca="1" si="60"/>
        <v>fe</v>
      </c>
      <c r="AB182" t="s">
        <v>83</v>
      </c>
      <c r="AC182" t="s">
        <v>275</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0.52980025649768936</v>
      </c>
      <c r="E183">
        <f t="shared" ca="1" si="70"/>
        <v>0.29910494984009439</v>
      </c>
      <c r="F183">
        <f t="shared" ca="1" si="70"/>
        <v>0.7201074760745414</v>
      </c>
      <c r="G183">
        <f t="shared" ca="1" si="70"/>
        <v>0.2315771854709594</v>
      </c>
      <c r="H183">
        <f t="shared" ca="1" si="70"/>
        <v>0.91962792077464994</v>
      </c>
      <c r="I183">
        <f t="shared" ca="1" si="70"/>
        <v>0.20905676791848316</v>
      </c>
      <c r="M183" t="str">
        <f t="shared" ca="1" si="56"/>
        <v>지정 장비</v>
      </c>
      <c r="N183" t="str">
        <f t="shared" ca="1" si="57"/>
        <v>Equip2202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4</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264</v>
      </c>
      <c r="W183">
        <v>1</v>
      </c>
      <c r="X183" t="s">
        <v>129</v>
      </c>
      <c r="Z183">
        <v>1200</v>
      </c>
      <c r="AA183" t="str">
        <f t="shared" ca="1" si="60"/>
        <v>fe</v>
      </c>
      <c r="AB183" t="s">
        <v>83</v>
      </c>
      <c r="AC183" t="s">
        <v>207</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0.71464791241789916</v>
      </c>
      <c r="E184">
        <f t="shared" ca="1" si="70"/>
        <v>0.47394282240728824</v>
      </c>
      <c r="F184">
        <f t="shared" ca="1" si="70"/>
        <v>0.85317491981755877</v>
      </c>
      <c r="G184">
        <f t="shared" ca="1" si="70"/>
        <v>0.66642756397834835</v>
      </c>
      <c r="H184">
        <f t="shared" ca="1" si="70"/>
        <v>0.22612705872003325</v>
      </c>
      <c r="I184">
        <f t="shared" ca="1" si="70"/>
        <v>0.34472312415765916</v>
      </c>
      <c r="M184" t="str">
        <f t="shared" ca="1" si="56"/>
        <v>안 지정 캐릭터 PP 영웅등급</v>
      </c>
      <c r="N184">
        <f t="shared" ca="1" si="57"/>
        <v>47394</v>
      </c>
      <c r="O184">
        <f t="shared" ca="1" si="58"/>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1100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3.3454351879809163E-2</v>
      </c>
      <c r="E185">
        <f t="shared" ca="1" si="70"/>
        <v>0.35218592014114725</v>
      </c>
      <c r="F185">
        <f t="shared" ca="1" si="70"/>
        <v>0.41518937037160575</v>
      </c>
      <c r="G185">
        <f t="shared" ca="1" si="70"/>
        <v>0.40365825664976607</v>
      </c>
      <c r="H185">
        <f t="shared" ca="1" si="70"/>
        <v>0.58780217812313251</v>
      </c>
      <c r="I185">
        <f t="shared" ca="1" si="70"/>
        <v>0.75768281337887067</v>
      </c>
      <c r="M185" t="str">
        <f t="shared" ca="1" si="56"/>
        <v>안 지정 캐릭터 PP 영웅등급</v>
      </c>
      <c r="N185">
        <f t="shared" ca="1" si="57"/>
        <v>35218</v>
      </c>
      <c r="O185">
        <f t="shared" ca="1" si="58"/>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1100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0.31344026778357281</v>
      </c>
      <c r="E186">
        <f t="shared" ca="1" si="70"/>
        <v>7.9870242939584224E-2</v>
      </c>
      <c r="F186">
        <f t="shared" ca="1" si="70"/>
        <v>0.28365255620654983</v>
      </c>
      <c r="G186">
        <f t="shared" ca="1" si="70"/>
        <v>0.48265886868512775</v>
      </c>
      <c r="H186">
        <f t="shared" ca="1" si="70"/>
        <v>0.4085548976956116</v>
      </c>
      <c r="I186">
        <f t="shared" ca="1" si="70"/>
        <v>8.5699190338603959E-3</v>
      </c>
      <c r="M186" t="str">
        <f t="shared" ca="1" si="56"/>
        <v>안 지정 캐릭터 PP 일반등급</v>
      </c>
      <c r="N186">
        <f t="shared" ca="1" si="57"/>
        <v>7987</v>
      </c>
      <c r="O186">
        <f t="shared" ca="1" si="58"/>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0.72464477900858337</v>
      </c>
      <c r="E187">
        <f t="shared" ca="1" si="70"/>
        <v>0.86406598078442653</v>
      </c>
      <c r="F187">
        <f t="shared" ca="1" si="70"/>
        <v>0.43247794853344057</v>
      </c>
      <c r="G187">
        <f t="shared" ca="1" si="70"/>
        <v>0.66624924385393047</v>
      </c>
      <c r="H187">
        <f t="shared" ca="1" si="70"/>
        <v>0.23736156437827782</v>
      </c>
      <c r="I187">
        <f t="shared" ca="1" si="70"/>
        <v>0.20364614352212251</v>
      </c>
      <c r="M187" t="str">
        <f t="shared" ca="1" si="56"/>
        <v>안 지정 캐릭터 PP 영웅등급</v>
      </c>
      <c r="N187">
        <f t="shared" ca="1" si="57"/>
        <v>86406</v>
      </c>
      <c r="O187">
        <f t="shared" ca="1" si="58"/>
        <v>14</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1400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192</v>
      </c>
      <c r="AD187">
        <v>1</v>
      </c>
      <c r="AE187" t="s">
        <v>133</v>
      </c>
      <c r="AG187">
        <v>98</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우주의 조각</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v>
      </c>
      <c r="AN187" t="str">
        <f t="shared" ca="1" si="64"/>
        <v>{"dy":19,"sl":5,"tp":"fe","vl":"Equip8301","cn":1,"pt":"DI","pr":98}</v>
      </c>
    </row>
    <row r="188" spans="1:40">
      <c r="A188">
        <v>19</v>
      </c>
      <c r="B188">
        <v>6</v>
      </c>
      <c r="C188">
        <f t="shared" si="55"/>
        <v>0</v>
      </c>
      <c r="D188">
        <f t="shared" ca="1" si="70"/>
        <v>0.26023098162369673</v>
      </c>
      <c r="E188">
        <f t="shared" ca="1" si="70"/>
        <v>0.79982715196243903</v>
      </c>
      <c r="F188">
        <f t="shared" ca="1" si="70"/>
        <v>0.48047175478014204</v>
      </c>
      <c r="G188">
        <f t="shared" ca="1" si="70"/>
        <v>0.42202518611720163</v>
      </c>
      <c r="H188">
        <f t="shared" ca="1" si="70"/>
        <v>0.63784857719463328</v>
      </c>
      <c r="I188">
        <f t="shared" ca="1" si="70"/>
        <v>0.68304059237809511</v>
      </c>
      <c r="M188" t="str">
        <f t="shared" ca="1" si="56"/>
        <v>지정 장비</v>
      </c>
      <c r="N188" t="str">
        <f t="shared" ca="1" si="57"/>
        <v>Equip7102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3700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213</v>
      </c>
      <c r="W188">
        <v>1</v>
      </c>
      <c r="X188" t="s">
        <v>129</v>
      </c>
      <c r="Z188">
        <v>1700</v>
      </c>
      <c r="AA188" t="str">
        <f t="shared" ca="1" si="60"/>
        <v>fe</v>
      </c>
      <c r="AB188" t="s">
        <v>83</v>
      </c>
      <c r="AC188" t="s">
        <v>272</v>
      </c>
      <c r="AD188">
        <v>1</v>
      </c>
      <c r="AE188" t="s">
        <v>129</v>
      </c>
      <c r="AG188">
        <v>3500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용력의 방패</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N188" t="str">
        <f t="shared" ca="1" si="64"/>
        <v>{"dy":19,"sl":6,"tp":"fe","vl":"Equip7101","cn":1,"pt":"GO","pr":3500}</v>
      </c>
    </row>
    <row r="189" spans="1:40">
      <c r="A189">
        <v>19</v>
      </c>
      <c r="B189">
        <v>7</v>
      </c>
      <c r="C189">
        <f t="shared" si="55"/>
        <v>0</v>
      </c>
      <c r="D189">
        <f t="shared" ca="1" si="70"/>
        <v>0.18084898967626861</v>
      </c>
      <c r="E189">
        <f t="shared" ca="1" si="70"/>
        <v>0.75936680017829772</v>
      </c>
      <c r="F189">
        <f t="shared" ca="1" si="70"/>
        <v>0.63605799451710099</v>
      </c>
      <c r="G189">
        <f t="shared" ca="1" si="70"/>
        <v>0.35803453826234621</v>
      </c>
      <c r="H189">
        <f t="shared" ca="1" si="70"/>
        <v>0.24686947607685628</v>
      </c>
      <c r="I189">
        <f t="shared" ca="1" si="70"/>
        <v>0.80341783493186691</v>
      </c>
      <c r="M189" t="str">
        <f t="shared" ca="1" si="56"/>
        <v>지정 장비</v>
      </c>
      <c r="N189" t="str">
        <f t="shared" ca="1" si="57"/>
        <v>Equip8101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8300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264</v>
      </c>
      <c r="W189">
        <v>1</v>
      </c>
      <c r="X189" t="s">
        <v>129</v>
      </c>
      <c r="Z189">
        <v>1100</v>
      </c>
      <c r="AA189" t="str">
        <f t="shared" ca="1" si="60"/>
        <v>fe</v>
      </c>
      <c r="AB189" t="s">
        <v>83</v>
      </c>
      <c r="AC189" t="s">
        <v>202</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N189" t="str">
        <f t="shared" ca="1" si="64"/>
        <v>{"dy":19,"sl":7,"tp":"fe","vl":"Equip0002","cn":1,"pt":"GO","pr":600}</v>
      </c>
    </row>
    <row r="190" spans="1:40">
      <c r="A190">
        <v>19</v>
      </c>
      <c r="B190">
        <v>8</v>
      </c>
      <c r="C190">
        <f t="shared" si="55"/>
        <v>0</v>
      </c>
      <c r="D190">
        <f t="shared" ca="1" si="70"/>
        <v>5.2840340868096969E-2</v>
      </c>
      <c r="E190">
        <f t="shared" ca="1" si="70"/>
        <v>0.51575272491726931</v>
      </c>
      <c r="F190">
        <f t="shared" ca="1" si="70"/>
        <v>0.61621093762884516</v>
      </c>
      <c r="G190">
        <f t="shared" ca="1" si="70"/>
        <v>0.77334218578038094</v>
      </c>
      <c r="H190">
        <f t="shared" ca="1" si="70"/>
        <v>0.12533928392333027</v>
      </c>
      <c r="I190">
        <f t="shared" ca="1" si="70"/>
        <v>3.860158514838341E-2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N190" t="str">
        <f t="shared" ca="1" si="64"/>
        <v>{"dy":19,"sl":8}</v>
      </c>
    </row>
    <row r="191" spans="1:40">
      <c r="A191">
        <v>19</v>
      </c>
      <c r="B191">
        <v>9</v>
      </c>
      <c r="C191">
        <f t="shared" si="55"/>
        <v>0</v>
      </c>
      <c r="D191">
        <f t="shared" ca="1" si="70"/>
        <v>0.53477661935470189</v>
      </c>
      <c r="E191">
        <f t="shared" ca="1" si="70"/>
        <v>0.68599354759121112</v>
      </c>
      <c r="F191">
        <f t="shared" ca="1" si="70"/>
        <v>0.48058969997239176</v>
      </c>
      <c r="G191">
        <f t="shared" ca="1" si="70"/>
        <v>0.24824334226179579</v>
      </c>
      <c r="H191">
        <f t="shared" ca="1" si="70"/>
        <v>0.85627695196247966</v>
      </c>
      <c r="I191">
        <f t="shared" ca="1" si="70"/>
        <v>0.26316323826716925</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N191" t="str">
        <f t="shared" ca="1" si="64"/>
        <v>{"dy":19,"sl":9}</v>
      </c>
    </row>
    <row r="192" spans="1:40">
      <c r="A192">
        <v>20</v>
      </c>
      <c r="B192">
        <v>0</v>
      </c>
      <c r="C192">
        <f t="shared" si="55"/>
        <v>0</v>
      </c>
      <c r="D192">
        <f t="shared" ref="D192:I201" ca="1" si="71">RAND()</f>
        <v>0.61816412237087826</v>
      </c>
      <c r="E192">
        <f t="shared" ca="1" si="71"/>
        <v>0.27844971401155161</v>
      </c>
      <c r="F192">
        <f t="shared" ca="1" si="71"/>
        <v>0.98768428208678172</v>
      </c>
      <c r="G192">
        <f t="shared" ca="1" si="71"/>
        <v>0.81095026633205658</v>
      </c>
      <c r="H192">
        <f t="shared" ca="1" si="71"/>
        <v>0.54037678513726262</v>
      </c>
      <c r="I192">
        <f t="shared" ca="1" si="71"/>
        <v>0.7337615095129435</v>
      </c>
      <c r="M192" t="str">
        <f t="shared" ca="1" si="56"/>
        <v>지정 장비</v>
      </c>
      <c r="N192" t="str">
        <f t="shared" ca="1" si="57"/>
        <v>Equip2201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3300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208</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N192" t="str">
        <f t="shared" ca="1" si="64"/>
        <v>{"dy":20,"sl":0,"tp":"fe","vl":"Equip2202","cn":1,"pt":"DI","pr":5}</v>
      </c>
    </row>
    <row r="193" spans="1:40">
      <c r="A193">
        <v>20</v>
      </c>
      <c r="B193">
        <v>1</v>
      </c>
      <c r="C193">
        <f t="shared" si="55"/>
        <v>0</v>
      </c>
      <c r="D193">
        <f t="shared" ca="1" si="71"/>
        <v>0.65097863501157549</v>
      </c>
      <c r="E193">
        <f t="shared" ca="1" si="71"/>
        <v>0.8996315355193969</v>
      </c>
      <c r="F193">
        <f t="shared" ca="1" si="71"/>
        <v>0.72879535345431468</v>
      </c>
      <c r="G193">
        <f t="shared" ca="1" si="71"/>
        <v>0.45551816096713083</v>
      </c>
      <c r="H193">
        <f t="shared" ca="1" si="71"/>
        <v>0.24986087660250811</v>
      </c>
      <c r="I193">
        <f t="shared" ca="1" si="71"/>
        <v>0.46507689516439454</v>
      </c>
      <c r="M193" t="str">
        <f t="shared" ca="1" si="56"/>
        <v>지정 장비</v>
      </c>
      <c r="N193" t="str">
        <f t="shared" ca="1" si="57"/>
        <v>Equip8001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5000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202</v>
      </c>
      <c r="W193">
        <v>1</v>
      </c>
      <c r="X193" t="s">
        <v>129</v>
      </c>
      <c r="Z193">
        <v>600</v>
      </c>
      <c r="AA193" t="str">
        <f t="shared" ca="1" si="60"/>
        <v>fe</v>
      </c>
      <c r="AB193" t="s">
        <v>83</v>
      </c>
      <c r="AC193" t="s">
        <v>271</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0.27841122472394531</v>
      </c>
      <c r="E194">
        <f t="shared" ca="1" si="71"/>
        <v>0.41054525379114004</v>
      </c>
      <c r="F194">
        <f t="shared" ca="1" si="71"/>
        <v>0.5606331532847284</v>
      </c>
      <c r="G194">
        <f t="shared" ca="1" si="71"/>
        <v>1.3605369487905472E-2</v>
      </c>
      <c r="H194">
        <f t="shared" ca="1" si="71"/>
        <v>0.89657182526881796</v>
      </c>
      <c r="I194">
        <f t="shared" ca="1" si="71"/>
        <v>0.56344036524011065</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41054</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0.82112684377976863</v>
      </c>
      <c r="E195">
        <f t="shared" ca="1" si="71"/>
        <v>0.36525473325360913</v>
      </c>
      <c r="F195">
        <f t="shared" ca="1" si="71"/>
        <v>0.91302719999624848</v>
      </c>
      <c r="G195">
        <f t="shared" ca="1" si="71"/>
        <v>0.12128250615014391</v>
      </c>
      <c r="H195">
        <f t="shared" ca="1" si="71"/>
        <v>1.6230411602979444E-2</v>
      </c>
      <c r="I195">
        <f t="shared" ca="1" si="71"/>
        <v>0.95567180313888356</v>
      </c>
      <c r="M195" t="str">
        <f t="shared" ca="1" si="73"/>
        <v>안 지정 캐릭터 PP 일반등급</v>
      </c>
      <c r="N195">
        <f t="shared" ca="1" si="74"/>
        <v>36525</v>
      </c>
      <c r="O195">
        <f t="shared" ca="1" si="75"/>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1100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0.4065333213317901</v>
      </c>
      <c r="E196">
        <f t="shared" ca="1" si="71"/>
        <v>0.80182845516849954</v>
      </c>
      <c r="F196">
        <f t="shared" ca="1" si="71"/>
        <v>0.90407126418261419</v>
      </c>
      <c r="G196">
        <f t="shared" ca="1" si="71"/>
        <v>0.3405873677853456</v>
      </c>
      <c r="H196">
        <f t="shared" ca="1" si="71"/>
        <v>0.21307768060057841</v>
      </c>
      <c r="I196">
        <f t="shared" ca="1" si="71"/>
        <v>0.63580107103976413</v>
      </c>
      <c r="M196" t="str">
        <f t="shared" ca="1" si="73"/>
        <v>안 지정 캐릭터 PP 일반등급</v>
      </c>
      <c r="N196">
        <f t="shared" ca="1" si="74"/>
        <v>80182</v>
      </c>
      <c r="O196">
        <f t="shared" ca="1" si="75"/>
        <v>13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1300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0.7076617784111342</v>
      </c>
      <c r="E197">
        <f t="shared" ca="1" si="71"/>
        <v>0.53492120119585784</v>
      </c>
      <c r="F197">
        <f t="shared" ca="1" si="71"/>
        <v>0.61431959195006325</v>
      </c>
      <c r="G197">
        <f t="shared" ca="1" si="71"/>
        <v>0.3566464470572005</v>
      </c>
      <c r="H197">
        <f t="shared" ca="1" si="71"/>
        <v>0.70548284332968314</v>
      </c>
      <c r="I197">
        <f t="shared" ca="1" si="71"/>
        <v>0.30614129592061468</v>
      </c>
      <c r="M197" t="str">
        <f t="shared" ca="1" si="73"/>
        <v>안 지정 캐릭터 PP 영웅등급</v>
      </c>
      <c r="N197">
        <f t="shared" ca="1" si="74"/>
        <v>53492</v>
      </c>
      <c r="O197">
        <f t="shared" ca="1" si="75"/>
        <v>12</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1200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279</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0.12089203149610339</v>
      </c>
      <c r="E198">
        <f t="shared" ca="1" si="71"/>
        <v>0.7934419093645122</v>
      </c>
      <c r="F198">
        <f t="shared" ca="1" si="71"/>
        <v>0.12505366243921934</v>
      </c>
      <c r="G198">
        <f t="shared" ca="1" si="71"/>
        <v>0.74086174677374306</v>
      </c>
      <c r="H198">
        <f t="shared" ca="1" si="71"/>
        <v>0.50504639750183589</v>
      </c>
      <c r="I198">
        <f t="shared" ca="1" si="71"/>
        <v>0.97246809410275337</v>
      </c>
      <c r="M198" t="str">
        <f t="shared" ca="1" si="73"/>
        <v>지정 장비</v>
      </c>
      <c r="N198" t="str">
        <f t="shared" ca="1" si="74"/>
        <v>Equip7102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3900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205</v>
      </c>
      <c r="W198">
        <v>1</v>
      </c>
      <c r="X198" t="s">
        <v>129</v>
      </c>
      <c r="Z198">
        <v>22800</v>
      </c>
      <c r="AA198" t="str">
        <f t="shared" ca="1" si="77"/>
        <v>fe</v>
      </c>
      <c r="AB198" t="s">
        <v>83</v>
      </c>
      <c r="AC198" t="s">
        <v>215</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0.59374142071980818</v>
      </c>
      <c r="E199">
        <f t="shared" ca="1" si="71"/>
        <v>0.76855543818523842</v>
      </c>
      <c r="F199">
        <f t="shared" ca="1" si="71"/>
        <v>7.0039934821356065E-2</v>
      </c>
      <c r="G199">
        <f t="shared" ca="1" si="71"/>
        <v>0.45786435716732177</v>
      </c>
      <c r="H199">
        <f t="shared" ca="1" si="71"/>
        <v>0.70430135315755371</v>
      </c>
      <c r="I199">
        <f t="shared" ca="1" si="71"/>
        <v>0.31398162089167336</v>
      </c>
      <c r="M199" t="str">
        <f t="shared" ca="1" si="73"/>
        <v>지정 장비</v>
      </c>
      <c r="N199" t="str">
        <f t="shared" ca="1" si="74"/>
        <v>Equip8101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7800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272</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0.22211460819612927</v>
      </c>
      <c r="E200">
        <f t="shared" ca="1" si="71"/>
        <v>0.43267581355803075</v>
      </c>
      <c r="F200">
        <f t="shared" ca="1" si="71"/>
        <v>0.65486821236848536</v>
      </c>
      <c r="G200">
        <f t="shared" ca="1" si="71"/>
        <v>0.54811097731623615</v>
      </c>
      <c r="H200">
        <f t="shared" ca="1" si="71"/>
        <v>4.1160682027721385E-2</v>
      </c>
      <c r="I200">
        <f t="shared" ca="1" si="71"/>
        <v>0.94359388626377461</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N200" t="str">
        <f t="shared" ca="1" si="81"/>
        <v>{"dy":20,"sl":8}</v>
      </c>
    </row>
    <row r="201" spans="1:40">
      <c r="A201">
        <v>20</v>
      </c>
      <c r="B201">
        <v>9</v>
      </c>
      <c r="C201">
        <f t="shared" si="72"/>
        <v>0</v>
      </c>
      <c r="D201">
        <f t="shared" ca="1" si="71"/>
        <v>0.33560904536351255</v>
      </c>
      <c r="E201">
        <f t="shared" ca="1" si="71"/>
        <v>0.39308332888383168</v>
      </c>
      <c r="F201">
        <f t="shared" ca="1" si="71"/>
        <v>0.14927981226300058</v>
      </c>
      <c r="G201">
        <f t="shared" ca="1" si="71"/>
        <v>0.69407284952392745</v>
      </c>
      <c r="H201">
        <f t="shared" ca="1" si="71"/>
        <v>8.3269979943068617E-2</v>
      </c>
      <c r="I201">
        <f t="shared" ca="1" si="71"/>
        <v>0.5380231571762657</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N201" t="str">
        <f t="shared" ca="1" si="81"/>
        <v>{"dy":20,"sl":9}</v>
      </c>
    </row>
    <row r="202" spans="1:40">
      <c r="A202">
        <v>21</v>
      </c>
      <c r="B202">
        <v>0</v>
      </c>
      <c r="C202">
        <f t="shared" si="72"/>
        <v>0</v>
      </c>
      <c r="D202">
        <f t="shared" ref="D202:I211" ca="1" si="82">RAND()</f>
        <v>0.55025201004954005</v>
      </c>
      <c r="E202">
        <f t="shared" ca="1" si="82"/>
        <v>0.94429639179532598</v>
      </c>
      <c r="F202">
        <f t="shared" ca="1" si="82"/>
        <v>0.52028140117550215</v>
      </c>
      <c r="G202">
        <f t="shared" ca="1" si="82"/>
        <v>0.67948015839076803</v>
      </c>
      <c r="H202">
        <f t="shared" ca="1" si="82"/>
        <v>0.52167978736738307</v>
      </c>
      <c r="I202">
        <f t="shared" ca="1" si="82"/>
        <v>9.9009843061760083E-2</v>
      </c>
      <c r="M202" t="str">
        <f t="shared" ca="1" si="73"/>
        <v>지정 장비</v>
      </c>
      <c r="N202" t="str">
        <f t="shared" ca="1" si="74"/>
        <v>Equip8201</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29000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83</v>
      </c>
      <c r="V202" t="s">
        <v>216</v>
      </c>
      <c r="W202">
        <v>1</v>
      </c>
      <c r="X202" t="s">
        <v>129</v>
      </c>
      <c r="Z202">
        <v>3400</v>
      </c>
      <c r="AA202" t="str">
        <f t="shared" ca="1" si="77"/>
        <v>fe</v>
      </c>
      <c r="AB202" t="s">
        <v>83</v>
      </c>
      <c r="AC202" t="s">
        <v>201</v>
      </c>
      <c r="AD202">
        <v>1</v>
      </c>
      <c r="AE202" t="s">
        <v>129</v>
      </c>
      <c r="AG202">
        <v>2200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N202" t="str">
        <f t="shared" ca="1" si="81"/>
        <v>{"dy":21,"sl":0,"tp":"fe","vl":"Equip6001","cn":1,"pt":"GO","pr":2200}</v>
      </c>
    </row>
    <row r="203" spans="1:40">
      <c r="A203">
        <v>21</v>
      </c>
      <c r="B203">
        <v>1</v>
      </c>
      <c r="C203">
        <f t="shared" si="72"/>
        <v>0</v>
      </c>
      <c r="D203">
        <f t="shared" ca="1" si="82"/>
        <v>0.32718628763882573</v>
      </c>
      <c r="E203">
        <f t="shared" ca="1" si="82"/>
        <v>6.7442991194494373E-2</v>
      </c>
      <c r="F203">
        <f t="shared" ca="1" si="82"/>
        <v>0.96146697925919478</v>
      </c>
      <c r="G203">
        <f t="shared" ca="1" si="82"/>
        <v>0.34925427762482619</v>
      </c>
      <c r="H203">
        <f t="shared" ca="1" si="82"/>
        <v>0.15245580346385812</v>
      </c>
      <c r="I203">
        <f t="shared" ca="1" si="82"/>
        <v>0.86683009000904143</v>
      </c>
      <c r="M203" t="str">
        <f t="shared" ca="1" si="73"/>
        <v>지정 장비</v>
      </c>
      <c r="N203" t="str">
        <f t="shared" ca="1" si="74"/>
        <v>Equip0201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5</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269</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N203" t="str">
        <f t="shared" ca="1" si="81"/>
        <v>{"dy":21,"sl":1,"tp":"fe","vl":"Equip1102","cn":1,"pt":"GO","pr":1000}</v>
      </c>
    </row>
    <row r="204" spans="1:40">
      <c r="A204">
        <v>21</v>
      </c>
      <c r="B204">
        <v>2</v>
      </c>
      <c r="C204">
        <f t="shared" si="72"/>
        <v>0</v>
      </c>
      <c r="D204">
        <f t="shared" ca="1" si="82"/>
        <v>0.27645436055093842</v>
      </c>
      <c r="E204">
        <f t="shared" ca="1" si="82"/>
        <v>0.9193933998415843</v>
      </c>
      <c r="F204">
        <f t="shared" ca="1" si="82"/>
        <v>0.65343094075201147</v>
      </c>
      <c r="G204">
        <f t="shared" ca="1" si="82"/>
        <v>0.10381851985562651</v>
      </c>
      <c r="H204">
        <f t="shared" ca="1" si="82"/>
        <v>0.64876593262638349</v>
      </c>
      <c r="I204">
        <f t="shared" ca="1" si="82"/>
        <v>0.6348149495409231</v>
      </c>
      <c r="M204" t="str">
        <f t="shared" ca="1" si="73"/>
        <v>안 지정 캐릭터 PP 영웅등급</v>
      </c>
      <c r="N204">
        <f t="shared" ca="1" si="74"/>
        <v>91939</v>
      </c>
      <c r="O204">
        <f t="shared" ca="1" si="75"/>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13</v>
      </c>
      <c r="AE204" t="s">
        <v>129</v>
      </c>
      <c r="AG204">
        <v>1300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N204" t="str">
        <f t="shared" ca="1" si="81"/>
        <v>{"dy":21,"sl":2,"tp":"uph","vl":"68138","cn":13,"pt":"GO","pr":1300}</v>
      </c>
    </row>
    <row r="205" spans="1:40">
      <c r="A205">
        <v>21</v>
      </c>
      <c r="B205">
        <v>3</v>
      </c>
      <c r="C205">
        <f t="shared" si="72"/>
        <v>0</v>
      </c>
      <c r="D205">
        <f t="shared" ca="1" si="82"/>
        <v>0.75332080822976644</v>
      </c>
      <c r="E205">
        <f t="shared" ca="1" si="82"/>
        <v>0.64687257144328114</v>
      </c>
      <c r="F205">
        <f t="shared" ca="1" si="82"/>
        <v>0.7608524109753162</v>
      </c>
      <c r="G205">
        <f t="shared" ca="1" si="82"/>
        <v>0.72983077010317199</v>
      </c>
      <c r="H205">
        <f t="shared" ca="1" si="82"/>
        <v>0.53558878778407459</v>
      </c>
      <c r="I205">
        <f t="shared" ca="1" si="82"/>
        <v>0.97873199359356367</v>
      </c>
      <c r="M205" t="str">
        <f t="shared" ca="1" si="73"/>
        <v>안 지정 캐릭터 PP 일반등급</v>
      </c>
      <c r="N205">
        <f t="shared" ca="1" si="74"/>
        <v>64687</v>
      </c>
      <c r="O205">
        <f t="shared" ca="1" si="75"/>
        <v>12</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1200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N205" t="str">
        <f t="shared" ca="1" si="81"/>
        <v>{"dy":21,"sl":3,"tp":"upn","vl":"1275","cn":9,"pt":"GO","pr":900}</v>
      </c>
    </row>
    <row r="206" spans="1:40">
      <c r="A206">
        <v>21</v>
      </c>
      <c r="B206">
        <v>4</v>
      </c>
      <c r="C206">
        <f t="shared" si="72"/>
        <v>0</v>
      </c>
      <c r="D206">
        <f t="shared" ca="1" si="82"/>
        <v>0.18978994130747362</v>
      </c>
      <c r="E206">
        <f t="shared" ca="1" si="82"/>
        <v>0.65731870751413379</v>
      </c>
      <c r="F206">
        <f t="shared" ca="1" si="82"/>
        <v>0.98245373293108085</v>
      </c>
      <c r="G206">
        <f t="shared" ca="1" si="82"/>
        <v>0.23204785262304262</v>
      </c>
      <c r="H206">
        <f t="shared" ca="1" si="82"/>
        <v>0.30317098348800742</v>
      </c>
      <c r="I206">
        <f t="shared" ca="1" si="82"/>
        <v>0.60968068120562879</v>
      </c>
      <c r="M206" t="str">
        <f t="shared" ca="1" si="73"/>
        <v>안 지정 캐릭터 PP 일반등급</v>
      </c>
      <c r="N206">
        <f t="shared" ca="1" si="74"/>
        <v>65731</v>
      </c>
      <c r="O206">
        <f t="shared" ca="1" si="75"/>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N206" t="str">
        <f t="shared" ca="1" si="81"/>
        <v>{"dy":21,"sl":4,"tp":"upn","vl":"51616","cn":12,"pt":"GO","pr":1200}</v>
      </c>
    </row>
    <row r="207" spans="1:40">
      <c r="A207">
        <v>21</v>
      </c>
      <c r="B207">
        <v>5</v>
      </c>
      <c r="C207">
        <f t="shared" si="72"/>
        <v>0</v>
      </c>
      <c r="D207">
        <f t="shared" ca="1" si="82"/>
        <v>0.56613345566510809</v>
      </c>
      <c r="E207">
        <f t="shared" ca="1" si="82"/>
        <v>0.56054945512875642</v>
      </c>
      <c r="F207">
        <f t="shared" ca="1" si="82"/>
        <v>0.60253657556371076</v>
      </c>
      <c r="G207">
        <f t="shared" ca="1" si="82"/>
        <v>0.71847967678685654</v>
      </c>
      <c r="H207">
        <f t="shared" ca="1" si="82"/>
        <v>0.99728183672814508</v>
      </c>
      <c r="I207">
        <f t="shared" ca="1" si="82"/>
        <v>0.26118604399480794</v>
      </c>
      <c r="M207" t="str">
        <f t="shared" ca="1" si="73"/>
        <v>안 지정 캐릭터 PP 영웅등급</v>
      </c>
      <c r="N207">
        <f t="shared" ca="1" si="74"/>
        <v>56054</v>
      </c>
      <c r="O207">
        <f t="shared" ca="1" si="75"/>
        <v>12</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1200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277</v>
      </c>
      <c r="W207">
        <v>1</v>
      </c>
      <c r="X207" t="s">
        <v>129</v>
      </c>
      <c r="Z207">
        <v>22600</v>
      </c>
      <c r="AA207" t="str">
        <f t="shared" ca="1" si="77"/>
        <v>uph</v>
      </c>
      <c r="AB207" t="s">
        <v>92</v>
      </c>
      <c r="AC207">
        <v>87049</v>
      </c>
      <c r="AD207">
        <v>14</v>
      </c>
      <c r="AE207" t="s">
        <v>129</v>
      </c>
      <c r="AG207">
        <v>1400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N207" t="str">
        <f t="shared" ca="1" si="81"/>
        <v>{"dy":21,"sl":5,"tp":"uph","vl":"87049","cn":14,"pt":"GO","pr":1400}</v>
      </c>
    </row>
    <row r="208" spans="1:40">
      <c r="A208">
        <v>21</v>
      </c>
      <c r="B208">
        <v>6</v>
      </c>
      <c r="C208">
        <f t="shared" si="72"/>
        <v>0</v>
      </c>
      <c r="D208">
        <f t="shared" ca="1" si="82"/>
        <v>0.78753827840521307</v>
      </c>
      <c r="E208">
        <f t="shared" ca="1" si="82"/>
        <v>0.57643609950240282</v>
      </c>
      <c r="F208">
        <f t="shared" ca="1" si="82"/>
        <v>0.35553319323074517</v>
      </c>
      <c r="G208">
        <f t="shared" ca="1" si="82"/>
        <v>0.75130309032083309</v>
      </c>
      <c r="H208">
        <f t="shared" ca="1" si="82"/>
        <v>0.87678513935095514</v>
      </c>
      <c r="I208">
        <f t="shared" ca="1" si="82"/>
        <v>0.77925591827992591</v>
      </c>
      <c r="M208" t="str">
        <f t="shared" ca="1" si="73"/>
        <v>지정 장비</v>
      </c>
      <c r="N208" t="str">
        <f t="shared" ca="1" si="74"/>
        <v>Equip6102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3800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301</v>
      </c>
      <c r="W208">
        <v>1</v>
      </c>
      <c r="X208" t="s">
        <v>133</v>
      </c>
      <c r="Y208">
        <v>26</v>
      </c>
      <c r="Z208">
        <v>14</v>
      </c>
      <c r="AA208" t="str">
        <f t="shared" ca="1" si="77"/>
        <v>fe</v>
      </c>
      <c r="AB208" t="s">
        <v>83</v>
      </c>
      <c r="AC208" t="s">
        <v>184</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N208" t="str">
        <f t="shared" ca="1" si="81"/>
        <v>{"dy":21,"sl":6,"tp":"fe","vl":"Equip6302","cn":1,"pt":"GO","pr":22200}</v>
      </c>
    </row>
    <row r="209" spans="1:40">
      <c r="A209">
        <v>21</v>
      </c>
      <c r="B209">
        <v>7</v>
      </c>
      <c r="C209">
        <f t="shared" si="72"/>
        <v>0</v>
      </c>
      <c r="D209">
        <f t="shared" ca="1" si="82"/>
        <v>0.80079584293805717</v>
      </c>
      <c r="E209">
        <f t="shared" ca="1" si="82"/>
        <v>0.95412642458306995</v>
      </c>
      <c r="F209">
        <f t="shared" ca="1" si="82"/>
        <v>0.44408092906596852</v>
      </c>
      <c r="G209">
        <f t="shared" ca="1" si="82"/>
        <v>0.1120595289765427</v>
      </c>
      <c r="H209">
        <f t="shared" ca="1" si="82"/>
        <v>9.0103199921910515E-2</v>
      </c>
      <c r="I209">
        <f t="shared" ca="1" si="82"/>
        <v>0.31438727942315992</v>
      </c>
      <c r="M209" t="str">
        <f t="shared" ca="1" si="73"/>
        <v>지정 장비</v>
      </c>
      <c r="N209" t="str">
        <f t="shared" ca="1" si="74"/>
        <v>Equip8301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92</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v>
      </c>
      <c r="AN209" t="str">
        <f t="shared" ca="1" si="81"/>
        <v>{"dy":21,"sl":7,"tp":"fe","vl":"Equip7201","cn":1,"pt":"DI","pr":15}</v>
      </c>
    </row>
    <row r="210" spans="1:40">
      <c r="A210">
        <v>21</v>
      </c>
      <c r="B210">
        <v>8</v>
      </c>
      <c r="C210">
        <f t="shared" si="72"/>
        <v>0</v>
      </c>
      <c r="D210">
        <f t="shared" ca="1" si="82"/>
        <v>0.91185063173056857</v>
      </c>
      <c r="E210">
        <f t="shared" ca="1" si="82"/>
        <v>0.49684319365258023</v>
      </c>
      <c r="F210">
        <f t="shared" ca="1" si="82"/>
        <v>0.95774564845372356</v>
      </c>
      <c r="G210">
        <f t="shared" ca="1" si="82"/>
        <v>0.2393370118739373</v>
      </c>
      <c r="H210">
        <f t="shared" ca="1" si="82"/>
        <v>0.36135461253384271</v>
      </c>
      <c r="I210">
        <f t="shared" ca="1" si="82"/>
        <v>0.10964871959374456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v>
      </c>
      <c r="AN210" t="str">
        <f t="shared" ca="1" si="81"/>
        <v>{"dy":21,"sl":8}</v>
      </c>
    </row>
    <row r="211" spans="1:40">
      <c r="A211">
        <v>21</v>
      </c>
      <c r="B211">
        <v>9</v>
      </c>
      <c r="C211">
        <f t="shared" si="72"/>
        <v>0</v>
      </c>
      <c r="D211">
        <f t="shared" ca="1" si="82"/>
        <v>0.6481619752551474</v>
      </c>
      <c r="E211">
        <f t="shared" ca="1" si="82"/>
        <v>0.72414707015290836</v>
      </c>
      <c r="F211">
        <f t="shared" ca="1" si="82"/>
        <v>7.9574253423987495E-2</v>
      </c>
      <c r="G211">
        <f t="shared" ca="1" si="82"/>
        <v>0.32643341492364386</v>
      </c>
      <c r="H211">
        <f t="shared" ca="1" si="82"/>
        <v>0.29159297967474818</v>
      </c>
      <c r="I211">
        <f t="shared" ca="1" si="82"/>
        <v>0.94208197878288391</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v>
      </c>
      <c r="AN211" t="str">
        <f t="shared" ca="1" si="81"/>
        <v>{"dy":21,"sl":9}</v>
      </c>
    </row>
    <row r="212" spans="1:40">
      <c r="A212">
        <v>22</v>
      </c>
      <c r="B212">
        <v>0</v>
      </c>
      <c r="C212">
        <f t="shared" si="72"/>
        <v>0</v>
      </c>
      <c r="D212">
        <f t="shared" ref="D212:I221" ca="1" si="83">RAND()</f>
        <v>0.1981691711808613</v>
      </c>
      <c r="E212">
        <f t="shared" ca="1" si="83"/>
        <v>0.75945411978747446</v>
      </c>
      <c r="F212">
        <f t="shared" ca="1" si="83"/>
        <v>0.73925365532067222</v>
      </c>
      <c r="G212">
        <f t="shared" ca="1" si="83"/>
        <v>0.77621944091279682</v>
      </c>
      <c r="H212">
        <f t="shared" ca="1" si="83"/>
        <v>0.49200053268742394</v>
      </c>
      <c r="I212">
        <f t="shared" ca="1" si="83"/>
        <v>0.74165836910085448</v>
      </c>
      <c r="M212" t="str">
        <f t="shared" ca="1" si="73"/>
        <v>지정 장비</v>
      </c>
      <c r="N212" t="str">
        <f t="shared" ca="1" si="74"/>
        <v>Equip6301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22800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276</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0.7978974211335006</v>
      </c>
      <c r="E213">
        <f t="shared" ca="1" si="83"/>
        <v>3.9900792200588064E-2</v>
      </c>
      <c r="F213">
        <f t="shared" ca="1" si="83"/>
        <v>0.93743154005124818</v>
      </c>
      <c r="G213">
        <f t="shared" ca="1" si="83"/>
        <v>0.41050992409162101</v>
      </c>
      <c r="H213">
        <f t="shared" ca="1" si="83"/>
        <v>0.52897917220687896</v>
      </c>
      <c r="I213">
        <f t="shared" ca="1" si="83"/>
        <v>0.97161303340854199</v>
      </c>
      <c r="M213" t="str">
        <f t="shared" ca="1" si="73"/>
        <v>지정 장비</v>
      </c>
      <c r="N213" t="str">
        <f t="shared" ca="1" si="74"/>
        <v>Equip0101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1500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202</v>
      </c>
      <c r="W213">
        <v>1</v>
      </c>
      <c r="X213" t="s">
        <v>129</v>
      </c>
      <c r="Z213">
        <v>700</v>
      </c>
      <c r="AA213" t="str">
        <f t="shared" ca="1" si="77"/>
        <v>fe</v>
      </c>
      <c r="AB213" t="s">
        <v>83</v>
      </c>
      <c r="AC213" t="s">
        <v>204</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3.4037205761539013E-3</v>
      </c>
      <c r="E214">
        <f t="shared" ca="1" si="83"/>
        <v>0.53670428167297979</v>
      </c>
      <c r="F214">
        <f t="shared" ca="1" si="83"/>
        <v>0.27695274212735432</v>
      </c>
      <c r="G214">
        <f t="shared" ca="1" si="83"/>
        <v>0.49814952124799228</v>
      </c>
      <c r="H214">
        <f t="shared" ca="1" si="83"/>
        <v>0.60997216700820445</v>
      </c>
      <c r="I214">
        <f t="shared" ca="1" si="83"/>
        <v>0.30731486422482424</v>
      </c>
      <c r="M214" t="str">
        <f t="shared" ca="1" si="73"/>
        <v>안 지정 캐릭터 PP 영웅등급</v>
      </c>
      <c r="N214">
        <f t="shared" ca="1" si="74"/>
        <v>53670</v>
      </c>
      <c r="O214">
        <f t="shared" ca="1" si="75"/>
        <v>12</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13</v>
      </c>
      <c r="AE214" t="s">
        <v>129</v>
      </c>
      <c r="AG214">
        <v>1300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v>
      </c>
      <c r="AN214" t="str">
        <f t="shared" ca="1" si="81"/>
        <v>{"dy":22,"sl":2,"tp":"uph","vl":"80746","cn":13,"pt":"GO","pr":1300}</v>
      </c>
    </row>
    <row r="215" spans="1:40">
      <c r="A215">
        <v>22</v>
      </c>
      <c r="B215">
        <v>3</v>
      </c>
      <c r="C215">
        <f t="shared" si="72"/>
        <v>0</v>
      </c>
      <c r="D215">
        <f t="shared" ca="1" si="83"/>
        <v>0.72655622321632118</v>
      </c>
      <c r="E215">
        <f t="shared" ca="1" si="83"/>
        <v>0.72888044656836048</v>
      </c>
      <c r="F215">
        <f t="shared" ca="1" si="83"/>
        <v>0.52730898257752823</v>
      </c>
      <c r="G215">
        <f t="shared" ca="1" si="83"/>
        <v>0.80014781790841794</v>
      </c>
      <c r="H215">
        <f t="shared" ca="1" si="83"/>
        <v>0.50041667341255902</v>
      </c>
      <c r="I215">
        <f t="shared" ca="1" si="83"/>
        <v>0.53588518808432128</v>
      </c>
      <c r="M215" t="str">
        <f t="shared" ca="1" si="73"/>
        <v>안 지정 캐릭터 PP 일반등급</v>
      </c>
      <c r="N215">
        <f t="shared" ca="1" si="74"/>
        <v>72888</v>
      </c>
      <c r="O215">
        <f t="shared" ca="1" si="75"/>
        <v>13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1300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9</v>
      </c>
      <c r="AE215" t="s">
        <v>129</v>
      </c>
      <c r="AG215">
        <v>900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v>
      </c>
      <c r="AN215" t="str">
        <f t="shared" ca="1" si="81"/>
        <v>{"dy":22,"sl":3,"tp":"upn","vl":"4623","cn":9,"pt":"GO","pr":900}</v>
      </c>
    </row>
    <row r="216" spans="1:40">
      <c r="A216">
        <v>22</v>
      </c>
      <c r="B216">
        <v>4</v>
      </c>
      <c r="C216">
        <f t="shared" si="72"/>
        <v>0</v>
      </c>
      <c r="D216">
        <f t="shared" ca="1" si="83"/>
        <v>0.11660133983828369</v>
      </c>
      <c r="E216">
        <f t="shared" ca="1" si="83"/>
        <v>0.59580503480273062</v>
      </c>
      <c r="F216">
        <f t="shared" ca="1" si="83"/>
        <v>0.91851822412414574</v>
      </c>
      <c r="G216">
        <f t="shared" ca="1" si="83"/>
        <v>0.74297643895722632</v>
      </c>
      <c r="H216">
        <f t="shared" ca="1" si="83"/>
        <v>0.50236908398112523</v>
      </c>
      <c r="I216">
        <f t="shared" ca="1" si="83"/>
        <v>0.68036299212948259</v>
      </c>
      <c r="M216" t="str">
        <f t="shared" ca="1" si="73"/>
        <v>안 지정 캐릭터 PP 일반등급</v>
      </c>
      <c r="N216">
        <f t="shared" ca="1" si="74"/>
        <v>59580</v>
      </c>
      <c r="O216">
        <f t="shared" ca="1" si="75"/>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12</v>
      </c>
      <c r="AE216" t="s">
        <v>129</v>
      </c>
      <c r="AG216">
        <v>1200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v>
      </c>
      <c r="AN216" t="str">
        <f t="shared" ca="1" si="81"/>
        <v>{"dy":22,"sl":4,"tp":"upn","vl":"53553","cn":12,"pt":"GO","pr":1200}</v>
      </c>
    </row>
    <row r="217" spans="1:40">
      <c r="A217">
        <v>22</v>
      </c>
      <c r="B217">
        <v>5</v>
      </c>
      <c r="C217">
        <f t="shared" si="72"/>
        <v>0</v>
      </c>
      <c r="D217">
        <f t="shared" ca="1" si="83"/>
        <v>0.4835716367550662</v>
      </c>
      <c r="E217">
        <f t="shared" ca="1" si="83"/>
        <v>0.26267547547881831</v>
      </c>
      <c r="F217">
        <f t="shared" ca="1" si="83"/>
        <v>0.69896013663626477</v>
      </c>
      <c r="G217">
        <f t="shared" ca="1" si="83"/>
        <v>0.15038035529299421</v>
      </c>
      <c r="H217">
        <f t="shared" ca="1" si="83"/>
        <v>0.95162255100540716</v>
      </c>
      <c r="I217">
        <f t="shared" ca="1" si="83"/>
        <v>0.19981739790311814</v>
      </c>
      <c r="M217" t="str">
        <f t="shared" ca="1" si="73"/>
        <v>지정 장비</v>
      </c>
      <c r="N217" t="str">
        <f t="shared" ca="1" si="74"/>
        <v>Equip2101</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1100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281</v>
      </c>
      <c r="AD217">
        <v>1</v>
      </c>
      <c r="AE217" t="s">
        <v>133</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v>
      </c>
      <c r="AN217" t="str">
        <f t="shared" ca="1" si="81"/>
        <v>{"dy":22,"sl":5,"tp":"fe","vl":"Equip5302","cn":1,"pt":"DI","pr":11}</v>
      </c>
    </row>
    <row r="218" spans="1:40">
      <c r="A218">
        <v>22</v>
      </c>
      <c r="B218">
        <v>6</v>
      </c>
      <c r="C218">
        <f t="shared" si="72"/>
        <v>0</v>
      </c>
      <c r="D218">
        <f t="shared" ca="1" si="83"/>
        <v>0.6691022688496604</v>
      </c>
      <c r="E218">
        <f t="shared" ca="1" si="83"/>
        <v>0.94561361774976016</v>
      </c>
      <c r="F218">
        <f t="shared" ca="1" si="83"/>
        <v>0.8781947176504894</v>
      </c>
      <c r="G218">
        <f t="shared" ca="1" si="83"/>
        <v>0.89428087432316294</v>
      </c>
      <c r="H218">
        <f t="shared" ca="1" si="83"/>
        <v>0.63027148255020216</v>
      </c>
      <c r="I218">
        <f t="shared" ca="1" si="83"/>
        <v>0.46030092498188724</v>
      </c>
      <c r="M218" t="str">
        <f t="shared" ca="1" si="73"/>
        <v>지정 장비</v>
      </c>
      <c r="N218" t="str">
        <f t="shared" ca="1" si="74"/>
        <v>Equip8101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8000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209</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v>
      </c>
      <c r="AN218" t="str">
        <f t="shared" ca="1" si="81"/>
        <v>{"dy":22,"sl":6,"tp":"fe","vl":"Equip8302","cn":1,"pt":"GO","pr":74600}</v>
      </c>
    </row>
    <row r="219" spans="1:40">
      <c r="A219">
        <v>22</v>
      </c>
      <c r="B219">
        <v>7</v>
      </c>
      <c r="C219">
        <f t="shared" si="72"/>
        <v>0</v>
      </c>
      <c r="D219">
        <f t="shared" ca="1" si="83"/>
        <v>0.40314404818445149</v>
      </c>
      <c r="E219">
        <f t="shared" ca="1" si="83"/>
        <v>0.69247529245990846</v>
      </c>
      <c r="F219">
        <f t="shared" ca="1" si="83"/>
        <v>0.92835076449941623</v>
      </c>
      <c r="G219">
        <f t="shared" ca="1" si="83"/>
        <v>0.85791963134685634</v>
      </c>
      <c r="H219">
        <f t="shared" ca="1" si="83"/>
        <v>0.34035723012325148</v>
      </c>
      <c r="I219">
        <f t="shared" ca="1" si="83"/>
        <v>0.68697959931153241</v>
      </c>
      <c r="M219" t="str">
        <f t="shared" ca="1" si="73"/>
        <v>지정 장비</v>
      </c>
      <c r="N219" t="str">
        <f t="shared" ca="1" si="74"/>
        <v>Equip8001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5200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205</v>
      </c>
      <c r="W219">
        <v>1</v>
      </c>
      <c r="X219" t="s">
        <v>133</v>
      </c>
      <c r="Z219">
        <v>37</v>
      </c>
      <c r="AA219" t="str">
        <f t="shared" ca="1" si="77"/>
        <v>fe</v>
      </c>
      <c r="AB219" t="s">
        <v>83</v>
      </c>
      <c r="AC219" t="s">
        <v>195</v>
      </c>
      <c r="AD219">
        <v>1</v>
      </c>
      <c r="AE219" t="s">
        <v>129</v>
      </c>
      <c r="AG219">
        <v>7600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N219" t="str">
        <f t="shared" ca="1" si="81"/>
        <v>{"dy":22,"sl":7,"tp":"fe","vl":"Equip8101","cn":1,"pt":"GO","pr":7600}</v>
      </c>
    </row>
    <row r="220" spans="1:40">
      <c r="A220">
        <v>22</v>
      </c>
      <c r="B220">
        <v>8</v>
      </c>
      <c r="C220">
        <f t="shared" si="72"/>
        <v>0</v>
      </c>
      <c r="D220">
        <f t="shared" ca="1" si="83"/>
        <v>0.16525559609290019</v>
      </c>
      <c r="E220">
        <f t="shared" ca="1" si="83"/>
        <v>0.15716285779521399</v>
      </c>
      <c r="F220">
        <f t="shared" ca="1" si="83"/>
        <v>6.5823647366813121E-2</v>
      </c>
      <c r="G220">
        <f t="shared" ca="1" si="83"/>
        <v>0.19547028908775443</v>
      </c>
      <c r="H220">
        <f t="shared" ca="1" si="83"/>
        <v>7.3872751910074141E-2</v>
      </c>
      <c r="I220">
        <f t="shared" ca="1" si="83"/>
        <v>0.79076270184386421</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N220" t="str">
        <f t="shared" ca="1" si="81"/>
        <v>{"dy":22,"sl":8}</v>
      </c>
    </row>
    <row r="221" spans="1:40">
      <c r="A221">
        <v>22</v>
      </c>
      <c r="B221">
        <v>9</v>
      </c>
      <c r="C221">
        <f t="shared" si="72"/>
        <v>0</v>
      </c>
      <c r="D221">
        <f t="shared" ca="1" si="83"/>
        <v>0.8210554675831595</v>
      </c>
      <c r="E221">
        <f t="shared" ca="1" si="83"/>
        <v>0.45122094551662439</v>
      </c>
      <c r="F221">
        <f t="shared" ca="1" si="83"/>
        <v>0.36219885879743063</v>
      </c>
      <c r="G221">
        <f t="shared" ca="1" si="83"/>
        <v>0.54323996967870924</v>
      </c>
      <c r="H221">
        <f t="shared" ca="1" si="83"/>
        <v>0.66197192669572746</v>
      </c>
      <c r="I221">
        <f t="shared" ca="1" si="83"/>
        <v>0.78612511377495664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N221" t="str">
        <f t="shared" ca="1" si="81"/>
        <v>{"dy":22,"sl":9}</v>
      </c>
    </row>
    <row r="222" spans="1:40">
      <c r="A222">
        <v>23</v>
      </c>
      <c r="B222">
        <v>0</v>
      </c>
      <c r="C222">
        <f t="shared" si="72"/>
        <v>0</v>
      </c>
      <c r="D222">
        <f t="shared" ref="D222:I231" ca="1" si="84">RAND()</f>
        <v>7.9865948239021822E-2</v>
      </c>
      <c r="E222">
        <f t="shared" ca="1" si="84"/>
        <v>0.12417761196197341</v>
      </c>
      <c r="F222">
        <f t="shared" ca="1" si="84"/>
        <v>0.35987816767284797</v>
      </c>
      <c r="G222">
        <f t="shared" ca="1" si="84"/>
        <v>0.76193547085436153</v>
      </c>
      <c r="H222">
        <f t="shared" ca="1" si="84"/>
        <v>0.97419497051765513</v>
      </c>
      <c r="I222">
        <f t="shared" ca="1" si="84"/>
        <v>0.73855087740773917</v>
      </c>
      <c r="M222" t="str">
        <f t="shared" ca="1" si="73"/>
        <v>지정 장비</v>
      </c>
      <c r="N222" t="str">
        <f t="shared" ca="1" si="74"/>
        <v>Equip1001</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800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204</v>
      </c>
      <c r="W222">
        <v>1</v>
      </c>
      <c r="X222" t="s">
        <v>133</v>
      </c>
      <c r="Z222">
        <v>12</v>
      </c>
      <c r="AA222" t="str">
        <f t="shared" ca="1" si="77"/>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N222" t="str">
        <f t="shared" ca="1" si="81"/>
        <v>{"dy":23,"sl":0,"tp":"fe","vl":"Equip4102","cn":1,"pt":"GO","pr":1300}</v>
      </c>
    </row>
    <row r="223" spans="1:40">
      <c r="A223">
        <v>23</v>
      </c>
      <c r="B223">
        <v>1</v>
      </c>
      <c r="C223">
        <f t="shared" si="72"/>
        <v>0</v>
      </c>
      <c r="D223">
        <f t="shared" ca="1" si="84"/>
        <v>0.73635168140182261</v>
      </c>
      <c r="E223">
        <f t="shared" ca="1" si="84"/>
        <v>0.26967193672487633</v>
      </c>
      <c r="F223">
        <f t="shared" ca="1" si="84"/>
        <v>0.63025045844494587</v>
      </c>
      <c r="G223">
        <f t="shared" ca="1" si="84"/>
        <v>0.12571979758414398</v>
      </c>
      <c r="H223">
        <f t="shared" ca="1" si="84"/>
        <v>0.87985353110571984</v>
      </c>
      <c r="I223">
        <f t="shared" ca="1" si="84"/>
        <v>0.63305150242735331</v>
      </c>
      <c r="M223" t="str">
        <f t="shared" ca="1" si="73"/>
        <v>지정 장비</v>
      </c>
      <c r="N223" t="str">
        <f t="shared" ca="1" si="74"/>
        <v>Equip2102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1300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N223" t="str">
        <f t="shared" ca="1" si="81"/>
        <v>{"dy":23,"sl":1,"tp":"fe","vl":"Equip7201","cn":1,"pt":"DI","pr":16}</v>
      </c>
    </row>
    <row r="224" spans="1:40">
      <c r="A224">
        <v>23</v>
      </c>
      <c r="B224">
        <v>2</v>
      </c>
      <c r="C224">
        <f t="shared" si="72"/>
        <v>0</v>
      </c>
      <c r="D224">
        <f t="shared" ca="1" si="84"/>
        <v>0.64669867232899314</v>
      </c>
      <c r="E224">
        <f t="shared" ca="1" si="84"/>
        <v>1.5190949204039073E-2</v>
      </c>
      <c r="F224">
        <f t="shared" ca="1" si="84"/>
        <v>0.45881982649619546</v>
      </c>
      <c r="G224">
        <f t="shared" ca="1" si="84"/>
        <v>0.66504155909310669</v>
      </c>
      <c r="H224">
        <f t="shared" ca="1" si="84"/>
        <v>0.81984710808535566</v>
      </c>
      <c r="I224">
        <f t="shared" ca="1" si="84"/>
        <v>0.7598045661143078</v>
      </c>
      <c r="M224" t="str">
        <f t="shared" ca="1" si="73"/>
        <v>안 지정 캐릭터 PP 영웅등급</v>
      </c>
      <c r="N224">
        <f t="shared" ca="1" si="74"/>
        <v>1519</v>
      </c>
      <c r="O224">
        <f t="shared" ca="1" si="75"/>
        <v>9</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900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N224" t="str">
        <f t="shared" ca="1" si="81"/>
        <v>{"dy":23,"sl":2,"tp":"uph","vl":"49337","cn":11,"pt":"GO","pr":1100}</v>
      </c>
    </row>
    <row r="225" spans="1:40">
      <c r="A225">
        <v>23</v>
      </c>
      <c r="B225">
        <v>3</v>
      </c>
      <c r="C225">
        <f t="shared" si="72"/>
        <v>0</v>
      </c>
      <c r="D225">
        <f t="shared" ca="1" si="84"/>
        <v>0.38203722295010911</v>
      </c>
      <c r="E225">
        <f t="shared" ca="1" si="84"/>
        <v>0.87896700036722353</v>
      </c>
      <c r="F225">
        <f t="shared" ca="1" si="84"/>
        <v>4.8030257427986611E-2</v>
      </c>
      <c r="G225">
        <f t="shared" ca="1" si="84"/>
        <v>0.56662617371791912</v>
      </c>
      <c r="H225">
        <f t="shared" ca="1" si="84"/>
        <v>0.89736524404205043</v>
      </c>
      <c r="I225">
        <f t="shared" ca="1" si="84"/>
        <v>0.67700438332921398</v>
      </c>
      <c r="M225" t="str">
        <f t="shared" ca="1" si="73"/>
        <v>안 지정 캐릭터 PP 일반등급</v>
      </c>
      <c r="N225">
        <f t="shared" ca="1" si="74"/>
        <v>87896</v>
      </c>
      <c r="O225">
        <f t="shared" ca="1" si="75"/>
        <v>14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1400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N225" t="str">
        <f t="shared" ca="1" si="81"/>
        <v>{"dy":23,"sl":3,"tp":"uph","vl":"25033","cn":10,"pt":"GO","pr":1000}</v>
      </c>
    </row>
    <row r="226" spans="1:40">
      <c r="A226">
        <v>23</v>
      </c>
      <c r="B226">
        <v>4</v>
      </c>
      <c r="C226">
        <f t="shared" si="72"/>
        <v>0</v>
      </c>
      <c r="D226">
        <f t="shared" ca="1" si="84"/>
        <v>0.83837902205057291</v>
      </c>
      <c r="E226">
        <f t="shared" ca="1" si="84"/>
        <v>0.46566130506512426</v>
      </c>
      <c r="F226">
        <f t="shared" ca="1" si="84"/>
        <v>0.28863052899342845</v>
      </c>
      <c r="G226">
        <f t="shared" ca="1" si="84"/>
        <v>0.47529589335949873</v>
      </c>
      <c r="H226">
        <f t="shared" ca="1" si="84"/>
        <v>0.37885971049920231</v>
      </c>
      <c r="I226">
        <f t="shared" ca="1" si="84"/>
        <v>0.49026742558136982</v>
      </c>
      <c r="M226" t="str">
        <f t="shared" ca="1" si="73"/>
        <v>안 지정 캐릭터 PP 일반등급</v>
      </c>
      <c r="N226">
        <f t="shared" ca="1" si="74"/>
        <v>46566</v>
      </c>
      <c r="O226">
        <f t="shared" ca="1" si="75"/>
        <v>11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1100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N226" t="str">
        <f t="shared" ca="1" si="81"/>
        <v>{"dy":23,"sl":4,"tp":"upn","vl":"65020","cn":12,"pt":"GO","pr":1200}</v>
      </c>
    </row>
    <row r="227" spans="1:40">
      <c r="A227">
        <v>23</v>
      </c>
      <c r="B227">
        <v>5</v>
      </c>
      <c r="C227">
        <f t="shared" si="72"/>
        <v>0</v>
      </c>
      <c r="D227">
        <f t="shared" ca="1" si="84"/>
        <v>1.486878931137714E-2</v>
      </c>
      <c r="E227">
        <f t="shared" ca="1" si="84"/>
        <v>0.79888770785159846</v>
      </c>
      <c r="F227">
        <f t="shared" ca="1" si="84"/>
        <v>0.46235860607683388</v>
      </c>
      <c r="G227">
        <f t="shared" ca="1" si="84"/>
        <v>0.60964635126823663</v>
      </c>
      <c r="H227">
        <f t="shared" ca="1" si="84"/>
        <v>8.9359348012155726E-2</v>
      </c>
      <c r="I227">
        <f t="shared" ca="1" si="84"/>
        <v>0.30542387364730483</v>
      </c>
      <c r="M227" t="str">
        <f t="shared" ca="1" si="73"/>
        <v>지정 장비</v>
      </c>
      <c r="N227" t="str">
        <f t="shared" ca="1" si="74"/>
        <v>Equip7002</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1900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N227" t="str">
        <f t="shared" ca="1" si="81"/>
        <v>{"dy":23,"sl":5,"tp":"uph","vl":"28096","cn":10,"pt":"GO","pr":1000}</v>
      </c>
    </row>
    <row r="228" spans="1:40">
      <c r="A228">
        <v>23</v>
      </c>
      <c r="B228">
        <v>6</v>
      </c>
      <c r="C228">
        <f t="shared" si="72"/>
        <v>0</v>
      </c>
      <c r="D228">
        <f t="shared" ca="1" si="84"/>
        <v>0.2106804906720281</v>
      </c>
      <c r="E228">
        <f t="shared" ca="1" si="84"/>
        <v>0.64765333368583844</v>
      </c>
      <c r="F228">
        <f t="shared" ca="1" si="84"/>
        <v>0.58836150277631616</v>
      </c>
      <c r="G228">
        <f t="shared" ca="1" si="84"/>
        <v>0.8102539999650189</v>
      </c>
      <c r="H228">
        <f t="shared" ca="1" si="84"/>
        <v>0.44734822794254792</v>
      </c>
      <c r="I228">
        <f t="shared" ca="1" si="84"/>
        <v>0.40409881623644006</v>
      </c>
      <c r="M228" t="str">
        <f t="shared" ca="1" si="73"/>
        <v>지정 장비</v>
      </c>
      <c r="N228" t="str">
        <f t="shared" ca="1" si="74"/>
        <v>Equip6301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22400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N228" t="str">
        <f t="shared" ca="1" si="81"/>
        <v>{"dy":23,"sl":6,"tp":"fe","vl":"Equip4301","cn":1,"pt":"DI","pr":12}</v>
      </c>
    </row>
    <row r="229" spans="1:40">
      <c r="A229">
        <v>23</v>
      </c>
      <c r="B229">
        <v>7</v>
      </c>
      <c r="C229">
        <f t="shared" si="72"/>
        <v>0</v>
      </c>
      <c r="D229">
        <f t="shared" ca="1" si="84"/>
        <v>0.35787012771859494</v>
      </c>
      <c r="E229">
        <f t="shared" ca="1" si="84"/>
        <v>0.67387788005822369</v>
      </c>
      <c r="F229">
        <f t="shared" ca="1" si="84"/>
        <v>0.45195598865695863</v>
      </c>
      <c r="G229">
        <f t="shared" ca="1" si="84"/>
        <v>0.61555665095245915</v>
      </c>
      <c r="H229">
        <f t="shared" ca="1" si="84"/>
        <v>0.24527472020897201</v>
      </c>
      <c r="I229">
        <f t="shared" ca="1" si="84"/>
        <v>0.80386330614237078</v>
      </c>
      <c r="M229" t="str">
        <f t="shared" ca="1" si="73"/>
        <v>지정 장비</v>
      </c>
      <c r="N229" t="str">
        <f t="shared" ca="1" si="74"/>
        <v>Equip8001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5300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209</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t="shared" ca="1" si="81"/>
        <v>{"dy":23,"sl":7,"tp":"fe","vl":"Equip4001","cn":1,"pt":"GO","pr":800}</v>
      </c>
    </row>
    <row r="230" spans="1:40">
      <c r="A230">
        <v>23</v>
      </c>
      <c r="B230">
        <v>8</v>
      </c>
      <c r="C230">
        <f t="shared" si="72"/>
        <v>0</v>
      </c>
      <c r="D230">
        <f t="shared" ca="1" si="84"/>
        <v>2.9175906308627431E-2</v>
      </c>
      <c r="E230">
        <f t="shared" ca="1" si="84"/>
        <v>0.61474582114032084</v>
      </c>
      <c r="F230">
        <f t="shared" ca="1" si="84"/>
        <v>0.79441660937431746</v>
      </c>
      <c r="G230">
        <f t="shared" ca="1" si="84"/>
        <v>0.68129562155356049</v>
      </c>
      <c r="H230">
        <f t="shared" ca="1" si="84"/>
        <v>0.23774327190035693</v>
      </c>
      <c r="I230">
        <f t="shared" ca="1" si="84"/>
        <v>0.76965100212306303</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t="shared" ca="1" si="81"/>
        <v>{"dy":23,"sl":8}</v>
      </c>
    </row>
    <row r="231" spans="1:40">
      <c r="A231">
        <v>23</v>
      </c>
      <c r="B231">
        <v>9</v>
      </c>
      <c r="C231">
        <f t="shared" si="72"/>
        <v>0</v>
      </c>
      <c r="D231">
        <f t="shared" ca="1" si="84"/>
        <v>0.52113578316839737</v>
      </c>
      <c r="E231">
        <f t="shared" ca="1" si="84"/>
        <v>0.52236602127912135</v>
      </c>
      <c r="F231">
        <f t="shared" ca="1" si="84"/>
        <v>0.68435848074888062</v>
      </c>
      <c r="G231">
        <f t="shared" ca="1" si="84"/>
        <v>0.55618034403403305</v>
      </c>
      <c r="H231">
        <f t="shared" ca="1" si="84"/>
        <v>0.73233782171873951</v>
      </c>
      <c r="I231">
        <f t="shared" ca="1" si="84"/>
        <v>0.70419736129773902</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t="shared" ca="1" si="81"/>
        <v>{"dy":23,"sl":9}</v>
      </c>
    </row>
    <row r="232" spans="1:40">
      <c r="A232">
        <v>24</v>
      </c>
      <c r="B232">
        <v>0</v>
      </c>
      <c r="C232">
        <f t="shared" si="72"/>
        <v>0</v>
      </c>
      <c r="D232">
        <f t="shared" ref="D232:I241" ca="1" si="85">RAND()</f>
        <v>0.4665944740349941</v>
      </c>
      <c r="E232">
        <f t="shared" ca="1" si="85"/>
        <v>0.8329194447046534</v>
      </c>
      <c r="F232">
        <f t="shared" ca="1" si="85"/>
        <v>0.279552020826768</v>
      </c>
      <c r="G232">
        <f t="shared" ca="1" si="85"/>
        <v>0.23755378670429406</v>
      </c>
      <c r="H232">
        <f t="shared" ca="1" si="85"/>
        <v>0.49588181427302092</v>
      </c>
      <c r="I232">
        <f t="shared" ca="1" si="85"/>
        <v>0.53725773224552176</v>
      </c>
      <c r="M232" t="str">
        <f t="shared" ca="1" si="73"/>
        <v>지정 장비</v>
      </c>
      <c r="N232" t="str">
        <f t="shared" ca="1" si="74"/>
        <v>Equip7201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15</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V232" t="s">
        <v>197</v>
      </c>
      <c r="W232">
        <v>1</v>
      </c>
      <c r="X232" t="s">
        <v>133</v>
      </c>
      <c r="Z232">
        <v>11</v>
      </c>
      <c r="AA232" t="str">
        <f t="shared" ca="1" si="77"/>
        <v>fe</v>
      </c>
      <c r="AB232" t="s">
        <v>83</v>
      </c>
      <c r="AC232" t="s">
        <v>269</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t="shared" ca="1" si="81"/>
        <v>{"dy":24,"sl":0,"tp":"fe","vl":"Equip3001","cn":1,"pt":"GO","pr":900}</v>
      </c>
    </row>
    <row r="233" spans="1:40">
      <c r="A233">
        <v>24</v>
      </c>
      <c r="B233">
        <v>1</v>
      </c>
      <c r="C233">
        <f t="shared" si="72"/>
        <v>0</v>
      </c>
      <c r="D233">
        <f t="shared" ca="1" si="85"/>
        <v>0.16171402549905989</v>
      </c>
      <c r="E233">
        <f t="shared" ca="1" si="85"/>
        <v>0.94535875387399138</v>
      </c>
      <c r="F233">
        <f t="shared" ca="1" si="85"/>
        <v>0.78086012127770477</v>
      </c>
      <c r="G233">
        <f t="shared" ca="1" si="85"/>
        <v>0.11228231486095175</v>
      </c>
      <c r="H233">
        <f t="shared" ca="1" si="85"/>
        <v>0.80711064049424064</v>
      </c>
      <c r="I233">
        <f t="shared" ca="1" si="85"/>
        <v>0.82490205097480607</v>
      </c>
      <c r="M233" t="str">
        <f t="shared" ca="1" si="73"/>
        <v>지정 장비</v>
      </c>
      <c r="N233" t="str">
        <f t="shared" ca="1" si="74"/>
        <v>Equip8201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43</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260</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t="shared" ca="1" si="81"/>
        <v>{"dy":24,"sl":1,"tp":"fe","vl":"Equip3002","cn":1,"pt":"GO","pr":900}</v>
      </c>
    </row>
    <row r="234" spans="1:40">
      <c r="A234">
        <v>24</v>
      </c>
      <c r="B234">
        <v>2</v>
      </c>
      <c r="C234">
        <f t="shared" si="72"/>
        <v>0</v>
      </c>
      <c r="D234">
        <f t="shared" ca="1" si="85"/>
        <v>0.21253148092870566</v>
      </c>
      <c r="E234">
        <f t="shared" ca="1" si="85"/>
        <v>0.10867205867709229</v>
      </c>
      <c r="F234">
        <f t="shared" ca="1" si="85"/>
        <v>0.28946258078905207</v>
      </c>
      <c r="G234">
        <f t="shared" ca="1" si="85"/>
        <v>0.75170740214128817</v>
      </c>
      <c r="H234">
        <f t="shared" ca="1" si="85"/>
        <v>0.8643606079464129</v>
      </c>
      <c r="I234">
        <f t="shared" ca="1" si="85"/>
        <v>0.42634319684962174</v>
      </c>
      <c r="M234" t="str">
        <f t="shared" ca="1" si="73"/>
        <v>안 지정 캐릭터 PP 영웅등급</v>
      </c>
      <c r="N234">
        <f t="shared" ca="1" si="74"/>
        <v>10867</v>
      </c>
      <c r="O234">
        <f t="shared" ca="1" si="75"/>
        <v>9</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t="shared" ca="1" si="81"/>
        <v>{"dy":24,"sl":2,"tp":"uph","vl":"23688","cn":10,"pt":"GO","pr":1000}</v>
      </c>
    </row>
    <row r="235" spans="1:40">
      <c r="A235">
        <v>24</v>
      </c>
      <c r="B235">
        <v>3</v>
      </c>
      <c r="C235">
        <f t="shared" si="72"/>
        <v>0</v>
      </c>
      <c r="D235">
        <f t="shared" ca="1" si="85"/>
        <v>0.56723709158806035</v>
      </c>
      <c r="E235">
        <f t="shared" ca="1" si="85"/>
        <v>0.45917732821607005</v>
      </c>
      <c r="F235">
        <f t="shared" ca="1" si="85"/>
        <v>0.68236081187801534</v>
      </c>
      <c r="G235">
        <f t="shared" ca="1" si="85"/>
        <v>9.6802467341610354E-2</v>
      </c>
      <c r="H235">
        <f t="shared" ca="1" si="85"/>
        <v>0.84781353282822491</v>
      </c>
      <c r="I235">
        <f t="shared" ca="1" si="85"/>
        <v>0.17148380616159653</v>
      </c>
      <c r="M235" t="str">
        <f t="shared" ca="1" si="73"/>
        <v>안 지정 캐릭터 PP 일반등급</v>
      </c>
      <c r="N235">
        <f t="shared" ca="1" si="74"/>
        <v>45917</v>
      </c>
      <c r="O235">
        <f t="shared" ca="1" si="75"/>
        <v>11</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1100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t="shared" ca="1" si="81"/>
        <v>{"dy":24,"sl":3,"tp":"upn","vl":"51119","cn":12,"pt":"GO","pr":1200}</v>
      </c>
    </row>
    <row r="236" spans="1:40">
      <c r="A236">
        <v>24</v>
      </c>
      <c r="B236">
        <v>4</v>
      </c>
      <c r="C236">
        <f t="shared" si="72"/>
        <v>0</v>
      </c>
      <c r="D236">
        <f t="shared" ca="1" si="85"/>
        <v>0.82687032060621124</v>
      </c>
      <c r="E236">
        <f t="shared" ca="1" si="85"/>
        <v>9.0576654581611016E-2</v>
      </c>
      <c r="F236">
        <f t="shared" ca="1" si="85"/>
        <v>0.56776305508671887</v>
      </c>
      <c r="G236">
        <f t="shared" ca="1" si="85"/>
        <v>0.18409869107370691</v>
      </c>
      <c r="H236">
        <f t="shared" ca="1" si="85"/>
        <v>0.36313536658636858</v>
      </c>
      <c r="I236">
        <f t="shared" ca="1" si="85"/>
        <v>0.64957589050500941</v>
      </c>
      <c r="M236" t="str">
        <f t="shared" ca="1" si="73"/>
        <v>안 지정 캐릭터 PP 일반등급</v>
      </c>
      <c r="N236">
        <f t="shared" ca="1" si="74"/>
        <v>9057</v>
      </c>
      <c r="O236">
        <f t="shared" ca="1" si="75"/>
        <v>9</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0.90898192612234141</v>
      </c>
      <c r="E237">
        <f t="shared" ca="1" si="85"/>
        <v>0.32147449664228689</v>
      </c>
      <c r="F237">
        <f t="shared" ca="1" si="85"/>
        <v>0.57362163986442771</v>
      </c>
      <c r="G237">
        <f t="shared" ca="1" si="85"/>
        <v>4.1247712722700336E-2</v>
      </c>
      <c r="H237">
        <f t="shared" ca="1" si="85"/>
        <v>0.87521377330372052</v>
      </c>
      <c r="I237">
        <f t="shared" ca="1" si="85"/>
        <v>0.85295334441906956</v>
      </c>
      <c r="M237" t="str">
        <f t="shared" ca="1" si="73"/>
        <v>안 지정 캐릭터 PP 일반등급</v>
      </c>
      <c r="N237">
        <f t="shared" ca="1" si="74"/>
        <v>32147</v>
      </c>
      <c r="O237">
        <f t="shared" ca="1" si="75"/>
        <v>10</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1000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t="shared" ca="1" si="81"/>
        <v>{"dy":24,"sl":5,"tp":"uph","vl":"5051","cn":9,"pt":"GO","pr":900}</v>
      </c>
    </row>
    <row r="238" spans="1:40">
      <c r="A238">
        <v>24</v>
      </c>
      <c r="B238">
        <v>6</v>
      </c>
      <c r="C238">
        <f t="shared" si="72"/>
        <v>0</v>
      </c>
      <c r="D238">
        <f t="shared" ca="1" si="85"/>
        <v>0.30058799786644508</v>
      </c>
      <c r="E238">
        <f t="shared" ca="1" si="85"/>
        <v>0.93848921634649374</v>
      </c>
      <c r="F238">
        <f t="shared" ca="1" si="85"/>
        <v>0.74314284256317598</v>
      </c>
      <c r="G238">
        <f t="shared" ca="1" si="85"/>
        <v>0.38349552080007754</v>
      </c>
      <c r="H238">
        <f t="shared" ca="1" si="85"/>
        <v>0.59887593183765742</v>
      </c>
      <c r="I238">
        <f t="shared" ca="1" si="85"/>
        <v>0.95777991019703967</v>
      </c>
      <c r="M238" t="str">
        <f t="shared" ca="1" si="73"/>
        <v>지정 장비</v>
      </c>
      <c r="N238" t="str">
        <f t="shared" ca="1" si="74"/>
        <v>Equip8002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5500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200</v>
      </c>
      <c r="W238">
        <v>1</v>
      </c>
      <c r="X238" t="s">
        <v>129</v>
      </c>
      <c r="Z238">
        <v>1500</v>
      </c>
      <c r="AA238" t="str">
        <f t="shared" ca="1" si="77"/>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t="shared" ca="1" si="81"/>
        <v>{"dy":24,"sl":6,"tp":"fe","vl":"Equip8301","cn":1,"pt":"GO","pr":74900}</v>
      </c>
    </row>
    <row r="239" spans="1:40">
      <c r="A239">
        <v>24</v>
      </c>
      <c r="B239">
        <v>7</v>
      </c>
      <c r="C239">
        <f t="shared" si="72"/>
        <v>0</v>
      </c>
      <c r="D239">
        <f t="shared" ca="1" si="85"/>
        <v>0.1411057035198009</v>
      </c>
      <c r="E239">
        <f t="shared" ca="1" si="85"/>
        <v>0.41125493998360707</v>
      </c>
      <c r="F239">
        <f t="shared" ca="1" si="85"/>
        <v>0.60386515963150056</v>
      </c>
      <c r="G239">
        <f t="shared" ca="1" si="85"/>
        <v>0.88150156563193516</v>
      </c>
      <c r="H239">
        <f t="shared" ca="1" si="85"/>
        <v>0.52640428533397132</v>
      </c>
      <c r="I239">
        <f t="shared" ca="1" si="85"/>
        <v>0.66647926432099436</v>
      </c>
      <c r="M239" t="str">
        <f t="shared" ca="1" si="73"/>
        <v>지정 장비</v>
      </c>
      <c r="N239" t="str">
        <f t="shared" ca="1" si="74"/>
        <v>Equip4302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7700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209</v>
      </c>
      <c r="W239">
        <v>1</v>
      </c>
      <c r="X239" t="s">
        <v>133</v>
      </c>
      <c r="Z239">
        <v>89</v>
      </c>
      <c r="AA239" t="str">
        <f t="shared" ca="1" si="77"/>
        <v>fe</v>
      </c>
      <c r="AB239" t="s">
        <v>83</v>
      </c>
      <c r="AC239" t="s">
        <v>282</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t="shared" ca="1" si="81"/>
        <v>{"dy":24,"sl":7,"tp":"fe","vl":"Equip3302","cn":1,"pt":"GO","pr":7600}</v>
      </c>
    </row>
    <row r="240" spans="1:40">
      <c r="A240">
        <v>24</v>
      </c>
      <c r="B240">
        <v>8</v>
      </c>
      <c r="C240">
        <f t="shared" si="72"/>
        <v>0</v>
      </c>
      <c r="D240">
        <f t="shared" ca="1" si="85"/>
        <v>0.60371469965885027</v>
      </c>
      <c r="E240">
        <f t="shared" ca="1" si="85"/>
        <v>0.97968540922793867</v>
      </c>
      <c r="F240">
        <f t="shared" ca="1" si="85"/>
        <v>0.87125197337240112</v>
      </c>
      <c r="G240">
        <f t="shared" ca="1" si="85"/>
        <v>0.88601534871666476</v>
      </c>
      <c r="H240">
        <f t="shared" ca="1" si="85"/>
        <v>0.98888788970711639</v>
      </c>
      <c r="I240">
        <f t="shared" ca="1" si="85"/>
        <v>0.81340432715140787</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t="shared" ca="1" si="81"/>
        <v>{"dy":24,"sl":8}</v>
      </c>
    </row>
    <row r="241" spans="1:40">
      <c r="A241">
        <v>24</v>
      </c>
      <c r="B241">
        <v>9</v>
      </c>
      <c r="C241">
        <f t="shared" si="72"/>
        <v>0</v>
      </c>
      <c r="D241">
        <f t="shared" ca="1" si="85"/>
        <v>0.77543255120700294</v>
      </c>
      <c r="E241">
        <f t="shared" ca="1" si="85"/>
        <v>0.77109986065316449</v>
      </c>
      <c r="F241">
        <f t="shared" ca="1" si="85"/>
        <v>0.59933363922087579</v>
      </c>
      <c r="G241">
        <f t="shared" ca="1" si="85"/>
        <v>0.59229052726689169</v>
      </c>
      <c r="H241">
        <f t="shared" ca="1" si="85"/>
        <v>0.95835544485472912</v>
      </c>
      <c r="I241">
        <f t="shared" ca="1" si="85"/>
        <v>0.96723050172985425</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t="shared" ca="1" si="81"/>
        <v>{"dy":24,"sl":9}</v>
      </c>
    </row>
    <row r="242" spans="1:40">
      <c r="A242">
        <v>25</v>
      </c>
      <c r="B242">
        <v>0</v>
      </c>
      <c r="C242">
        <f t="shared" si="72"/>
        <v>0</v>
      </c>
      <c r="D242">
        <f t="shared" ref="D242:I251" ca="1" si="86">RAND()</f>
        <v>0.71348933538096082</v>
      </c>
      <c r="E242">
        <f t="shared" ca="1" si="86"/>
        <v>0.89641115341197508</v>
      </c>
      <c r="F242">
        <f t="shared" ca="1" si="86"/>
        <v>0.47540444478782062</v>
      </c>
      <c r="G242">
        <f t="shared" ca="1" si="86"/>
        <v>0.40991766512059769</v>
      </c>
      <c r="H242">
        <f t="shared" ca="1" si="86"/>
        <v>0.43405997634734128</v>
      </c>
      <c r="I242">
        <f t="shared" ca="1" si="86"/>
        <v>0.73085690190098385</v>
      </c>
      <c r="M242" t="str">
        <f t="shared" ca="1" si="73"/>
        <v>지정 장비</v>
      </c>
      <c r="N242" t="str">
        <f t="shared" ca="1" si="74"/>
        <v>Equip8001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5300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t="shared" ca="1" si="81"/>
        <v>{"dy":25,"sl":0,"tp":"fe","vl":"Equip8301","cn":1,"pt":"GO","pr":74400}</v>
      </c>
    </row>
    <row r="243" spans="1:40">
      <c r="A243">
        <v>25</v>
      </c>
      <c r="B243">
        <v>1</v>
      </c>
      <c r="C243">
        <f t="shared" si="72"/>
        <v>0</v>
      </c>
      <c r="D243">
        <f t="shared" ca="1" si="86"/>
        <v>0.88510320662519837</v>
      </c>
      <c r="E243">
        <f t="shared" ca="1" si="86"/>
        <v>0.63623122296704604</v>
      </c>
      <c r="F243">
        <f t="shared" ca="1" si="86"/>
        <v>0.55819074936478186</v>
      </c>
      <c r="G243">
        <f t="shared" ca="1" si="86"/>
        <v>0.95815606061987302</v>
      </c>
      <c r="H243">
        <f t="shared" ca="1" si="86"/>
        <v>0.40131017888793874</v>
      </c>
      <c r="I243">
        <f t="shared" ca="1" si="86"/>
        <v>0.83408375214211705</v>
      </c>
      <c r="M243" t="str">
        <f t="shared" ca="1" si="73"/>
        <v>지정 장비</v>
      </c>
      <c r="N243" t="str">
        <f t="shared" ca="1" si="74"/>
        <v>Equip5202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3400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t="shared" ca="1" si="81"/>
        <v>{"dy":25,"sl":1,"tp":"fe","vl":"Equip6302","cn":1,"pt":"DI","pr":34}</v>
      </c>
    </row>
    <row r="244" spans="1:40">
      <c r="A244">
        <v>25</v>
      </c>
      <c r="B244">
        <v>2</v>
      </c>
      <c r="C244">
        <f t="shared" si="72"/>
        <v>0</v>
      </c>
      <c r="D244">
        <f t="shared" ca="1" si="86"/>
        <v>0.32121860811387026</v>
      </c>
      <c r="E244">
        <f t="shared" ca="1" si="86"/>
        <v>0.13057128536855611</v>
      </c>
      <c r="F244">
        <f t="shared" ca="1" si="86"/>
        <v>0.26239226332159049</v>
      </c>
      <c r="G244">
        <f t="shared" ca="1" si="86"/>
        <v>0.93640425278759643</v>
      </c>
      <c r="H244">
        <f t="shared" ca="1" si="86"/>
        <v>0.14191690222977016</v>
      </c>
      <c r="I244">
        <f t="shared" ca="1" si="86"/>
        <v>0.34438456418805108</v>
      </c>
      <c r="M244" t="str">
        <f t="shared" ca="1" si="73"/>
        <v>안 지정 캐릭터 PP 영웅등급</v>
      </c>
      <c r="N244">
        <f t="shared" ca="1" si="74"/>
        <v>13057</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t="shared" ca="1" si="81"/>
        <v>{"dy":25,"sl":2,"tp":"uph","vl":"36392","cn":11,"pt":"GO","pr":1100}</v>
      </c>
    </row>
    <row r="245" spans="1:40">
      <c r="A245">
        <v>25</v>
      </c>
      <c r="B245">
        <v>3</v>
      </c>
      <c r="C245">
        <f t="shared" si="72"/>
        <v>0</v>
      </c>
      <c r="D245">
        <f t="shared" ca="1" si="86"/>
        <v>0.74379261901706295</v>
      </c>
      <c r="E245">
        <f t="shared" ca="1" si="86"/>
        <v>0.41329182177888202</v>
      </c>
      <c r="F245">
        <f t="shared" ca="1" si="86"/>
        <v>0.9799368129489785</v>
      </c>
      <c r="G245">
        <f t="shared" ca="1" si="86"/>
        <v>0.88923402495841697</v>
      </c>
      <c r="H245">
        <f t="shared" ca="1" si="86"/>
        <v>0.29986261463026365</v>
      </c>
      <c r="I245">
        <f t="shared" ca="1" si="86"/>
        <v>0.53699892220262269</v>
      </c>
      <c r="M245" t="str">
        <f t="shared" ca="1" si="73"/>
        <v>안 지정 캐릭터 PP 일반등급</v>
      </c>
      <c r="N245">
        <f t="shared" ca="1" si="74"/>
        <v>41329</v>
      </c>
      <c r="O245">
        <f t="shared" ca="1" si="75"/>
        <v>11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1100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t="shared" ca="1" si="81"/>
        <v>{"dy":25,"sl":3,"tp":"upn","vl":"1938","cn":9,"pt":"GO","pr":900}</v>
      </c>
    </row>
    <row r="246" spans="1:40">
      <c r="A246">
        <v>25</v>
      </c>
      <c r="B246">
        <v>4</v>
      </c>
      <c r="C246">
        <f t="shared" si="72"/>
        <v>0</v>
      </c>
      <c r="D246">
        <f t="shared" ca="1" si="86"/>
        <v>0.28241191920822761</v>
      </c>
      <c r="E246">
        <f t="shared" ca="1" si="86"/>
        <v>0.67943132701246156</v>
      </c>
      <c r="F246">
        <f t="shared" ca="1" si="86"/>
        <v>0.14849296352312458</v>
      </c>
      <c r="G246">
        <f t="shared" ca="1" si="86"/>
        <v>9.8971507800645897E-2</v>
      </c>
      <c r="H246">
        <f t="shared" ca="1" si="86"/>
        <v>0.83877199114538081</v>
      </c>
      <c r="I246">
        <f t="shared" ca="1" si="86"/>
        <v>0.78306982815734882</v>
      </c>
      <c r="M246" t="str">
        <f t="shared" ca="1" si="73"/>
        <v>안 지정 캐릭터 PP 일반등급</v>
      </c>
      <c r="N246">
        <f t="shared" ca="1" si="74"/>
        <v>67943</v>
      </c>
      <c r="O246">
        <f t="shared" ca="1" si="75"/>
        <v>13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0.80761201556490014</v>
      </c>
      <c r="E247">
        <f t="shared" ca="1" si="86"/>
        <v>0.68044614459981967</v>
      </c>
      <c r="F247">
        <f t="shared" ca="1" si="86"/>
        <v>5.863355611230292E-2</v>
      </c>
      <c r="G247">
        <f t="shared" ca="1" si="86"/>
        <v>0.42677432595518905</v>
      </c>
      <c r="H247">
        <f t="shared" ca="1" si="86"/>
        <v>6.0653351267266897E-3</v>
      </c>
      <c r="I247">
        <f t="shared" ca="1" si="86"/>
        <v>0.48477658474011964</v>
      </c>
      <c r="M247" t="str">
        <f t="shared" ca="1" si="73"/>
        <v>안 지정 캐릭터 PP 일반등급</v>
      </c>
      <c r="N247">
        <f t="shared" ca="1" si="74"/>
        <v>68044</v>
      </c>
      <c r="O247">
        <f t="shared" ca="1" si="75"/>
        <v>13</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1300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195</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t="shared" ca="1" si="81"/>
        <v>{"dy":25,"sl":5,"tp":"fe","vl":"Equip8101","cn":1,"pt":"GO","pr":8300}</v>
      </c>
    </row>
    <row r="248" spans="1:40">
      <c r="A248">
        <v>25</v>
      </c>
      <c r="B248">
        <v>6</v>
      </c>
      <c r="C248">
        <f t="shared" si="72"/>
        <v>0</v>
      </c>
      <c r="D248">
        <f t="shared" ca="1" si="86"/>
        <v>0.97445297137481612</v>
      </c>
      <c r="E248">
        <f t="shared" ca="1" si="86"/>
        <v>0.26547672013515322</v>
      </c>
      <c r="F248">
        <f t="shared" ca="1" si="86"/>
        <v>0.54840697573856922</v>
      </c>
      <c r="G248">
        <f t="shared" ca="1" si="86"/>
        <v>0.14078620407817755</v>
      </c>
      <c r="H248">
        <f t="shared" ca="1" si="86"/>
        <v>2.314908970678875E-3</v>
      </c>
      <c r="I248">
        <f t="shared" ca="1" si="86"/>
        <v>0.24433136577046077</v>
      </c>
      <c r="M248" t="str">
        <f t="shared" ca="1" si="73"/>
        <v>지정 장비</v>
      </c>
      <c r="N248" t="str">
        <f t="shared" ca="1" si="74"/>
        <v>Equip3102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1100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217</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t="shared" ca="1" si="81"/>
        <v>{"dy":25,"sl":6,"tp":"fe","vl":"Equip7002","cn":1,"pt":"GO","pr":2000}</v>
      </c>
    </row>
    <row r="249" spans="1:40">
      <c r="A249">
        <v>25</v>
      </c>
      <c r="B249">
        <v>7</v>
      </c>
      <c r="C249">
        <f t="shared" si="72"/>
        <v>0</v>
      </c>
      <c r="D249">
        <f t="shared" ca="1" si="86"/>
        <v>0.11498575968015179</v>
      </c>
      <c r="E249">
        <f t="shared" ca="1" si="86"/>
        <v>0.14313636759915327</v>
      </c>
      <c r="F249">
        <f t="shared" ca="1" si="86"/>
        <v>0.70386118199967318</v>
      </c>
      <c r="G249">
        <f t="shared" ca="1" si="86"/>
        <v>0.45472386083758465</v>
      </c>
      <c r="H249">
        <f t="shared" ca="1" si="86"/>
        <v>0.22414012507791603</v>
      </c>
      <c r="I249">
        <f t="shared" ca="1" si="86"/>
        <v>0.28127338073289077</v>
      </c>
      <c r="M249" t="str">
        <f t="shared" ca="1" si="73"/>
        <v>지정 장비</v>
      </c>
      <c r="N249" t="str">
        <f t="shared" ca="1" si="74"/>
        <v>Equip1202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2800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211</v>
      </c>
      <c r="W249">
        <v>1</v>
      </c>
      <c r="X249" t="s">
        <v>129</v>
      </c>
      <c r="Z249">
        <v>700</v>
      </c>
      <c r="AA249" t="str">
        <f t="shared" ca="1" si="77"/>
        <v>fe</v>
      </c>
      <c r="AB249" t="s">
        <v>83</v>
      </c>
      <c r="AC249" t="s">
        <v>203</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t="shared" ca="1" si="81"/>
        <v>{"dy":25,"sl":7,"tp":"fe","vl":"Equip4002","cn":1,"pt":"GO","pr":900}</v>
      </c>
    </row>
    <row r="250" spans="1:40">
      <c r="A250">
        <v>25</v>
      </c>
      <c r="B250">
        <v>8</v>
      </c>
      <c r="C250">
        <f t="shared" si="72"/>
        <v>0</v>
      </c>
      <c r="D250">
        <f t="shared" ca="1" si="86"/>
        <v>0.61083845227610289</v>
      </c>
      <c r="E250">
        <f t="shared" ca="1" si="86"/>
        <v>0.20550701279408368</v>
      </c>
      <c r="F250">
        <f t="shared" ca="1" si="86"/>
        <v>0.37594997392651686</v>
      </c>
      <c r="G250">
        <f t="shared" ca="1" si="86"/>
        <v>0.16757634022726575</v>
      </c>
      <c r="H250">
        <f t="shared" ca="1" si="86"/>
        <v>0.65870172320332609</v>
      </c>
      <c r="I250">
        <f t="shared" ca="1" si="86"/>
        <v>0.67151175284756337</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t="shared" ca="1" si="81"/>
        <v>{"dy":25,"sl":8}</v>
      </c>
    </row>
    <row r="251" spans="1:40">
      <c r="A251">
        <v>25</v>
      </c>
      <c r="B251">
        <v>9</v>
      </c>
      <c r="C251">
        <f t="shared" si="72"/>
        <v>0</v>
      </c>
      <c r="D251">
        <f t="shared" ca="1" si="86"/>
        <v>0.62206911383467911</v>
      </c>
      <c r="E251">
        <f t="shared" ca="1" si="86"/>
        <v>0.2158262475421856</v>
      </c>
      <c r="F251">
        <f t="shared" ca="1" si="86"/>
        <v>0.67454673388324715</v>
      </c>
      <c r="G251">
        <f t="shared" ca="1" si="86"/>
        <v>0.89116443738487572</v>
      </c>
      <c r="H251">
        <f t="shared" ca="1" si="86"/>
        <v>0.97422314256250042</v>
      </c>
      <c r="I251">
        <f t="shared" ca="1" si="86"/>
        <v>0.78961490822575964</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t="shared" ca="1" si="81"/>
        <v>{"dy":25,"sl":9}</v>
      </c>
    </row>
    <row r="252" spans="1:40">
      <c r="A252">
        <v>26</v>
      </c>
      <c r="B252">
        <v>0</v>
      </c>
      <c r="C252">
        <f t="shared" si="72"/>
        <v>0</v>
      </c>
      <c r="D252">
        <f t="shared" ref="D252:I261" ca="1" si="87">RAND()</f>
        <v>0.28913889006823978</v>
      </c>
      <c r="E252">
        <f t="shared" ca="1" si="87"/>
        <v>0.84786559719562526</v>
      </c>
      <c r="F252">
        <f t="shared" ca="1" si="87"/>
        <v>0.54048035933354843</v>
      </c>
      <c r="G252">
        <f t="shared" ca="1" si="87"/>
        <v>4.8328210704116081E-3</v>
      </c>
      <c r="H252">
        <f t="shared" ca="1" si="87"/>
        <v>0.99039563892510574</v>
      </c>
      <c r="I252">
        <f t="shared" ca="1" si="87"/>
        <v>0.49327326379940284</v>
      </c>
      <c r="M252" t="str">
        <f t="shared" ca="1" si="73"/>
        <v>지정 장비</v>
      </c>
      <c r="N252" t="str">
        <f t="shared" ca="1" si="74"/>
        <v>Equip7202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15</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214</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0.70331341575210848</v>
      </c>
      <c r="E253">
        <f t="shared" ca="1" si="87"/>
        <v>0.88922823686088948</v>
      </c>
      <c r="F253">
        <f t="shared" ca="1" si="87"/>
        <v>0.73301744646679601</v>
      </c>
      <c r="G253">
        <f t="shared" ca="1" si="87"/>
        <v>0.72399354361235324</v>
      </c>
      <c r="H253">
        <f t="shared" ca="1" si="87"/>
        <v>0.93943112022654318</v>
      </c>
      <c r="I253">
        <f t="shared" ca="1" si="87"/>
        <v>0.3408085971306869</v>
      </c>
      <c r="M253" t="str">
        <f t="shared" ca="1" si="73"/>
        <v>지정 장비</v>
      </c>
      <c r="N253" t="str">
        <f t="shared" ca="1" si="74"/>
        <v>Equip8001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4800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277</v>
      </c>
      <c r="W253">
        <v>1</v>
      </c>
      <c r="X253" t="s">
        <v>133</v>
      </c>
      <c r="Z253">
        <v>37</v>
      </c>
      <c r="AA253" t="str">
        <f t="shared" ca="1" si="77"/>
        <v>fe</v>
      </c>
      <c r="AB253" t="s">
        <v>83</v>
      </c>
      <c r="AC253" t="s">
        <v>277</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0.6645533265450364</v>
      </c>
      <c r="E254">
        <f t="shared" ca="1" si="87"/>
        <v>0.74269242606026964</v>
      </c>
      <c r="F254">
        <f t="shared" ca="1" si="87"/>
        <v>0.20771289465142639</v>
      </c>
      <c r="G254">
        <f t="shared" ca="1" si="87"/>
        <v>0.16016388534955617</v>
      </c>
      <c r="H254">
        <f t="shared" ca="1" si="87"/>
        <v>4.4141687039512933E-2</v>
      </c>
      <c r="I254">
        <f t="shared" ca="1" si="87"/>
        <v>0.90305860004724048</v>
      </c>
      <c r="M254" t="str">
        <f t="shared" ca="1" si="73"/>
        <v>안 지정 캐릭터 PP 영웅등급</v>
      </c>
      <c r="N254">
        <f t="shared" ca="1" si="74"/>
        <v>74269</v>
      </c>
      <c r="O254">
        <f t="shared" ca="1" si="75"/>
        <v>13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1300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0.9242834569874725</v>
      </c>
      <c r="E255">
        <f t="shared" ca="1" si="87"/>
        <v>0.35344509129003543</v>
      </c>
      <c r="F255">
        <f t="shared" ca="1" si="87"/>
        <v>0.33952382660641178</v>
      </c>
      <c r="G255">
        <f t="shared" ca="1" si="87"/>
        <v>0.35737645314640365</v>
      </c>
      <c r="H255">
        <f t="shared" ca="1" si="87"/>
        <v>0.89163076473734537</v>
      </c>
      <c r="I255">
        <f t="shared" ca="1" si="87"/>
        <v>0.1623218405122967</v>
      </c>
      <c r="M255" t="str">
        <f t="shared" ca="1" si="73"/>
        <v>안 지정 캐릭터 PP 일반등급</v>
      </c>
      <c r="N255">
        <f t="shared" ca="1" si="74"/>
        <v>35344</v>
      </c>
      <c r="O255">
        <f t="shared" ca="1" si="75"/>
        <v>11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0.7210902827218848</v>
      </c>
      <c r="E256">
        <f t="shared" ca="1" si="87"/>
        <v>6.3382213101800811E-2</v>
      </c>
      <c r="F256">
        <f t="shared" ca="1" si="87"/>
        <v>0.93714411167182066</v>
      </c>
      <c r="G256">
        <f t="shared" ca="1" si="87"/>
        <v>0.37468749848650384</v>
      </c>
      <c r="H256">
        <f t="shared" ca="1" si="87"/>
        <v>0.28898018395997682</v>
      </c>
      <c r="I256">
        <f t="shared" ca="1" si="87"/>
        <v>5.3732220850107537E-2</v>
      </c>
      <c r="M256" t="str">
        <f t="shared" ca="1" si="73"/>
        <v>안 지정 캐릭터 PP 일반등급</v>
      </c>
      <c r="N256">
        <f t="shared" ca="1" si="74"/>
        <v>6338</v>
      </c>
      <c r="O256">
        <f t="shared" ca="1" si="75"/>
        <v>9</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0.6432122852966129</v>
      </c>
      <c r="E257">
        <f t="shared" ca="1" si="87"/>
        <v>0.88071379467947442</v>
      </c>
      <c r="F257">
        <f t="shared" ca="1" si="87"/>
        <v>0.34625906276950835</v>
      </c>
      <c r="G257">
        <f t="shared" ca="1" si="87"/>
        <v>0.76223489426765756</v>
      </c>
      <c r="H257">
        <f t="shared" ca="1" si="87"/>
        <v>0.56986538206229165</v>
      </c>
      <c r="I257">
        <f t="shared" ca="1" si="87"/>
        <v>0.82042267440574945</v>
      </c>
      <c r="M257" t="str">
        <f t="shared" ca="1" si="73"/>
        <v>안 지정 캐릭터 PP 영웅등급</v>
      </c>
      <c r="N257">
        <f t="shared" ca="1" si="74"/>
        <v>88071</v>
      </c>
      <c r="O257">
        <f t="shared" ca="1" si="75"/>
        <v>14</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1400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217</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0.61767999551422947</v>
      </c>
      <c r="E258">
        <f t="shared" ca="1" si="87"/>
        <v>0.57655069117362501</v>
      </c>
      <c r="F258">
        <f t="shared" ca="1" si="87"/>
        <v>0.16426933353304851</v>
      </c>
      <c r="G258">
        <f t="shared" ca="1" si="87"/>
        <v>0.35198175161739753</v>
      </c>
      <c r="H258">
        <f t="shared" ca="1" si="87"/>
        <v>0.41897177869012081</v>
      </c>
      <c r="I258">
        <f t="shared" ca="1" si="87"/>
        <v>8.398800912160076E-2</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Equip6102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3100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204</v>
      </c>
      <c r="W258">
        <v>1</v>
      </c>
      <c r="X258" t="s">
        <v>133</v>
      </c>
      <c r="Z258">
        <v>11</v>
      </c>
      <c r="AA258" t="str">
        <f t="shared" ref="AA258:AA321" ca="1" si="93">IF(ISBLANK(AB258),"",
VLOOKUP(AB258,OFFSET(INDIRECT("$A:$B"),0,MATCH(AB$1&amp;"_Verify",INDIRECT("$1:$1"),0)-1),2,0)
)</f>
        <v>fe</v>
      </c>
      <c r="AB258" t="s">
        <v>83</v>
      </c>
      <c r="AC258" t="s">
        <v>216</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0.35223085199574422</v>
      </c>
      <c r="E259">
        <f t="shared" ca="1" si="87"/>
        <v>0.98441906719776684</v>
      </c>
      <c r="F259">
        <f t="shared" ca="1" si="87"/>
        <v>0.16079282527407102</v>
      </c>
      <c r="G259">
        <f t="shared" ca="1" si="87"/>
        <v>0.94162983719168358</v>
      </c>
      <c r="H259">
        <f t="shared" ca="1" si="87"/>
        <v>0.67348418239347707</v>
      </c>
      <c r="I259">
        <f t="shared" ca="1" si="87"/>
        <v>0.67197255396575106</v>
      </c>
      <c r="M259" t="str">
        <f t="shared" ca="1" si="89"/>
        <v>지정 장비</v>
      </c>
      <c r="N259" t="str">
        <f t="shared" ca="1" si="90"/>
        <v>Equip8302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74600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254</v>
      </c>
      <c r="W259">
        <v>1</v>
      </c>
      <c r="X259" t="s">
        <v>129</v>
      </c>
      <c r="Z259">
        <v>7600</v>
      </c>
      <c r="AA259" t="str">
        <f t="shared" ca="1" si="93"/>
        <v>fe</v>
      </c>
      <c r="AB259" t="s">
        <v>83</v>
      </c>
      <c r="AC259" t="s">
        <v>201</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0.92754197540091343</v>
      </c>
      <c r="E260">
        <f t="shared" ca="1" si="87"/>
        <v>0.1039092689499016</v>
      </c>
      <c r="F260">
        <f t="shared" ca="1" si="87"/>
        <v>0.75448974007577407</v>
      </c>
      <c r="G260">
        <f t="shared" ca="1" si="87"/>
        <v>0.67764324984209234</v>
      </c>
      <c r="H260">
        <f t="shared" ca="1" si="87"/>
        <v>0.20534363671448552</v>
      </c>
      <c r="I260">
        <f t="shared" ca="1" si="87"/>
        <v>0.6806642993636175</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6.5891402209149463E-3</v>
      </c>
      <c r="E261">
        <f t="shared" ca="1" si="87"/>
        <v>0.4347205502433078</v>
      </c>
      <c r="F261">
        <f t="shared" ca="1" si="87"/>
        <v>0.67165158534985059</v>
      </c>
      <c r="G261">
        <f t="shared" ca="1" si="87"/>
        <v>0.55928288480352706</v>
      </c>
      <c r="H261">
        <f t="shared" ca="1" si="87"/>
        <v>0.94938458170542706</v>
      </c>
      <c r="I261">
        <f t="shared" ca="1" si="87"/>
        <v>0.82482732684422322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0.42197039189259355</v>
      </c>
      <c r="E262">
        <f t="shared" ca="1" si="98"/>
        <v>0.69467353896533757</v>
      </c>
      <c r="F262">
        <f t="shared" ca="1" si="98"/>
        <v>0.29101382204778803</v>
      </c>
      <c r="G262">
        <f t="shared" ca="1" si="98"/>
        <v>0.12282739190437453</v>
      </c>
      <c r="H262">
        <f t="shared" ca="1" si="98"/>
        <v>0.13753489399824348</v>
      </c>
      <c r="I262">
        <f t="shared" ca="1" si="98"/>
        <v>1.3454403094160461E-2</v>
      </c>
      <c r="M262" t="str">
        <f t="shared" ca="1" si="89"/>
        <v>지정 장비</v>
      </c>
      <c r="N262" t="str">
        <f t="shared" ca="1" si="90"/>
        <v>Equip6101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3100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256</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0.19982541317414582</v>
      </c>
      <c r="E263">
        <f t="shared" ca="1" si="98"/>
        <v>0.53498981607393936</v>
      </c>
      <c r="F263">
        <f t="shared" ca="1" si="98"/>
        <v>0.97525230526277262</v>
      </c>
      <c r="G263">
        <f t="shared" ca="1" si="98"/>
        <v>0.95788057959746276</v>
      </c>
      <c r="H263">
        <f t="shared" ca="1" si="98"/>
        <v>0.7040916927134071</v>
      </c>
      <c r="I263">
        <f t="shared" ca="1" si="98"/>
        <v>0.35471776691949808</v>
      </c>
      <c r="M263" t="str">
        <f t="shared" ca="1" si="89"/>
        <v>지정 장비</v>
      </c>
      <c r="N263" t="str">
        <f t="shared" ca="1" si="90"/>
        <v>Equip4301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7300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266</v>
      </c>
      <c r="W263">
        <v>1</v>
      </c>
      <c r="X263" t="s">
        <v>129</v>
      </c>
      <c r="Z263">
        <v>700</v>
      </c>
      <c r="AA263" t="str">
        <f t="shared" ca="1" si="93"/>
        <v>fe</v>
      </c>
      <c r="AB263" t="s">
        <v>83</v>
      </c>
      <c r="AC263" t="s">
        <v>200</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0.13372185030412398</v>
      </c>
      <c r="E264">
        <f t="shared" ca="1" si="98"/>
        <v>0.79742129945838491</v>
      </c>
      <c r="F264">
        <f t="shared" ca="1" si="98"/>
        <v>0.33402639113845733</v>
      </c>
      <c r="G264">
        <f t="shared" ca="1" si="98"/>
        <v>0.53685352340237968</v>
      </c>
      <c r="H264">
        <f t="shared" ca="1" si="98"/>
        <v>0.26030884798551324</v>
      </c>
      <c r="I264">
        <f t="shared" ca="1" si="98"/>
        <v>0.66496378737320516</v>
      </c>
      <c r="M264" t="str">
        <f t="shared" ca="1" si="89"/>
        <v>안 지정 캐릭터 PP 영웅등급</v>
      </c>
      <c r="N264">
        <f t="shared" ca="1" si="90"/>
        <v>79742</v>
      </c>
      <c r="O264">
        <f t="shared" ca="1" si="91"/>
        <v>13</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1300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0.84713890637051081</v>
      </c>
      <c r="E265">
        <f t="shared" ca="1" si="98"/>
        <v>0.7043362282081197</v>
      </c>
      <c r="F265">
        <f t="shared" ca="1" si="98"/>
        <v>0.13400595734381116</v>
      </c>
      <c r="G265">
        <f t="shared" ca="1" si="98"/>
        <v>0.91540649106219762</v>
      </c>
      <c r="H265">
        <f t="shared" ca="1" si="98"/>
        <v>9.4308263909088197E-2</v>
      </c>
      <c r="I265">
        <f t="shared" ca="1" si="98"/>
        <v>0.66652844606003991</v>
      </c>
      <c r="M265" t="str">
        <f t="shared" ca="1" si="89"/>
        <v>안 지정 캐릭터 PP 일반등급</v>
      </c>
      <c r="N265">
        <f t="shared" ca="1" si="90"/>
        <v>70433</v>
      </c>
      <c r="O265">
        <f t="shared" ca="1" si="91"/>
        <v>13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1300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0.13680355645017417</v>
      </c>
      <c r="E266">
        <f t="shared" ca="1" si="98"/>
        <v>0.78012310356689152</v>
      </c>
      <c r="F266">
        <f t="shared" ca="1" si="98"/>
        <v>0.37404441940638333</v>
      </c>
      <c r="G266">
        <f t="shared" ca="1" si="98"/>
        <v>0.73736066090280561</v>
      </c>
      <c r="H266">
        <f t="shared" ca="1" si="98"/>
        <v>0.52472688868021655</v>
      </c>
      <c r="I266">
        <f t="shared" ca="1" si="98"/>
        <v>0.96377421610148128</v>
      </c>
      <c r="M266" t="str">
        <f t="shared" ca="1" si="89"/>
        <v>안 지정 캐릭터 PP 일반등급</v>
      </c>
      <c r="N266">
        <f t="shared" ca="1" si="90"/>
        <v>78012</v>
      </c>
      <c r="O266">
        <f t="shared" ca="1" si="91"/>
        <v>13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1300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0.85107549625397028</v>
      </c>
      <c r="E267">
        <f t="shared" ca="1" si="98"/>
        <v>0.72845450710560389</v>
      </c>
      <c r="F267">
        <f t="shared" ca="1" si="98"/>
        <v>0.96879254547871752</v>
      </c>
      <c r="G267">
        <f t="shared" ca="1" si="98"/>
        <v>0.8946857887732429</v>
      </c>
      <c r="H267">
        <f t="shared" ca="1" si="98"/>
        <v>0.67699621918471153</v>
      </c>
      <c r="I267">
        <f t="shared" ca="1" si="98"/>
        <v>0.66580288759028827</v>
      </c>
      <c r="M267" t="str">
        <f t="shared" ca="1" si="89"/>
        <v>안 지정 캐릭터 PP 일반등급</v>
      </c>
      <c r="N267">
        <f t="shared" ca="1" si="90"/>
        <v>72845</v>
      </c>
      <c r="O267">
        <f t="shared" ca="1" si="91"/>
        <v>13</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1300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0.79437840501819412</v>
      </c>
      <c r="E268">
        <f t="shared" ca="1" si="98"/>
        <v>0.8839617885898674</v>
      </c>
      <c r="F268">
        <f t="shared" ca="1" si="98"/>
        <v>8.0245669170593281E-3</v>
      </c>
      <c r="G268">
        <f t="shared" ca="1" si="98"/>
        <v>0.86107963987083969</v>
      </c>
      <c r="H268">
        <f t="shared" ca="1" si="98"/>
        <v>0.9850943523441783</v>
      </c>
      <c r="I268">
        <f t="shared" ca="1" si="98"/>
        <v>2.8638558632071542E-2</v>
      </c>
      <c r="M268" t="str">
        <f t="shared" ca="1" si="89"/>
        <v>지정 장비</v>
      </c>
      <c r="N268" t="str">
        <f t="shared" ca="1" si="90"/>
        <v>Equip7301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22000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280</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0.40691247336888103</v>
      </c>
      <c r="E269">
        <f t="shared" ca="1" si="98"/>
        <v>0.97631715213966952</v>
      </c>
      <c r="F269">
        <f t="shared" ca="1" si="98"/>
        <v>0.4188255718695002</v>
      </c>
      <c r="G269">
        <f t="shared" ca="1" si="98"/>
        <v>0.16009324106627199</v>
      </c>
      <c r="H269">
        <f t="shared" ca="1" si="98"/>
        <v>0.36945156087150444</v>
      </c>
      <c r="I269">
        <f t="shared" ca="1" si="98"/>
        <v>0.79571093086785427</v>
      </c>
      <c r="M269" t="str">
        <f t="shared" ca="1" si="89"/>
        <v>지정 장비</v>
      </c>
      <c r="N269" t="str">
        <f t="shared" ca="1" si="90"/>
        <v>Equip8302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97</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272</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6.1623709550471251E-2</v>
      </c>
      <c r="E270">
        <f t="shared" ca="1" si="98"/>
        <v>0.54117746506555631</v>
      </c>
      <c r="F270">
        <f t="shared" ca="1" si="98"/>
        <v>0.1254454065845354</v>
      </c>
      <c r="G270">
        <f t="shared" ca="1" si="98"/>
        <v>0.47076429433748834</v>
      </c>
      <c r="H270">
        <f t="shared" ca="1" si="98"/>
        <v>3.1715747034539055E-2</v>
      </c>
      <c r="I270">
        <f t="shared" ca="1" si="98"/>
        <v>0.88910193488933265</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0.85712723037479233</v>
      </c>
      <c r="E271">
        <f t="shared" ca="1" si="98"/>
        <v>0.16064431127880785</v>
      </c>
      <c r="F271">
        <f t="shared" ca="1" si="98"/>
        <v>0.32273425189565552</v>
      </c>
      <c r="G271">
        <f t="shared" ca="1" si="98"/>
        <v>0.20715631461988537</v>
      </c>
      <c r="H271">
        <f t="shared" ca="1" si="98"/>
        <v>7.7419659867677737E-2</v>
      </c>
      <c r="I271">
        <f t="shared" ca="1" si="98"/>
        <v>0.80820023958735776</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7.729968184954561E-2</v>
      </c>
      <c r="E272">
        <f t="shared" ca="1" si="99"/>
        <v>0.8989557513414862</v>
      </c>
      <c r="F272">
        <f t="shared" ca="1" si="99"/>
        <v>0.79772688007948411</v>
      </c>
      <c r="G272">
        <f t="shared" ca="1" si="99"/>
        <v>0.51812540515129413</v>
      </c>
      <c r="H272">
        <f t="shared" ca="1" si="99"/>
        <v>0.25531717272993204</v>
      </c>
      <c r="I272">
        <f t="shared" ca="1" si="99"/>
        <v>0.18124004754932665</v>
      </c>
      <c r="M272" t="str">
        <f t="shared" ca="1" si="89"/>
        <v>지정 장비</v>
      </c>
      <c r="N272" t="str">
        <f t="shared" ca="1" si="90"/>
        <v>Equip8001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4600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270</v>
      </c>
      <c r="W272">
        <v>1</v>
      </c>
      <c r="X272" t="s">
        <v>133</v>
      </c>
      <c r="Z272">
        <v>11</v>
      </c>
      <c r="AA272" t="str">
        <f t="shared" ca="1" si="93"/>
        <v>fe</v>
      </c>
      <c r="AB272" t="s">
        <v>83</v>
      </c>
      <c r="AC272" t="s">
        <v>200</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0.50570656189069507</v>
      </c>
      <c r="E273">
        <f t="shared" ca="1" si="99"/>
        <v>0.11531341057071642</v>
      </c>
      <c r="F273">
        <f t="shared" ca="1" si="99"/>
        <v>0.44166644034355518</v>
      </c>
      <c r="G273">
        <f t="shared" ca="1" si="99"/>
        <v>0.5232038149565682</v>
      </c>
      <c r="H273">
        <f t="shared" ca="1" si="99"/>
        <v>0.76150598783586598</v>
      </c>
      <c r="I273">
        <f t="shared" ca="1" si="99"/>
        <v>0.31225358075822973</v>
      </c>
      <c r="M273" t="str">
        <f t="shared" ca="1" si="89"/>
        <v>지정 장비</v>
      </c>
      <c r="N273" t="str">
        <f t="shared" ca="1" si="90"/>
        <v>Equip1001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700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270</v>
      </c>
      <c r="W273">
        <v>1</v>
      </c>
      <c r="X273" t="s">
        <v>129</v>
      </c>
      <c r="Z273">
        <v>7200</v>
      </c>
      <c r="AA273" t="str">
        <f t="shared" ca="1" si="93"/>
        <v>fe</v>
      </c>
      <c r="AB273" t="s">
        <v>83</v>
      </c>
      <c r="AC273" t="s">
        <v>280</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0.88726085790026898</v>
      </c>
      <c r="E274">
        <f t="shared" ca="1" si="99"/>
        <v>0.60383574385559213</v>
      </c>
      <c r="F274">
        <f t="shared" ca="1" si="99"/>
        <v>9.0100000826600746E-2</v>
      </c>
      <c r="G274">
        <f t="shared" ca="1" si="99"/>
        <v>0.91836377611638698</v>
      </c>
      <c r="H274">
        <f t="shared" ca="1" si="99"/>
        <v>0.3012984340306808</v>
      </c>
      <c r="I274">
        <f t="shared" ca="1" si="99"/>
        <v>0.14902893859354549</v>
      </c>
      <c r="M274" t="str">
        <f t="shared" ca="1" si="89"/>
        <v>안 지정 캐릭터 PP 영웅등급</v>
      </c>
      <c r="N274">
        <f t="shared" ca="1" si="90"/>
        <v>60383</v>
      </c>
      <c r="O274">
        <f t="shared" ca="1" si="91"/>
        <v>12</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0.16013784295775724</v>
      </c>
      <c r="E275">
        <f t="shared" ca="1" si="99"/>
        <v>0.58672321337530564</v>
      </c>
      <c r="F275">
        <f t="shared" ca="1" si="99"/>
        <v>0.90264381157531126</v>
      </c>
      <c r="G275">
        <f t="shared" ca="1" si="99"/>
        <v>0.20333559896279063</v>
      </c>
      <c r="H275">
        <f t="shared" ca="1" si="99"/>
        <v>0.68254581426713545</v>
      </c>
      <c r="I275">
        <f t="shared" ca="1" si="99"/>
        <v>7.2702840897297949E-2</v>
      </c>
      <c r="M275" t="str">
        <f t="shared" ca="1" si="89"/>
        <v>안 지정 캐릭터 PP 영웅등급</v>
      </c>
      <c r="N275">
        <f t="shared" ca="1" si="90"/>
        <v>58672</v>
      </c>
      <c r="O275">
        <f t="shared" ca="1" si="91"/>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0.61229890612060622</v>
      </c>
      <c r="E276">
        <f t="shared" ca="1" si="99"/>
        <v>0.10282789547359028</v>
      </c>
      <c r="F276">
        <f t="shared" ca="1" si="99"/>
        <v>0.30537090371864628</v>
      </c>
      <c r="G276">
        <f t="shared" ca="1" si="99"/>
        <v>1.3971272704634607E-2</v>
      </c>
      <c r="H276">
        <f t="shared" ca="1" si="99"/>
        <v>0.43443988066762518</v>
      </c>
      <c r="I276">
        <f t="shared" ca="1" si="99"/>
        <v>0.61553791086356324</v>
      </c>
      <c r="M276" t="str">
        <f t="shared" ca="1" si="89"/>
        <v>안 지정 캐릭터 PP 일반등급</v>
      </c>
      <c r="N276">
        <f t="shared" ca="1" si="90"/>
        <v>10282</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0.70522287570421038</v>
      </c>
      <c r="E277">
        <f t="shared" ca="1" si="99"/>
        <v>0.40881867344258749</v>
      </c>
      <c r="F277">
        <f t="shared" ca="1" si="99"/>
        <v>0.82014508739889835</v>
      </c>
      <c r="G277">
        <f t="shared" ca="1" si="99"/>
        <v>0.17196697671546202</v>
      </c>
      <c r="H277">
        <f t="shared" ca="1" si="99"/>
        <v>0.29539684986839043</v>
      </c>
      <c r="I277">
        <f t="shared" ca="1" si="99"/>
        <v>0.63229175382972691</v>
      </c>
      <c r="M277" t="str">
        <f t="shared" ca="1" si="89"/>
        <v>안 지정 캐릭터 PP 영웅등급</v>
      </c>
      <c r="N277">
        <f t="shared" ca="1" si="90"/>
        <v>40881</v>
      </c>
      <c r="O277">
        <f t="shared" ca="1" si="91"/>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1100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215</v>
      </c>
      <c r="W277">
        <v>1</v>
      </c>
      <c r="X277" t="s">
        <v>133</v>
      </c>
      <c r="Z277">
        <v>16</v>
      </c>
      <c r="AA277" t="str">
        <f t="shared" ca="1" si="93"/>
        <v>fe</v>
      </c>
      <c r="AB277" t="s">
        <v>83</v>
      </c>
      <c r="AC277" t="s">
        <v>263</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0.95129697695819526</v>
      </c>
      <c r="E278">
        <f t="shared" ca="1" si="99"/>
        <v>5.8945326383646801E-2</v>
      </c>
      <c r="F278">
        <f t="shared" ca="1" si="99"/>
        <v>0.82319815805369145</v>
      </c>
      <c r="G278">
        <f t="shared" ca="1" si="99"/>
        <v>0.57372036752013411</v>
      </c>
      <c r="H278">
        <f t="shared" ca="1" si="99"/>
        <v>9.0803023259715121E-2</v>
      </c>
      <c r="I278">
        <f t="shared" ca="1" si="99"/>
        <v>0.9022149523538211</v>
      </c>
      <c r="M278" t="str">
        <f t="shared" ca="1" si="89"/>
        <v>지정 장비</v>
      </c>
      <c r="N278" t="str">
        <f t="shared" ca="1" si="90"/>
        <v>Equip0301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7900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217</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0.39226879327030173</v>
      </c>
      <c r="E279">
        <f t="shared" ca="1" si="99"/>
        <v>0.39749663893827736</v>
      </c>
      <c r="F279">
        <f t="shared" ca="1" si="99"/>
        <v>0.70095821663372537</v>
      </c>
      <c r="G279">
        <f t="shared" ca="1" si="99"/>
        <v>0.21489981005253067</v>
      </c>
      <c r="H279">
        <f t="shared" ca="1" si="99"/>
        <v>0.96961178143757587</v>
      </c>
      <c r="I279">
        <f t="shared" ca="1" si="99"/>
        <v>0.25613316575658041</v>
      </c>
      <c r="M279" t="str">
        <f t="shared" ca="1" si="89"/>
        <v>지정 장비</v>
      </c>
      <c r="N279" t="str">
        <f t="shared" ca="1" si="90"/>
        <v>Equip4301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300</v>
      </c>
      <c r="W279">
        <v>1</v>
      </c>
      <c r="X279" t="s">
        <v>133</v>
      </c>
      <c r="Y279">
        <v>29</v>
      </c>
      <c r="Z279">
        <v>15</v>
      </c>
      <c r="AA279" t="str">
        <f t="shared" ca="1" si="93"/>
        <v>fe</v>
      </c>
      <c r="AB279" t="s">
        <v>83</v>
      </c>
      <c r="AC279" t="s">
        <v>259</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0.78510478854827781</v>
      </c>
      <c r="E280">
        <f t="shared" ca="1" si="99"/>
        <v>0.67681728678968167</v>
      </c>
      <c r="F280">
        <f t="shared" ca="1" si="99"/>
        <v>2.003248755520215E-2</v>
      </c>
      <c r="G280">
        <f t="shared" ca="1" si="99"/>
        <v>0.58307466488456317</v>
      </c>
      <c r="H280">
        <f t="shared" ca="1" si="99"/>
        <v>3.1158479630093217E-2</v>
      </c>
      <c r="I280">
        <f t="shared" ca="1" si="99"/>
        <v>0.22535696983551534</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0.10060391061557195</v>
      </c>
      <c r="E281">
        <f t="shared" ca="1" si="99"/>
        <v>0.42499239743631101</v>
      </c>
      <c r="F281">
        <f t="shared" ca="1" si="99"/>
        <v>0.25605722579101098</v>
      </c>
      <c r="G281">
        <f t="shared" ca="1" si="99"/>
        <v>0.12775808525589072</v>
      </c>
      <c r="H281">
        <f t="shared" ca="1" si="99"/>
        <v>0.49467863148393132</v>
      </c>
      <c r="I281">
        <f t="shared" ca="1" si="99"/>
        <v>0.85137896822429771</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0.2122576561891022</v>
      </c>
      <c r="E282">
        <f t="shared" ca="1" si="100"/>
        <v>0.52548586258873264</v>
      </c>
      <c r="F282">
        <f t="shared" ca="1" si="100"/>
        <v>0.2032435426111624</v>
      </c>
      <c r="G282">
        <f t="shared" ca="1" si="100"/>
        <v>0.83130435816096149</v>
      </c>
      <c r="H282">
        <f t="shared" ca="1" si="100"/>
        <v>0.39281077309646795</v>
      </c>
      <c r="I282">
        <f t="shared" ca="1" si="100"/>
        <v>0.21497611856728494</v>
      </c>
      <c r="M282" t="str">
        <f t="shared" ca="1" si="89"/>
        <v>지정 장비</v>
      </c>
      <c r="N282" t="str">
        <f t="shared" ca="1" si="90"/>
        <v>Equip4202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2700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265</v>
      </c>
      <c r="W282">
        <v>1</v>
      </c>
      <c r="X282" t="s">
        <v>133</v>
      </c>
      <c r="Z282">
        <v>4</v>
      </c>
      <c r="AA282" t="str">
        <f t="shared" ca="1" si="93"/>
        <v>fe</v>
      </c>
      <c r="AB282" t="s">
        <v>83</v>
      </c>
      <c r="AC282" t="s">
        <v>259</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0.42209611534096536</v>
      </c>
      <c r="E283">
        <f t="shared" ca="1" si="100"/>
        <v>0.9449881467560558</v>
      </c>
      <c r="F283">
        <f t="shared" ca="1" si="100"/>
        <v>0.9820477983170397</v>
      </c>
      <c r="G283">
        <f t="shared" ca="1" si="100"/>
        <v>9.8997791369343724E-2</v>
      </c>
      <c r="H283">
        <f t="shared" ca="1" si="100"/>
        <v>0.86476208011036826</v>
      </c>
      <c r="I283">
        <f t="shared" ca="1" si="100"/>
        <v>4.7113110511241674E-2</v>
      </c>
      <c r="M283" t="str">
        <f t="shared" ca="1" si="89"/>
        <v>지정 장비</v>
      </c>
      <c r="N283" t="str">
        <f t="shared" ca="1" si="90"/>
        <v>Equip8201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36</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281</v>
      </c>
      <c r="W283">
        <v>1</v>
      </c>
      <c r="X283" t="s">
        <v>133</v>
      </c>
      <c r="Z283">
        <v>11</v>
      </c>
      <c r="AA283" t="str">
        <f t="shared" ca="1" si="93"/>
        <v>fe</v>
      </c>
      <c r="AB283" t="s">
        <v>83</v>
      </c>
      <c r="AC283" t="s">
        <v>202</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0.72092806921337438</v>
      </c>
      <c r="E284">
        <f t="shared" ca="1" si="100"/>
        <v>0.49323426041219998</v>
      </c>
      <c r="F284">
        <f t="shared" ca="1" si="100"/>
        <v>0.3943416268076384</v>
      </c>
      <c r="G284">
        <f t="shared" ca="1" si="100"/>
        <v>0.42419265944396145</v>
      </c>
      <c r="H284">
        <f t="shared" ca="1" si="100"/>
        <v>0.16435510698679445</v>
      </c>
      <c r="I284">
        <f t="shared" ca="1" si="100"/>
        <v>0.34397414435266027</v>
      </c>
      <c r="M284" t="str">
        <f t="shared" ca="1" si="89"/>
        <v>안 지정 캐릭터 PP 영웅등급</v>
      </c>
      <c r="N284">
        <f t="shared" ca="1" si="90"/>
        <v>49323</v>
      </c>
      <c r="O284">
        <f t="shared" ca="1" si="91"/>
        <v>11</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0.31924847639334097</v>
      </c>
      <c r="E285">
        <f t="shared" ca="1" si="100"/>
        <v>0.98138475008753623</v>
      </c>
      <c r="F285">
        <f t="shared" ca="1" si="100"/>
        <v>0.50553014075656566</v>
      </c>
      <c r="G285">
        <f t="shared" ca="1" si="100"/>
        <v>5.5138421972147356E-2</v>
      </c>
      <c r="H285">
        <f t="shared" ca="1" si="100"/>
        <v>0.73721766680410972</v>
      </c>
      <c r="I285">
        <f t="shared" ca="1" si="100"/>
        <v>0.40556390711325196</v>
      </c>
      <c r="M285" t="str">
        <f t="shared" ca="1" si="89"/>
        <v>안 지정 캐릭터 PP 일반등급</v>
      </c>
      <c r="N285">
        <f t="shared" ca="1" si="90"/>
        <v>98138</v>
      </c>
      <c r="O285">
        <f t="shared" ca="1" si="91"/>
        <v>14</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1400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0.86457406215030319</v>
      </c>
      <c r="E286">
        <f t="shared" ca="1" si="100"/>
        <v>0.28901801332126487</v>
      </c>
      <c r="F286">
        <f t="shared" ca="1" si="100"/>
        <v>0.19070597653634203</v>
      </c>
      <c r="G286">
        <f t="shared" ca="1" si="100"/>
        <v>0.14205984571197472</v>
      </c>
      <c r="H286">
        <f t="shared" ca="1" si="100"/>
        <v>7.854965619528087E-2</v>
      </c>
      <c r="I286">
        <f t="shared" ca="1" si="100"/>
        <v>0.14587672673043073</v>
      </c>
      <c r="M286" t="str">
        <f t="shared" ca="1" si="89"/>
        <v>안 지정 캐릭터 PP 일반등급</v>
      </c>
      <c r="N286">
        <f t="shared" ca="1" si="90"/>
        <v>28901</v>
      </c>
      <c r="O286">
        <f t="shared" ca="1" si="91"/>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1000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0.29950054211500154</v>
      </c>
      <c r="E287">
        <f t="shared" ca="1" si="100"/>
        <v>8.6679781898544639E-2</v>
      </c>
      <c r="F287">
        <f t="shared" ca="1" si="100"/>
        <v>0.28888749918345691</v>
      </c>
      <c r="G287">
        <f t="shared" ca="1" si="100"/>
        <v>0.5684656462598896</v>
      </c>
      <c r="H287">
        <f t="shared" ca="1" si="100"/>
        <v>3.1069557777934964E-2</v>
      </c>
      <c r="I287">
        <f t="shared" ca="1" si="100"/>
        <v>0.20462495933342473</v>
      </c>
      <c r="M287" t="str">
        <f t="shared" ca="1" si="89"/>
        <v>지정 장비</v>
      </c>
      <c r="N287" t="str">
        <f t="shared" ca="1" si="90"/>
        <v>Equip0301</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7200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200</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0.14002164795736249</v>
      </c>
      <c r="E288">
        <f t="shared" ca="1" si="100"/>
        <v>4.6560013222204488E-2</v>
      </c>
      <c r="F288">
        <f t="shared" ca="1" si="100"/>
        <v>0.11823481035348449</v>
      </c>
      <c r="G288">
        <f t="shared" ca="1" si="100"/>
        <v>0.81570402385823426</v>
      </c>
      <c r="H288">
        <f t="shared" ca="1" si="100"/>
        <v>0.83318181086752841</v>
      </c>
      <c r="I288">
        <f t="shared" ca="1" si="100"/>
        <v>0.61750165670839452</v>
      </c>
      <c r="M288" t="str">
        <f t="shared" ca="1" si="89"/>
        <v>지정 장비</v>
      </c>
      <c r="N288" t="str">
        <f t="shared" ca="1" si="90"/>
        <v>Equip0201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3100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83</v>
      </c>
      <c r="V288" t="s">
        <v>302</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0.59877945291152079</v>
      </c>
      <c r="E289">
        <f t="shared" ca="1" si="100"/>
        <v>0.65441405969949029</v>
      </c>
      <c r="F289">
        <f t="shared" ca="1" si="100"/>
        <v>0.11468106202975215</v>
      </c>
      <c r="G289">
        <f t="shared" ca="1" si="100"/>
        <v>0.18616077577487655</v>
      </c>
      <c r="H289">
        <f t="shared" ca="1" si="100"/>
        <v>0.94198739519735475</v>
      </c>
      <c r="I289">
        <f t="shared" ca="1" si="100"/>
        <v>0.87604280359977338</v>
      </c>
      <c r="M289" t="str">
        <f t="shared" ca="1" si="89"/>
        <v>지정 장비</v>
      </c>
      <c r="N289" t="str">
        <f t="shared" ca="1" si="90"/>
        <v>Equip7301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37</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195</v>
      </c>
      <c r="W289">
        <v>1</v>
      </c>
      <c r="X289" t="s">
        <v>129</v>
      </c>
      <c r="Z289">
        <v>8300</v>
      </c>
      <c r="AA289" t="str">
        <f t="shared" ca="1" si="93"/>
        <v>fe</v>
      </c>
      <c r="AB289" t="s">
        <v>83</v>
      </c>
      <c r="AC289" t="s">
        <v>280</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2.8830429631724219E-2</v>
      </c>
      <c r="E290">
        <f t="shared" ca="1" si="100"/>
        <v>0.57722536915846456</v>
      </c>
      <c r="F290">
        <f t="shared" ca="1" si="100"/>
        <v>0.85415229909911905</v>
      </c>
      <c r="G290">
        <f t="shared" ca="1" si="100"/>
        <v>0.11810340819061294</v>
      </c>
      <c r="H290">
        <f t="shared" ca="1" si="100"/>
        <v>8.1915153544831476E-3</v>
      </c>
      <c r="I290">
        <f t="shared" ca="1" si="100"/>
        <v>0.89930441330864253</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0.86466654129609</v>
      </c>
      <c r="E291">
        <f t="shared" ca="1" si="100"/>
        <v>0.72906279848328626</v>
      </c>
      <c r="F291">
        <f t="shared" ca="1" si="100"/>
        <v>5.3799694607042037E-2</v>
      </c>
      <c r="G291">
        <f t="shared" ca="1" si="100"/>
        <v>0.25651332555642981</v>
      </c>
      <c r="H291">
        <f t="shared" ca="1" si="100"/>
        <v>0.46084853027359918</v>
      </c>
      <c r="I291">
        <f t="shared" ca="1" si="100"/>
        <v>0.37335184272038857</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0.41931228341726146</v>
      </c>
      <c r="E292">
        <f t="shared" ca="1" si="101"/>
        <v>0.96177358525393919</v>
      </c>
      <c r="F292">
        <f t="shared" ca="1" si="101"/>
        <v>0.53709473901913496</v>
      </c>
      <c r="G292">
        <f t="shared" ca="1" si="101"/>
        <v>3.6912020346584806E-2</v>
      </c>
      <c r="H292">
        <f t="shared" ca="1" si="101"/>
        <v>0.90520244034462316</v>
      </c>
      <c r="I292">
        <f t="shared" ca="1" si="101"/>
        <v>0.52265165253173418</v>
      </c>
      <c r="M292" t="str">
        <f t="shared" ca="1" si="89"/>
        <v>지정 장비</v>
      </c>
      <c r="N292" t="str">
        <f t="shared" ca="1" si="90"/>
        <v>Equip8202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40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218</v>
      </c>
      <c r="W292">
        <v>1</v>
      </c>
      <c r="X292" t="s">
        <v>129</v>
      </c>
      <c r="Z292">
        <v>3600</v>
      </c>
      <c r="AA292" t="str">
        <f t="shared" ca="1" si="93"/>
        <v>fe</v>
      </c>
      <c r="AB292" t="s">
        <v>83</v>
      </c>
      <c r="AC292" t="s">
        <v>211</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0.95172003239721592</v>
      </c>
      <c r="E293">
        <f t="shared" ca="1" si="101"/>
        <v>0.51952802302841539</v>
      </c>
      <c r="F293">
        <f t="shared" ca="1" si="101"/>
        <v>0.71005814101937348</v>
      </c>
      <c r="G293">
        <f t="shared" ca="1" si="101"/>
        <v>0.61093712730815142</v>
      </c>
      <c r="H293">
        <f t="shared" ca="1" si="101"/>
        <v>0.71988012279093294</v>
      </c>
      <c r="I293">
        <f t="shared" ca="1" si="101"/>
        <v>0.38696592965907473</v>
      </c>
      <c r="M293" t="str">
        <f t="shared" ca="1" si="89"/>
        <v>지정 장비</v>
      </c>
      <c r="N293" t="str">
        <f t="shared" ca="1" si="90"/>
        <v>Equip4202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2900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200</v>
      </c>
      <c r="W293">
        <v>1</v>
      </c>
      <c r="X293" t="s">
        <v>129</v>
      </c>
      <c r="Z293">
        <v>1000</v>
      </c>
      <c r="AA293" t="str">
        <f t="shared" ca="1" si="93"/>
        <v>fe</v>
      </c>
      <c r="AB293" t="s">
        <v>83</v>
      </c>
      <c r="AC293" t="s">
        <v>274</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0.91636446757021606</v>
      </c>
      <c r="E294">
        <f t="shared" ca="1" si="101"/>
        <v>0.96021713602842385</v>
      </c>
      <c r="F294">
        <f t="shared" ca="1" si="101"/>
        <v>0.19581080263211581</v>
      </c>
      <c r="G294">
        <f t="shared" ca="1" si="101"/>
        <v>0.34093776979960111</v>
      </c>
      <c r="H294">
        <f t="shared" ca="1" si="101"/>
        <v>0.26690473436730322</v>
      </c>
      <c r="I294">
        <f t="shared" ca="1" si="101"/>
        <v>0.89972252515035689</v>
      </c>
      <c r="M294" t="str">
        <f t="shared" ca="1" si="89"/>
        <v>안 지정 캐릭터 PP 영웅등급</v>
      </c>
      <c r="N294">
        <f t="shared" ca="1" si="90"/>
        <v>96021</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7.6647459960345055E-3</v>
      </c>
      <c r="E295">
        <f t="shared" ca="1" si="101"/>
        <v>4.6377356360014166E-2</v>
      </c>
      <c r="F295">
        <f t="shared" ca="1" si="101"/>
        <v>0.38833124479766989</v>
      </c>
      <c r="G295">
        <f t="shared" ca="1" si="101"/>
        <v>0.41876000566166771</v>
      </c>
      <c r="H295">
        <f t="shared" ca="1" si="101"/>
        <v>0.56115440005522388</v>
      </c>
      <c r="I295">
        <f t="shared" ca="1" si="101"/>
        <v>0.92564513914834368</v>
      </c>
      <c r="M295" t="str">
        <f t="shared" ca="1" si="89"/>
        <v>안 지정 캐릭터 PP 영웅등급</v>
      </c>
      <c r="N295">
        <f t="shared" ca="1" si="90"/>
        <v>4637</v>
      </c>
      <c r="O295">
        <f t="shared" ca="1" si="91"/>
        <v>9</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0.51833158906246357</v>
      </c>
      <c r="E296">
        <f t="shared" ca="1" si="101"/>
        <v>0.70847865997148907</v>
      </c>
      <c r="F296">
        <f t="shared" ca="1" si="101"/>
        <v>0.16935592236093333</v>
      </c>
      <c r="G296">
        <f t="shared" ca="1" si="101"/>
        <v>0.54206786082785052</v>
      </c>
      <c r="H296">
        <f t="shared" ca="1" si="101"/>
        <v>0.42210224617878256</v>
      </c>
      <c r="I296">
        <f t="shared" ca="1" si="101"/>
        <v>0.89098264543730987</v>
      </c>
      <c r="M296" t="str">
        <f t="shared" ca="1" si="89"/>
        <v>안 지정 캐릭터 PP 일반등급</v>
      </c>
      <c r="N296">
        <f t="shared" ca="1" si="90"/>
        <v>70847</v>
      </c>
      <c r="O296">
        <f t="shared" ca="1" si="91"/>
        <v>13</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1300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5.8665348358333369E-2</v>
      </c>
      <c r="E297">
        <f t="shared" ca="1" si="101"/>
        <v>0.2978972233372017</v>
      </c>
      <c r="F297">
        <f t="shared" ca="1" si="101"/>
        <v>0.17556137203336242</v>
      </c>
      <c r="G297">
        <f t="shared" ca="1" si="101"/>
        <v>0.90165893945783171</v>
      </c>
      <c r="H297">
        <f t="shared" ca="1" si="101"/>
        <v>0.79077234665548268</v>
      </c>
      <c r="I297">
        <f t="shared" ca="1" si="101"/>
        <v>0.29176132334256977</v>
      </c>
      <c r="M297" t="str">
        <f t="shared" ca="1" si="89"/>
        <v>지정 장비</v>
      </c>
      <c r="N297" t="str">
        <f t="shared" ca="1" si="90"/>
        <v>Equip2202</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2800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204</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0.2195471684129815</v>
      </c>
      <c r="E298">
        <f t="shared" ca="1" si="101"/>
        <v>0.90489295789687008</v>
      </c>
      <c r="F298">
        <f t="shared" ca="1" si="101"/>
        <v>0.54527397228883978</v>
      </c>
      <c r="G298">
        <f t="shared" ca="1" si="101"/>
        <v>0.13272508048465959</v>
      </c>
      <c r="H298">
        <f t="shared" ca="1" si="101"/>
        <v>0.96592990600301509</v>
      </c>
      <c r="I298">
        <f t="shared" ca="1" si="101"/>
        <v>0.33885479902243076</v>
      </c>
      <c r="M298" t="str">
        <f t="shared" ca="1" si="89"/>
        <v>지정 장비</v>
      </c>
      <c r="N298" t="str">
        <f t="shared" ca="1" si="90"/>
        <v>Equip7302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34</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272</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0.92062266052698938</v>
      </c>
      <c r="E299">
        <f t="shared" ca="1" si="101"/>
        <v>0.49625154592181031</v>
      </c>
      <c r="F299">
        <f t="shared" ca="1" si="101"/>
        <v>0.55882675658598624</v>
      </c>
      <c r="G299">
        <f t="shared" ca="1" si="101"/>
        <v>0.84313530501653178</v>
      </c>
      <c r="H299">
        <f t="shared" ca="1" si="101"/>
        <v>0.38382731075247356</v>
      </c>
      <c r="I299">
        <f t="shared" ca="1" si="101"/>
        <v>0.49222618046065336</v>
      </c>
      <c r="M299" t="str">
        <f t="shared" ca="1" si="89"/>
        <v>지정 장비</v>
      </c>
      <c r="N299" t="str">
        <f t="shared" ca="1" si="90"/>
        <v>Equip5302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7500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0.20072502240863499</v>
      </c>
      <c r="E300">
        <f t="shared" ca="1" si="101"/>
        <v>4.5838773811097688E-2</v>
      </c>
      <c r="F300">
        <f t="shared" ca="1" si="101"/>
        <v>0.6952812598642949</v>
      </c>
      <c r="G300">
        <f t="shared" ca="1" si="101"/>
        <v>0.5045373817129013</v>
      </c>
      <c r="H300">
        <f t="shared" ca="1" si="101"/>
        <v>0.11633522966690535</v>
      </c>
      <c r="I300">
        <f t="shared" ca="1" si="101"/>
        <v>3.6150235810813891E-2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9.8109952064577843E-3</v>
      </c>
      <c r="E301">
        <f t="shared" ca="1" si="101"/>
        <v>0.82993118107327146</v>
      </c>
      <c r="F301">
        <f t="shared" ca="1" si="101"/>
        <v>0.31714824589411927</v>
      </c>
      <c r="G301">
        <f t="shared" ca="1" si="101"/>
        <v>0.59000386990918752</v>
      </c>
      <c r="H301">
        <f t="shared" ca="1" si="101"/>
        <v>0.44755123651348638</v>
      </c>
      <c r="I301">
        <f t="shared" ca="1" si="101"/>
        <v>1.0093115944508457E-2</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0.89968077073057595</v>
      </c>
      <c r="E302">
        <f t="shared" ca="1" si="102"/>
        <v>0.24068835570517821</v>
      </c>
      <c r="F302">
        <f t="shared" ca="1" si="102"/>
        <v>0.1031186901589034</v>
      </c>
      <c r="G302">
        <f t="shared" ca="1" si="102"/>
        <v>3.9115498910628155E-2</v>
      </c>
      <c r="H302">
        <f t="shared" ca="1" si="102"/>
        <v>0.18510129753126114</v>
      </c>
      <c r="I302">
        <f t="shared" ca="1" si="102"/>
        <v>0.30964371705602534</v>
      </c>
      <c r="M302" t="str">
        <f t="shared" ca="1" si="89"/>
        <v>캐릭터 상자 일반등급</v>
      </c>
      <c r="N302" t="str">
        <f t="shared" ca="1" si="90"/>
        <v>삭제</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29</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258</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0.12649163441834643</v>
      </c>
      <c r="E303">
        <f t="shared" ca="1" si="102"/>
        <v>0.77647609929706707</v>
      </c>
      <c r="F303">
        <f t="shared" ca="1" si="102"/>
        <v>0.22916094014018906</v>
      </c>
      <c r="G303">
        <f t="shared" ca="1" si="102"/>
        <v>0.48361928479662042</v>
      </c>
      <c r="H303">
        <f t="shared" ca="1" si="102"/>
        <v>0.22424008493465131</v>
      </c>
      <c r="I303">
        <f t="shared" ca="1" si="102"/>
        <v>0.93331012018173831</v>
      </c>
      <c r="M303" t="str">
        <f t="shared" ca="1" si="89"/>
        <v>지정 장비</v>
      </c>
      <c r="N303" t="str">
        <f t="shared" ca="1" si="90"/>
        <v>Equip6402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83</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68</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전설</v>
      </c>
      <c r="U303" t="s">
        <v>83</v>
      </c>
      <c r="V303" t="s">
        <v>190</v>
      </c>
      <c r="W303">
        <v>1</v>
      </c>
      <c r="X303" t="s">
        <v>129</v>
      </c>
      <c r="Z303">
        <v>3500</v>
      </c>
      <c r="AA303" t="str">
        <f t="shared" ca="1" si="93"/>
        <v>fe</v>
      </c>
      <c r="AB303" t="s">
        <v>83</v>
      </c>
      <c r="AC303" t="s">
        <v>200</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4.2923330605097343E-2</v>
      </c>
      <c r="E304">
        <f t="shared" ca="1" si="102"/>
        <v>0.45144755604896647</v>
      </c>
      <c r="F304">
        <f t="shared" ca="1" si="102"/>
        <v>0.30454708732786095</v>
      </c>
      <c r="G304">
        <f t="shared" ca="1" si="102"/>
        <v>0.66712700768677646</v>
      </c>
      <c r="H304">
        <f t="shared" ca="1" si="102"/>
        <v>0.94695374568363677</v>
      </c>
      <c r="I304">
        <f t="shared" ca="1" si="102"/>
        <v>0.60952291803505576</v>
      </c>
      <c r="M304" t="str">
        <f t="shared" ca="1" si="89"/>
        <v>안 지정 캐릭터 PP 영웅등급</v>
      </c>
      <c r="N304">
        <f t="shared" ca="1" si="90"/>
        <v>45144</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9.6370642312120114E-2</v>
      </c>
      <c r="E305">
        <f t="shared" ca="1" si="102"/>
        <v>0.79724811664024753</v>
      </c>
      <c r="F305">
        <f t="shared" ca="1" si="102"/>
        <v>0.40788986096311197</v>
      </c>
      <c r="G305">
        <f t="shared" ca="1" si="102"/>
        <v>0.7442929979602918</v>
      </c>
      <c r="H305">
        <f t="shared" ca="1" si="102"/>
        <v>0.5243340341090732</v>
      </c>
      <c r="I305">
        <f t="shared" ca="1" si="102"/>
        <v>1.9122300384308621E-2</v>
      </c>
      <c r="M305" t="str">
        <f t="shared" ca="1" si="89"/>
        <v>안 지정 캐릭터 PP 영웅등급</v>
      </c>
      <c r="N305">
        <f t="shared" ca="1" si="90"/>
        <v>79724</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0.82095562158293001</v>
      </c>
      <c r="E306">
        <f t="shared" ca="1" si="102"/>
        <v>0.41288395873066086</v>
      </c>
      <c r="F306">
        <f t="shared" ca="1" si="102"/>
        <v>0.76426158328404525</v>
      </c>
      <c r="G306">
        <f t="shared" ca="1" si="102"/>
        <v>0.59832883903759981</v>
      </c>
      <c r="H306">
        <f t="shared" ca="1" si="102"/>
        <v>0.37247097632144222</v>
      </c>
      <c r="I306">
        <f t="shared" ca="1" si="102"/>
        <v>0.54108775189112646</v>
      </c>
      <c r="M306" t="str">
        <f t="shared" ca="1" si="89"/>
        <v>안 지정 캐릭터 PP 일반등급</v>
      </c>
      <c r="N306">
        <f t="shared" ca="1" si="90"/>
        <v>41288</v>
      </c>
      <c r="O306">
        <f t="shared" ca="1" si="91"/>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0.38579845146219283</v>
      </c>
      <c r="E307">
        <f t="shared" ca="1" si="102"/>
        <v>0.3281351076754756</v>
      </c>
      <c r="F307">
        <f t="shared" ca="1" si="102"/>
        <v>0.91413222802715266</v>
      </c>
      <c r="G307">
        <f t="shared" ca="1" si="102"/>
        <v>0.39217800443320006</v>
      </c>
      <c r="H307">
        <f t="shared" ca="1" si="102"/>
        <v>0.15787242344811814</v>
      </c>
      <c r="I307">
        <f t="shared" ca="1" si="102"/>
        <v>0.76884898210548647</v>
      </c>
      <c r="M307" t="str">
        <f t="shared" ca="1" si="89"/>
        <v>지정 장비</v>
      </c>
      <c r="N307" t="str">
        <f t="shared" ca="1" si="90"/>
        <v>Equip2302</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7800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256</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4.8316277887841874E-2</v>
      </c>
      <c r="E308">
        <f t="shared" ca="1" si="102"/>
        <v>0.62654714657572697</v>
      </c>
      <c r="F308">
        <f t="shared" ca="1" si="102"/>
        <v>0.2211843146052932</v>
      </c>
      <c r="G308">
        <f t="shared" ca="1" si="102"/>
        <v>0.89341486638323164</v>
      </c>
      <c r="H308">
        <f t="shared" ca="1" si="102"/>
        <v>0.43404745161050839</v>
      </c>
      <c r="I308">
        <f t="shared" ca="1" si="102"/>
        <v>0.21994615190174882</v>
      </c>
      <c r="M308" t="str">
        <f t="shared" ca="1" si="89"/>
        <v>지정 장비</v>
      </c>
      <c r="N308" t="str">
        <f t="shared" ca="1" si="90"/>
        <v>Equip6202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9100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263</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0.76482452357553388</v>
      </c>
      <c r="E309">
        <f t="shared" ca="1" si="102"/>
        <v>0.56887578924223758</v>
      </c>
      <c r="F309">
        <f t="shared" ca="1" si="102"/>
        <v>0.32211378892416531</v>
      </c>
      <c r="G309">
        <f t="shared" ca="1" si="102"/>
        <v>7.8649310489056212E-2</v>
      </c>
      <c r="H309">
        <f t="shared" ca="1" si="102"/>
        <v>0.22444400965908751</v>
      </c>
      <c r="I309">
        <f t="shared" ca="1" si="102"/>
        <v>0.7076632392042147</v>
      </c>
      <c r="M309" t="str">
        <f t="shared" ca="1" si="89"/>
        <v>지정 장비</v>
      </c>
      <c r="N309" t="str">
        <f t="shared" ca="1" si="90"/>
        <v>Equip6301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DI</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36</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268</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0.38962875550019505</v>
      </c>
      <c r="E310">
        <f t="shared" ca="1" si="102"/>
        <v>0.14753232953578088</v>
      </c>
      <c r="F310">
        <f t="shared" ca="1" si="102"/>
        <v>0.67699008282482231</v>
      </c>
      <c r="G310">
        <f t="shared" ca="1" si="102"/>
        <v>0.37535025679462841</v>
      </c>
      <c r="H310">
        <f t="shared" ca="1" si="102"/>
        <v>0.46071532924234526</v>
      </c>
      <c r="I310">
        <f t="shared" ca="1" si="102"/>
        <v>0.82499095470388606</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0.85624088000224741</v>
      </c>
      <c r="E311">
        <f t="shared" ca="1" si="102"/>
        <v>0.52814410543179147</v>
      </c>
      <c r="F311">
        <f t="shared" ca="1" si="102"/>
        <v>0.15147467354391919</v>
      </c>
      <c r="G311">
        <f t="shared" ca="1" si="102"/>
        <v>0.32703243889705136</v>
      </c>
      <c r="H311">
        <f t="shared" ca="1" si="102"/>
        <v>0.42048104371852879</v>
      </c>
      <c r="I311">
        <f t="shared" ca="1" si="102"/>
        <v>0.98135392338866423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0.78626969171584893</v>
      </c>
      <c r="E312">
        <f t="shared" ca="1" si="103"/>
        <v>3.0400632305733422E-2</v>
      </c>
      <c r="F312">
        <f t="shared" ca="1" si="103"/>
        <v>0.98221542351942992</v>
      </c>
      <c r="G312">
        <f t="shared" ca="1" si="103"/>
        <v>0.83461127419082515</v>
      </c>
      <c r="H312">
        <f t="shared" ca="1" si="103"/>
        <v>0.27977474588504869</v>
      </c>
      <c r="I312">
        <f t="shared" ca="1" si="103"/>
        <v>0.65580471323324729</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0.569951108811103</v>
      </c>
      <c r="E313">
        <f t="shared" ca="1" si="103"/>
        <v>4.0321375392304515E-2</v>
      </c>
      <c r="F313">
        <f t="shared" ca="1" si="103"/>
        <v>0.64124778499801749</v>
      </c>
      <c r="G313">
        <f t="shared" ca="1" si="103"/>
        <v>0.56765693652924265</v>
      </c>
      <c r="H313">
        <f t="shared" ca="1" si="103"/>
        <v>8.0657502022023708E-2</v>
      </c>
      <c r="I313">
        <f t="shared" ca="1" si="103"/>
        <v>6.0863223600453598E-3</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0.32403893450474242</v>
      </c>
      <c r="E314">
        <f t="shared" ca="1" si="103"/>
        <v>0.11663164329491948</v>
      </c>
      <c r="F314">
        <f t="shared" ca="1" si="103"/>
        <v>0.58913502748839752</v>
      </c>
      <c r="G314">
        <f t="shared" ca="1" si="103"/>
        <v>0.36867460190287837</v>
      </c>
      <c r="H314">
        <f t="shared" ca="1" si="103"/>
        <v>4.3191851192730168E-2</v>
      </c>
      <c r="I314">
        <f t="shared" ca="1" si="103"/>
        <v>0.24110131147945046</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0.78604684365965161</v>
      </c>
      <c r="E315">
        <f t="shared" ca="1" si="103"/>
        <v>0.73221235341577251</v>
      </c>
      <c r="F315">
        <f t="shared" ca="1" si="103"/>
        <v>0.36072104829649532</v>
      </c>
      <c r="G315">
        <f t="shared" ca="1" si="103"/>
        <v>0.73874924306609746</v>
      </c>
      <c r="H315">
        <f t="shared" ca="1" si="103"/>
        <v>0.73825344372155988</v>
      </c>
      <c r="I315">
        <f t="shared" ca="1" si="103"/>
        <v>0.92882553996601447</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0.28296312890702213</v>
      </c>
      <c r="E316">
        <f t="shared" ca="1" si="103"/>
        <v>0.51352304817096173</v>
      </c>
      <c r="F316">
        <f t="shared" ca="1" si="103"/>
        <v>0.77195615156052799</v>
      </c>
      <c r="G316">
        <f t="shared" ca="1" si="103"/>
        <v>0.78244032583297762</v>
      </c>
      <c r="H316">
        <f t="shared" ca="1" si="103"/>
        <v>0.71371088382986625</v>
      </c>
      <c r="I316">
        <f t="shared" ca="1" si="103"/>
        <v>0.73519323918119162</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1.4121889219148587E-3</v>
      </c>
      <c r="E317">
        <f t="shared" ca="1" si="103"/>
        <v>0.28140155228425068</v>
      </c>
      <c r="F317">
        <f t="shared" ca="1" si="103"/>
        <v>0.77112244455869305</v>
      </c>
      <c r="G317">
        <f t="shared" ca="1" si="103"/>
        <v>0.23334941233379858</v>
      </c>
      <c r="H317">
        <f t="shared" ca="1" si="103"/>
        <v>0.74785204817578466</v>
      </c>
      <c r="I317">
        <f t="shared" ca="1" si="103"/>
        <v>4.6781198333565976E-2</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0.37791440392194786</v>
      </c>
      <c r="E318">
        <f t="shared" ca="1" si="103"/>
        <v>0.29040000322844539</v>
      </c>
      <c r="F318">
        <f t="shared" ca="1" si="103"/>
        <v>8.249089714912905E-2</v>
      </c>
      <c r="G318">
        <f t="shared" ca="1" si="103"/>
        <v>0.3732598678086928</v>
      </c>
      <c r="H318">
        <f t="shared" ca="1" si="103"/>
        <v>0.20341289647079142</v>
      </c>
      <c r="I318">
        <f t="shared" ca="1" si="103"/>
        <v>0.41652292057648099</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U318" t="s">
        <v>86</v>
      </c>
      <c r="V318" t="s">
        <v>278</v>
      </c>
      <c r="W318">
        <v>1</v>
      </c>
      <c r="X318" t="s">
        <v>133</v>
      </c>
      <c r="Y318">
        <v>502</v>
      </c>
      <c r="Z318">
        <v>348</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0.30615363833217857</v>
      </c>
      <c r="E319">
        <f t="shared" ca="1" si="103"/>
        <v>0.58729249828933605</v>
      </c>
      <c r="F319">
        <f t="shared" ca="1" si="103"/>
        <v>0.37697061464471304</v>
      </c>
      <c r="G319">
        <f t="shared" ca="1" si="103"/>
        <v>0.32887010878693612</v>
      </c>
      <c r="H319">
        <f t="shared" ca="1" si="103"/>
        <v>0.16460331474039824</v>
      </c>
      <c r="I319">
        <f t="shared" ca="1" si="103"/>
        <v>0.76997517224526968</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U319" t="s">
        <v>86</v>
      </c>
      <c r="V319" t="s">
        <v>278</v>
      </c>
      <c r="W319">
        <v>1</v>
      </c>
      <c r="X319" t="s">
        <v>133</v>
      </c>
      <c r="Y319">
        <v>502</v>
      </c>
      <c r="Z319">
        <v>348</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0.64005897096912134</v>
      </c>
      <c r="E320">
        <f t="shared" ca="1" si="103"/>
        <v>0.77010459306350498</v>
      </c>
      <c r="F320">
        <f t="shared" ca="1" si="103"/>
        <v>0.2490753159427983</v>
      </c>
      <c r="G320">
        <f t="shared" ca="1" si="103"/>
        <v>0.42568942562326606</v>
      </c>
      <c r="H320">
        <f t="shared" ca="1" si="103"/>
        <v>0.15737619204796827</v>
      </c>
      <c r="I320">
        <f t="shared" ca="1" si="103"/>
        <v>5.2507796053210543E-2</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0.78148446609205646</v>
      </c>
      <c r="E321">
        <f t="shared" ca="1" si="103"/>
        <v>0.1933857538211492</v>
      </c>
      <c r="F321">
        <f t="shared" ca="1" si="103"/>
        <v>0.51624743211073076</v>
      </c>
      <c r="G321">
        <f t="shared" ca="1" si="103"/>
        <v>0.22686591063515227</v>
      </c>
      <c r="H321">
        <f t="shared" ca="1" si="103"/>
        <v>0.82889651882603221</v>
      </c>
      <c r="I321">
        <f t="shared" ca="1" si="103"/>
        <v>3.5367347300999219E-2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0.16927589484240679</v>
      </c>
      <c r="E322">
        <f t="shared" ca="1" si="105"/>
        <v>0.957755508403065</v>
      </c>
      <c r="F322">
        <f t="shared" ca="1" si="105"/>
        <v>0.65987361516989362</v>
      </c>
      <c r="G322">
        <f t="shared" ca="1" si="105"/>
        <v>0.22610570198684399</v>
      </c>
      <c r="H322">
        <f t="shared" ca="1" si="105"/>
        <v>0.39777047132757359</v>
      </c>
      <c r="I322">
        <f t="shared" ca="1" si="105"/>
        <v>0.87897783760925519</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0.76817362756792085</v>
      </c>
      <c r="E323">
        <f t="shared" ca="1" si="105"/>
        <v>0.90007702349609531</v>
      </c>
      <c r="F323">
        <f t="shared" ca="1" si="105"/>
        <v>0.33286333901251419</v>
      </c>
      <c r="G323">
        <f t="shared" ca="1" si="105"/>
        <v>0.65065809649038386</v>
      </c>
      <c r="H323">
        <f t="shared" ca="1" si="105"/>
        <v>0.70449396660567321</v>
      </c>
      <c r="I323">
        <f t="shared" ca="1" si="105"/>
        <v>0.79892806642181891</v>
      </c>
      <c r="J323" t="s">
        <v>87</v>
      </c>
      <c r="K323" t="s">
        <v>323</v>
      </c>
      <c r="L323">
        <v>70</v>
      </c>
      <c r="M323" t="str">
        <f>IF(LEN(J323)&lt;&gt;0,J323,VLOOKUP(D323+$B323,$BJ:$BK,MATCH($BK$1,$BJ$1:$BK$1,0),1))</f>
        <v>지정 캐릭터 PP</v>
      </c>
      <c r="N323" t="str">
        <f t="shared" ca="1" si="107"/>
        <v>Actor1005</v>
      </c>
      <c r="O323">
        <f t="shared" ca="1" si="108"/>
        <v>70</v>
      </c>
      <c r="P323" t="str">
        <f>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DI</v>
      </c>
      <c r="Q323">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42</v>
      </c>
      <c r="R323">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36</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0.28687772861766647</v>
      </c>
      <c r="E324">
        <f t="shared" ca="1" si="105"/>
        <v>0.9540636347813346</v>
      </c>
      <c r="F324">
        <f t="shared" ca="1" si="105"/>
        <v>0.89744645663160583</v>
      </c>
      <c r="G324">
        <f t="shared" ca="1" si="105"/>
        <v>0.13869973222886101</v>
      </c>
      <c r="H324">
        <f t="shared" ca="1" si="105"/>
        <v>0.66616885175795515</v>
      </c>
      <c r="I324">
        <f t="shared" ca="1" si="105"/>
        <v>7.5727145502047177E-2</v>
      </c>
      <c r="J324" t="s">
        <v>87</v>
      </c>
      <c r="K324" t="s">
        <v>323</v>
      </c>
      <c r="M324" t="str">
        <f t="shared" si="106"/>
        <v>지정 캐릭터 PP</v>
      </c>
      <c r="N324" t="str">
        <f t="shared" ca="1" si="107"/>
        <v>Actor1005</v>
      </c>
      <c r="O324">
        <f t="shared" ca="1" si="108"/>
        <v>70</v>
      </c>
      <c r="P324" t="str">
        <f>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DI</v>
      </c>
      <c r="Q324">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42</v>
      </c>
      <c r="R324">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36</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0.76038976987692286</v>
      </c>
      <c r="E325">
        <f t="shared" ca="1" si="105"/>
        <v>0.15191564606493801</v>
      </c>
      <c r="F325">
        <f t="shared" ca="1" si="105"/>
        <v>0.91629329924009639</v>
      </c>
      <c r="G325">
        <f t="shared" ca="1" si="105"/>
        <v>0.78806149333997444</v>
      </c>
      <c r="H325">
        <f t="shared" ca="1" si="105"/>
        <v>0.80360871905310338</v>
      </c>
      <c r="I325">
        <f t="shared" ca="1" si="105"/>
        <v>0.36100479638115757</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0.53983367378372127</v>
      </c>
      <c r="E326">
        <f t="shared" ca="1" si="105"/>
        <v>8.0781904111950076E-2</v>
      </c>
      <c r="F326">
        <f t="shared" ca="1" si="105"/>
        <v>0.72326141780888387</v>
      </c>
      <c r="G326">
        <f t="shared" ca="1" si="105"/>
        <v>0.39477845915773191</v>
      </c>
      <c r="H326">
        <f t="shared" ca="1" si="105"/>
        <v>0.81289138717580112</v>
      </c>
      <c r="I326">
        <f t="shared" ca="1" si="105"/>
        <v>0.30642624734124657</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0.73862053108372716</v>
      </c>
      <c r="E327">
        <f t="shared" ca="1" si="105"/>
        <v>0.82693730052211345</v>
      </c>
      <c r="F327">
        <f t="shared" ca="1" si="105"/>
        <v>9.2529133934963204E-2</v>
      </c>
      <c r="G327">
        <f t="shared" ca="1" si="105"/>
        <v>0.24537508982042244</v>
      </c>
      <c r="H327">
        <f t="shared" ca="1" si="105"/>
        <v>0.17764791654488077</v>
      </c>
      <c r="I327">
        <f t="shared" ca="1" si="105"/>
        <v>0.67482377797784932</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0.16300974390911815</v>
      </c>
      <c r="E328">
        <f t="shared" ca="1" si="105"/>
        <v>0.47137248111898644</v>
      </c>
      <c r="F328">
        <f t="shared" ca="1" si="105"/>
        <v>0.29219382058411103</v>
      </c>
      <c r="G328">
        <f t="shared" ca="1" si="105"/>
        <v>0.98540111634157945</v>
      </c>
      <c r="H328">
        <f t="shared" ca="1" si="105"/>
        <v>8.0427243472556698E-2</v>
      </c>
      <c r="I328">
        <f t="shared" ca="1" si="105"/>
        <v>0.36577331727112672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0.62449613701628037</v>
      </c>
      <c r="E329">
        <f t="shared" ca="1" si="105"/>
        <v>0.3226414131541856</v>
      </c>
      <c r="F329">
        <f t="shared" ca="1" si="105"/>
        <v>6.1750651242212018E-2</v>
      </c>
      <c r="G329">
        <f t="shared" ca="1" si="105"/>
        <v>0.75918480631619756</v>
      </c>
      <c r="H329">
        <f t="shared" ca="1" si="105"/>
        <v>0.10084935894891889</v>
      </c>
      <c r="I329">
        <f t="shared" ca="1" si="105"/>
        <v>0.33353862161234904</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0.59417673700727536</v>
      </c>
      <c r="E330">
        <f t="shared" ca="1" si="105"/>
        <v>4.6582163062533599E-2</v>
      </c>
      <c r="F330">
        <f t="shared" ca="1" si="105"/>
        <v>0.90594609515166657</v>
      </c>
      <c r="G330">
        <f t="shared" ca="1" si="105"/>
        <v>0.10163618128178498</v>
      </c>
      <c r="H330">
        <f t="shared" ca="1" si="105"/>
        <v>0.88389413747125023</v>
      </c>
      <c r="I330">
        <f t="shared" ca="1" si="105"/>
        <v>0.32735652269286142</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0.15082732915122732</v>
      </c>
      <c r="E331">
        <f t="shared" ca="1" si="105"/>
        <v>0.76898693043955779</v>
      </c>
      <c r="F331">
        <f t="shared" ca="1" si="105"/>
        <v>0.90269626628228794</v>
      </c>
      <c r="G331">
        <f t="shared" ca="1" si="105"/>
        <v>0.17579328030150376</v>
      </c>
      <c r="H331">
        <f t="shared" ca="1" si="105"/>
        <v>0.7238466060830191</v>
      </c>
      <c r="I331">
        <f t="shared" ca="1" si="105"/>
        <v>0.87135082710525191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0.13944103178641809</v>
      </c>
      <c r="E332">
        <f t="shared" ca="1" si="115"/>
        <v>6.9185937390823682E-2</v>
      </c>
      <c r="F332">
        <f t="shared" ca="1" si="115"/>
        <v>0.34484757901260166</v>
      </c>
      <c r="G332">
        <f t="shared" ca="1" si="115"/>
        <v>0.70583403370711917</v>
      </c>
      <c r="H332">
        <f t="shared" ca="1" si="115"/>
        <v>0.50456846422211787</v>
      </c>
      <c r="I332">
        <f t="shared" ca="1" si="115"/>
        <v>6.2459879957963982E-2</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0.94406930413017287</v>
      </c>
      <c r="E333">
        <f t="shared" ca="1" si="115"/>
        <v>0.9238202102478974</v>
      </c>
      <c r="F333">
        <f t="shared" ca="1" si="115"/>
        <v>0.80696066364319097</v>
      </c>
      <c r="G333">
        <f t="shared" ca="1" si="115"/>
        <v>0.56859964729472889</v>
      </c>
      <c r="H333">
        <f t="shared" ca="1" si="115"/>
        <v>9.5728594653653909E-2</v>
      </c>
      <c r="I333">
        <f t="shared" ca="1" si="115"/>
        <v>0.56952712828025398</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0.38496501072316081</v>
      </c>
      <c r="E334">
        <f t="shared" ca="1" si="115"/>
        <v>0.92593140483991265</v>
      </c>
      <c r="F334">
        <f t="shared" ca="1" si="115"/>
        <v>0.60373378125062249</v>
      </c>
      <c r="G334">
        <f t="shared" ca="1" si="115"/>
        <v>0.65845322770388182</v>
      </c>
      <c r="H334">
        <f t="shared" ca="1" si="115"/>
        <v>1.5901313465509603E-2</v>
      </c>
      <c r="I334">
        <f t="shared" ca="1" si="115"/>
        <v>0.1444530356216045</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0.27163325660579907</v>
      </c>
      <c r="E335">
        <f t="shared" ca="1" si="115"/>
        <v>0.18517039093127086</v>
      </c>
      <c r="F335">
        <f t="shared" ca="1" si="115"/>
        <v>0.33251932813167373</v>
      </c>
      <c r="G335">
        <f t="shared" ca="1" si="115"/>
        <v>0.80873543890389843</v>
      </c>
      <c r="H335">
        <f t="shared" ca="1" si="115"/>
        <v>0.11618423307639469</v>
      </c>
      <c r="I335">
        <f t="shared" ca="1" si="115"/>
        <v>0.12754100681994585</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0.41691190406418577</v>
      </c>
      <c r="E336">
        <f t="shared" ca="1" si="115"/>
        <v>0.31259284825426492</v>
      </c>
      <c r="F336">
        <f t="shared" ca="1" si="115"/>
        <v>0.6374751821108583</v>
      </c>
      <c r="G336">
        <f t="shared" ca="1" si="115"/>
        <v>0.20972047424055551</v>
      </c>
      <c r="H336">
        <f t="shared" ca="1" si="115"/>
        <v>0.8056621494996129</v>
      </c>
      <c r="I336">
        <f t="shared" ca="1" si="115"/>
        <v>0.94934146666037067</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U336" t="s">
        <v>86</v>
      </c>
      <c r="V336" t="s">
        <v>252</v>
      </c>
      <c r="W336">
        <v>1</v>
      </c>
      <c r="X336" t="s">
        <v>133</v>
      </c>
      <c r="Y336">
        <v>504</v>
      </c>
      <c r="Z336">
        <v>343</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0.65062374373196086</v>
      </c>
      <c r="E337">
        <f t="shared" ca="1" si="115"/>
        <v>0.57371703228655258</v>
      </c>
      <c r="F337">
        <f t="shared" ca="1" si="115"/>
        <v>0.88530589557611206</v>
      </c>
      <c r="G337">
        <f t="shared" ca="1" si="115"/>
        <v>1.2827989117327632E-2</v>
      </c>
      <c r="H337">
        <f t="shared" ca="1" si="115"/>
        <v>0.19327569165642922</v>
      </c>
      <c r="I337">
        <f t="shared" ca="1" si="115"/>
        <v>0.88704496184318138</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0.83443174724766911</v>
      </c>
      <c r="E338">
        <f t="shared" ca="1" si="115"/>
        <v>0.40181257336967535</v>
      </c>
      <c r="F338">
        <f t="shared" ca="1" si="115"/>
        <v>0.31660972072983651</v>
      </c>
      <c r="G338">
        <f t="shared" ca="1" si="115"/>
        <v>0.82525871562815833</v>
      </c>
      <c r="H338">
        <f t="shared" ca="1" si="115"/>
        <v>0.65637744094104444</v>
      </c>
      <c r="I338">
        <f t="shared" ca="1" si="115"/>
        <v>0.1766525541703815</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0.31179118136339268</v>
      </c>
      <c r="E339">
        <f t="shared" ca="1" si="115"/>
        <v>0.41234162160627852</v>
      </c>
      <c r="F339">
        <f t="shared" ca="1" si="115"/>
        <v>0.27824925654455301</v>
      </c>
      <c r="G339">
        <f t="shared" ca="1" si="115"/>
        <v>8.2415872857549699E-2</v>
      </c>
      <c r="H339">
        <f t="shared" ca="1" si="115"/>
        <v>0.30959344331339267</v>
      </c>
      <c r="I339">
        <f t="shared" ca="1" si="115"/>
        <v>0.30536011779397176</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0.87604680495043674</v>
      </c>
      <c r="E340">
        <f t="shared" ca="1" si="115"/>
        <v>0.78872317050822927</v>
      </c>
      <c r="F340">
        <f t="shared" ca="1" si="115"/>
        <v>0.47403231099551835</v>
      </c>
      <c r="G340">
        <f t="shared" ca="1" si="115"/>
        <v>0.81893467577582324</v>
      </c>
      <c r="H340">
        <f t="shared" ca="1" si="115"/>
        <v>0.36569070681892912</v>
      </c>
      <c r="I340">
        <f t="shared" ca="1" si="115"/>
        <v>0.1686153651628628</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0.69631488070223946</v>
      </c>
      <c r="E341">
        <f t="shared" ca="1" si="115"/>
        <v>0.36666008676792516</v>
      </c>
      <c r="F341">
        <f t="shared" ca="1" si="115"/>
        <v>0.23671485121403257</v>
      </c>
      <c r="G341">
        <f t="shared" ca="1" si="115"/>
        <v>0.62362540954374901</v>
      </c>
      <c r="H341">
        <f t="shared" ca="1" si="115"/>
        <v>0.95101324404737042</v>
      </c>
      <c r="I341">
        <f t="shared" ca="1" si="115"/>
        <v>0.5820790312378844</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0.20975227174247746</v>
      </c>
      <c r="E342">
        <f t="shared" ca="1" si="116"/>
        <v>0.91703108857741156</v>
      </c>
      <c r="F342">
        <f t="shared" ca="1" si="116"/>
        <v>0.45538992189840088</v>
      </c>
      <c r="G342">
        <f t="shared" ca="1" si="116"/>
        <v>0.66706966438359683</v>
      </c>
      <c r="H342">
        <f t="shared" ca="1" si="116"/>
        <v>3.1282844671681742E-3</v>
      </c>
      <c r="I342">
        <f t="shared" ca="1" si="116"/>
        <v>0.24331853848900831</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0.79698248834878094</v>
      </c>
      <c r="E343">
        <f t="shared" ca="1" si="116"/>
        <v>7.8322355804360644E-2</v>
      </c>
      <c r="F343">
        <f t="shared" ca="1" si="116"/>
        <v>0.99232322570388787</v>
      </c>
      <c r="G343">
        <f t="shared" ca="1" si="116"/>
        <v>0.6411582365355365</v>
      </c>
      <c r="H343">
        <f t="shared" ca="1" si="116"/>
        <v>6.1214753540763667E-2</v>
      </c>
      <c r="I343">
        <f t="shared" ca="1" si="116"/>
        <v>0.307571606365728</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0.59640005499775495</v>
      </c>
      <c r="E344">
        <f t="shared" ca="1" si="116"/>
        <v>0.82611810781856132</v>
      </c>
      <c r="F344">
        <f t="shared" ca="1" si="116"/>
        <v>0.89167680673964744</v>
      </c>
      <c r="G344">
        <f t="shared" ca="1" si="116"/>
        <v>0.7745312658690523</v>
      </c>
      <c r="H344">
        <f t="shared" ca="1" si="116"/>
        <v>0.3955072604173091</v>
      </c>
      <c r="I344">
        <f t="shared" ca="1" si="116"/>
        <v>0.93008366825194089</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0.22542567475680009</v>
      </c>
      <c r="E345">
        <f t="shared" ca="1" si="116"/>
        <v>0.61795106024428892</v>
      </c>
      <c r="F345">
        <f t="shared" ca="1" si="116"/>
        <v>0.62766305722722937</v>
      </c>
      <c r="G345">
        <f t="shared" ca="1" si="116"/>
        <v>2.4190013075121697E-2</v>
      </c>
      <c r="H345">
        <f t="shared" ca="1" si="116"/>
        <v>0.12861337135217665</v>
      </c>
      <c r="I345">
        <f t="shared" ca="1" si="116"/>
        <v>0.5243007372604902</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0.44226297377954893</v>
      </c>
      <c r="E346">
        <f t="shared" ca="1" si="116"/>
        <v>0.64130305570377</v>
      </c>
      <c r="F346">
        <f t="shared" ca="1" si="116"/>
        <v>0.49678940350954093</v>
      </c>
      <c r="G346">
        <f t="shared" ca="1" si="116"/>
        <v>0.87191935163674417</v>
      </c>
      <c r="H346">
        <f t="shared" ca="1" si="116"/>
        <v>9.1911700520975748E-2</v>
      </c>
      <c r="I346">
        <f t="shared" ca="1" si="116"/>
        <v>0.34611942828302489</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0.31505697297601942</v>
      </c>
      <c r="E347">
        <f t="shared" ca="1" si="116"/>
        <v>0.99095038227556043</v>
      </c>
      <c r="F347">
        <f t="shared" ca="1" si="116"/>
        <v>0.78067281349378448</v>
      </c>
      <c r="G347">
        <f t="shared" ca="1" si="116"/>
        <v>0.67418598959132281</v>
      </c>
      <c r="H347">
        <f t="shared" ca="1" si="116"/>
        <v>0.44027693553316594</v>
      </c>
      <c r="I347">
        <f t="shared" ca="1" si="116"/>
        <v>0.21974287719769259</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U347" t="s">
        <v>311</v>
      </c>
      <c r="V347" t="s">
        <v>199</v>
      </c>
      <c r="W347">
        <v>1</v>
      </c>
      <c r="X347" t="s">
        <v>133</v>
      </c>
      <c r="Y347">
        <v>50</v>
      </c>
      <c r="Z347">
        <v>34</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7.0470953399375258E-3</v>
      </c>
      <c r="E348">
        <f t="shared" ca="1" si="116"/>
        <v>0.29689667946690301</v>
      </c>
      <c r="F348">
        <f t="shared" ca="1" si="116"/>
        <v>0.45003133329955325</v>
      </c>
      <c r="G348">
        <f t="shared" ca="1" si="116"/>
        <v>0.70483592237778336</v>
      </c>
      <c r="H348">
        <f t="shared" ca="1" si="116"/>
        <v>0.86149834205521758</v>
      </c>
      <c r="I348">
        <f t="shared" ca="1" si="116"/>
        <v>0.15905432320885404</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U348" t="s">
        <v>311</v>
      </c>
      <c r="V348" t="s">
        <v>199</v>
      </c>
      <c r="W348">
        <v>1</v>
      </c>
      <c r="X348" t="s">
        <v>133</v>
      </c>
      <c r="Y348">
        <v>50</v>
      </c>
      <c r="Z348">
        <v>34</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0.26548219637033332</v>
      </c>
      <c r="E349">
        <f t="shared" ca="1" si="116"/>
        <v>0.31801763602719557</v>
      </c>
      <c r="F349">
        <f t="shared" ca="1" si="116"/>
        <v>0.81136653187302543</v>
      </c>
      <c r="G349">
        <f t="shared" ca="1" si="116"/>
        <v>0.12694079285997395</v>
      </c>
      <c r="H349">
        <f t="shared" ca="1" si="116"/>
        <v>0.6652147678308219</v>
      </c>
      <c r="I349">
        <f t="shared" ca="1" si="116"/>
        <v>0.60628345194543709</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U349" t="s">
        <v>311</v>
      </c>
      <c r="V349" t="s">
        <v>199</v>
      </c>
      <c r="W349">
        <v>1</v>
      </c>
      <c r="X349" t="s">
        <v>133</v>
      </c>
      <c r="Y349">
        <v>50</v>
      </c>
      <c r="Z349">
        <v>34</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1.4860917047611277E-2</v>
      </c>
      <c r="E350">
        <f t="shared" ca="1" si="116"/>
        <v>0.2329162865323422</v>
      </c>
      <c r="F350">
        <f t="shared" ca="1" si="116"/>
        <v>0.21254372530689292</v>
      </c>
      <c r="G350">
        <f t="shared" ca="1" si="116"/>
        <v>0.7441006595211328</v>
      </c>
      <c r="H350">
        <f t="shared" ca="1" si="116"/>
        <v>0.35683724166133857</v>
      </c>
      <c r="I350">
        <f t="shared" ca="1" si="116"/>
        <v>0.96328783513415706</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U350" t="s">
        <v>311</v>
      </c>
      <c r="V350" t="s">
        <v>199</v>
      </c>
      <c r="W350">
        <v>1</v>
      </c>
      <c r="X350" t="s">
        <v>133</v>
      </c>
      <c r="Y350">
        <v>50</v>
      </c>
      <c r="Z350">
        <v>34</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0.42036532597437704</v>
      </c>
      <c r="E351">
        <f t="shared" ca="1" si="116"/>
        <v>5.0992085293625755E-2</v>
      </c>
      <c r="F351">
        <f t="shared" ca="1" si="116"/>
        <v>0.83636211283298401</v>
      </c>
      <c r="G351">
        <f t="shared" ca="1" si="116"/>
        <v>0.59645252024441353</v>
      </c>
      <c r="H351">
        <f t="shared" ca="1" si="116"/>
        <v>0.32810323894514992</v>
      </c>
      <c r="I351">
        <f t="shared" ca="1" si="116"/>
        <v>0.30673194067308585</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0.61845057114442004</v>
      </c>
      <c r="E352">
        <f t="shared" ca="1" si="117"/>
        <v>6.6509460440461465E-3</v>
      </c>
      <c r="F352">
        <f t="shared" ca="1" si="117"/>
        <v>0.13341027000897587</v>
      </c>
      <c r="G352">
        <f t="shared" ca="1" si="117"/>
        <v>0.9649610039710087</v>
      </c>
      <c r="H352">
        <f t="shared" ca="1" si="117"/>
        <v>0.56178299432281398</v>
      </c>
      <c r="I352">
        <f t="shared" ca="1" si="117"/>
        <v>0.80566872278628254</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0.16095279125849704</v>
      </c>
      <c r="E353">
        <f t="shared" ca="1" si="117"/>
        <v>0.27276179453542937</v>
      </c>
      <c r="F353">
        <f t="shared" ca="1" si="117"/>
        <v>0.62854744961662834</v>
      </c>
      <c r="G353">
        <f t="shared" ca="1" si="117"/>
        <v>0.92885958065892593</v>
      </c>
      <c r="H353">
        <f t="shared" ca="1" si="117"/>
        <v>3.4351197933749633E-2</v>
      </c>
      <c r="I353">
        <f t="shared" ca="1" si="117"/>
        <v>0.37408696144545051</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0.97078318974238997</v>
      </c>
      <c r="E354">
        <f t="shared" ca="1" si="117"/>
        <v>0.65634298219103382</v>
      </c>
      <c r="F354">
        <f t="shared" ca="1" si="117"/>
        <v>0.92829370050829985</v>
      </c>
      <c r="G354">
        <f t="shared" ca="1" si="117"/>
        <v>0.74250891397075935</v>
      </c>
      <c r="H354">
        <f t="shared" ca="1" si="117"/>
        <v>0.19437419894532038</v>
      </c>
      <c r="I354">
        <f t="shared" ca="1" si="117"/>
        <v>0.27646567951408074</v>
      </c>
      <c r="J354" t="s">
        <v>88</v>
      </c>
      <c r="K354" t="s">
        <v>323</v>
      </c>
      <c r="M354" t="str">
        <f t="shared" si="106"/>
        <v>지정 캐릭터 LBP1</v>
      </c>
      <c r="N354" t="str">
        <f t="shared" ca="1" si="107"/>
        <v>Actor1005</v>
      </c>
      <c r="O354">
        <f t="shared" ca="1" si="108"/>
        <v>1</v>
      </c>
      <c r="P354" t="str">
        <f>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DI</v>
      </c>
      <c r="Q354">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51</v>
      </c>
      <c r="R354">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32</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0.64506180088909726</v>
      </c>
      <c r="E355">
        <f t="shared" ca="1" si="117"/>
        <v>0.63925234352839055</v>
      </c>
      <c r="F355">
        <f t="shared" ca="1" si="117"/>
        <v>0.30030806701306678</v>
      </c>
      <c r="G355">
        <f t="shared" ca="1" si="117"/>
        <v>0.75239957383568401</v>
      </c>
      <c r="H355">
        <f t="shared" ca="1" si="117"/>
        <v>0.77102084930079751</v>
      </c>
      <c r="I355">
        <f t="shared" ca="1" si="117"/>
        <v>0.53966836779691041</v>
      </c>
      <c r="J355" t="s">
        <v>88</v>
      </c>
      <c r="M355" t="str">
        <f t="shared" si="106"/>
        <v>지정 캐릭터 LBP1</v>
      </c>
      <c r="N355" t="str">
        <f t="shared" ca="1" si="107"/>
        <v>Actor1005</v>
      </c>
      <c r="O355">
        <f t="shared" ca="1" si="108"/>
        <v>1</v>
      </c>
      <c r="P355" t="str">
        <f>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DI</v>
      </c>
      <c r="Q355">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51</v>
      </c>
      <c r="R355">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32</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0.63381382793244878</v>
      </c>
      <c r="E356">
        <f t="shared" ca="1" si="117"/>
        <v>0.55513662904366567</v>
      </c>
      <c r="F356">
        <f t="shared" ca="1" si="117"/>
        <v>0.44473100613147165</v>
      </c>
      <c r="G356">
        <f t="shared" ca="1" si="117"/>
        <v>0.71403018351748671</v>
      </c>
      <c r="H356">
        <f t="shared" ca="1" si="117"/>
        <v>0.16286212345357565</v>
      </c>
      <c r="I356">
        <f t="shared" ca="1" si="117"/>
        <v>0.47808117130516459</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0.98099407790915083</v>
      </c>
      <c r="E357">
        <f t="shared" ca="1" si="117"/>
        <v>0.73173896824703655</v>
      </c>
      <c r="F357">
        <f t="shared" ca="1" si="117"/>
        <v>0.40291366197247747</v>
      </c>
      <c r="G357">
        <f t="shared" ca="1" si="117"/>
        <v>0.96152741770405015</v>
      </c>
      <c r="H357">
        <f t="shared" ca="1" si="117"/>
        <v>0.74025848095585767</v>
      </c>
      <c r="I357">
        <f t="shared" ca="1" si="117"/>
        <v>0.68116396065791962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0.89943036070317861</v>
      </c>
      <c r="E358">
        <f t="shared" ca="1" si="117"/>
        <v>0.43563569830264137</v>
      </c>
      <c r="F358">
        <f t="shared" ca="1" si="117"/>
        <v>0.84291427147749853</v>
      </c>
      <c r="G358">
        <f t="shared" ca="1" si="117"/>
        <v>0.34423608835335373</v>
      </c>
      <c r="H358">
        <f t="shared" ca="1" si="117"/>
        <v>0.65351251022850032</v>
      </c>
      <c r="I358">
        <f t="shared" ca="1" si="117"/>
        <v>0.56783860221223814</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9.6705494256740909E-2</v>
      </c>
      <c r="E359">
        <f t="shared" ca="1" si="117"/>
        <v>1.2909710797082807E-2</v>
      </c>
      <c r="F359">
        <f t="shared" ca="1" si="117"/>
        <v>6.7966564934426321E-2</v>
      </c>
      <c r="G359">
        <f t="shared" ca="1" si="117"/>
        <v>0.74994791147777273</v>
      </c>
      <c r="H359">
        <f t="shared" ca="1" si="117"/>
        <v>7.6145641352194593E-2</v>
      </c>
      <c r="I359">
        <f t="shared" ca="1" si="117"/>
        <v>0.53966632505954781</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2.0671353426145012E-2</v>
      </c>
      <c r="E360">
        <f t="shared" ca="1" si="117"/>
        <v>0.9705384214285746</v>
      </c>
      <c r="F360">
        <f t="shared" ca="1" si="117"/>
        <v>4.7885056910808799E-2</v>
      </c>
      <c r="G360">
        <f t="shared" ca="1" si="117"/>
        <v>0.5197181114378413</v>
      </c>
      <c r="H360">
        <f t="shared" ca="1" si="117"/>
        <v>0.86454843015755212</v>
      </c>
      <c r="I360">
        <f t="shared" ca="1" si="117"/>
        <v>0.71070526524068567</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0.67236443180333805</v>
      </c>
      <c r="E361">
        <f t="shared" ca="1" si="117"/>
        <v>0.72892965160935663</v>
      </c>
      <c r="F361">
        <f t="shared" ca="1" si="117"/>
        <v>0.60691971920190646</v>
      </c>
      <c r="G361">
        <f t="shared" ca="1" si="117"/>
        <v>0.94498377004362655</v>
      </c>
      <c r="H361">
        <f t="shared" ca="1" si="117"/>
        <v>0.30590072789597733</v>
      </c>
      <c r="I361">
        <f t="shared" ca="1" si="117"/>
        <v>0.74673521309268565</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0.93210965142185231</v>
      </c>
      <c r="E362">
        <f t="shared" ca="1" si="118"/>
        <v>0.15709408012514225</v>
      </c>
      <c r="F362">
        <f t="shared" ca="1" si="118"/>
        <v>0.37377559105581581</v>
      </c>
      <c r="G362">
        <f t="shared" ca="1" si="118"/>
        <v>0.83629327164714728</v>
      </c>
      <c r="H362">
        <f t="shared" ca="1" si="118"/>
        <v>0.36048129438347942</v>
      </c>
      <c r="I362">
        <f t="shared" ca="1" si="118"/>
        <v>0.45558882739149043</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0.83250006428767942</v>
      </c>
      <c r="E363">
        <f t="shared" ca="1" si="118"/>
        <v>0.6522053145475345</v>
      </c>
      <c r="F363">
        <f t="shared" ca="1" si="118"/>
        <v>0.47426394185849585</v>
      </c>
      <c r="G363">
        <f t="shared" ca="1" si="118"/>
        <v>0.68004141864864875</v>
      </c>
      <c r="H363">
        <f t="shared" ca="1" si="118"/>
        <v>0.7746104799522654</v>
      </c>
      <c r="I363">
        <f t="shared" ca="1" si="118"/>
        <v>0.48605850297981457</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0.9608837434271249</v>
      </c>
      <c r="E364">
        <f t="shared" ca="1" si="118"/>
        <v>9.5681508917588198E-2</v>
      </c>
      <c r="F364">
        <f t="shared" ca="1" si="118"/>
        <v>8.5861188545760858E-2</v>
      </c>
      <c r="G364">
        <f t="shared" ca="1" si="118"/>
        <v>0.79457758653763877</v>
      </c>
      <c r="H364">
        <f t="shared" ca="1" si="118"/>
        <v>0.94611540412055262</v>
      </c>
      <c r="I364">
        <f t="shared" ca="1" si="118"/>
        <v>0.72712593505709922</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0.31947559678647308</v>
      </c>
      <c r="E365">
        <f t="shared" ca="1" si="118"/>
        <v>0.60933382617536191</v>
      </c>
      <c r="F365">
        <f t="shared" ca="1" si="118"/>
        <v>0.37623470320969521</v>
      </c>
      <c r="G365">
        <f t="shared" ca="1" si="118"/>
        <v>0.3819488013714224</v>
      </c>
      <c r="H365">
        <f t="shared" ca="1" si="118"/>
        <v>0.46228042844553496</v>
      </c>
      <c r="I365">
        <f t="shared" ca="1" si="118"/>
        <v>0.21085302657936333</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0.70335772737307689</v>
      </c>
      <c r="E366">
        <f t="shared" ca="1" si="118"/>
        <v>0.46830999675228946</v>
      </c>
      <c r="F366">
        <f t="shared" ca="1" si="118"/>
        <v>0.62256908009686573</v>
      </c>
      <c r="G366">
        <f t="shared" ca="1" si="118"/>
        <v>0.91228073372258212</v>
      </c>
      <c r="H366">
        <f t="shared" ca="1" si="118"/>
        <v>0.10217049665781786</v>
      </c>
      <c r="I366">
        <f t="shared" ca="1" si="118"/>
        <v>2.3784186364878224E-2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0.99546598915584006</v>
      </c>
      <c r="E367">
        <f t="shared" ca="1" si="118"/>
        <v>0.67023958265342798</v>
      </c>
      <c r="F367">
        <f t="shared" ca="1" si="118"/>
        <v>5.6675633455905761E-2</v>
      </c>
      <c r="G367">
        <f t="shared" ca="1" si="118"/>
        <v>0.59675895871289031</v>
      </c>
      <c r="H367">
        <f t="shared" ca="1" si="118"/>
        <v>0.40752284868328847</v>
      </c>
      <c r="I367">
        <f t="shared" ca="1" si="118"/>
        <v>0.40215393682923761</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U367" t="s">
        <v>87</v>
      </c>
      <c r="V367" t="s">
        <v>253</v>
      </c>
      <c r="W367">
        <v>144</v>
      </c>
      <c r="X367" t="s">
        <v>133</v>
      </c>
      <c r="Y367">
        <v>45</v>
      </c>
      <c r="Z367">
        <v>107</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0.1568512432682011</v>
      </c>
      <c r="E368">
        <f t="shared" ca="1" si="118"/>
        <v>0.75481672255910037</v>
      </c>
      <c r="F368">
        <f t="shared" ca="1" si="118"/>
        <v>0.21869850271695557</v>
      </c>
      <c r="G368">
        <f t="shared" ca="1" si="118"/>
        <v>0.60570400653849943</v>
      </c>
      <c r="H368">
        <f t="shared" ca="1" si="118"/>
        <v>0.17092581238868654</v>
      </c>
      <c r="I368">
        <f t="shared" ca="1" si="118"/>
        <v>0.85162035101310796</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9.6957616819413728E-2</v>
      </c>
      <c r="E369">
        <f t="shared" ca="1" si="118"/>
        <v>0.21687645314634418</v>
      </c>
      <c r="F369">
        <f t="shared" ca="1" si="118"/>
        <v>8.3491236637179389E-2</v>
      </c>
      <c r="G369">
        <f t="shared" ca="1" si="118"/>
        <v>0.37280318780508237</v>
      </c>
      <c r="H369">
        <f t="shared" ca="1" si="118"/>
        <v>0.41673859356325027</v>
      </c>
      <c r="I369">
        <f t="shared" ca="1" si="118"/>
        <v>0.78008822482084905</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0.36384780545361695</v>
      </c>
      <c r="E370">
        <f t="shared" ca="1" si="118"/>
        <v>0.57792151319824403</v>
      </c>
      <c r="F370">
        <f t="shared" ca="1" si="118"/>
        <v>0.53240014389638279</v>
      </c>
      <c r="G370">
        <f t="shared" ca="1" si="118"/>
        <v>2.3055632982615593E-2</v>
      </c>
      <c r="H370">
        <f t="shared" ca="1" si="118"/>
        <v>0.12968174620653539</v>
      </c>
      <c r="I370">
        <f t="shared" ca="1" si="118"/>
        <v>0.70005771650106963</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0.49058868396245237</v>
      </c>
      <c r="E371">
        <f t="shared" ca="1" si="118"/>
        <v>0.14230518378174351</v>
      </c>
      <c r="F371">
        <f t="shared" ca="1" si="118"/>
        <v>0.2376772083517481</v>
      </c>
      <c r="G371">
        <f t="shared" ca="1" si="118"/>
        <v>0.14225968856512372</v>
      </c>
      <c r="H371">
        <f t="shared" ca="1" si="118"/>
        <v>0.2458022380132755</v>
      </c>
      <c r="I371">
        <f t="shared" ca="1" si="118"/>
        <v>0.22302927496332658</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0.32435973263675322</v>
      </c>
      <c r="E372">
        <f t="shared" ca="1" si="118"/>
        <v>0.80495571958569023</v>
      </c>
      <c r="F372">
        <f t="shared" ca="1" si="118"/>
        <v>0.40575053545069217</v>
      </c>
      <c r="G372">
        <f t="shared" ca="1" si="118"/>
        <v>0.661588762999202</v>
      </c>
      <c r="H372">
        <f t="shared" ca="1" si="118"/>
        <v>0.93310157069290345</v>
      </c>
      <c r="I372">
        <f t="shared" ca="1" si="118"/>
        <v>0.23409111871415944</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0.96509303876717489</v>
      </c>
      <c r="E373">
        <f t="shared" ca="1" si="118"/>
        <v>0.39789383584537796</v>
      </c>
      <c r="F373">
        <f t="shared" ca="1" si="118"/>
        <v>0.50044713873262048</v>
      </c>
      <c r="G373">
        <f t="shared" ca="1" si="118"/>
        <v>0.19051748955314241</v>
      </c>
      <c r="H373">
        <f t="shared" ca="1" si="118"/>
        <v>0.66544372791003392</v>
      </c>
      <c r="I373">
        <f t="shared" ca="1" si="118"/>
        <v>0.32481236191277107</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243</v>
      </c>
      <c r="C2" s="1">
        <v>0.99</v>
      </c>
      <c r="D2" s="1">
        <v>1200</v>
      </c>
      <c r="E2">
        <v>15</v>
      </c>
    </row>
    <row r="3" spans="1:6">
      <c r="A3" t="s">
        <v>16</v>
      </c>
      <c r="B3" t="s">
        <v>245</v>
      </c>
      <c r="C3" s="1">
        <v>4.99</v>
      </c>
      <c r="D3" s="1">
        <v>5900</v>
      </c>
      <c r="E3">
        <v>85</v>
      </c>
    </row>
    <row r="4" spans="1:6">
      <c r="A4" t="s">
        <v>17</v>
      </c>
      <c r="B4" t="s">
        <v>247</v>
      </c>
      <c r="C4" s="1">
        <v>9.99</v>
      </c>
      <c r="D4" s="1">
        <v>12000</v>
      </c>
      <c r="E4">
        <v>180</v>
      </c>
      <c r="F4" t="s">
        <v>21</v>
      </c>
    </row>
    <row r="5" spans="1:6">
      <c r="A5" t="s">
        <v>18</v>
      </c>
      <c r="B5" t="s">
        <v>248</v>
      </c>
      <c r="C5" s="1">
        <v>19.989999999999998</v>
      </c>
      <c r="D5" s="1">
        <v>25000</v>
      </c>
      <c r="E5">
        <v>390</v>
      </c>
    </row>
    <row r="6" spans="1:6">
      <c r="A6" t="s">
        <v>19</v>
      </c>
      <c r="B6" t="s">
        <v>244</v>
      </c>
      <c r="C6" s="1">
        <v>49.99</v>
      </c>
      <c r="D6" s="1">
        <v>65000</v>
      </c>
      <c r="E6">
        <v>1050</v>
      </c>
    </row>
    <row r="7" spans="1:6">
      <c r="A7" t="s">
        <v>20</v>
      </c>
      <c r="B7" t="s">
        <v>246</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249</v>
      </c>
      <c r="C2">
        <v>30</v>
      </c>
      <c r="D2">
        <v>9500</v>
      </c>
    </row>
    <row r="3" spans="1:6">
      <c r="A3" t="s">
        <v>7</v>
      </c>
      <c r="B3" t="s">
        <v>250</v>
      </c>
      <c r="C3">
        <v>140</v>
      </c>
      <c r="D3">
        <v>48000</v>
      </c>
      <c r="E3" t="s">
        <v>10</v>
      </c>
      <c r="F3">
        <v>8</v>
      </c>
    </row>
    <row r="4" spans="1:6">
      <c r="A4" t="s">
        <v>8</v>
      </c>
      <c r="B4" t="s">
        <v>251</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305</v>
      </c>
      <c r="B1" s="2" t="s">
        <v>11</v>
      </c>
      <c r="C1" s="4" t="s">
        <v>30</v>
      </c>
      <c r="D1" s="5" t="s">
        <v>29</v>
      </c>
      <c r="E1" s="3" t="s">
        <v>5</v>
      </c>
      <c r="F1" s="3" t="s">
        <v>306</v>
      </c>
    </row>
    <row r="2" spans="1:6">
      <c r="A2" t="s">
        <v>307</v>
      </c>
      <c r="B2" t="s">
        <v>309</v>
      </c>
      <c r="C2" s="1">
        <v>1.99</v>
      </c>
      <c r="D2" s="1">
        <v>2500</v>
      </c>
      <c r="F2">
        <v>1</v>
      </c>
    </row>
    <row r="3" spans="1:6">
      <c r="A3" t="s">
        <v>308</v>
      </c>
      <c r="B3" t="s">
        <v>310</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2021-06-15T12:54:59Z</dcterms:modified>
</cp:coreProperties>
</file>