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9E72C66-AE4C-46F7-8DA7-41FFE51FCCC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38" i="1"/>
  <c r="C55" i="1"/>
  <c r="C46" i="1"/>
  <c r="C45" i="1"/>
  <c r="S69" i="5" l="1"/>
  <c r="O69" i="5"/>
  <c r="H69" i="5"/>
  <c r="E69" i="5"/>
  <c r="C69" i="5"/>
  <c r="A69" i="5"/>
  <c r="C68" i="1"/>
  <c r="S71" i="5" l="1"/>
  <c r="O71" i="5"/>
  <c r="H71" i="5"/>
  <c r="E71" i="5"/>
  <c r="C71" i="5"/>
  <c r="A71" i="5"/>
  <c r="C70" i="1"/>
  <c r="S77" i="5" l="1"/>
  <c r="O77" i="5"/>
  <c r="H77" i="5"/>
  <c r="E77" i="5"/>
  <c r="C77" i="5"/>
  <c r="A77" i="5"/>
  <c r="C76" i="1"/>
  <c r="J499" i="5" l="1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S11" i="5" l="1"/>
  <c r="O11" i="5"/>
  <c r="H11" i="5"/>
  <c r="E11" i="5"/>
  <c r="C11" i="5"/>
  <c r="A11" i="5"/>
  <c r="C10" i="1"/>
  <c r="S167" i="5" l="1"/>
  <c r="O167" i="5"/>
  <c r="H167" i="5"/>
  <c r="E167" i="5"/>
  <c r="C167" i="5"/>
  <c r="A167" i="5"/>
  <c r="S166" i="5" l="1"/>
  <c r="O166" i="5"/>
  <c r="H166" i="5"/>
  <c r="E166" i="5"/>
  <c r="C166" i="5"/>
  <c r="A166" i="5"/>
  <c r="C165" i="1"/>
  <c r="C166" i="1"/>
  <c r="S171" i="5" l="1"/>
  <c r="O171" i="5"/>
  <c r="H171" i="5"/>
  <c r="E171" i="5"/>
  <c r="C171" i="5"/>
  <c r="A171" i="5"/>
  <c r="C170" i="1"/>
  <c r="S165" i="5" l="1"/>
  <c r="O165" i="5"/>
  <c r="H165" i="5"/>
  <c r="E165" i="5"/>
  <c r="C165" i="5"/>
  <c r="A165" i="5"/>
  <c r="C164" i="1"/>
  <c r="S164" i="5" l="1"/>
  <c r="O164" i="5"/>
  <c r="H164" i="5"/>
  <c r="E164" i="5"/>
  <c r="C164" i="5"/>
  <c r="A164" i="5"/>
  <c r="C163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04" i="5"/>
  <c r="O104" i="5"/>
  <c r="H104" i="5"/>
  <c r="E104" i="5"/>
  <c r="C104" i="5"/>
  <c r="A104" i="5"/>
  <c r="C54" i="1"/>
  <c r="C41" i="1"/>
  <c r="C103" i="1"/>
  <c r="S67" i="5" l="1"/>
  <c r="O67" i="5"/>
  <c r="H67" i="5"/>
  <c r="E67" i="5"/>
  <c r="C67" i="5"/>
  <c r="A67" i="5"/>
  <c r="S163" i="5" l="1"/>
  <c r="O163" i="5"/>
  <c r="H163" i="5"/>
  <c r="E163" i="5"/>
  <c r="C163" i="5"/>
  <c r="A163" i="5"/>
  <c r="O162" i="5"/>
  <c r="H162" i="5"/>
  <c r="E162" i="5"/>
  <c r="C162" i="5"/>
  <c r="A162" i="5"/>
  <c r="C161" i="1"/>
  <c r="C162" i="1"/>
  <c r="C66" i="1"/>
  <c r="S162" i="5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0" i="1"/>
  <c r="C159" i="1"/>
  <c r="U158" i="5" l="1"/>
  <c r="U157" i="5"/>
  <c r="U151" i="5"/>
  <c r="U150" i="5"/>
  <c r="U135" i="5"/>
  <c r="U134" i="5"/>
  <c r="U133" i="5"/>
  <c r="U119" i="5"/>
  <c r="U118" i="5"/>
  <c r="U117" i="5"/>
  <c r="U116" i="5"/>
  <c r="U115" i="5"/>
  <c r="S159" i="5" l="1"/>
  <c r="O159" i="5"/>
  <c r="H159" i="5"/>
  <c r="E159" i="5"/>
  <c r="C159" i="5"/>
  <c r="A159" i="5"/>
  <c r="C158" i="1"/>
  <c r="S158" i="5" l="1"/>
  <c r="O158" i="5"/>
  <c r="H158" i="5"/>
  <c r="E158" i="5"/>
  <c r="C158" i="5"/>
  <c r="A158" i="5"/>
  <c r="C157" i="1"/>
  <c r="J485" i="5" l="1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S642" i="5" l="1"/>
  <c r="O642" i="5"/>
  <c r="J642" i="5"/>
  <c r="H642" i="5"/>
  <c r="E642" i="5"/>
  <c r="C642" i="5"/>
  <c r="A642" i="5"/>
  <c r="S641" i="5"/>
  <c r="O641" i="5"/>
  <c r="J641" i="5"/>
  <c r="H641" i="5"/>
  <c r="E641" i="5"/>
  <c r="C641" i="5"/>
  <c r="A641" i="5"/>
  <c r="O624" i="5"/>
  <c r="H624" i="5"/>
  <c r="E624" i="5"/>
  <c r="C624" i="5"/>
  <c r="A624" i="5"/>
  <c r="O623" i="5"/>
  <c r="H623" i="5"/>
  <c r="E623" i="5"/>
  <c r="C623" i="5"/>
  <c r="A623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J643" i="5" l="1"/>
  <c r="J644" i="5"/>
  <c r="J645" i="5"/>
  <c r="J638" i="5"/>
  <c r="J639" i="5"/>
  <c r="J640" i="5"/>
  <c r="J564" i="5"/>
  <c r="J565" i="5"/>
  <c r="J566" i="5"/>
  <c r="J567" i="5"/>
  <c r="J568" i="5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C265" i="1"/>
  <c r="C267" i="1"/>
  <c r="C266" i="1"/>
  <c r="S568" i="5" l="1"/>
  <c r="H568" i="5"/>
  <c r="E568" i="5"/>
  <c r="C568" i="5"/>
  <c r="A568" i="5"/>
  <c r="S567" i="5"/>
  <c r="H567" i="5"/>
  <c r="E567" i="5"/>
  <c r="C567" i="5"/>
  <c r="A567" i="5"/>
  <c r="S566" i="5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S497" i="5"/>
  <c r="O497" i="5"/>
  <c r="H497" i="5"/>
  <c r="S496" i="5"/>
  <c r="O496" i="5"/>
  <c r="H496" i="5"/>
  <c r="S495" i="5"/>
  <c r="O495" i="5"/>
  <c r="H495" i="5"/>
  <c r="S494" i="5"/>
  <c r="O494" i="5"/>
  <c r="H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C235" i="1"/>
  <c r="O567" i="5"/>
  <c r="O568" i="5"/>
  <c r="C236" i="1"/>
  <c r="O564" i="5"/>
  <c r="O566" i="5"/>
  <c r="C234" i="1"/>
  <c r="O565" i="5"/>
  <c r="C233" i="1"/>
  <c r="C246" i="1"/>
  <c r="J409" i="5" l="1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C219" i="1"/>
  <c r="C220" i="1"/>
  <c r="J265" i="5" l="1"/>
  <c r="J266" i="5"/>
  <c r="J267" i="5"/>
  <c r="J268" i="5"/>
  <c r="J269" i="5"/>
  <c r="S269" i="5"/>
  <c r="H269" i="5"/>
  <c r="E269" i="5"/>
  <c r="C269" i="5"/>
  <c r="A269" i="5"/>
  <c r="S268" i="5"/>
  <c r="H268" i="5"/>
  <c r="E268" i="5"/>
  <c r="C268" i="5"/>
  <c r="A268" i="5"/>
  <c r="S267" i="5"/>
  <c r="H267" i="5"/>
  <c r="E267" i="5"/>
  <c r="C267" i="5"/>
  <c r="A267" i="5"/>
  <c r="S266" i="5"/>
  <c r="H266" i="5"/>
  <c r="E266" i="5"/>
  <c r="C266" i="5"/>
  <c r="A266" i="5"/>
  <c r="S265" i="5"/>
  <c r="H265" i="5"/>
  <c r="E265" i="5"/>
  <c r="C265" i="5"/>
  <c r="A265" i="5"/>
  <c r="O266" i="5"/>
  <c r="O268" i="5"/>
  <c r="O265" i="5"/>
  <c r="O269" i="5"/>
  <c r="O267" i="5"/>
  <c r="L324" i="5" l="1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J351" i="5"/>
  <c r="J352" i="5"/>
  <c r="J353" i="5"/>
  <c r="C192" i="1"/>
  <c r="K357" i="5" l="1"/>
  <c r="K358" i="5"/>
  <c r="K359" i="5"/>
  <c r="S157" i="5" l="1"/>
  <c r="O157" i="5"/>
  <c r="H157" i="5"/>
  <c r="E157" i="5"/>
  <c r="C157" i="5"/>
  <c r="A157" i="5"/>
  <c r="C156" i="1"/>
  <c r="S123" i="5" l="1"/>
  <c r="O123" i="5"/>
  <c r="H123" i="5"/>
  <c r="E123" i="5"/>
  <c r="C123" i="5"/>
  <c r="A123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2" i="1"/>
  <c r="C124" i="1"/>
  <c r="C123" i="1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C131" i="1"/>
  <c r="C130" i="1"/>
  <c r="S156" i="5" l="1"/>
  <c r="H156" i="5"/>
  <c r="E156" i="5"/>
  <c r="C156" i="5"/>
  <c r="A156" i="5"/>
  <c r="O156" i="5"/>
  <c r="C155" i="1"/>
  <c r="S154" i="5" l="1"/>
  <c r="O154" i="5"/>
  <c r="H154" i="5"/>
  <c r="E154" i="5"/>
  <c r="C154" i="5"/>
  <c r="A154" i="5"/>
  <c r="S155" i="5"/>
  <c r="H155" i="5"/>
  <c r="E155" i="5"/>
  <c r="C155" i="5"/>
  <c r="A155" i="5"/>
  <c r="E5" i="4"/>
  <c r="D5" i="4"/>
  <c r="O155" i="5"/>
  <c r="C153" i="1"/>
  <c r="C154" i="1"/>
  <c r="S153" i="5" l="1"/>
  <c r="O153" i="5"/>
  <c r="H153" i="5"/>
  <c r="E153" i="5"/>
  <c r="C153" i="5"/>
  <c r="A153" i="5"/>
  <c r="E4" i="4"/>
  <c r="D4" i="4"/>
  <c r="S174" i="5"/>
  <c r="O174" i="5"/>
  <c r="H174" i="5"/>
  <c r="E174" i="5"/>
  <c r="C174" i="5"/>
  <c r="A174" i="5"/>
  <c r="S173" i="5"/>
  <c r="O173" i="5"/>
  <c r="H173" i="5"/>
  <c r="E173" i="5"/>
  <c r="C173" i="5"/>
  <c r="A173" i="5"/>
  <c r="S19" i="5"/>
  <c r="O19" i="5"/>
  <c r="H19" i="5"/>
  <c r="E19" i="5"/>
  <c r="C19" i="5"/>
  <c r="A19" i="5"/>
  <c r="S18" i="5"/>
  <c r="O18" i="5"/>
  <c r="H18" i="5"/>
  <c r="E18" i="5"/>
  <c r="C18" i="5"/>
  <c r="A18" i="5"/>
  <c r="C152" i="1"/>
  <c r="C173" i="1"/>
  <c r="C18" i="1"/>
  <c r="C172" i="1"/>
  <c r="C17" i="1"/>
  <c r="S152" i="5" l="1"/>
  <c r="O152" i="5"/>
  <c r="H152" i="5"/>
  <c r="E152" i="5"/>
  <c r="C152" i="5"/>
  <c r="A152" i="5"/>
  <c r="S150" i="5" l="1"/>
  <c r="O150" i="5"/>
  <c r="S151" i="5"/>
  <c r="O151" i="5"/>
  <c r="H151" i="5"/>
  <c r="E151" i="5"/>
  <c r="C151" i="5"/>
  <c r="A151" i="5"/>
  <c r="C150" i="1"/>
  <c r="C151" i="1"/>
  <c r="S172" i="5" l="1"/>
  <c r="O172" i="5"/>
  <c r="H172" i="5"/>
  <c r="E172" i="5"/>
  <c r="C172" i="5"/>
  <c r="A172" i="5"/>
  <c r="H150" i="5" l="1"/>
  <c r="E150" i="5"/>
  <c r="C150" i="5"/>
  <c r="A150" i="5"/>
  <c r="C149" i="1"/>
  <c r="C171" i="1"/>
  <c r="E3" i="4" l="1"/>
  <c r="D3" i="4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C148" i="1"/>
  <c r="S628" i="5" l="1"/>
  <c r="O628" i="5"/>
  <c r="H628" i="5"/>
  <c r="E628" i="5"/>
  <c r="C628" i="5"/>
  <c r="A628" i="5"/>
  <c r="S484" i="5"/>
  <c r="O484" i="5"/>
  <c r="H484" i="5"/>
  <c r="E484" i="5"/>
  <c r="C484" i="5"/>
  <c r="A484" i="5"/>
  <c r="S264" i="5"/>
  <c r="H264" i="5"/>
  <c r="E264" i="5"/>
  <c r="C264" i="5"/>
  <c r="A264" i="5"/>
  <c r="S258" i="5"/>
  <c r="J258" i="5"/>
  <c r="H258" i="5"/>
  <c r="E258" i="5"/>
  <c r="C258" i="5"/>
  <c r="A258" i="5"/>
  <c r="S239" i="5"/>
  <c r="H239" i="5"/>
  <c r="E239" i="5"/>
  <c r="C239" i="5"/>
  <c r="A239" i="5"/>
  <c r="S235" i="5"/>
  <c r="H235" i="5"/>
  <c r="E235" i="5"/>
  <c r="C235" i="5"/>
  <c r="A235" i="5"/>
  <c r="S220" i="5"/>
  <c r="J220" i="5"/>
  <c r="H220" i="5"/>
  <c r="E220" i="5"/>
  <c r="C220" i="5"/>
  <c r="A220" i="5"/>
  <c r="S216" i="5"/>
  <c r="J216" i="5"/>
  <c r="H216" i="5"/>
  <c r="E216" i="5"/>
  <c r="C216" i="5"/>
  <c r="A216" i="5"/>
  <c r="S197" i="5"/>
  <c r="H197" i="5"/>
  <c r="E197" i="5"/>
  <c r="C197" i="5"/>
  <c r="A197" i="5"/>
  <c r="S193" i="5"/>
  <c r="H193" i="5"/>
  <c r="E193" i="5"/>
  <c r="C193" i="5"/>
  <c r="A193" i="5"/>
  <c r="O239" i="5"/>
  <c r="C147" i="1"/>
  <c r="O197" i="5"/>
  <c r="O216" i="5"/>
  <c r="O258" i="5"/>
  <c r="O193" i="5"/>
  <c r="O264" i="5"/>
  <c r="O220" i="5"/>
  <c r="O235" i="5"/>
  <c r="C146" i="1"/>
  <c r="S146" i="5" l="1"/>
  <c r="H146" i="5"/>
  <c r="E146" i="5"/>
  <c r="C146" i="5"/>
  <c r="A146" i="5"/>
  <c r="S145" i="5"/>
  <c r="O145" i="5"/>
  <c r="H145" i="5"/>
  <c r="E145" i="5"/>
  <c r="C145" i="5"/>
  <c r="A145" i="5"/>
  <c r="O146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C145" i="1"/>
  <c r="C271" i="1"/>
  <c r="C144" i="1"/>
  <c r="C269" i="1"/>
  <c r="C270" i="1"/>
  <c r="C268" i="1"/>
  <c r="I96" i="5" l="1"/>
  <c r="S50" i="5" l="1"/>
  <c r="O50" i="5"/>
  <c r="H50" i="5"/>
  <c r="E50" i="5"/>
  <c r="C50" i="5"/>
  <c r="A50" i="5"/>
  <c r="S90" i="5"/>
  <c r="O90" i="5"/>
  <c r="H90" i="5"/>
  <c r="E90" i="5"/>
  <c r="C90" i="5"/>
  <c r="A90" i="5"/>
  <c r="C49" i="1"/>
  <c r="C89" i="1"/>
  <c r="S53" i="5" l="1"/>
  <c r="H53" i="5"/>
  <c r="E53" i="5"/>
  <c r="C53" i="5"/>
  <c r="A53" i="5"/>
  <c r="O53" i="5"/>
  <c r="S93" i="5" l="1"/>
  <c r="O93" i="5"/>
  <c r="H93" i="5"/>
  <c r="E93" i="5"/>
  <c r="C93" i="5"/>
  <c r="A93" i="5"/>
  <c r="C52" i="1"/>
  <c r="C92" i="1"/>
  <c r="O94" i="5" l="1"/>
  <c r="H94" i="5"/>
  <c r="E94" i="5"/>
  <c r="C94" i="5"/>
  <c r="A94" i="5"/>
  <c r="S94" i="5"/>
  <c r="C93" i="1"/>
  <c r="S144" i="5" l="1"/>
  <c r="O144" i="5"/>
  <c r="H144" i="5"/>
  <c r="E144" i="5"/>
  <c r="C144" i="5"/>
  <c r="A144" i="5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C143" i="1"/>
  <c r="C141" i="1"/>
  <c r="C142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I108" i="5" l="1"/>
  <c r="I109" i="5"/>
  <c r="S109" i="5"/>
  <c r="O109" i="5"/>
  <c r="H109" i="5"/>
  <c r="E109" i="5"/>
  <c r="C109" i="5"/>
  <c r="A109" i="5"/>
  <c r="S108" i="5"/>
  <c r="O108" i="5"/>
  <c r="H108" i="5"/>
  <c r="E108" i="5"/>
  <c r="C108" i="5"/>
  <c r="A108" i="5"/>
  <c r="C279" i="1"/>
  <c r="C277" i="1"/>
  <c r="C108" i="1"/>
  <c r="C276" i="1"/>
  <c r="C278" i="1"/>
  <c r="C10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8" i="5" l="1"/>
  <c r="O128" i="5"/>
  <c r="H128" i="5"/>
  <c r="E128" i="5"/>
  <c r="C128" i="5"/>
  <c r="A128" i="5"/>
  <c r="C127" i="1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S101" i="5" l="1"/>
  <c r="S175" i="5"/>
  <c r="S170" i="5"/>
  <c r="S169" i="5"/>
  <c r="S168" i="5"/>
  <c r="S139" i="5"/>
  <c r="S138" i="5"/>
  <c r="S137" i="5"/>
  <c r="S136" i="5"/>
  <c r="S135" i="5"/>
  <c r="S134" i="5"/>
  <c r="S133" i="5"/>
  <c r="S130" i="5"/>
  <c r="S129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3" i="5"/>
  <c r="S262" i="5"/>
  <c r="S261" i="5"/>
  <c r="S260" i="5"/>
  <c r="S259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19" i="5"/>
  <c r="S218" i="5"/>
  <c r="S217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6" i="5"/>
  <c r="S195" i="5"/>
  <c r="S194" i="5"/>
  <c r="S192" i="5"/>
  <c r="S360" i="5"/>
  <c r="S359" i="5"/>
  <c r="S358" i="5"/>
  <c r="S357" i="5"/>
  <c r="S356" i="5"/>
  <c r="S355" i="5"/>
  <c r="S354" i="5"/>
  <c r="S353" i="5"/>
  <c r="O138" i="5"/>
  <c r="H138" i="5"/>
  <c r="E138" i="5"/>
  <c r="C138" i="5"/>
  <c r="A138" i="5"/>
  <c r="C139" i="1"/>
  <c r="C140" i="1"/>
  <c r="C138" i="1"/>
  <c r="O139" i="5" l="1"/>
  <c r="H139" i="5" l="1"/>
  <c r="E139" i="5"/>
  <c r="C139" i="5"/>
  <c r="A139" i="5"/>
  <c r="C137" i="1"/>
  <c r="O137" i="5" l="1"/>
  <c r="H137" i="5"/>
  <c r="E137" i="5"/>
  <c r="C137" i="5"/>
  <c r="A137" i="5"/>
  <c r="S89" i="5" l="1"/>
  <c r="O89" i="5"/>
  <c r="H89" i="5"/>
  <c r="E89" i="5"/>
  <c r="C89" i="5"/>
  <c r="A89" i="5"/>
  <c r="C88" i="1"/>
  <c r="C136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96" i="5" l="1"/>
  <c r="O96" i="5"/>
  <c r="H96" i="5"/>
  <c r="E96" i="5"/>
  <c r="C96" i="5"/>
  <c r="A96" i="5"/>
  <c r="C50" i="1"/>
  <c r="S97" i="5" l="1"/>
  <c r="O97" i="5"/>
  <c r="H97" i="5"/>
  <c r="E97" i="5"/>
  <c r="C97" i="5"/>
  <c r="A97" i="5"/>
  <c r="C95" i="1"/>
  <c r="S62" i="5" l="1"/>
  <c r="O62" i="5"/>
  <c r="H62" i="5"/>
  <c r="E62" i="5"/>
  <c r="C62" i="5"/>
  <c r="A62" i="5"/>
  <c r="S61" i="5"/>
  <c r="O61" i="5"/>
  <c r="H61" i="5"/>
  <c r="E61" i="5"/>
  <c r="C61" i="5"/>
  <c r="A61" i="5"/>
  <c r="C96" i="1"/>
  <c r="C61" i="1"/>
  <c r="C60" i="1"/>
  <c r="S79" i="5" l="1"/>
  <c r="O79" i="5"/>
  <c r="H79" i="5"/>
  <c r="E79" i="5"/>
  <c r="C79" i="5"/>
  <c r="A79" i="5"/>
  <c r="S86" i="5" l="1"/>
  <c r="O86" i="5"/>
  <c r="H86" i="5"/>
  <c r="E86" i="5"/>
  <c r="C86" i="5"/>
  <c r="A86" i="5"/>
  <c r="S84" i="5"/>
  <c r="O84" i="5"/>
  <c r="H84" i="5"/>
  <c r="E84" i="5"/>
  <c r="C84" i="5"/>
  <c r="A84" i="5"/>
  <c r="C84" i="1"/>
  <c r="C85" i="1"/>
  <c r="C78" i="1"/>
  <c r="S92" i="5" l="1"/>
  <c r="O92" i="5"/>
  <c r="H92" i="5"/>
  <c r="E92" i="5"/>
  <c r="C92" i="5"/>
  <c r="A92" i="5"/>
  <c r="C91" i="1"/>
  <c r="S107" i="5" l="1"/>
  <c r="O107" i="5"/>
  <c r="H107" i="5"/>
  <c r="E107" i="5"/>
  <c r="C107" i="5"/>
  <c r="A107" i="5"/>
  <c r="O101" i="5" l="1"/>
  <c r="H101" i="5"/>
  <c r="E101" i="5"/>
  <c r="C101" i="5"/>
  <c r="A101" i="5"/>
  <c r="C100" i="1"/>
  <c r="C106" i="1"/>
  <c r="S100" i="5" l="1"/>
  <c r="O100" i="5"/>
  <c r="H100" i="5"/>
  <c r="E100" i="5"/>
  <c r="C100" i="5"/>
  <c r="A100" i="5"/>
  <c r="C98" i="1"/>
  <c r="S88" i="5" l="1"/>
  <c r="O88" i="5"/>
  <c r="H88" i="5"/>
  <c r="E88" i="5"/>
  <c r="C88" i="5"/>
  <c r="A88" i="5"/>
  <c r="S75" i="5" l="1"/>
  <c r="O75" i="5"/>
  <c r="H75" i="5"/>
  <c r="E75" i="5"/>
  <c r="C75" i="5"/>
  <c r="A75" i="5"/>
  <c r="S76" i="5"/>
  <c r="O76" i="5"/>
  <c r="H76" i="5"/>
  <c r="E76" i="5"/>
  <c r="C76" i="5"/>
  <c r="A76" i="5"/>
  <c r="C75" i="1"/>
  <c r="C87" i="1"/>
  <c r="S41" i="5" l="1"/>
  <c r="O41" i="5"/>
  <c r="H41" i="5"/>
  <c r="E41" i="5"/>
  <c r="C41" i="5"/>
  <c r="A41" i="5"/>
  <c r="C74" i="1"/>
  <c r="C40" i="1"/>
  <c r="S81" i="5" l="1"/>
  <c r="O81" i="5"/>
  <c r="H81" i="5"/>
  <c r="E81" i="5"/>
  <c r="C81" i="5"/>
  <c r="A81" i="5"/>
  <c r="C80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57" i="1"/>
  <c r="C67" i="1"/>
  <c r="S102" i="5" l="1"/>
  <c r="O102" i="5"/>
  <c r="H102" i="5"/>
  <c r="E102" i="5"/>
  <c r="C102" i="5"/>
  <c r="A102" i="5"/>
  <c r="S73" i="5"/>
  <c r="O73" i="5"/>
  <c r="H73" i="5"/>
  <c r="E73" i="5"/>
  <c r="C73" i="5"/>
  <c r="A73" i="5"/>
  <c r="C44" i="1"/>
  <c r="C101" i="1"/>
  <c r="H136" i="5" l="1"/>
  <c r="E136" i="5"/>
  <c r="C136" i="5"/>
  <c r="A136" i="5"/>
  <c r="O136" i="5"/>
  <c r="C135" i="1"/>
  <c r="C7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70" i="5" l="1"/>
  <c r="H170" i="5"/>
  <c r="E170" i="5"/>
  <c r="C170" i="5"/>
  <c r="A170" i="5"/>
  <c r="O169" i="5"/>
  <c r="H169" i="5"/>
  <c r="E169" i="5"/>
  <c r="C169" i="5"/>
  <c r="A169" i="5"/>
  <c r="C169" i="1"/>
  <c r="C168" i="1"/>
  <c r="O168" i="5" l="1"/>
  <c r="H168" i="5"/>
  <c r="E168" i="5"/>
  <c r="C168" i="5"/>
  <c r="A168" i="5"/>
  <c r="O135" i="5" l="1"/>
  <c r="H135" i="5"/>
  <c r="E135" i="5"/>
  <c r="C135" i="5"/>
  <c r="A135" i="5"/>
  <c r="O134" i="5"/>
  <c r="H134" i="5"/>
  <c r="E134" i="5"/>
  <c r="C134" i="5"/>
  <c r="A134" i="5"/>
  <c r="O133" i="5"/>
  <c r="H133" i="5"/>
  <c r="E133" i="5"/>
  <c r="C133" i="5"/>
  <c r="A133" i="5"/>
  <c r="C167" i="1"/>
  <c r="C134" i="1"/>
  <c r="C133" i="1"/>
  <c r="O130" i="5" l="1"/>
  <c r="H130" i="5"/>
  <c r="E130" i="5"/>
  <c r="C130" i="5"/>
  <c r="A130" i="5"/>
  <c r="O129" i="5"/>
  <c r="H129" i="5"/>
  <c r="E129" i="5"/>
  <c r="C129" i="5"/>
  <c r="A129" i="5"/>
  <c r="C129" i="1"/>
  <c r="C132" i="1"/>
  <c r="S127" i="5" l="1"/>
  <c r="O127" i="5"/>
  <c r="H127" i="5"/>
  <c r="E127" i="5"/>
  <c r="C127" i="5"/>
  <c r="A127" i="5"/>
  <c r="S126" i="5"/>
  <c r="O126" i="5"/>
  <c r="H126" i="5"/>
  <c r="E126" i="5"/>
  <c r="C126" i="5"/>
  <c r="A126" i="5"/>
  <c r="C126" i="1"/>
  <c r="C128" i="1"/>
  <c r="S116" i="5" l="1"/>
  <c r="O116" i="5"/>
  <c r="H116" i="5"/>
  <c r="E116" i="5"/>
  <c r="C116" i="5"/>
  <c r="A116" i="5"/>
  <c r="C125" i="1"/>
  <c r="C115" i="1"/>
  <c r="L363" i="5" l="1"/>
  <c r="I34" i="5" l="1"/>
  <c r="S122" i="5" l="1"/>
  <c r="H122" i="5"/>
  <c r="E122" i="5"/>
  <c r="C122" i="5"/>
  <c r="A122" i="5"/>
  <c r="O122" i="5"/>
  <c r="C121" i="1"/>
  <c r="O120" i="5" l="1"/>
  <c r="S120" i="5"/>
  <c r="H120" i="5"/>
  <c r="E120" i="5"/>
  <c r="A120" i="5"/>
  <c r="C120" i="5"/>
  <c r="E2" i="4"/>
  <c r="D2" i="4"/>
  <c r="S121" i="5"/>
  <c r="H121" i="5"/>
  <c r="E121" i="5"/>
  <c r="C121" i="5"/>
  <c r="A121" i="5"/>
  <c r="O121" i="5"/>
  <c r="C119" i="1"/>
  <c r="C120" i="1"/>
  <c r="S34" i="5" l="1"/>
  <c r="O34" i="5"/>
  <c r="H34" i="5"/>
  <c r="E34" i="5"/>
  <c r="C34" i="5"/>
  <c r="A34" i="5"/>
  <c r="J270" i="5" l="1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C33" i="1"/>
  <c r="J234" i="5" l="1"/>
  <c r="J235" i="5" s="1"/>
  <c r="H234" i="5"/>
  <c r="E234" i="5"/>
  <c r="C234" i="5"/>
  <c r="A234" i="5"/>
  <c r="J233" i="5"/>
  <c r="H233" i="5"/>
  <c r="E233" i="5"/>
  <c r="C233" i="5"/>
  <c r="A233" i="5"/>
  <c r="J221" i="5"/>
  <c r="J222" i="5"/>
  <c r="J223" i="5"/>
  <c r="J224" i="5"/>
  <c r="J225" i="5"/>
  <c r="J226" i="5"/>
  <c r="J227" i="5"/>
  <c r="J228" i="5"/>
  <c r="J229" i="5"/>
  <c r="H229" i="5"/>
  <c r="E229" i="5"/>
  <c r="C229" i="5"/>
  <c r="A229" i="5"/>
  <c r="H228" i="5"/>
  <c r="E228" i="5"/>
  <c r="C228" i="5"/>
  <c r="A228" i="5"/>
  <c r="H227" i="5"/>
  <c r="E227" i="5"/>
  <c r="C227" i="5"/>
  <c r="A227" i="5"/>
  <c r="H226" i="5"/>
  <c r="E226" i="5"/>
  <c r="C226" i="5"/>
  <c r="A226" i="5"/>
  <c r="O228" i="5"/>
  <c r="O226" i="5"/>
  <c r="O233" i="5"/>
  <c r="O227" i="5"/>
  <c r="O234" i="5"/>
  <c r="O229" i="5"/>
  <c r="J236" i="5" l="1"/>
  <c r="J237" i="5"/>
  <c r="J238" i="5"/>
  <c r="J239" i="5" s="1"/>
  <c r="J230" i="5"/>
  <c r="J231" i="5"/>
  <c r="J232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7" i="5"/>
  <c r="J218" i="5"/>
  <c r="J219" i="5"/>
  <c r="J433" i="5" l="1"/>
  <c r="J434" i="5"/>
  <c r="J435" i="5"/>
  <c r="J436" i="5"/>
  <c r="J437" i="5"/>
  <c r="J427" i="5"/>
  <c r="J426" i="5"/>
  <c r="J425" i="5"/>
  <c r="J424" i="5"/>
  <c r="J423" i="5"/>
  <c r="J422" i="5"/>
  <c r="J421" i="5"/>
  <c r="J420" i="5"/>
  <c r="J419" i="5"/>
  <c r="J240" i="5" l="1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9" i="5"/>
  <c r="J260" i="5"/>
  <c r="J26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9" i="5" l="1"/>
  <c r="O119" i="5"/>
  <c r="H119" i="5"/>
  <c r="E119" i="5"/>
  <c r="C119" i="5"/>
  <c r="A119" i="5"/>
  <c r="S118" i="5" l="1"/>
  <c r="O118" i="5"/>
  <c r="H118" i="5"/>
  <c r="E118" i="5"/>
  <c r="C118" i="5"/>
  <c r="A118" i="5"/>
  <c r="C118" i="1"/>
  <c r="S117" i="5" l="1"/>
  <c r="O117" i="5"/>
  <c r="H117" i="5"/>
  <c r="E117" i="5"/>
  <c r="C117" i="5"/>
  <c r="A117" i="5"/>
  <c r="C117" i="1"/>
  <c r="J535" i="5" l="1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C116" i="1"/>
  <c r="O609" i="5" l="1"/>
  <c r="A604" i="5" l="1"/>
  <c r="C604" i="5"/>
  <c r="E604" i="5"/>
  <c r="H604" i="5"/>
  <c r="O604" i="5"/>
  <c r="S604" i="5"/>
  <c r="J592" i="5" l="1"/>
  <c r="J593" i="5"/>
  <c r="J594" i="5"/>
  <c r="J595" i="5"/>
  <c r="J596" i="5"/>
  <c r="L364" i="5" l="1"/>
  <c r="L365" i="5"/>
  <c r="S520" i="5"/>
  <c r="O520" i="5"/>
  <c r="H520" i="5"/>
  <c r="E520" i="5"/>
  <c r="C520" i="5"/>
  <c r="A520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9" i="5"/>
  <c r="O519" i="5"/>
  <c r="H519" i="5"/>
  <c r="E519" i="5"/>
  <c r="C519" i="5"/>
  <c r="A519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5" i="5"/>
  <c r="O115" i="5"/>
  <c r="H115" i="5"/>
  <c r="E115" i="5"/>
  <c r="C115" i="5"/>
  <c r="A115" i="5"/>
  <c r="J460" i="5"/>
  <c r="J459" i="5" s="1"/>
  <c r="J458" i="5" s="1"/>
  <c r="J457" i="5" s="1"/>
  <c r="C6" i="1"/>
  <c r="C114" i="1"/>
  <c r="C12" i="1"/>
  <c r="C7" i="1"/>
  <c r="C13" i="1"/>
  <c r="C14" i="1"/>
  <c r="C5" i="1"/>
  <c r="L438" i="5" l="1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K382" i="5" l="1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O341" i="5" l="1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H238" i="5" l="1"/>
  <c r="E238" i="5"/>
  <c r="C238" i="5"/>
  <c r="A238" i="5"/>
  <c r="H237" i="5"/>
  <c r="E237" i="5"/>
  <c r="C237" i="5"/>
  <c r="A237" i="5"/>
  <c r="O237" i="5"/>
  <c r="O238" i="5"/>
  <c r="H219" i="5" l="1"/>
  <c r="E219" i="5"/>
  <c r="C219" i="5"/>
  <c r="A219" i="5"/>
  <c r="H218" i="5"/>
  <c r="E218" i="5"/>
  <c r="C218" i="5"/>
  <c r="A218" i="5"/>
  <c r="O219" i="5"/>
  <c r="O218" i="5"/>
  <c r="S12" i="5" l="1"/>
  <c r="O12" i="5"/>
  <c r="H12" i="5"/>
  <c r="E12" i="5"/>
  <c r="C12" i="5"/>
  <c r="A12" i="5"/>
  <c r="C11" i="1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7" i="5" l="1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C264" i="1"/>
  <c r="C263" i="1"/>
  <c r="C262" i="1"/>
  <c r="S596" i="5" l="1"/>
  <c r="O596" i="5"/>
  <c r="H596" i="5"/>
  <c r="E596" i="5"/>
  <c r="C596" i="5"/>
  <c r="A596" i="5"/>
  <c r="S595" i="5"/>
  <c r="O595" i="5"/>
  <c r="H595" i="5"/>
  <c r="E595" i="5"/>
  <c r="C595" i="5"/>
  <c r="A595" i="5"/>
  <c r="S594" i="5"/>
  <c r="O594" i="5"/>
  <c r="H594" i="5"/>
  <c r="E594" i="5"/>
  <c r="C594" i="5"/>
  <c r="A594" i="5"/>
  <c r="S593" i="5"/>
  <c r="O593" i="5"/>
  <c r="H593" i="5"/>
  <c r="E593" i="5"/>
  <c r="C593" i="5"/>
  <c r="A593" i="5"/>
  <c r="S592" i="5"/>
  <c r="O592" i="5"/>
  <c r="H592" i="5"/>
  <c r="E592" i="5"/>
  <c r="C592" i="5"/>
  <c r="A592" i="5"/>
  <c r="S580" i="5"/>
  <c r="H580" i="5"/>
  <c r="E580" i="5"/>
  <c r="C580" i="5"/>
  <c r="A580" i="5"/>
  <c r="S579" i="5"/>
  <c r="H579" i="5"/>
  <c r="E579" i="5"/>
  <c r="C579" i="5"/>
  <c r="A579" i="5"/>
  <c r="S578" i="5"/>
  <c r="H578" i="5"/>
  <c r="E578" i="5"/>
  <c r="C578" i="5"/>
  <c r="A578" i="5"/>
  <c r="O577" i="5"/>
  <c r="H577" i="5"/>
  <c r="E577" i="5"/>
  <c r="C577" i="5"/>
  <c r="A577" i="5"/>
  <c r="O576" i="5"/>
  <c r="H576" i="5"/>
  <c r="E576" i="5"/>
  <c r="C576" i="5"/>
  <c r="A576" i="5"/>
  <c r="O575" i="5"/>
  <c r="H575" i="5"/>
  <c r="E575" i="5"/>
  <c r="C575" i="5"/>
  <c r="A575" i="5"/>
  <c r="S371" i="5"/>
  <c r="O365" i="5"/>
  <c r="H365" i="5"/>
  <c r="E365" i="5"/>
  <c r="C365" i="5"/>
  <c r="A365" i="5"/>
  <c r="S370" i="5"/>
  <c r="O364" i="5"/>
  <c r="H364" i="5"/>
  <c r="E364" i="5"/>
  <c r="C364" i="5"/>
  <c r="A364" i="5"/>
  <c r="S369" i="5"/>
  <c r="O363" i="5"/>
  <c r="H363" i="5"/>
  <c r="E363" i="5"/>
  <c r="C363" i="5"/>
  <c r="A363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578" i="5"/>
  <c r="C206" i="1"/>
  <c r="C208" i="1"/>
  <c r="O579" i="5"/>
  <c r="C249" i="1"/>
  <c r="S575" i="5"/>
  <c r="C204" i="1"/>
  <c r="S576" i="5"/>
  <c r="C250" i="1"/>
  <c r="S577" i="5"/>
  <c r="C254" i="1"/>
  <c r="O580" i="5"/>
  <c r="O347" i="5" l="1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C194" i="1"/>
  <c r="C200" i="1"/>
  <c r="C183" i="1"/>
  <c r="C186" i="1"/>
  <c r="C185" i="1"/>
  <c r="C196" i="1"/>
  <c r="C199" i="1"/>
  <c r="C184" i="1"/>
  <c r="C198" i="1"/>
  <c r="C188" i="1"/>
  <c r="C202" i="1"/>
  <c r="C187" i="1"/>
  <c r="C195" i="1"/>
  <c r="C201" i="1"/>
  <c r="A656" i="5" l="1"/>
  <c r="C656" i="5"/>
  <c r="E656" i="5"/>
  <c r="H656" i="5"/>
  <c r="O656" i="5"/>
  <c r="S656" i="5"/>
  <c r="S602" i="5"/>
  <c r="O602" i="5"/>
  <c r="H602" i="5"/>
  <c r="E602" i="5"/>
  <c r="C602" i="5"/>
  <c r="A602" i="5"/>
  <c r="O356" i="5" l="1"/>
  <c r="H356" i="5"/>
  <c r="E356" i="5"/>
  <c r="C356" i="5"/>
  <c r="A356" i="5"/>
  <c r="O355" i="5"/>
  <c r="H355" i="5"/>
  <c r="E355" i="5"/>
  <c r="C355" i="5"/>
  <c r="A355" i="5"/>
  <c r="O350" i="5"/>
  <c r="H350" i="5"/>
  <c r="E350" i="5"/>
  <c r="C350" i="5"/>
  <c r="A350" i="5"/>
  <c r="O349" i="5"/>
  <c r="H349" i="5"/>
  <c r="E349" i="5"/>
  <c r="C349" i="5"/>
  <c r="A349" i="5"/>
  <c r="I29" i="5" l="1"/>
  <c r="S106" i="5" l="1"/>
  <c r="O106" i="5"/>
  <c r="H106" i="5"/>
  <c r="E106" i="5"/>
  <c r="C106" i="5"/>
  <c r="A106" i="5"/>
  <c r="C105" i="1"/>
  <c r="S105" i="5" l="1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8" i="5"/>
  <c r="O98" i="5"/>
  <c r="H98" i="5"/>
  <c r="E98" i="5"/>
  <c r="C98" i="5"/>
  <c r="A98" i="5"/>
  <c r="S95" i="5"/>
  <c r="O95" i="5"/>
  <c r="H95" i="5"/>
  <c r="E95" i="5"/>
  <c r="C95" i="5"/>
  <c r="A95" i="5"/>
  <c r="S91" i="5"/>
  <c r="O91" i="5"/>
  <c r="H91" i="5"/>
  <c r="E91" i="5"/>
  <c r="C91" i="5"/>
  <c r="A91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C82" i="1"/>
  <c r="C90" i="1"/>
  <c r="C104" i="1"/>
  <c r="C62" i="1"/>
  <c r="C71" i="1"/>
  <c r="C86" i="1"/>
  <c r="C102" i="1"/>
  <c r="C94" i="1"/>
  <c r="C99" i="1"/>
  <c r="C79" i="1"/>
  <c r="C69" i="1"/>
  <c r="C83" i="1"/>
  <c r="C64" i="1"/>
  <c r="C97" i="1"/>
  <c r="C65" i="1"/>
  <c r="C77" i="1"/>
  <c r="C63" i="1"/>
  <c r="C81" i="1"/>
  <c r="C73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9" i="1"/>
  <c r="C58" i="1"/>
  <c r="C56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8" i="1"/>
  <c r="C47" i="1"/>
  <c r="C39" i="1"/>
  <c r="C53" i="1"/>
  <c r="C36" i="1"/>
  <c r="C43" i="1"/>
  <c r="S36" i="5" l="1"/>
  <c r="O36" i="5"/>
  <c r="H36" i="5"/>
  <c r="E36" i="5"/>
  <c r="C36" i="5"/>
  <c r="A36" i="5"/>
  <c r="C35" i="1"/>
  <c r="I457" i="5" l="1"/>
  <c r="I458" i="5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S384" i="5"/>
  <c r="S395" i="5"/>
  <c r="S386" i="5"/>
  <c r="S393" i="5"/>
  <c r="S385" i="5"/>
  <c r="S394" i="5"/>
  <c r="I459" i="5" l="1"/>
  <c r="I460" i="5" l="1"/>
  <c r="I461" i="5" l="1"/>
  <c r="O362" i="5" l="1"/>
  <c r="H362" i="5"/>
  <c r="E362" i="5"/>
  <c r="C362" i="5"/>
  <c r="A362" i="5"/>
  <c r="O361" i="5"/>
  <c r="H361" i="5"/>
  <c r="E361" i="5"/>
  <c r="C361" i="5"/>
  <c r="A361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H655" i="5" l="1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3" i="5"/>
  <c r="H601" i="5"/>
  <c r="H600" i="5"/>
  <c r="H599" i="5"/>
  <c r="H598" i="5"/>
  <c r="H597" i="5"/>
  <c r="H591" i="5"/>
  <c r="H590" i="5"/>
  <c r="H589" i="5"/>
  <c r="H588" i="5"/>
  <c r="H587" i="5"/>
  <c r="H586" i="5"/>
  <c r="H585" i="5"/>
  <c r="H584" i="5"/>
  <c r="H583" i="5"/>
  <c r="H582" i="5"/>
  <c r="H581" i="5"/>
  <c r="H574" i="5"/>
  <c r="H573" i="5"/>
  <c r="H572" i="5"/>
  <c r="H571" i="5"/>
  <c r="H570" i="5"/>
  <c r="H569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8" i="5"/>
  <c r="H515" i="5"/>
  <c r="H514" i="5"/>
  <c r="H513" i="5"/>
  <c r="H481" i="5"/>
  <c r="H480" i="5"/>
  <c r="H479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392" i="5"/>
  <c r="H391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0" i="5"/>
  <c r="H354" i="5"/>
  <c r="H348" i="5"/>
  <c r="H314" i="5"/>
  <c r="H313" i="5"/>
  <c r="H312" i="5"/>
  <c r="H311" i="5"/>
  <c r="H310" i="5"/>
  <c r="H309" i="5"/>
  <c r="H308" i="5"/>
  <c r="H307" i="5"/>
  <c r="H306" i="5"/>
  <c r="H278" i="5"/>
  <c r="H277" i="5"/>
  <c r="H276" i="5"/>
  <c r="H275" i="5"/>
  <c r="H274" i="5"/>
  <c r="H273" i="5"/>
  <c r="H272" i="5"/>
  <c r="H271" i="5"/>
  <c r="H270" i="5"/>
  <c r="H263" i="5"/>
  <c r="H262" i="5"/>
  <c r="H261" i="5"/>
  <c r="H260" i="5"/>
  <c r="H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6" i="5"/>
  <c r="H232" i="5"/>
  <c r="H231" i="5"/>
  <c r="H230" i="5"/>
  <c r="H225" i="5"/>
  <c r="H224" i="5"/>
  <c r="H223" i="5"/>
  <c r="H222" i="5"/>
  <c r="H221" i="5"/>
  <c r="H217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6" i="5"/>
  <c r="H195" i="5"/>
  <c r="H194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14" i="5"/>
  <c r="H113" i="5"/>
  <c r="H112" i="5"/>
  <c r="H111" i="5"/>
  <c r="H110" i="5"/>
  <c r="H35" i="5"/>
  <c r="H33" i="5"/>
  <c r="H29" i="5"/>
  <c r="G5" i="6"/>
  <c r="G4" i="6"/>
  <c r="G3" i="6"/>
  <c r="G2" i="6"/>
  <c r="G8" i="6"/>
  <c r="G7" i="6"/>
  <c r="S655" i="5"/>
  <c r="O655" i="5"/>
  <c r="E655" i="5"/>
  <c r="C655" i="5"/>
  <c r="A655" i="5"/>
  <c r="E2" i="6"/>
  <c r="C275" i="1"/>
  <c r="E3" i="6"/>
  <c r="E5" i="6"/>
  <c r="C2" i="6"/>
  <c r="C5" i="6"/>
  <c r="E4" i="6"/>
  <c r="C4" i="6"/>
  <c r="C3" i="6"/>
  <c r="C274" i="1"/>
  <c r="S619" i="5" l="1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586" i="5"/>
  <c r="O586" i="5"/>
  <c r="E586" i="5"/>
  <c r="C586" i="5"/>
  <c r="A586" i="5"/>
  <c r="S585" i="5"/>
  <c r="O585" i="5"/>
  <c r="E585" i="5"/>
  <c r="C585" i="5"/>
  <c r="A585" i="5"/>
  <c r="S584" i="5"/>
  <c r="O584" i="5"/>
  <c r="E584" i="5"/>
  <c r="C584" i="5"/>
  <c r="A584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S574" i="5"/>
  <c r="E574" i="5"/>
  <c r="C574" i="5"/>
  <c r="A574" i="5"/>
  <c r="S573" i="5"/>
  <c r="E573" i="5"/>
  <c r="C573" i="5"/>
  <c r="A573" i="5"/>
  <c r="S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S559" i="5"/>
  <c r="S560" i="5"/>
  <c r="S561" i="5"/>
  <c r="S563" i="5"/>
  <c r="S562" i="5"/>
  <c r="S571" i="5"/>
  <c r="C261" i="1"/>
  <c r="O574" i="5"/>
  <c r="C245" i="1"/>
  <c r="C252" i="1"/>
  <c r="O572" i="5"/>
  <c r="S569" i="5"/>
  <c r="C243" i="1"/>
  <c r="C272" i="1"/>
  <c r="C244" i="1"/>
  <c r="C251" i="1"/>
  <c r="S570" i="5"/>
  <c r="C273" i="1"/>
  <c r="O573" i="5"/>
  <c r="S28" i="5" l="1"/>
  <c r="O28" i="5"/>
  <c r="H28" i="5"/>
  <c r="E28" i="5"/>
  <c r="C28" i="5"/>
  <c r="A28" i="5"/>
  <c r="S614" i="5"/>
  <c r="S613" i="5"/>
  <c r="S612" i="5"/>
  <c r="S611" i="5"/>
  <c r="S610" i="5"/>
  <c r="S609" i="5"/>
  <c r="S608" i="5"/>
  <c r="S607" i="5"/>
  <c r="S606" i="5"/>
  <c r="S605" i="5"/>
  <c r="S603" i="5"/>
  <c r="S601" i="5"/>
  <c r="S600" i="5"/>
  <c r="S599" i="5"/>
  <c r="S598" i="5"/>
  <c r="S597" i="5"/>
  <c r="S591" i="5"/>
  <c r="S590" i="5"/>
  <c r="S589" i="5"/>
  <c r="S588" i="5"/>
  <c r="S587" i="5"/>
  <c r="S558" i="5"/>
  <c r="S557" i="5"/>
  <c r="S556" i="5"/>
  <c r="S555" i="5"/>
  <c r="S554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18" i="5"/>
  <c r="S515" i="5"/>
  <c r="S514" i="5"/>
  <c r="S513" i="5"/>
  <c r="S481" i="5"/>
  <c r="S480" i="5"/>
  <c r="S479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37" i="5"/>
  <c r="S436" i="5"/>
  <c r="S435" i="5"/>
  <c r="S434" i="5"/>
  <c r="S433" i="5"/>
  <c r="S427" i="5"/>
  <c r="S426" i="5"/>
  <c r="S425" i="5"/>
  <c r="S424" i="5"/>
  <c r="S423" i="5"/>
  <c r="S422" i="5"/>
  <c r="S421" i="5"/>
  <c r="S420" i="5"/>
  <c r="S419" i="5"/>
  <c r="S381" i="5"/>
  <c r="S380" i="5"/>
  <c r="S379" i="5"/>
  <c r="S378" i="5"/>
  <c r="S377" i="5"/>
  <c r="S376" i="5"/>
  <c r="S375" i="5"/>
  <c r="S374" i="5"/>
  <c r="S373" i="5"/>
  <c r="S372" i="5"/>
  <c r="S368" i="5"/>
  <c r="S367" i="5"/>
  <c r="S366" i="5"/>
  <c r="S362" i="5"/>
  <c r="S361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14" i="5"/>
  <c r="S112" i="5"/>
  <c r="S111" i="5"/>
  <c r="S35" i="5"/>
  <c r="S3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E609" i="5"/>
  <c r="C609" i="5"/>
  <c r="A609" i="5"/>
  <c r="S391" i="5"/>
  <c r="S449" i="5"/>
  <c r="S450" i="5"/>
  <c r="S442" i="5"/>
  <c r="S451" i="5"/>
  <c r="S447" i="5"/>
  <c r="S382" i="5"/>
  <c r="S383" i="5"/>
  <c r="S440" i="5"/>
  <c r="S448" i="5"/>
  <c r="S392" i="5"/>
  <c r="S438" i="5"/>
  <c r="S439" i="5"/>
  <c r="S441" i="5"/>
  <c r="S415" i="5"/>
  <c r="S429" i="5"/>
  <c r="S110" i="5"/>
  <c r="S411" i="5"/>
  <c r="S410" i="5"/>
  <c r="S455" i="5"/>
  <c r="S412" i="5"/>
  <c r="S454" i="5"/>
  <c r="S549" i="5"/>
  <c r="S428" i="5"/>
  <c r="S413" i="5"/>
  <c r="S432" i="5"/>
  <c r="S416" i="5"/>
  <c r="S553" i="5"/>
  <c r="S552" i="5"/>
  <c r="S453" i="5"/>
  <c r="S431" i="5"/>
  <c r="S430" i="5"/>
  <c r="S417" i="5"/>
  <c r="S418" i="5"/>
  <c r="S452" i="5"/>
  <c r="S551" i="5"/>
  <c r="S456" i="5"/>
  <c r="S550" i="5"/>
  <c r="S414" i="5"/>
  <c r="S113" i="5"/>
  <c r="O608" i="5" l="1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3" i="5"/>
  <c r="E603" i="5"/>
  <c r="C603" i="5"/>
  <c r="A603" i="5"/>
  <c r="C259" i="1"/>
  <c r="C260" i="1"/>
  <c r="C255" i="1"/>
  <c r="C256" i="1"/>
  <c r="O548" i="5" l="1"/>
  <c r="E548" i="5"/>
  <c r="C548" i="5"/>
  <c r="A548" i="5"/>
  <c r="O547" i="5"/>
  <c r="E547" i="5"/>
  <c r="C547" i="5"/>
  <c r="A547" i="5"/>
  <c r="O546" i="5"/>
  <c r="E546" i="5"/>
  <c r="C546" i="5"/>
  <c r="A546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15" i="5"/>
  <c r="E515" i="5"/>
  <c r="C515" i="5"/>
  <c r="A515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E591" i="5" l="1"/>
  <c r="C591" i="5"/>
  <c r="A591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E558" i="5"/>
  <c r="C558" i="5"/>
  <c r="A558" i="5"/>
  <c r="E557" i="5"/>
  <c r="C557" i="5"/>
  <c r="A557" i="5"/>
  <c r="E556" i="5"/>
  <c r="C556" i="5"/>
  <c r="A556" i="5"/>
  <c r="E555" i="5"/>
  <c r="C555" i="5"/>
  <c r="A555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5" i="5"/>
  <c r="E545" i="5"/>
  <c r="C545" i="5"/>
  <c r="A545" i="5"/>
  <c r="O544" i="5"/>
  <c r="E544" i="5"/>
  <c r="C544" i="5"/>
  <c r="A544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8" i="5"/>
  <c r="E518" i="5"/>
  <c r="C518" i="5"/>
  <c r="A518" i="5"/>
  <c r="O514" i="5"/>
  <c r="E514" i="5"/>
  <c r="C514" i="5"/>
  <c r="A514" i="5"/>
  <c r="O513" i="5"/>
  <c r="E513" i="5"/>
  <c r="C513" i="5"/>
  <c r="A513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591" i="5"/>
  <c r="O589" i="5"/>
  <c r="O587" i="5"/>
  <c r="O590" i="5"/>
  <c r="O588" i="5"/>
  <c r="O558" i="5"/>
  <c r="O556" i="5"/>
  <c r="O554" i="5"/>
  <c r="O555" i="5"/>
  <c r="O557" i="5"/>
  <c r="C232" i="1"/>
  <c r="C240" i="1"/>
  <c r="C253" i="1"/>
  <c r="C229" i="1"/>
  <c r="C257" i="1"/>
  <c r="C247" i="1"/>
  <c r="C231" i="1"/>
  <c r="C237" i="1"/>
  <c r="C230" i="1"/>
  <c r="C238" i="1"/>
  <c r="C239" i="1"/>
  <c r="C258" i="1"/>
  <c r="C248" i="1"/>
  <c r="C241" i="1"/>
  <c r="C242" i="1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392" i="5"/>
  <c r="C391" i="5"/>
  <c r="C383" i="5"/>
  <c r="C382" i="5"/>
  <c r="C228" i="1"/>
  <c r="C227" i="1"/>
  <c r="C226" i="1"/>
  <c r="E442" i="5" l="1"/>
  <c r="A442" i="5"/>
  <c r="E441" i="5"/>
  <c r="A441" i="5"/>
  <c r="E440" i="5"/>
  <c r="A440" i="5"/>
  <c r="E439" i="5"/>
  <c r="A439" i="5"/>
  <c r="E438" i="5"/>
  <c r="A438" i="5"/>
  <c r="A437" i="5"/>
  <c r="E437" i="5"/>
  <c r="O442" i="5"/>
  <c r="O440" i="5"/>
  <c r="O438" i="5"/>
  <c r="O439" i="5"/>
  <c r="O441" i="5"/>
  <c r="E436" i="5"/>
  <c r="A436" i="5"/>
  <c r="E435" i="5"/>
  <c r="A435" i="5"/>
  <c r="O432" i="5"/>
  <c r="E432" i="5"/>
  <c r="A432" i="5"/>
  <c r="O431" i="5"/>
  <c r="E431" i="5"/>
  <c r="A431" i="5"/>
  <c r="O430" i="5"/>
  <c r="E430" i="5"/>
  <c r="A430" i="5"/>
  <c r="E427" i="5"/>
  <c r="A427" i="5"/>
  <c r="E426" i="5"/>
  <c r="A426" i="5"/>
  <c r="E425" i="5"/>
  <c r="A425" i="5"/>
  <c r="E424" i="5"/>
  <c r="A424" i="5"/>
  <c r="E423" i="5"/>
  <c r="A423" i="5"/>
  <c r="E422" i="5"/>
  <c r="A422" i="5"/>
  <c r="E421" i="5"/>
  <c r="A421" i="5"/>
  <c r="O418" i="5"/>
  <c r="E418" i="5"/>
  <c r="A418" i="5"/>
  <c r="O417" i="5"/>
  <c r="E417" i="5"/>
  <c r="A417" i="5"/>
  <c r="O416" i="5"/>
  <c r="E416" i="5"/>
  <c r="A416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314" i="5"/>
  <c r="O313" i="5"/>
  <c r="O312" i="5"/>
  <c r="O311" i="5"/>
  <c r="O310" i="5"/>
  <c r="O309" i="5"/>
  <c r="O308" i="5"/>
  <c r="O307" i="5"/>
  <c r="O306" i="5"/>
  <c r="O278" i="5"/>
  <c r="O277" i="5"/>
  <c r="O276" i="5"/>
  <c r="O275" i="5"/>
  <c r="O274" i="5"/>
  <c r="O273" i="5"/>
  <c r="O272" i="5"/>
  <c r="O271" i="5"/>
  <c r="O270" i="5"/>
  <c r="O429" i="5"/>
  <c r="O428" i="5"/>
  <c r="O411" i="5"/>
  <c r="O410" i="5"/>
  <c r="O392" i="5"/>
  <c r="O391" i="5"/>
  <c r="O383" i="5"/>
  <c r="E434" i="5"/>
  <c r="A434" i="5"/>
  <c r="E433" i="5"/>
  <c r="A433" i="5"/>
  <c r="E429" i="5"/>
  <c r="A429" i="5"/>
  <c r="E428" i="5"/>
  <c r="A428" i="5"/>
  <c r="E420" i="5"/>
  <c r="A420" i="5"/>
  <c r="E419" i="5"/>
  <c r="A419" i="5"/>
  <c r="E411" i="5"/>
  <c r="A411" i="5"/>
  <c r="E410" i="5"/>
  <c r="A410" i="5"/>
  <c r="O422" i="5"/>
  <c r="O437" i="5"/>
  <c r="O433" i="5"/>
  <c r="O420" i="5"/>
  <c r="C225" i="1"/>
  <c r="O425" i="5"/>
  <c r="O427" i="5"/>
  <c r="O423" i="5"/>
  <c r="O434" i="5"/>
  <c r="O419" i="5"/>
  <c r="O424" i="5"/>
  <c r="O426" i="5"/>
  <c r="O435" i="5"/>
  <c r="O421" i="5"/>
  <c r="O436" i="5"/>
  <c r="E392" i="5" l="1"/>
  <c r="A392" i="5"/>
  <c r="E391" i="5"/>
  <c r="A391" i="5"/>
  <c r="E383" i="5"/>
  <c r="A383" i="5"/>
  <c r="O382" i="5"/>
  <c r="O381" i="5"/>
  <c r="E382" i="5"/>
  <c r="C381" i="5"/>
  <c r="A382" i="5"/>
  <c r="C218" i="1"/>
  <c r="C224" i="1"/>
  <c r="C221" i="1"/>
  <c r="C223" i="1"/>
  <c r="C222" i="1"/>
  <c r="E314" i="5" l="1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309" i="5"/>
  <c r="E308" i="5"/>
  <c r="E307" i="5"/>
  <c r="E306" i="5"/>
  <c r="E273" i="5"/>
  <c r="E272" i="5"/>
  <c r="E271" i="5"/>
  <c r="E270" i="5"/>
  <c r="C309" i="5"/>
  <c r="C308" i="5"/>
  <c r="C307" i="5"/>
  <c r="C306" i="5"/>
  <c r="C273" i="5"/>
  <c r="C272" i="5"/>
  <c r="C271" i="5"/>
  <c r="C270" i="5"/>
  <c r="A272" i="5"/>
  <c r="A273" i="5"/>
  <c r="A307" i="5"/>
  <c r="A309" i="5"/>
  <c r="A308" i="5"/>
  <c r="A306" i="5"/>
  <c r="A271" i="5"/>
  <c r="A270" i="5"/>
  <c r="E196" i="5"/>
  <c r="C196" i="5"/>
  <c r="A196" i="5"/>
  <c r="E195" i="5"/>
  <c r="C195" i="5"/>
  <c r="A195" i="5"/>
  <c r="O195" i="5"/>
  <c r="O196" i="5"/>
  <c r="C193" i="1"/>
  <c r="C217" i="1"/>
  <c r="C197" i="1"/>
  <c r="S29" i="5" l="1"/>
  <c r="S3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0" i="5"/>
  <c r="O354" i="5"/>
  <c r="O348" i="5"/>
  <c r="O114" i="5"/>
  <c r="O113" i="5"/>
  <c r="O112" i="5"/>
  <c r="O111" i="5"/>
  <c r="O110" i="5"/>
  <c r="O35" i="5"/>
  <c r="O33" i="5"/>
  <c r="O29" i="5"/>
  <c r="O3" i="5"/>
  <c r="O251" i="5"/>
  <c r="C110" i="1"/>
  <c r="O236" i="5"/>
  <c r="O221" i="5"/>
  <c r="O244" i="5"/>
  <c r="O198" i="5"/>
  <c r="O175" i="5"/>
  <c r="O217" i="5"/>
  <c r="O206" i="5"/>
  <c r="C210" i="1"/>
  <c r="C111" i="1"/>
  <c r="C177" i="1"/>
  <c r="O248" i="5"/>
  <c r="O194" i="5"/>
  <c r="O222" i="5"/>
  <c r="C215" i="1"/>
  <c r="C112" i="1"/>
  <c r="O181" i="5"/>
  <c r="C214" i="1"/>
  <c r="O240" i="5"/>
  <c r="C205" i="1"/>
  <c r="C175" i="1"/>
  <c r="O250" i="5"/>
  <c r="O224" i="5"/>
  <c r="O187" i="5"/>
  <c r="O257" i="5"/>
  <c r="O204" i="5"/>
  <c r="O241" i="5"/>
  <c r="C189" i="1"/>
  <c r="C203" i="1"/>
  <c r="O186" i="5"/>
  <c r="C212" i="1"/>
  <c r="O263" i="5"/>
  <c r="O188" i="5"/>
  <c r="O214" i="5"/>
  <c r="C32" i="1"/>
  <c r="O245" i="5"/>
  <c r="C181" i="1"/>
  <c r="C34" i="1"/>
  <c r="O208" i="5"/>
  <c r="O185" i="5"/>
  <c r="O254" i="5"/>
  <c r="O249" i="5"/>
  <c r="C174" i="1"/>
  <c r="O189" i="5"/>
  <c r="C178" i="1"/>
  <c r="O191" i="5"/>
  <c r="O223" i="5"/>
  <c r="O176" i="5"/>
  <c r="O259" i="5"/>
  <c r="O215" i="5"/>
  <c r="O184" i="5"/>
  <c r="O260" i="5"/>
  <c r="O212" i="5"/>
  <c r="O201" i="5"/>
  <c r="O256" i="5"/>
  <c r="O230" i="5"/>
  <c r="O210" i="5"/>
  <c r="O255" i="5"/>
  <c r="C216" i="1"/>
  <c r="O252" i="5"/>
  <c r="O183" i="5"/>
  <c r="O200" i="5"/>
  <c r="C211" i="1"/>
  <c r="C176" i="1"/>
  <c r="O209" i="5"/>
  <c r="O180" i="5"/>
  <c r="O199" i="5"/>
  <c r="O207" i="5"/>
  <c r="O247" i="5"/>
  <c r="O246" i="5"/>
  <c r="C180" i="1"/>
  <c r="O262" i="5"/>
  <c r="O253" i="5"/>
  <c r="O178" i="5"/>
  <c r="O182" i="5"/>
  <c r="O243" i="5"/>
  <c r="O261" i="5"/>
  <c r="O205" i="5"/>
  <c r="C191" i="1"/>
  <c r="C213" i="1"/>
  <c r="C190" i="1"/>
  <c r="C207" i="1"/>
  <c r="C182" i="1"/>
  <c r="O225" i="5"/>
  <c r="C109" i="1"/>
  <c r="C179" i="1"/>
  <c r="O177" i="5"/>
  <c r="O232" i="5"/>
  <c r="O203" i="5"/>
  <c r="O231" i="5"/>
  <c r="O192" i="5"/>
  <c r="O202" i="5"/>
  <c r="O242" i="5"/>
  <c r="O213" i="5"/>
  <c r="C113" i="1"/>
  <c r="O190" i="5"/>
  <c r="C209" i="1"/>
  <c r="O211" i="5"/>
  <c r="Q2" i="5" l="1"/>
  <c r="M2" i="5"/>
  <c r="E6" i="6"/>
  <c r="C6" i="6"/>
  <c r="O179" i="5"/>
  <c r="E381" i="5" l="1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0" i="5"/>
  <c r="C360" i="5"/>
  <c r="A360" i="5"/>
  <c r="E354" i="5"/>
  <c r="C354" i="5"/>
  <c r="A354" i="5"/>
  <c r="E348" i="5"/>
  <c r="C348" i="5"/>
  <c r="A348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4" i="5"/>
  <c r="C194" i="5"/>
  <c r="E194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7" i="5"/>
  <c r="C217" i="5"/>
  <c r="E217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30" i="5"/>
  <c r="C230" i="5"/>
  <c r="E230" i="5"/>
  <c r="A231" i="5"/>
  <c r="C231" i="5"/>
  <c r="E231" i="5"/>
  <c r="A232" i="5"/>
  <c r="C232" i="5"/>
  <c r="E232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E263" i="5" l="1"/>
  <c r="C263" i="5"/>
  <c r="A263" i="5"/>
  <c r="W2" i="5" l="1"/>
  <c r="V2" i="5"/>
  <c r="U2" i="5"/>
  <c r="T2" i="5"/>
  <c r="S2" i="5"/>
  <c r="R2" i="5" s="1"/>
  <c r="P2" i="5" l="1"/>
  <c r="G6" i="6" l="1"/>
  <c r="A494" i="5" l="1"/>
  <c r="C494" i="5"/>
  <c r="E494" i="5"/>
  <c r="A495" i="5"/>
  <c r="C495" i="5"/>
  <c r="E495" i="5"/>
  <c r="A496" i="5"/>
  <c r="C496" i="5"/>
  <c r="E496" i="5"/>
  <c r="A497" i="5"/>
  <c r="C497" i="5"/>
  <c r="E497" i="5"/>
  <c r="A498" i="5"/>
  <c r="C498" i="5"/>
  <c r="E49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<sst xmlns="http://schemas.openxmlformats.org/spreadsheetml/2006/main" count="2244" uniqueCount="1048">
  <si>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</si>
  <si>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</si>
  <si>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</si>
  <si>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</si>
  <si>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</si>
  <si>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</si>
  <si>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</si>
  <si>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</si>
  <si>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</si>
  <si>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</si>
  <si>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</si>
  <si>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</si>
  <si>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</si>
  <si>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</si>
  <si>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</si>
  <si>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</si>
  <si>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</si>
  <si>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</si>
  <si>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</si>
  <si>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</si>
  <si>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</si>
  <si>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</si>
  <si>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</si>
  <si>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</si>
  <si>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</si>
  <si>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</si>
  <si>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</si>
  <si>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</si>
  <si>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</si>
  <si>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</si>
  <si>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</si>
  <si>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</si>
  <si>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</si>
  <si>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</si>
  <si>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</si>
  <si>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</si>
  <si>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</si>
  <si>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</si>
  <si>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</si>
  <si>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</si>
  <si>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</si>
  <si>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</si>
  <si>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</si>
  <si>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</si>
  <si>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</si>
  <si>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</si>
  <si>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</si>
  <si>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</si>
  <si>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</si>
  <si>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</si>
  <si>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</si>
  <si>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</si>
  <si>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</si>
  <si>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</si>
  <si>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</si>
  <si>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</si>
  <si>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</si>
  <si>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</si>
  <si>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</si>
  <si>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</si>
  <si>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</si>
  <si>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</si>
  <si>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</si>
  <si>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</si>
  <si>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</si>
  <si>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</si>
  <si>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</si>
  <si>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</si>
  <si>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</si>
  <si>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</si>
  <si>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</si>
  <si>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</si>
  <si>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</si>
  <si>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</si>
  <si>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</si>
  <si>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</si>
  <si>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</si>
  <si>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</si>
  <si>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</si>
  <si>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</si>
  <si>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</si>
  <si>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</si>
  <si>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</si>
  <si>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</si>
  <si>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</si>
  <si>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</si>
  <si>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</si>
  <si>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</si>
  <si>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</si>
  <si>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</si>
  <si>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</si>
  <si>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</si>
  <si>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</si>
  <si>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</si>
  <si>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</si>
  <si>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</si>
  <si>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</si>
  <si>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</si>
  <si>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</si>
  <si>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</si>
  <si>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</si>
  <si>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</si>
  <si>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</si>
  <si>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</si>
  <si>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</si>
  <si>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</si>
  <si>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</si>
  <si>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</si>
  <si>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</si>
  <si>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</si>
  <si>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</si>
  <si>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</si>
  <si>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</si>
  <si>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</si>
  <si>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</si>
  <si>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</si>
  <si>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</si>
  <si>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</si>
  <si>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</si>
  <si>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</si>
  <si>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</si>
  <si>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</si>
  <si>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</si>
  <si>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</si>
  <si>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</si>
  <si>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</si>
  <si>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</si>
  <si>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</si>
  <si>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</si>
  <si>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</si>
  <si>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</si>
  <si>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</si>
  <si>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</si>
  <si>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</si>
  <si>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</si>
  <si>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</si>
  <si>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</si>
  <si>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</si>
  <si>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</si>
  <si>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</si>
  <si>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</si>
  <si>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</si>
  <si>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</si>
  <si>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</si>
  <si>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</si>
  <si>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</si>
  <si>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</si>
  <si>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</si>
  <si>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</si>
  <si>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</si>
  <si>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</si>
  <si>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</si>
  <si>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</si>
  <si>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</si>
  <si>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</si>
  <si>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</si>
  <si>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</si>
  <si>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</si>
  <si>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</si>
  <si>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</si>
  <si>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</si>
  <si>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</si>
  <si>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</si>
  <si>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</si>
  <si>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</si>
  <si>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</si>
  <si>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</si>
  <si>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</si>
  <si>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</si>
  <si>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</si>
  <si>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</si>
  <si>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</si>
  <si>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</si>
  <si>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</si>
  <si>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</si>
  <si>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</si>
  <si>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</si>
  <si>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</si>
  <si>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</si>
  <si>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</si>
  <si>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</si>
  <si>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</si>
  <si>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</si>
  <si>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</si>
  <si>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</si>
  <si>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</si>
  <si>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</si>
  <si>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</si>
  <si>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</si>
  <si>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</si>
  <si>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</si>
  <si>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</si>
  <si>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</si>
  <si>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</si>
  <si>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</si>
  <si>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</si>
  <si>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</si>
  <si>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</si>
  <si>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</si>
  <si>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</si>
  <si>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</si>
  <si>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</si>
  <si>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</si>
  <si>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</si>
  <si>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</si>
  <si>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</si>
  <si>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</si>
  <si>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</si>
  <si>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</si>
  <si>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</si>
  <si>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</si>
  <si>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</si>
  <si>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</si>
  <si>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</si>
  <si>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</si>
  <si>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</si>
  <si>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</si>
  <si>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</si>
  <si>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</si>
  <si>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</si>
  <si>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</si>
  <si>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</si>
  <si>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</si>
  <si>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</si>
  <si>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</si>
  <si>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</si>
  <si>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</si>
  <si>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</si>
  <si>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</si>
  <si>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</si>
  <si>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</si>
  <si>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</si>
  <si>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</si>
  <si>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</si>
  <si>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</si>
  <si>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</si>
  <si>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</si>
  <si>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</si>
  <si>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</si>
  <si>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</si>
  <si>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</si>
  <si>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</si>
  <si>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</si>
  <si>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</si>
  <si>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</si>
  <si>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</si>
  <si>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</si>
  <si>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</si>
  <si>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</si>
  <si>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</si>
  <si>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</si>
  <si>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</si>
  <si>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</si>
  <si>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</si>
  <si>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</si>
  <si>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</si>
  <si>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</si>
  <si>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</si>
  <si>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</si>
  <si>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</si>
  <si>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</si>
  <si>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</si>
  <si>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</si>
  <si>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</si>
  <si>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</si>
  <si>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</si>
  <si>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</si>
  <si>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</si>
  <si>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</si>
  <si>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</si>
  <si>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</si>
  <si>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</si>
  <si>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</si>
  <si>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</si>
  <si>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</si>
  <si>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</si>
  <si>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</si>
  <si>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</si>
  <si>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</si>
  <si>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</si>
  <si>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</si>
  <si>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</si>
  <si>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</si>
  <si>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</si>
  <si>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</si>
  <si>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</si>
  <si>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</si>
  <si>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</si>
  <si>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</si>
  <si>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</si>
  <si>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</si>
  <si>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</si>
  <si>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</si>
  <si>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</si>
  <si>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</si>
  <si>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</si>
  <si>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</si>
  <si>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</si>
  <si>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</si>
  <si>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</si>
  <si>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</si>
  <si>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</si>
  <si>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</si>
  <si>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</si>
  <si>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</si>
  <si>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</si>
  <si>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</si>
  <si>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</si>
  <si>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</si>
  <si>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</si>
  <si>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</si>
  <si>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</si>
  <si>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</si>
  <si>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</si>
  <si>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</si>
  <si>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</si>
  <si>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</si>
  <si>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</si>
  <si>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</si>
  <si>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</si>
  <si>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</si>
  <si>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</si>
  <si>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</si>
  <si>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</si>
  <si>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</si>
  <si>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</si>
  <si>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</si>
  <si>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</si>
  <si>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</si>
  <si>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</si>
  <si>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</si>
  <si>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</si>
  <si>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</si>
  <si>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</si>
  <si>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</si>
  <si>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</si>
  <si>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</si>
  <si>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</si>
  <si>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</si>
  <si>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</si>
  <si>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</si>
  <si>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</si>
  <si>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</si>
  <si>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</si>
  <si>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</si>
  <si>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</si>
  <si>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</si>
  <si>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</si>
  <si>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</si>
  <si>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</si>
  <si>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</si>
  <si>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</si>
  <si>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</si>
  <si>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</si>
  <si>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</si>
  <si>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</si>
  <si>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</si>
  <si>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</si>
  <si>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</si>
  <si>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</si>
  <si>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</si>
  <si>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</si>
  <si>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</si>
  <si>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</si>
  <si>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</si>
  <si>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</si>
  <si>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</si>
  <si>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</si>
  <si>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</si>
  <si>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</si>
  <si>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</si>
  <si>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</si>
  <si>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</si>
  <si>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</si>
  <si>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</si>
  <si>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</si>
  <si>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</si>
  <si>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</si>
  <si>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</si>
  <si>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</si>
  <si>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</si>
  <si>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</si>
  <si>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</si>
  <si>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</si>
  <si>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</si>
  <si>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</si>
  <si>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</si>
  <si>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</si>
  <si>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</si>
  <si>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</si>
  <si>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</si>
  <si>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</si>
  <si>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</si>
  <si>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</si>
  <si>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</si>
  <si>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</si>
  <si>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</si>
  <si>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</si>
  <si>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</si>
  <si>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</si>
  <si>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</si>
  <si>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</si>
  <si>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</si>
  <si>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</si>
  <si>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</si>
  <si>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</si>
  <si>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</si>
  <si>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</si>
  <si>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</si>
  <si>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</si>
  <si>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</si>
  <si>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</si>
  <si>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</si>
  <si>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</si>
  <si>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</si>
  <si>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</si>
  <si>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</si>
  <si>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</si>
  <si>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</si>
  <si>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</si>
  <si>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</si>
  <si>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</si>
  <si>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</si>
  <si>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</si>
  <si>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</si>
  <si>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</si>
  <si>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</si>
  <si>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</si>
  <si>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</si>
  <si>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</si>
  <si>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</si>
  <si>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</si>
  <si>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</si>
  <si>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</si>
  <si>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</si>
  <si>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</si>
  <si>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</si>
  <si>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</si>
  <si>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</si>
  <si>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</si>
  <si>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</si>
  <si>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</si>
  <si>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</si>
  <si>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</si>
  <si>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</si>
  <si>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</si>
  <si>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</si>
  <si>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</si>
  <si>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</si>
  <si>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</si>
  <si>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</si>
  <si>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</si>
  <si>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</si>
  <si>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</si>
  <si>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</si>
  <si>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</si>
  <si>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</si>
  <si>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</si>
  <si>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</si>
  <si>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</si>
  <si>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</si>
  <si>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</si>
  <si>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</si>
  <si>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</si>
  <si>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</si>
  <si>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</si>
  <si>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</si>
  <si>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</si>
  <si>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</si>
  <si>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</si>
  <si>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</si>
  <si>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</si>
  <si>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</si>
  <si>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</si>
  <si>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</si>
  <si>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</si>
  <si>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</si>
  <si>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</si>
  <si>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</si>
  <si>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</si>
  <si>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</si>
  <si>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</si>
  <si>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</si>
  <si>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</si>
  <si>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</si>
  <si>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</si>
  <si>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</si>
  <si>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</si>
  <si>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</si>
  <si>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</si>
  <si>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</si>
  <si>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</si>
  <si>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</si>
  <si>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</si>
  <si>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</si>
  <si>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</si>
  <si>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</si>
  <si>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</si>
  <si>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</si>
  <si>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</si>
  <si>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</si>
  <si>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</si>
  <si>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</si>
  <si>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</si>
  <si>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</si>
  <si>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</si>
  <si>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</si>
  <si>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</si>
  <si>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</si>
  <si>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</si>
  <si>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</si>
  <si>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</si>
  <si>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</si>
  <si>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</si>
  <si>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</si>
  <si>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</si>
  <si>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</si>
  <si>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</si>
  <si>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</si>
  <si>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</si>
  <si>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</si>
  <si>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</si>
  <si>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</si>
  <si>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</si>
  <si>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</si>
  <si>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</si>
  <si>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</si>
  <si>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</si>
  <si>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</si>
  <si>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</si>
  <si>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</si>
  <si>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</si>
  <si>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</si>
  <si>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</si>
  <si>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</si>
  <si>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</si>
  <si>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</si>
  <si>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</si>
  <si>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</si>
  <si>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</si>
  <si>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</si>
  <si>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</si>
  <si>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</si>
  <si>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</si>
  <si>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</si>
  <si>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</si>
  <si>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</si>
  <si>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</si>
  <si>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</si>
  <si>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</si>
  <si>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</si>
  <si>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</si>
  <si>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</si>
  <si>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</si>
  <si>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</si>
  <si>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</si>
  <si>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</si>
  <si>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</si>
  <si>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</si>
  <si>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</si>
  <si>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</si>
  <si>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</si>
  <si>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</si>
  <si>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</si>
  <si>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</si>
  <si>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</si>
  <si>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</si>
  <si>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</si>
  <si>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</si>
  <si>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</si>
  <si>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</si>
  <si>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</si>
  <si>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</si>
  <si>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</si>
  <si>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</si>
  <si>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</si>
  <si>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</si>
  <si>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</si>
  <si>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</si>
  <si>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</si>
  <si>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</si>
  <si>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</si>
  <si>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</si>
  <si>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</si>
  <si>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</si>
  <si>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</si>
  <si>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</si>
  <si>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</si>
  <si>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</si>
  <si>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</si>
  <si>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</si>
  <si>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</si>
  <si>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</si>
  <si>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</si>
  <si>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</si>
  <si>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</si>
  <si>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</si>
  <si>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</si>
  <si>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</si>
  <si>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</si>
  <si>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</si>
  <si>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</si>
  <si>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</si>
  <si>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</si>
  <si>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</si>
  <si>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</si>
  <si>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</si>
  <si>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</si>
  <si>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</si>
  <si>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</si>
  <si>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</si>
  <si>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</si>
  <si>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</si>
  <si>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</si>
  <si>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</si>
  <si>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</si>
  <si>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</si>
  <si>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</si>
  <si>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</si>
  <si>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</si>
  <si>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</si>
  <si>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</si>
  <si>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</si>
  <si>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</si>
  <si>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</si>
  <si>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</si>
  <si>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</si>
  <si>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</si>
  <si>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</si>
  <si>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</si>
  <si>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</si>
  <si>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</si>
  <si>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</si>
  <si>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</si>
  <si>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</si>
  <si>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</si>
  <si>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</si>
  <si>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</si>
  <si>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</si>
  <si>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</si>
  <si>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</si>
  <si>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</si>
  <si>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</si>
  <si>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</si>
  <si>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</si>
  <si>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</si>
  <si>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</si>
  <si>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</si>
  <si>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</si>
  <si>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</si>
  <si>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</si>
  <si>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</si>
  <si>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</si>
  <si>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</si>
  <si>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</si>
  <si>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</si>
  <si>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</si>
  <si>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</si>
  <si>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</si>
  <si>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</si>
  <si>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</si>
  <si>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</si>
  <si>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</si>
  <si>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</si>
  <si>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</si>
  <si>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</si>
  <si>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</si>
  <si>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</si>
  <si>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</si>
  <si>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</si>
  <si>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</si>
  <si>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</si>
  <si>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</si>
  <si>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</si>
  <si>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</si>
  <si>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</si>
  <si>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</si>
  <si>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</si>
  <si>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</si>
  <si>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</si>
  <si>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</si>
  <si>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</si>
  <si>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</si>
  <si>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</si>
  <si>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</si>
  <si>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</si>
  <si>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</si>
  <si>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</si>
  <si>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</si>
  <si>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</si>
  <si>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</si>
  <si>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</si>
  <si>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</si>
  <si>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</si>
  <si>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</si>
  <si>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</si>
  <si>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</si>
  <si>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</si>
  <si>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</si>
  <si>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</si>
  <si>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</si>
  <si>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</si>
  <si>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</si>
  <si>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</si>
  <si>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</si>
  <si>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</si>
  <si>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</si>
  <si>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</si>
  <si>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</si>
  <si>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</si>
  <si>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</si>
  <si>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</si>
  <si>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</si>
  <si>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</si>
  <si>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</si>
  <si>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</si>
  <si>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</si>
  <si>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</si>
  <si>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</si>
  <si>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</si>
  <si>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</si>
  <si>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</si>
  <si>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</si>
  <si>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</si>
  <si>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</si>
  <si>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</si>
  <si>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</si>
  <si>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</si>
  <si>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</si>
  <si>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</si>
  <si>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</si>
  <si>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</si>
  <si>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</si>
  <si>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</si>
  <si>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</si>
  <si>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</si>
  <si>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</si>
  <si>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</si>
  <si>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</si>
  <si>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</si>
  <si>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</si>
  <si>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</si>
  <si>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</si>
  <si>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</si>
  <si>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</si>
  <si>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</si>
  <si>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</si>
  <si>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</si>
  <si>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</si>
  <si>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</si>
  <si>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</si>
  <si>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</si>
  <si>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</si>
  <si>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</si>
  <si>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</si>
  <si>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</si>
  <si>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</si>
  <si>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</si>
  <si>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</si>
  <si>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</si>
  <si>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</si>
  <si>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</si>
  <si>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</si>
  <si>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</si>
  <si>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</si>
  <si>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</si>
  <si>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</si>
  <si>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</si>
  <si>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</si>
  <si>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</si>
  <si>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</si>
  <si>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</si>
  <si>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</si>
  <si>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</si>
  <si>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</si>
  <si>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</si>
  <si>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</si>
  <si>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</si>
  <si>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</si>
  <si>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</si>
  <si>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</si>
  <si>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</si>
  <si>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</si>
  <si>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</si>
  <si>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</si>
  <si>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</si>
  <si>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</si>
  <si>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</si>
  <si>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</si>
  <si>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</si>
  <si>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</si>
  <si>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</si>
  <si>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</si>
  <si>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</si>
  <si>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</si>
  <si>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</si>
  <si>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</si>
  <si>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</si>
  <si>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</si>
  <si>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</si>
  <si>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</si>
  <si>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</si>
  <si>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</si>
  <si>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</si>
  <si>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</si>
  <si>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</si>
  <si>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</si>
  <si>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</si>
  <si>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</si>
  <si>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</si>
  <si>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</si>
  <si>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</si>
  <si>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</si>
  <si>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</si>
  <si>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</si>
  <si>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</si>
  <si>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</si>
  <si>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</si>
  <si>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</si>
  <si>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</si>
  <si>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</si>
  <si>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</si>
  <si>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</si>
  <si>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</si>
  <si>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</si>
  <si>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</si>
  <si>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</si>
  <si>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</si>
  <si>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</si>
  <si>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</si>
  <si>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</si>
  <si>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</si>
  <si>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</si>
  <si>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</si>
  <si>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</si>
  <si>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</si>
  <si>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</si>
  <si>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</si>
  <si>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</si>
  <si>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</si>
  <si>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</si>
  <si>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</si>
  <si>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</si>
  <si>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</si>
  <si>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</si>
  <si>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</si>
  <si>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</si>
  <si>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</si>
  <si>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</si>
  <si>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</si>
  <si>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</si>
  <si>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</si>
  <si>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</si>
  <si>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</si>
  <si>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</si>
  <si>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</si>
  <si>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</si>
  <si>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</si>
  <si>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</si>
  <si>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</si>
  <si>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</si>
  <si>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</si>
  <si>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</si>
  <si>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</si>
  <si>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</si>
  <si>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</si>
  <si>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</si>
  <si>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</si>
  <si>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</si>
  <si>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</si>
  <si>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</si>
  <si>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</si>
  <si>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</si>
  <si>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</si>
  <si>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</si>
  <si>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</si>
  <si>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</si>
  <si>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</si>
  <si>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</si>
  <si>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</si>
  <si>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</si>
  <si>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</si>
  <si>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</si>
  <si>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</si>
  <si>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</si>
  <si>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</si>
  <si>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</si>
  <si>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</si>
  <si>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</si>
  <si>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</si>
  <si>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</si>
  <si>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</si>
  <si>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</si>
  <si>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</si>
  <si>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</si>
  <si>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</si>
  <si>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</si>
  <si>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</si>
  <si>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</si>
  <si>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</si>
  <si>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</si>
  <si>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</si>
  <si>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</si>
  <si>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</si>
  <si>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</si>
  <si>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</si>
  <si>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</si>
  <si>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</si>
  <si>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</si>
  <si>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</si>
  <si>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</si>
  <si>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</si>
  <si>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</si>
  <si>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</si>
  <si>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</si>
  <si>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</si>
  <si>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</si>
  <si>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</si>
  <si>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</si>
  <si>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</si>
  <si>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</si>
  <si>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</si>
  <si>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</si>
  <si>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</si>
  <si>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</si>
  <si>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</si>
  <si>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</si>
  <si>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</si>
  <si>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</si>
  <si>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</si>
  <si>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</si>
  <si>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</si>
  <si>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</si>
  <si>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</si>
  <si>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</si>
  <si>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</si>
  <si>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</si>
  <si>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</si>
  <si>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</si>
  <si>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</si>
  <si>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</si>
  <si>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</si>
  <si>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</si>
  <si>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</si>
  <si>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</si>
  <si>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</si>
  <si>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</si>
  <si>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</si>
  <si>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</si>
  <si>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</si>
  <si>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</si>
  <si>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</si>
  <si>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</si>
  <si>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</si>
  <si>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</si>
  <si>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</si>
  <si>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</si>
  <si>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</si>
  <si>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</si>
  <si>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</si>
  <si>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</si>
  <si>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</si>
  <si>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</si>
  <si>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</si>
  <si>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</si>
  <si>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</si>
  <si>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</si>
  <si>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</si>
  <si>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</si>
  <si>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</si>
  <si>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</si>
  <si>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</si>
  <si>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</si>
  <si>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</si>
  <si>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</si>
  <si>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</si>
  <si>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</si>
  <si>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</si>
  <si>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</si>
  <si>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</si>
  <si>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</si>
  <si>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</si>
  <si>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</si>
  <si>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</si>
  <si>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</si>
  <si>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</si>
  <si>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</si>
  <si>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</si>
  <si>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</si>
  <si>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</si>
  <si>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</si>
  <si>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</si>
  <si>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</si>
  <si>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</si>
  <si>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</si>
  <si>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</si>
  <si>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</si>
  <si>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</si>
  <si>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</si>
  <si>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</si>
  <si>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</si>
  <si>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</si>
  <si>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</si>
  <si>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</si>
  <si>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</si>
  <si>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</si>
  <si>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</si>
  <si>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</si>
  <si>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</si>
  <si>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</si>
  <si>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</si>
  <si>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</si>
  <si>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</si>
  <si>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</si>
  <si>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</si>
  <si>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</si>
  <si>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</si>
  <si>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</si>
  <si>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</si>
  <si>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</si>
  <si>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</si>
  <si>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</si>
  <si>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</si>
  <si>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</si>
  <si>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</si>
  <si>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</si>
  <si>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</si>
  <si>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</si>
  <si>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</si>
  <si>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</si>
  <si>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</si>
  <si>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</si>
  <si>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</si>
  <si>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</si>
  <si>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</si>
  <si>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</si>
  <si>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</si>
  <si>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</si>
  <si>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</si>
  <si>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</si>
  <si>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</si>
  <si>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</si>
  <si>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</si>
  <si>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</si>
  <si>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</si>
  <si>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</si>
  <si>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AddAttackRange</t>
    <phoneticPr fontId="1" type="noConversion"/>
  </si>
  <si>
    <t>Magic circle 15_D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</si>
</sst>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9"/>
  <sheetViews>
    <sheetView workbookViewId="0">
      <pane ySplit="1" topLeftCell="A23" activePane="bottomLeft" state="frozen"/>
      <selection pane="bottomLeft" activeCell="A38" sqref="A3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6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1045</v>
      </c>
      <c r="B38" s="10" t="s">
        <v>1039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977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982</v>
      </c>
      <c r="B42" s="10" t="s">
        <v>978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t="s">
        <v>22</v>
      </c>
      <c r="G44">
        <v>51</v>
      </c>
    </row>
    <row r="45" spans="1:8" x14ac:dyDescent="0.3">
      <c r="A45" s="10" t="s">
        <v>1028</v>
      </c>
      <c r="B45" s="10" t="s">
        <v>997</v>
      </c>
      <c r="C45" s="6">
        <f t="shared" ca="1" si="18"/>
        <v>86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1034</v>
      </c>
      <c r="B46" s="10" t="s">
        <v>25</v>
      </c>
      <c r="C46" s="6">
        <f t="shared" ca="1" si="18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972</v>
      </c>
      <c r="B54" s="10" t="s">
        <v>170</v>
      </c>
      <c r="C54" s="6">
        <f t="shared" ca="1" si="15"/>
        <v>56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1038</v>
      </c>
      <c r="B55" s="10" t="s">
        <v>1036</v>
      </c>
      <c r="C55" s="6">
        <f t="shared" ref="C55" ca="1" si="23">VLOOKUP(B55,OFFSET(INDIRECT("$A:$B"),0,MATCH(B$1&amp;"_Verify",INDIRECT("$1:$1"),0)-1),2,0)</f>
        <v>20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s="10" t="s">
        <v>478</v>
      </c>
      <c r="G57">
        <v>64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04" ca="1" si="26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454</v>
      </c>
      <c r="B63" s="10" t="s">
        <v>25</v>
      </c>
      <c r="C63" s="6">
        <f t="shared" ca="1" si="26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455</v>
      </c>
      <c r="B64" s="10" t="s">
        <v>25</v>
      </c>
      <c r="C64" s="6">
        <f t="shared" ca="1" si="26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456</v>
      </c>
      <c r="B65" s="10" t="s">
        <v>25</v>
      </c>
      <c r="C65" s="6">
        <f t="shared" ca="1" si="26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969</v>
      </c>
      <c r="B66" s="10" t="s">
        <v>973</v>
      </c>
      <c r="C66" s="6">
        <f t="shared" ca="1" si="26"/>
        <v>26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457</v>
      </c>
      <c r="B67" s="10" t="s">
        <v>25</v>
      </c>
      <c r="C67" s="6">
        <f t="shared" ref="C67" ca="1" si="27">VLOOKUP(B67,OFFSET(INDIRECT("$A:$B"),0,MATCH(B$1&amp;"_Verify",INDIRECT("$1:$1"),0)-1),2,0)</f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1019</v>
      </c>
      <c r="B68" s="10" t="s">
        <v>1015</v>
      </c>
      <c r="C68" s="6">
        <f t="shared" ref="C68" ca="1" si="28">VLOOKUP(B68,OFFSET(INDIRECT("$A:$B"),0,MATCH(B$1&amp;"_Verify",INDIRECT("$1:$1"),0)-1),2,0)</f>
        <v>87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458</v>
      </c>
      <c r="B69" s="10" t="s">
        <v>25</v>
      </c>
      <c r="C69" s="6">
        <f t="shared" ca="1" si="26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1013</v>
      </c>
      <c r="B70" s="10" t="s">
        <v>418</v>
      </c>
      <c r="C70" s="6">
        <f t="shared" ca="1" si="26"/>
        <v>63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654</v>
      </c>
      <c r="B71" s="10" t="s">
        <v>25</v>
      </c>
      <c r="C71" s="6">
        <f t="shared" ca="1" si="26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655</v>
      </c>
      <c r="B72" s="10" t="s">
        <v>25</v>
      </c>
      <c r="C72" s="6">
        <f t="shared" ref="C72" ca="1" si="29">VLOOKUP(B72,OFFSET(INDIRECT("$A:$B"),0,MATCH(B$1&amp;"_Verify",INDIRECT("$1:$1"),0)-1),2,0)</f>
        <v>2</v>
      </c>
      <c r="D72" s="10"/>
      <c r="F72" t="s">
        <v>824</v>
      </c>
      <c r="G72">
        <v>79</v>
      </c>
    </row>
    <row r="73" spans="1:8" x14ac:dyDescent="0.3">
      <c r="A73" s="10" t="s">
        <v>459</v>
      </c>
      <c r="B73" s="10" t="s">
        <v>25</v>
      </c>
      <c r="C73" s="6">
        <f t="shared" ca="1" si="26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672</v>
      </c>
      <c r="B74" s="10" t="s">
        <v>338</v>
      </c>
      <c r="C74" s="6">
        <f t="shared" ref="C74:C76" ca="1" si="30">VLOOKUP(B74,OFFSET(INDIRECT("$A:$B"),0,MATCH(B$1&amp;"_Verify",INDIRECT("$1:$1"),0)-1),2,0)</f>
        <v>21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671</v>
      </c>
      <c r="B75" s="10" t="s">
        <v>25</v>
      </c>
      <c r="C75" s="6">
        <f t="shared" ca="1" si="30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1010</v>
      </c>
      <c r="B76" s="10" t="s">
        <v>928</v>
      </c>
      <c r="C76" s="6">
        <f t="shared" ca="1" si="30"/>
        <v>23</v>
      </c>
      <c r="F76" t="s">
        <v>922</v>
      </c>
      <c r="G76">
        <v>83</v>
      </c>
      <c r="H76">
        <v>1</v>
      </c>
    </row>
    <row r="77" spans="1:8" x14ac:dyDescent="0.3">
      <c r="A77" s="10" t="s">
        <v>460</v>
      </c>
      <c r="B77" s="10" t="s">
        <v>25</v>
      </c>
      <c r="C77" s="6">
        <f t="shared" ca="1" si="26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687</v>
      </c>
      <c r="B78" s="10" t="s">
        <v>25</v>
      </c>
      <c r="C78" s="6">
        <f t="shared" ca="1" si="26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461</v>
      </c>
      <c r="B79" s="10" t="s">
        <v>25</v>
      </c>
      <c r="C79" s="6">
        <f t="shared" ca="1" si="26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663</v>
      </c>
      <c r="B80" s="10" t="s">
        <v>182</v>
      </c>
      <c r="C80" s="6">
        <f t="shared" ca="1" si="26"/>
        <v>33</v>
      </c>
      <c r="F80" t="s">
        <v>1015</v>
      </c>
      <c r="G80">
        <v>87</v>
      </c>
      <c r="H80">
        <v>1</v>
      </c>
    </row>
    <row r="81" spans="1:8" x14ac:dyDescent="0.3">
      <c r="A81" s="10" t="s">
        <v>462</v>
      </c>
      <c r="B81" s="10" t="s">
        <v>25</v>
      </c>
      <c r="C81" s="6">
        <f t="shared" ca="1" si="26"/>
        <v>2</v>
      </c>
      <c r="D81" s="10"/>
      <c r="F81" s="10" t="s">
        <v>1042</v>
      </c>
      <c r="G81" s="10">
        <v>88</v>
      </c>
      <c r="H81" s="10">
        <v>1</v>
      </c>
    </row>
    <row r="82" spans="1:8" x14ac:dyDescent="0.3">
      <c r="A82" s="10" t="s">
        <v>463</v>
      </c>
      <c r="B82" s="10" t="s">
        <v>25</v>
      </c>
      <c r="C82" s="6">
        <f t="shared" ca="1" si="26"/>
        <v>2</v>
      </c>
      <c r="D82" s="10"/>
      <c r="F82" s="10"/>
      <c r="G82" s="10"/>
      <c r="H82" s="10"/>
    </row>
    <row r="83" spans="1:8" x14ac:dyDescent="0.3">
      <c r="A83" s="10" t="s">
        <v>684</v>
      </c>
      <c r="B83" s="10" t="s">
        <v>25</v>
      </c>
      <c r="C83" s="6">
        <f t="shared" ca="1" si="26"/>
        <v>2</v>
      </c>
      <c r="D83" s="10"/>
    </row>
    <row r="84" spans="1:8" x14ac:dyDescent="0.3">
      <c r="A84" s="10" t="s">
        <v>464</v>
      </c>
      <c r="B84" s="10" t="s">
        <v>25</v>
      </c>
      <c r="C84" s="6">
        <f t="shared" ref="C84:C85" ca="1" si="31">VLOOKUP(B84,OFFSET(INDIRECT("$A:$B"),0,MATCH(B$1&amp;"_Verify",INDIRECT("$1:$1"),0)-1),2,0)</f>
        <v>2</v>
      </c>
      <c r="D84" s="10"/>
    </row>
    <row r="85" spans="1:8" x14ac:dyDescent="0.3">
      <c r="A85" s="10" t="s">
        <v>685</v>
      </c>
      <c r="B85" s="10" t="s">
        <v>777</v>
      </c>
      <c r="C85" s="6">
        <f t="shared" ca="1" si="31"/>
        <v>25</v>
      </c>
      <c r="D85" s="10"/>
    </row>
    <row r="86" spans="1:8" x14ac:dyDescent="0.3">
      <c r="A86" s="10" t="s">
        <v>719</v>
      </c>
      <c r="B86" s="10" t="s">
        <v>25</v>
      </c>
      <c r="C86" s="6">
        <f t="shared" ca="1" si="26"/>
        <v>2</v>
      </c>
      <c r="D86" s="10"/>
    </row>
    <row r="87" spans="1:8" x14ac:dyDescent="0.3">
      <c r="A87" s="10" t="s">
        <v>675</v>
      </c>
      <c r="B87" s="10" t="s">
        <v>928</v>
      </c>
      <c r="C87" s="6">
        <f t="shared" ref="C87:C88" ca="1" si="32">VLOOKUP(B87,OFFSET(INDIRECT("$A:$B"),0,MATCH(B$1&amp;"_Verify",INDIRECT("$1:$1"),0)-1),2,0)</f>
        <v>23</v>
      </c>
      <c r="D87" s="10"/>
    </row>
    <row r="88" spans="1:8" s="10" customFormat="1" x14ac:dyDescent="0.3">
      <c r="A88" s="10" t="s">
        <v>465</v>
      </c>
      <c r="B88" s="10" t="s">
        <v>25</v>
      </c>
      <c r="C88" s="6">
        <f t="shared" ca="1" si="32"/>
        <v>2</v>
      </c>
      <c r="F88"/>
      <c r="G88"/>
      <c r="H88"/>
    </row>
    <row r="89" spans="1:8" x14ac:dyDescent="0.3">
      <c r="A89" s="10" t="s">
        <v>802</v>
      </c>
      <c r="B89" s="10" t="s">
        <v>793</v>
      </c>
      <c r="C89" s="6">
        <f t="shared" ref="C89" ca="1" si="33">VLOOKUP(B89,OFFSET(INDIRECT("$A:$B"),0,MATCH(B$1&amp;"_Verify",INDIRECT("$1:$1"),0)-1),2,0)</f>
        <v>28</v>
      </c>
      <c r="D89" s="10"/>
    </row>
    <row r="90" spans="1:8" x14ac:dyDescent="0.3">
      <c r="A90" s="10" t="s">
        <v>466</v>
      </c>
      <c r="B90" s="10" t="s">
        <v>25</v>
      </c>
      <c r="C90" s="6">
        <f t="shared" ca="1" si="26"/>
        <v>2</v>
      </c>
      <c r="D90" s="10"/>
    </row>
    <row r="91" spans="1:8" x14ac:dyDescent="0.3">
      <c r="A91" s="10" t="s">
        <v>683</v>
      </c>
      <c r="B91" s="10" t="s">
        <v>170</v>
      </c>
      <c r="C91" s="6">
        <f t="shared" ca="1" si="26"/>
        <v>56</v>
      </c>
      <c r="D91" s="10"/>
    </row>
    <row r="92" spans="1:8" x14ac:dyDescent="0.3">
      <c r="A92" s="10" t="s">
        <v>789</v>
      </c>
      <c r="B92" s="10" t="s">
        <v>186</v>
      </c>
      <c r="C92" s="6">
        <f t="shared" ca="1" si="26"/>
        <v>35</v>
      </c>
      <c r="D92" s="10"/>
    </row>
    <row r="93" spans="1:8" x14ac:dyDescent="0.3">
      <c r="A93" s="10" t="s">
        <v>788</v>
      </c>
      <c r="B93" s="10" t="s">
        <v>783</v>
      </c>
      <c r="C93" s="6">
        <f t="shared" ref="C93" ca="1" si="34">VLOOKUP(B93,OFFSET(INDIRECT("$A:$B"),0,MATCH(B$1&amp;"_Verify",INDIRECT("$1:$1"),0)-1),2,0)</f>
        <v>32</v>
      </c>
      <c r="D93" s="10"/>
    </row>
    <row r="94" spans="1:8" x14ac:dyDescent="0.3">
      <c r="A94" s="10" t="s">
        <v>467</v>
      </c>
      <c r="B94" s="10" t="s">
        <v>25</v>
      </c>
      <c r="C94" s="6">
        <f t="shared" ca="1" si="26"/>
        <v>2</v>
      </c>
      <c r="D94" s="10"/>
    </row>
    <row r="95" spans="1:8" x14ac:dyDescent="0.3">
      <c r="A95" s="10" t="s">
        <v>709</v>
      </c>
      <c r="B95" s="10" t="s">
        <v>25</v>
      </c>
      <c r="C95" s="6">
        <f t="shared" ref="C95" ca="1" si="35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703</v>
      </c>
      <c r="B96" s="10" t="s">
        <v>697</v>
      </c>
      <c r="C96" s="6">
        <f t="shared" ref="C96" ca="1" si="36">VLOOKUP(B96,OFFSET(INDIRECT("$A:$B"),0,MATCH(B$1&amp;"_Verify",INDIRECT("$1:$1"),0)-1),2,0)</f>
        <v>74</v>
      </c>
      <c r="D96" s="10"/>
    </row>
    <row r="97" spans="1:8" x14ac:dyDescent="0.3">
      <c r="A97" s="10" t="s">
        <v>468</v>
      </c>
      <c r="B97" s="10" t="s">
        <v>25</v>
      </c>
      <c r="C97" s="6">
        <f t="shared" ca="1" si="26"/>
        <v>2</v>
      </c>
      <c r="D97" s="10"/>
    </row>
    <row r="98" spans="1:8" x14ac:dyDescent="0.3">
      <c r="A98" s="10" t="s">
        <v>677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469</v>
      </c>
      <c r="B99" s="10" t="s">
        <v>25</v>
      </c>
      <c r="C99" s="6">
        <f t="shared" ca="1" si="26"/>
        <v>2</v>
      </c>
      <c r="D99" s="10"/>
    </row>
    <row r="100" spans="1:8" x14ac:dyDescent="0.3">
      <c r="A100" s="10" t="s">
        <v>678</v>
      </c>
      <c r="B100" s="10" t="s">
        <v>413</v>
      </c>
      <c r="C100" s="6">
        <f t="shared" ca="1" si="26"/>
        <v>43</v>
      </c>
      <c r="D100" s="10"/>
    </row>
    <row r="101" spans="1:8" x14ac:dyDescent="0.3">
      <c r="A101" s="10" t="s">
        <v>651</v>
      </c>
      <c r="B101" s="10" t="s">
        <v>25</v>
      </c>
      <c r="C101" s="6">
        <f t="shared" ref="C101" ca="1" si="38">VLOOKUP(B101,OFFSET(INDIRECT("$A:$B"),0,MATCH(B$1&amp;"_Verify",INDIRECT("$1:$1"),0)-1),2,0)</f>
        <v>2</v>
      </c>
      <c r="D101" s="10"/>
    </row>
    <row r="102" spans="1:8" x14ac:dyDescent="0.3">
      <c r="A102" s="10" t="s">
        <v>470</v>
      </c>
      <c r="B102" s="10" t="s">
        <v>646</v>
      </c>
      <c r="C102" s="6">
        <f t="shared" ca="1" si="26"/>
        <v>73</v>
      </c>
      <c r="D102" s="10"/>
    </row>
    <row r="103" spans="1:8" x14ac:dyDescent="0.3">
      <c r="A103" s="10" t="s">
        <v>971</v>
      </c>
      <c r="B103" s="10" t="s">
        <v>170</v>
      </c>
      <c r="C103" s="6">
        <f t="shared" ca="1" si="26"/>
        <v>56</v>
      </c>
      <c r="D103" s="10"/>
    </row>
    <row r="104" spans="1:8" x14ac:dyDescent="0.3">
      <c r="A104" s="10" t="s">
        <v>471</v>
      </c>
      <c r="B104" s="10" t="s">
        <v>25</v>
      </c>
      <c r="C104" s="6">
        <f t="shared" ca="1" si="26"/>
        <v>2</v>
      </c>
      <c r="D104" s="10"/>
    </row>
    <row r="105" spans="1:8" x14ac:dyDescent="0.3">
      <c r="A105" s="10" t="s">
        <v>473</v>
      </c>
      <c r="B105" s="10" t="s">
        <v>25</v>
      </c>
      <c r="C105" s="6">
        <f t="shared" ref="C105" ca="1" si="39">VLOOKUP(B105,OFFSET(INDIRECT("$A:$B"),0,MATCH(B$1&amp;"_Verify",INDIRECT("$1:$1"),0)-1),2,0)</f>
        <v>2</v>
      </c>
      <c r="D105" s="10"/>
    </row>
    <row r="106" spans="1:8" x14ac:dyDescent="0.3">
      <c r="A106" s="10" t="s">
        <v>680</v>
      </c>
      <c r="B106" s="10" t="s">
        <v>25</v>
      </c>
      <c r="C106" s="6">
        <f t="shared" ref="C106:C107" ca="1" si="40">VLOOKUP(B106,OFFSET(INDIRECT("$A:$B"),0,MATCH(B$1&amp;"_Verify",INDIRECT("$1:$1"),0)-1),2,0)</f>
        <v>2</v>
      </c>
      <c r="D106" s="10"/>
    </row>
    <row r="107" spans="1:8" x14ac:dyDescent="0.3">
      <c r="A107" s="10" t="s">
        <v>117</v>
      </c>
      <c r="B107" s="10" t="s">
        <v>13</v>
      </c>
      <c r="C107" s="6">
        <f t="shared" ca="1" si="40"/>
        <v>2</v>
      </c>
      <c r="D107" s="10"/>
    </row>
    <row r="108" spans="1:8" x14ac:dyDescent="0.3">
      <c r="A108" s="10" t="s">
        <v>757</v>
      </c>
      <c r="B108" s="10" t="s">
        <v>13</v>
      </c>
      <c r="C108" s="6">
        <f t="shared" ref="C108" ca="1" si="41">VLOOKUP(B108,OFFSET(INDIRECT("$A:$B"),0,MATCH(B$1&amp;"_Verify",INDIRECT("$1:$1"),0)-1),2,0)</f>
        <v>2</v>
      </c>
      <c r="D108" s="10"/>
    </row>
    <row r="109" spans="1:8" x14ac:dyDescent="0.3">
      <c r="A109" t="s">
        <v>107</v>
      </c>
      <c r="B109" t="s">
        <v>93</v>
      </c>
      <c r="C109" s="6">
        <f t="shared" ca="1" si="11"/>
        <v>13</v>
      </c>
    </row>
    <row r="110" spans="1:8" x14ac:dyDescent="0.3">
      <c r="A110" t="s">
        <v>106</v>
      </c>
      <c r="B110" t="s">
        <v>105</v>
      </c>
      <c r="C110" s="6">
        <f t="shared" ca="1" si="11"/>
        <v>54</v>
      </c>
    </row>
    <row r="111" spans="1:8" x14ac:dyDescent="0.3">
      <c r="A111" t="s">
        <v>113</v>
      </c>
      <c r="B111" t="s">
        <v>112</v>
      </c>
      <c r="C111" s="6">
        <f t="shared" ca="1" si="11"/>
        <v>53</v>
      </c>
    </row>
    <row r="112" spans="1:8" s="10" customFormat="1" x14ac:dyDescent="0.3">
      <c r="A112" t="s">
        <v>119</v>
      </c>
      <c r="B112" t="s">
        <v>93</v>
      </c>
      <c r="C112" s="6">
        <f t="shared" ca="1" si="11"/>
        <v>13</v>
      </c>
      <c r="D112"/>
      <c r="F112"/>
      <c r="G112"/>
      <c r="H112"/>
    </row>
    <row r="113" spans="1:8" s="10" customFormat="1" x14ac:dyDescent="0.3">
      <c r="A113" t="s">
        <v>116</v>
      </c>
      <c r="B113" t="s">
        <v>136</v>
      </c>
      <c r="C113" s="6">
        <f t="shared" ca="1" si="11"/>
        <v>55</v>
      </c>
      <c r="D113"/>
    </row>
    <row r="114" spans="1:8" s="10" customFormat="1" x14ac:dyDescent="0.3">
      <c r="A114" s="10" t="s">
        <v>542</v>
      </c>
      <c r="B114" s="10" t="s">
        <v>537</v>
      </c>
      <c r="C114" s="6">
        <f t="shared" ref="C114:C116" ca="1" si="42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588</v>
      </c>
      <c r="B115" s="10" t="s">
        <v>537</v>
      </c>
      <c r="C115" s="6">
        <f t="shared" ref="C115" ca="1" si="43">VLOOKUP(B115,OFFSET(INDIRECT("$A:$B"),0,MATCH(B$1&amp;"_Verify",INDIRECT("$1:$1"),0)-1),2,0)</f>
        <v>69</v>
      </c>
      <c r="D115" s="10"/>
    </row>
    <row r="116" spans="1:8" x14ac:dyDescent="0.3">
      <c r="A116" s="10" t="s">
        <v>559</v>
      </c>
      <c r="B116" s="10" t="s">
        <v>537</v>
      </c>
      <c r="C116" s="6">
        <f t="shared" ca="1" si="42"/>
        <v>69</v>
      </c>
      <c r="D116" s="10"/>
    </row>
    <row r="117" spans="1:8" x14ac:dyDescent="0.3">
      <c r="A117" s="10" t="s">
        <v>554</v>
      </c>
      <c r="B117" s="10" t="s">
        <v>537</v>
      </c>
      <c r="C117" s="6">
        <f t="shared" ref="C117" ca="1" si="44">VLOOKUP(B117,OFFSET(INDIRECT("$A:$B"),0,MATCH(B$1&amp;"_Verify",INDIRECT("$1:$1"),0)-1),2,0)</f>
        <v>69</v>
      </c>
      <c r="D117" s="10"/>
      <c r="F117" s="10"/>
      <c r="G117" s="10"/>
      <c r="H117" s="10"/>
    </row>
    <row r="118" spans="1:8" x14ac:dyDescent="0.3">
      <c r="A118" s="10" t="s">
        <v>556</v>
      </c>
      <c r="B118" s="10" t="s">
        <v>537</v>
      </c>
      <c r="C118" s="6">
        <f t="shared" ref="C118" ca="1" si="45">VLOOKUP(B118,OFFSET(INDIRECT("$A:$B"),0,MATCH(B$1&amp;"_Verify",INDIRECT("$1:$1"),0)-1),2,0)</f>
        <v>69</v>
      </c>
      <c r="D118" s="10"/>
      <c r="F118" s="10"/>
      <c r="G118" s="10"/>
      <c r="H118" s="10"/>
    </row>
    <row r="119" spans="1:8" x14ac:dyDescent="0.3">
      <c r="A119" s="10" t="s">
        <v>575</v>
      </c>
      <c r="B119" s="10" t="s">
        <v>26</v>
      </c>
      <c r="C119" s="6">
        <f t="shared" ca="1" si="11"/>
        <v>6</v>
      </c>
      <c r="D119" s="10"/>
    </row>
    <row r="120" spans="1:8" x14ac:dyDescent="0.3">
      <c r="A120" s="10" t="s">
        <v>577</v>
      </c>
      <c r="B120" s="10" t="s">
        <v>21</v>
      </c>
      <c r="C120" s="6">
        <f t="shared" ca="1" si="11"/>
        <v>7</v>
      </c>
      <c r="D120" s="10"/>
    </row>
    <row r="121" spans="1:8" x14ac:dyDescent="0.3">
      <c r="A121" s="10" t="s">
        <v>584</v>
      </c>
      <c r="B121" s="10" t="s">
        <v>578</v>
      </c>
      <c r="C121" s="6">
        <f t="shared" ref="C121" ca="1" si="46">VLOOKUP(B121,OFFSET(INDIRECT("$A:$B"),0,MATCH(B$1&amp;"_Verify",INDIRECT("$1:$1"),0)-1),2,0)</f>
        <v>70</v>
      </c>
      <c r="D121" s="10"/>
    </row>
    <row r="122" spans="1:8" x14ac:dyDescent="0.3">
      <c r="A122" s="10" t="s">
        <v>904</v>
      </c>
      <c r="B122" s="10" t="s">
        <v>578</v>
      </c>
      <c r="C122" s="6">
        <f t="shared" ref="C122" ca="1" si="47">VLOOKUP(B122,OFFSET(INDIRECT("$A:$B"),0,MATCH(B$1&amp;"_Verify",INDIRECT("$1:$1"),0)-1),2,0)</f>
        <v>70</v>
      </c>
      <c r="D122" s="10"/>
    </row>
    <row r="123" spans="1:8" x14ac:dyDescent="0.3">
      <c r="A123" s="10" t="s">
        <v>907</v>
      </c>
      <c r="B123" s="10" t="s">
        <v>578</v>
      </c>
      <c r="C123" s="6">
        <f t="shared" ref="C123" ca="1" si="48">VLOOKUP(B123,OFFSET(INDIRECT("$A:$B"),0,MATCH(B$1&amp;"_Verify",INDIRECT("$1:$1"),0)-1),2,0)</f>
        <v>70</v>
      </c>
      <c r="D123" s="10"/>
    </row>
    <row r="124" spans="1:8" x14ac:dyDescent="0.3">
      <c r="A124" s="10" t="s">
        <v>909</v>
      </c>
      <c r="B124" s="10" t="s">
        <v>578</v>
      </c>
      <c r="C124" s="6">
        <f t="shared" ref="C124" ca="1" si="49">VLOOKUP(B124,OFFSET(INDIRECT("$A:$B"),0,MATCH(B$1&amp;"_Verify",INDIRECT("$1:$1"),0)-1),2,0)</f>
        <v>70</v>
      </c>
      <c r="D124" s="10"/>
    </row>
    <row r="125" spans="1:8" x14ac:dyDescent="0.3">
      <c r="A125" s="10" t="s">
        <v>597</v>
      </c>
      <c r="B125" s="10" t="s">
        <v>578</v>
      </c>
      <c r="C125" s="6">
        <f t="shared" ref="C125" ca="1" si="50">VLOOKUP(B125,OFFSET(INDIRECT("$A:$B"),0,MATCH(B$1&amp;"_Verify",INDIRECT("$1:$1"),0)-1),2,0)</f>
        <v>70</v>
      </c>
      <c r="D125" s="10"/>
    </row>
    <row r="126" spans="1:8" x14ac:dyDescent="0.3">
      <c r="A126" s="10" t="s">
        <v>599</v>
      </c>
      <c r="B126" s="10" t="s">
        <v>590</v>
      </c>
      <c r="C126" s="6">
        <f t="shared" ref="C126:C128" ca="1" si="51">VLOOKUP(B126,OFFSET(INDIRECT("$A:$B"),0,MATCH(B$1&amp;"_Verify",INDIRECT("$1:$1"),0)-1),2,0)</f>
        <v>71</v>
      </c>
      <c r="D126" s="10"/>
    </row>
    <row r="127" spans="1:8" x14ac:dyDescent="0.3">
      <c r="A127" s="10" t="s">
        <v>754</v>
      </c>
      <c r="B127" s="10" t="s">
        <v>590</v>
      </c>
      <c r="C127" s="6">
        <f t="shared" ref="C127" ca="1" si="52">VLOOKUP(B127,OFFSET(INDIRECT("$A:$B"),0,MATCH(B$1&amp;"_Verify",INDIRECT("$1:$1"),0)-1),2,0)</f>
        <v>71</v>
      </c>
      <c r="D127" s="10"/>
    </row>
    <row r="128" spans="1:8" s="10" customFormat="1" x14ac:dyDescent="0.3">
      <c r="A128" s="10" t="s">
        <v>602</v>
      </c>
      <c r="B128" s="10" t="s">
        <v>578</v>
      </c>
      <c r="C128" s="6">
        <f t="shared" ca="1" si="51"/>
        <v>70</v>
      </c>
      <c r="F128"/>
      <c r="G128"/>
      <c r="H128"/>
    </row>
    <row r="129" spans="1:8" s="10" customFormat="1" x14ac:dyDescent="0.3">
      <c r="A129" s="10" t="s">
        <v>603</v>
      </c>
      <c r="B129" s="10" t="s">
        <v>578</v>
      </c>
      <c r="C129" s="6">
        <f t="shared" ref="C129:C132" ca="1" si="53">VLOOKUP(B129,OFFSET(INDIRECT("$A:$B"),0,MATCH(B$1&amp;"_Verify",INDIRECT("$1:$1"),0)-1),2,0)</f>
        <v>70</v>
      </c>
    </row>
    <row r="130" spans="1:8" s="10" customFormat="1" x14ac:dyDescent="0.3">
      <c r="A130" s="10" t="s">
        <v>900</v>
      </c>
      <c r="B130" s="10" t="s">
        <v>578</v>
      </c>
      <c r="C130" s="6">
        <f t="shared" ca="1" si="53"/>
        <v>70</v>
      </c>
    </row>
    <row r="131" spans="1:8" s="10" customFormat="1" x14ac:dyDescent="0.3">
      <c r="A131" s="10" t="s">
        <v>901</v>
      </c>
      <c r="B131" s="10" t="s">
        <v>578</v>
      </c>
      <c r="C131" s="6">
        <f t="shared" ref="C131" ca="1" si="54">VLOOKUP(B131,OFFSET(INDIRECT("$A:$B"),0,MATCH(B$1&amp;"_Verify",INDIRECT("$1:$1"),0)-1),2,0)</f>
        <v>70</v>
      </c>
    </row>
    <row r="132" spans="1:8" s="10" customFormat="1" x14ac:dyDescent="0.3">
      <c r="A132" s="10" t="s">
        <v>610</v>
      </c>
      <c r="B132" s="10" t="s">
        <v>537</v>
      </c>
      <c r="C132" s="6">
        <f t="shared" ca="1" si="53"/>
        <v>69</v>
      </c>
    </row>
    <row r="133" spans="1:8" s="10" customFormat="1" x14ac:dyDescent="0.3">
      <c r="A133" s="10" t="s">
        <v>611</v>
      </c>
      <c r="B133" s="10" t="s">
        <v>537</v>
      </c>
      <c r="C133" s="6">
        <f t="shared" ref="C133" ca="1" si="55">VLOOKUP(B133,OFFSET(INDIRECT("$A:$B"),0,MATCH(B$1&amp;"_Verify",INDIRECT("$1:$1"),0)-1),2,0)</f>
        <v>69</v>
      </c>
    </row>
    <row r="134" spans="1:8" s="10" customFormat="1" x14ac:dyDescent="0.3">
      <c r="A134" s="10" t="s">
        <v>612</v>
      </c>
      <c r="B134" s="10" t="s">
        <v>537</v>
      </c>
      <c r="C134" s="6">
        <f t="shared" ref="C134" ca="1" si="56">VLOOKUP(B134,OFFSET(INDIRECT("$A:$B"),0,MATCH(B$1&amp;"_Verify",INDIRECT("$1:$1"),0)-1),2,0)</f>
        <v>69</v>
      </c>
    </row>
    <row r="135" spans="1:8" s="10" customFormat="1" x14ac:dyDescent="0.3">
      <c r="A135" s="10" t="s">
        <v>644</v>
      </c>
      <c r="B135" s="10" t="s">
        <v>639</v>
      </c>
      <c r="C135" s="6">
        <f ca="1">VLOOKUP(B135,OFFSET(INDIRECT("$A:$B"),0,MATCH(B$1&amp;"_Verify",INDIRECT("$1:$1"),0)-1),2,0)</f>
        <v>72</v>
      </c>
    </row>
    <row r="136" spans="1:8" x14ac:dyDescent="0.3">
      <c r="A136" s="10" t="s">
        <v>730</v>
      </c>
      <c r="B136" s="10" t="s">
        <v>722</v>
      </c>
      <c r="C136" s="6">
        <f ca="1">VLOOKUP(B136,OFFSET(INDIRECT("$A:$B"),0,MATCH(B$1&amp;"_Verify",INDIRECT("$1:$1"),0)-1),2,0)</f>
        <v>75</v>
      </c>
      <c r="D136" s="10"/>
      <c r="F136" s="10"/>
      <c r="G136" s="10"/>
      <c r="H136" s="10"/>
    </row>
    <row r="137" spans="1:8" x14ac:dyDescent="0.3">
      <c r="A137" s="10" t="s">
        <v>734</v>
      </c>
      <c r="B137" s="10" t="s">
        <v>735</v>
      </c>
      <c r="C137" s="6">
        <f ca="1">VLOOKUP(B137,OFFSET(INDIRECT("$A:$B"),0,MATCH(B$1&amp;"_Verify",INDIRECT("$1:$1"),0)-1),2,0)</f>
        <v>4</v>
      </c>
      <c r="D137" s="10"/>
    </row>
    <row r="138" spans="1:8" s="10" customFormat="1" x14ac:dyDescent="0.3">
      <c r="A138" s="10" t="s">
        <v>737</v>
      </c>
      <c r="B138" s="10" t="s">
        <v>736</v>
      </c>
      <c r="C138" s="6">
        <f ca="1">VLOOKUP(B138,OFFSET(INDIRECT("$A:$B"),0,MATCH(B$1&amp;"_Verify",INDIRECT("$1:$1"),0)-1),2,0)</f>
        <v>76</v>
      </c>
      <c r="F138"/>
      <c r="G138"/>
      <c r="H138"/>
    </row>
    <row r="139" spans="1:8" x14ac:dyDescent="0.3">
      <c r="A139" s="10" t="s">
        <v>749</v>
      </c>
      <c r="B139" s="10" t="s">
        <v>747</v>
      </c>
      <c r="C139" s="6">
        <f t="shared" ref="C139:C143" ca="1" si="57">VLOOKUP(B139,OFFSET(INDIRECT("$A:$B"),0,MATCH(B$1&amp;"_Verify",INDIRECT("$1:$1"),0)-1),2,0)</f>
        <v>77</v>
      </c>
      <c r="D139" s="10"/>
      <c r="F139" s="10"/>
      <c r="G139" s="10"/>
      <c r="H139" s="10"/>
    </row>
    <row r="140" spans="1:8" s="10" customFormat="1" x14ac:dyDescent="0.3">
      <c r="A140" s="10" t="s">
        <v>751</v>
      </c>
      <c r="B140" s="10" t="s">
        <v>747</v>
      </c>
      <c r="C140" s="6">
        <f t="shared" ca="1" si="57"/>
        <v>77</v>
      </c>
      <c r="F140"/>
      <c r="G140"/>
      <c r="H140"/>
    </row>
    <row r="141" spans="1:8" x14ac:dyDescent="0.3">
      <c r="A141" s="10" t="s">
        <v>770</v>
      </c>
      <c r="B141" s="10" t="s">
        <v>578</v>
      </c>
      <c r="C141" s="6">
        <f t="shared" ca="1" si="57"/>
        <v>70</v>
      </c>
      <c r="D141" s="10"/>
      <c r="F141" s="10"/>
      <c r="G141" s="10"/>
      <c r="H141" s="10"/>
    </row>
    <row r="142" spans="1:8" x14ac:dyDescent="0.3">
      <c r="A142" s="10" t="s">
        <v>772</v>
      </c>
      <c r="B142" s="10" t="s">
        <v>578</v>
      </c>
      <c r="C142" s="6">
        <f t="shared" ca="1" si="57"/>
        <v>70</v>
      </c>
      <c r="D142" s="10"/>
    </row>
    <row r="143" spans="1:8" s="10" customFormat="1" x14ac:dyDescent="0.3">
      <c r="A143" s="10" t="s">
        <v>775</v>
      </c>
      <c r="B143" s="10" t="s">
        <v>590</v>
      </c>
      <c r="C143" s="6">
        <f t="shared" ca="1" si="57"/>
        <v>71</v>
      </c>
      <c r="F143"/>
      <c r="G143"/>
      <c r="H143"/>
    </row>
    <row r="144" spans="1:8" s="10" customFormat="1" x14ac:dyDescent="0.3">
      <c r="A144" s="10" t="s">
        <v>830</v>
      </c>
      <c r="B144" s="10" t="s">
        <v>824</v>
      </c>
      <c r="C144" s="6">
        <f t="shared" ref="C144:C146" ca="1" si="58">VLOOKUP(B144,OFFSET(INDIRECT("$A:$B"),0,MATCH(B$1&amp;"_Verify",INDIRECT("$1:$1"),0)-1),2,0)</f>
        <v>79</v>
      </c>
    </row>
    <row r="145" spans="1:8" x14ac:dyDescent="0.3">
      <c r="A145" s="10" t="s">
        <v>856</v>
      </c>
      <c r="B145" s="10" t="s">
        <v>828</v>
      </c>
      <c r="C145" s="6">
        <f t="shared" ca="1" si="58"/>
        <v>7</v>
      </c>
      <c r="D145" s="10"/>
      <c r="F145" s="10"/>
      <c r="G145" s="10"/>
      <c r="H145" s="10"/>
    </row>
    <row r="146" spans="1:8" x14ac:dyDescent="0.3">
      <c r="A146" s="10" t="s">
        <v>839</v>
      </c>
      <c r="B146" s="10" t="s">
        <v>578</v>
      </c>
      <c r="C146" s="6">
        <f t="shared" ca="1" si="58"/>
        <v>70</v>
      </c>
      <c r="D146" s="10"/>
    </row>
    <row r="147" spans="1:8" s="10" customFormat="1" x14ac:dyDescent="0.3">
      <c r="A147" s="10" t="s">
        <v>841</v>
      </c>
      <c r="B147" s="10" t="s">
        <v>578</v>
      </c>
      <c r="C147" s="6">
        <f t="shared" ref="C147:C148" ca="1" si="59">VLOOKUP(B147,OFFSET(INDIRECT("$A:$B"),0,MATCH(B$1&amp;"_Verify",INDIRECT("$1:$1"),0)-1),2,0)</f>
        <v>70</v>
      </c>
      <c r="F147"/>
      <c r="G147"/>
      <c r="H147"/>
    </row>
    <row r="148" spans="1:8" s="10" customFormat="1" x14ac:dyDescent="0.3">
      <c r="A148" s="10" t="s">
        <v>847</v>
      </c>
      <c r="B148" s="10" t="s">
        <v>845</v>
      </c>
      <c r="C148" s="6">
        <f t="shared" ca="1" si="59"/>
        <v>80</v>
      </c>
    </row>
    <row r="149" spans="1:8" s="10" customFormat="1" x14ac:dyDescent="0.3">
      <c r="A149" s="10" t="s">
        <v>859</v>
      </c>
      <c r="B149" s="10" t="s">
        <v>538</v>
      </c>
      <c r="C149" s="6">
        <f t="shared" ref="C149" ca="1" si="60">VLOOKUP(B149,OFFSET(INDIRECT("$A:$B"),0,MATCH(B$1&amp;"_Verify",INDIRECT("$1:$1"),0)-1),2,0)</f>
        <v>69</v>
      </c>
    </row>
    <row r="150" spans="1:8" s="10" customFormat="1" x14ac:dyDescent="0.3">
      <c r="A150" s="10" t="s">
        <v>863</v>
      </c>
      <c r="B150" s="10" t="s">
        <v>538</v>
      </c>
      <c r="C150" s="6">
        <f t="shared" ref="C150" ca="1" si="61">VLOOKUP(B150,OFFSET(INDIRECT("$A:$B"),0,MATCH(B$1&amp;"_Verify",INDIRECT("$1:$1"),0)-1),2,0)</f>
        <v>69</v>
      </c>
    </row>
    <row r="151" spans="1:8" s="10" customFormat="1" x14ac:dyDescent="0.3">
      <c r="A151" s="10" t="s">
        <v>868</v>
      </c>
      <c r="B151" s="10" t="s">
        <v>226</v>
      </c>
      <c r="C151" s="6">
        <f t="shared" ref="C151:C154" ca="1" si="62">VLOOKUP(B151,OFFSET(INDIRECT("$A:$B"),0,MATCH(B$1&amp;"_Verify",INDIRECT("$1:$1"),0)-1),2,0)</f>
        <v>15</v>
      </c>
    </row>
    <row r="152" spans="1:8" s="10" customFormat="1" x14ac:dyDescent="0.3">
      <c r="A152" s="10" t="s">
        <v>880</v>
      </c>
      <c r="B152" s="10" t="s">
        <v>26</v>
      </c>
      <c r="C152" s="6">
        <f t="shared" ca="1" si="62"/>
        <v>6</v>
      </c>
    </row>
    <row r="153" spans="1:8" x14ac:dyDescent="0.3">
      <c r="A153" s="10" t="s">
        <v>887</v>
      </c>
      <c r="B153" s="10" t="s">
        <v>824</v>
      </c>
      <c r="C153" s="6">
        <f t="shared" ca="1" si="62"/>
        <v>79</v>
      </c>
      <c r="D153" s="10"/>
      <c r="F153" s="10"/>
      <c r="G153" s="10"/>
      <c r="H153" s="10"/>
    </row>
    <row r="154" spans="1:8" x14ac:dyDescent="0.3">
      <c r="A154" s="10" t="s">
        <v>884</v>
      </c>
      <c r="B154" s="10" t="s">
        <v>717</v>
      </c>
      <c r="C154" s="6">
        <f t="shared" ca="1" si="62"/>
        <v>7</v>
      </c>
      <c r="D154" s="10"/>
    </row>
    <row r="155" spans="1:8" x14ac:dyDescent="0.3">
      <c r="A155" s="10" t="s">
        <v>897</v>
      </c>
      <c r="B155" s="10" t="s">
        <v>890</v>
      </c>
      <c r="C155" s="6">
        <f t="shared" ref="C155" ca="1" si="63">VLOOKUP(B155,OFFSET(INDIRECT("$A:$B"),0,MATCH(B$1&amp;"_Verify",INDIRECT("$1:$1"),0)-1),2,0)</f>
        <v>81</v>
      </c>
      <c r="D155" s="10"/>
    </row>
    <row r="156" spans="1:8" s="10" customFormat="1" x14ac:dyDescent="0.3">
      <c r="A156" s="10" t="s">
        <v>910</v>
      </c>
      <c r="B156" s="10" t="s">
        <v>911</v>
      </c>
      <c r="C156" s="6">
        <f t="shared" ref="C156" ca="1" si="64">VLOOKUP(B156,OFFSET(INDIRECT("$A:$B"),0,MATCH(B$1&amp;"_Verify",INDIRECT("$1:$1"),0)-1),2,0)</f>
        <v>69</v>
      </c>
    </row>
    <row r="157" spans="1:8" s="10" customFormat="1" x14ac:dyDescent="0.3">
      <c r="A157" s="10" t="s">
        <v>945</v>
      </c>
      <c r="B157" s="10" t="s">
        <v>537</v>
      </c>
      <c r="C157" s="6">
        <f t="shared" ref="C157" ca="1" si="65">VLOOKUP(B157,OFFSET(INDIRECT("$A:$B"),0,MATCH(B$1&amp;"_Verify",INDIRECT("$1:$1"),0)-1),2,0)</f>
        <v>69</v>
      </c>
    </row>
    <row r="158" spans="1:8" s="10" customFormat="1" x14ac:dyDescent="0.3">
      <c r="A158" s="10" t="s">
        <v>946</v>
      </c>
      <c r="B158" s="10" t="s">
        <v>24</v>
      </c>
      <c r="C158" s="6">
        <f ca="1">VLOOKUP(B158,OFFSET(INDIRECT("$A:$B"),0,MATCH(B$1&amp;"_Verify",INDIRECT("$1:$1"),0)-1),2,0)</f>
        <v>4</v>
      </c>
    </row>
    <row r="159" spans="1:8" s="10" customFormat="1" x14ac:dyDescent="0.3">
      <c r="A159" s="10" t="s">
        <v>949</v>
      </c>
      <c r="B159" s="10" t="s">
        <v>578</v>
      </c>
      <c r="C159" s="6">
        <f t="shared" ref="C159" ca="1" si="66">VLOOKUP(B159,OFFSET(INDIRECT("$A:$B"),0,MATCH(B$1&amp;"_Verify",INDIRECT("$1:$1"),0)-1),2,0)</f>
        <v>70</v>
      </c>
    </row>
    <row r="160" spans="1:8" x14ac:dyDescent="0.3">
      <c r="A160" s="10" t="s">
        <v>956</v>
      </c>
      <c r="B160" s="10" t="s">
        <v>958</v>
      </c>
      <c r="C160" s="6">
        <f t="shared" ref="C160:C163" ca="1" si="67">VLOOKUP(B160,OFFSET(INDIRECT("$A:$B"),0,MATCH(B$1&amp;"_Verify",INDIRECT("$1:$1"),0)-1),2,0)</f>
        <v>52</v>
      </c>
      <c r="D160" s="10"/>
    </row>
    <row r="161" spans="1:4" x14ac:dyDescent="0.3">
      <c r="A161" s="10" t="s">
        <v>963</v>
      </c>
      <c r="B161" s="10" t="s">
        <v>93</v>
      </c>
      <c r="C161" s="6">
        <f t="shared" ca="1" si="67"/>
        <v>13</v>
      </c>
      <c r="D161" s="10"/>
    </row>
    <row r="162" spans="1:4" x14ac:dyDescent="0.3">
      <c r="A162" s="10" t="s">
        <v>965</v>
      </c>
      <c r="B162" s="10" t="s">
        <v>169</v>
      </c>
      <c r="C162" s="6">
        <f t="shared" ca="1" si="67"/>
        <v>55</v>
      </c>
      <c r="D162" s="10"/>
    </row>
    <row r="163" spans="1:4" s="10" customFormat="1" x14ac:dyDescent="0.3">
      <c r="A163" s="10" t="s">
        <v>984</v>
      </c>
      <c r="B163" s="10" t="s">
        <v>590</v>
      </c>
      <c r="C163" s="6">
        <f t="shared" ca="1" si="67"/>
        <v>71</v>
      </c>
    </row>
    <row r="164" spans="1:4" x14ac:dyDescent="0.3">
      <c r="A164" s="10" t="s">
        <v>986</v>
      </c>
      <c r="B164" s="10" t="s">
        <v>590</v>
      </c>
      <c r="C164" s="6">
        <f t="shared" ref="C164" ca="1" si="68">VLOOKUP(B164,OFFSET(INDIRECT("$A:$B"),0,MATCH(B$1&amp;"_Verify",INDIRECT("$1:$1"),0)-1),2,0)</f>
        <v>71</v>
      </c>
      <c r="D164" s="10"/>
    </row>
    <row r="165" spans="1:4" x14ac:dyDescent="0.3">
      <c r="A165" s="10" t="s">
        <v>995</v>
      </c>
      <c r="B165" s="10" t="s">
        <v>990</v>
      </c>
      <c r="C165" s="6">
        <f t="shared" ref="C165" ca="1" si="69">VLOOKUP(B165,OFFSET(INDIRECT("$A:$B"),0,MATCH(B$1&amp;"_Verify",INDIRECT("$1:$1"),0)-1),2,0)</f>
        <v>85</v>
      </c>
      <c r="D165" s="10"/>
    </row>
    <row r="166" spans="1:4" x14ac:dyDescent="0.3">
      <c r="A166" s="10" t="s">
        <v>1006</v>
      </c>
      <c r="B166" s="10" t="s">
        <v>997</v>
      </c>
      <c r="C166" s="6">
        <f t="shared" ref="C166" ca="1" si="70">VLOOKUP(B166,OFFSET(INDIRECT("$A:$B"),0,MATCH(B$1&amp;"_Verify",INDIRECT("$1:$1"),0)-1),2,0)</f>
        <v>86</v>
      </c>
      <c r="D166" s="10"/>
    </row>
    <row r="167" spans="1:4" x14ac:dyDescent="0.3">
      <c r="A167" s="10" t="s">
        <v>622</v>
      </c>
      <c r="B167" s="10" t="s">
        <v>24</v>
      </c>
      <c r="C167" s="6">
        <f t="shared" ref="C167" ca="1" si="71">VLOOKUP(B167,OFFSET(INDIRECT("$A:$B"),0,MATCH(B$1&amp;"_Verify",INDIRECT("$1:$1"),0)-1),2,0)</f>
        <v>4</v>
      </c>
      <c r="D167" s="10"/>
    </row>
    <row r="168" spans="1:4" x14ac:dyDescent="0.3">
      <c r="A168" s="10" t="s">
        <v>626</v>
      </c>
      <c r="B168" s="10" t="s">
        <v>24</v>
      </c>
      <c r="C168" s="6">
        <f t="shared" ref="C168" ca="1" si="72">VLOOKUP(B168,OFFSET(INDIRECT("$A:$B"),0,MATCH(B$1&amp;"_Verify",INDIRECT("$1:$1"),0)-1),2,0)</f>
        <v>4</v>
      </c>
      <c r="D168" s="10"/>
    </row>
    <row r="169" spans="1:4" x14ac:dyDescent="0.3">
      <c r="A169" s="10" t="s">
        <v>628</v>
      </c>
      <c r="B169" s="10" t="s">
        <v>24</v>
      </c>
      <c r="C169" s="6">
        <f t="shared" ref="C169:C171" ca="1" si="73">VLOOKUP(B169,OFFSET(INDIRECT("$A:$B"),0,MATCH(B$1&amp;"_Verify",INDIRECT("$1:$1"),0)-1),2,0)</f>
        <v>4</v>
      </c>
      <c r="D169" s="10"/>
    </row>
    <row r="170" spans="1:4" x14ac:dyDescent="0.3">
      <c r="A170" s="10" t="s">
        <v>989</v>
      </c>
      <c r="B170" s="10" t="s">
        <v>338</v>
      </c>
      <c r="C170" s="6">
        <f t="shared" ca="1" si="73"/>
        <v>21</v>
      </c>
      <c r="D170" s="10"/>
    </row>
    <row r="171" spans="1:4" x14ac:dyDescent="0.3">
      <c r="A171" s="10" t="s">
        <v>862</v>
      </c>
      <c r="B171" s="10" t="s">
        <v>54</v>
      </c>
      <c r="C171" s="6">
        <f t="shared" ca="1" si="73"/>
        <v>8</v>
      </c>
      <c r="D171" s="10"/>
    </row>
    <row r="172" spans="1:4" x14ac:dyDescent="0.3">
      <c r="A172" s="10" t="s">
        <v>872</v>
      </c>
      <c r="B172" s="10" t="s">
        <v>54</v>
      </c>
      <c r="C172" s="6">
        <f t="shared" ref="C172:C173" ca="1" si="74">VLOOKUP(B172,OFFSET(INDIRECT("$A:$B"),0,MATCH(B$1&amp;"_Verify",INDIRECT("$1:$1"),0)-1),2,0)</f>
        <v>8</v>
      </c>
      <c r="D172" s="10"/>
    </row>
    <row r="173" spans="1:4" x14ac:dyDescent="0.3">
      <c r="A173" s="10" t="s">
        <v>873</v>
      </c>
      <c r="B173" s="10" t="s">
        <v>54</v>
      </c>
      <c r="C173" s="6">
        <f t="shared" ca="1" si="74"/>
        <v>8</v>
      </c>
      <c r="D173" s="10"/>
    </row>
    <row r="174" spans="1:4" x14ac:dyDescent="0.3">
      <c r="A174" t="s">
        <v>242</v>
      </c>
      <c r="B174" t="s">
        <v>21</v>
      </c>
      <c r="C174" s="6">
        <f t="shared" ca="1" si="11"/>
        <v>7</v>
      </c>
    </row>
    <row r="175" spans="1:4" x14ac:dyDescent="0.3">
      <c r="A175" t="s">
        <v>243</v>
      </c>
      <c r="B175" t="s">
        <v>21</v>
      </c>
      <c r="C175" s="6">
        <f t="shared" ca="1" si="11"/>
        <v>7</v>
      </c>
    </row>
    <row r="176" spans="1:4" x14ac:dyDescent="0.3">
      <c r="A176" t="s">
        <v>244</v>
      </c>
      <c r="B176" t="s">
        <v>21</v>
      </c>
      <c r="C176" s="6">
        <f t="shared" ca="1" si="11"/>
        <v>7</v>
      </c>
    </row>
    <row r="177" spans="1:4" x14ac:dyDescent="0.3">
      <c r="A177" t="s">
        <v>245</v>
      </c>
      <c r="B177" t="s">
        <v>21</v>
      </c>
      <c r="C177" s="6">
        <f t="shared" ca="1" si="11"/>
        <v>7</v>
      </c>
    </row>
    <row r="178" spans="1:4" x14ac:dyDescent="0.3">
      <c r="A178" t="s">
        <v>246</v>
      </c>
      <c r="B178" t="s">
        <v>21</v>
      </c>
      <c r="C178" s="6">
        <f t="shared" ca="1" si="11"/>
        <v>7</v>
      </c>
    </row>
    <row r="179" spans="1:4" x14ac:dyDescent="0.3">
      <c r="A179" t="s">
        <v>247</v>
      </c>
      <c r="B179" t="s">
        <v>21</v>
      </c>
      <c r="C179" s="6">
        <f t="shared" ca="1" si="11"/>
        <v>7</v>
      </c>
    </row>
    <row r="180" spans="1:4" x14ac:dyDescent="0.3">
      <c r="A180" t="s">
        <v>248</v>
      </c>
      <c r="B180" t="s">
        <v>21</v>
      </c>
      <c r="C180" s="6">
        <f t="shared" ca="1" si="11"/>
        <v>7</v>
      </c>
    </row>
    <row r="181" spans="1:4" x14ac:dyDescent="0.3">
      <c r="A181" t="s">
        <v>249</v>
      </c>
      <c r="B181" t="s">
        <v>21</v>
      </c>
      <c r="C181" s="6">
        <f t="shared" ca="1" si="11"/>
        <v>7</v>
      </c>
    </row>
    <row r="182" spans="1:4" x14ac:dyDescent="0.3">
      <c r="A182" t="s">
        <v>250</v>
      </c>
      <c r="B182" t="s">
        <v>21</v>
      </c>
      <c r="C182" s="6">
        <f t="shared" ca="1" si="11"/>
        <v>7</v>
      </c>
    </row>
    <row r="183" spans="1:4" x14ac:dyDescent="0.3">
      <c r="A183" s="10" t="s">
        <v>486</v>
      </c>
      <c r="B183" s="10" t="s">
        <v>21</v>
      </c>
      <c r="C183" s="6">
        <f t="shared" ref="C183:C187" ca="1" si="75">VLOOKUP(B183,OFFSET(INDIRECT("$A:$B"),0,MATCH(B$1&amp;"_Verify",INDIRECT("$1:$1"),0)-1),2,0)</f>
        <v>7</v>
      </c>
      <c r="D183" s="10"/>
    </row>
    <row r="184" spans="1:4" x14ac:dyDescent="0.3">
      <c r="A184" s="10" t="s">
        <v>489</v>
      </c>
      <c r="B184" s="10" t="s">
        <v>21</v>
      </c>
      <c r="C184" s="6">
        <f t="shared" ref="C184" ca="1" si="76">VLOOKUP(B184,OFFSET(INDIRECT("$A:$B"),0,MATCH(B$1&amp;"_Verify",INDIRECT("$1:$1"),0)-1),2,0)</f>
        <v>7</v>
      </c>
      <c r="D184" s="10"/>
    </row>
    <row r="185" spans="1:4" x14ac:dyDescent="0.3">
      <c r="A185" s="10" t="s">
        <v>487</v>
      </c>
      <c r="B185" s="10" t="s">
        <v>21</v>
      </c>
      <c r="C185" s="6">
        <f t="shared" ca="1" si="75"/>
        <v>7</v>
      </c>
      <c r="D185" s="10"/>
    </row>
    <row r="186" spans="1:4" x14ac:dyDescent="0.3">
      <c r="A186" s="10" t="s">
        <v>490</v>
      </c>
      <c r="B186" s="10" t="s">
        <v>21</v>
      </c>
      <c r="C186" s="6">
        <f t="shared" ref="C186" ca="1" si="77">VLOOKUP(B186,OFFSET(INDIRECT("$A:$B"),0,MATCH(B$1&amp;"_Verify",INDIRECT("$1:$1"),0)-1),2,0)</f>
        <v>7</v>
      </c>
      <c r="D186" s="10"/>
    </row>
    <row r="187" spans="1:4" x14ac:dyDescent="0.3">
      <c r="A187" s="10" t="s">
        <v>488</v>
      </c>
      <c r="B187" s="10" t="s">
        <v>21</v>
      </c>
      <c r="C187" s="6">
        <f t="shared" ca="1" si="75"/>
        <v>7</v>
      </c>
      <c r="D187" s="10"/>
    </row>
    <row r="188" spans="1:4" x14ac:dyDescent="0.3">
      <c r="A188" s="10" t="s">
        <v>491</v>
      </c>
      <c r="B188" s="10" t="s">
        <v>21</v>
      </c>
      <c r="C188" s="6">
        <f t="shared" ref="C188" ca="1" si="78">VLOOKUP(B188,OFFSET(INDIRECT("$A:$B"),0,MATCH(B$1&amp;"_Verify",INDIRECT("$1:$1"),0)-1),2,0)</f>
        <v>7</v>
      </c>
      <c r="D188" s="10"/>
    </row>
    <row r="189" spans="1:4" x14ac:dyDescent="0.3">
      <c r="A189" t="s">
        <v>251</v>
      </c>
      <c r="B189" t="s">
        <v>21</v>
      </c>
      <c r="C189" s="6">
        <f t="shared" ca="1" si="11"/>
        <v>7</v>
      </c>
    </row>
    <row r="190" spans="1:4" x14ac:dyDescent="0.3">
      <c r="A190" t="s">
        <v>252</v>
      </c>
      <c r="B190" t="s">
        <v>21</v>
      </c>
      <c r="C190" s="6">
        <f t="shared" ca="1" si="11"/>
        <v>7</v>
      </c>
    </row>
    <row r="191" spans="1:4" x14ac:dyDescent="0.3">
      <c r="A191" t="s">
        <v>253</v>
      </c>
      <c r="B191" t="s">
        <v>21</v>
      </c>
      <c r="C191" s="6">
        <f t="shared" ca="1" si="11"/>
        <v>7</v>
      </c>
    </row>
    <row r="192" spans="1:4" x14ac:dyDescent="0.3">
      <c r="A192" s="10" t="s">
        <v>917</v>
      </c>
      <c r="B192" s="10" t="s">
        <v>21</v>
      </c>
      <c r="C192" s="6">
        <f t="shared" ref="C192" ca="1" si="79">VLOOKUP(B192,OFFSET(INDIRECT("$A:$B"),0,MATCH(B$1&amp;"_Verify",INDIRECT("$1:$1"),0)-1),2,0)</f>
        <v>7</v>
      </c>
      <c r="D192" s="10"/>
    </row>
    <row r="193" spans="1:4" x14ac:dyDescent="0.3">
      <c r="A193" t="s">
        <v>266</v>
      </c>
      <c r="B193" t="s">
        <v>268</v>
      </c>
      <c r="C193" s="6">
        <f t="shared" ca="1" si="11"/>
        <v>14</v>
      </c>
    </row>
    <row r="194" spans="1:4" x14ac:dyDescent="0.3">
      <c r="A194" s="10" t="s">
        <v>492</v>
      </c>
      <c r="B194" s="10" t="s">
        <v>268</v>
      </c>
      <c r="C194" s="6">
        <f t="shared" ref="C194:C195" ca="1" si="80">VLOOKUP(B194,OFFSET(INDIRECT("$A:$B"),0,MATCH(B$1&amp;"_Verify",INDIRECT("$1:$1"),0)-1),2,0)</f>
        <v>14</v>
      </c>
      <c r="D194" s="10"/>
    </row>
    <row r="195" spans="1:4" x14ac:dyDescent="0.3">
      <c r="A195" s="10" t="s">
        <v>494</v>
      </c>
      <c r="B195" s="10" t="s">
        <v>268</v>
      </c>
      <c r="C195" s="6">
        <f t="shared" ca="1" si="80"/>
        <v>14</v>
      </c>
      <c r="D195" s="10"/>
    </row>
    <row r="196" spans="1:4" x14ac:dyDescent="0.3">
      <c r="A196" s="10" t="s">
        <v>496</v>
      </c>
      <c r="B196" s="10" t="s">
        <v>268</v>
      </c>
      <c r="C196" s="6">
        <f t="shared" ref="C196" ca="1" si="81">VLOOKUP(B196,OFFSET(INDIRECT("$A:$B"),0,MATCH(B$1&amp;"_Verify",INDIRECT("$1:$1"),0)-1),2,0)</f>
        <v>14</v>
      </c>
      <c r="D196" s="10"/>
    </row>
    <row r="197" spans="1:4" x14ac:dyDescent="0.3">
      <c r="A197" t="s">
        <v>267</v>
      </c>
      <c r="B197" t="s">
        <v>268</v>
      </c>
      <c r="C197" s="6">
        <f t="shared" ca="1" si="11"/>
        <v>14</v>
      </c>
    </row>
    <row r="198" spans="1:4" x14ac:dyDescent="0.3">
      <c r="A198" s="10" t="s">
        <v>497</v>
      </c>
      <c r="B198" s="10" t="s">
        <v>268</v>
      </c>
      <c r="C198" s="6">
        <f t="shared" ref="C198:C199" ca="1" si="82">VLOOKUP(B198,OFFSET(INDIRECT("$A:$B"),0,MATCH(B$1&amp;"_Verify",INDIRECT("$1:$1"),0)-1),2,0)</f>
        <v>14</v>
      </c>
      <c r="D198" s="10"/>
    </row>
    <row r="199" spans="1:4" x14ac:dyDescent="0.3">
      <c r="A199" s="10" t="s">
        <v>498</v>
      </c>
      <c r="B199" s="10" t="s">
        <v>268</v>
      </c>
      <c r="C199" s="6">
        <f t="shared" ca="1" si="82"/>
        <v>14</v>
      </c>
      <c r="D199" s="10"/>
    </row>
    <row r="200" spans="1:4" x14ac:dyDescent="0.3">
      <c r="A200" s="10" t="s">
        <v>499</v>
      </c>
      <c r="B200" s="10" t="s">
        <v>268</v>
      </c>
      <c r="C200" s="6">
        <f t="shared" ref="C200" ca="1" si="83">VLOOKUP(B200,OFFSET(INDIRECT("$A:$B"),0,MATCH(B$1&amp;"_Verify",INDIRECT("$1:$1"),0)-1),2,0)</f>
        <v>14</v>
      </c>
      <c r="D200" s="10"/>
    </row>
    <row r="201" spans="1:4" x14ac:dyDescent="0.3">
      <c r="A201" s="10" t="s">
        <v>500</v>
      </c>
      <c r="B201" s="10" t="s">
        <v>477</v>
      </c>
      <c r="C201" s="6">
        <f t="shared" ref="C201:C202" ca="1" si="84">VLOOKUP(B201,OFFSET(INDIRECT("$A:$B"),0,MATCH(B$1&amp;"_Verify",INDIRECT("$1:$1"),0)-1),2,0)</f>
        <v>64</v>
      </c>
      <c r="D201" s="10"/>
    </row>
    <row r="202" spans="1:4" x14ac:dyDescent="0.3">
      <c r="A202" s="10" t="s">
        <v>501</v>
      </c>
      <c r="B202" s="10" t="s">
        <v>479</v>
      </c>
      <c r="C202" s="6">
        <f t="shared" ca="1" si="84"/>
        <v>65</v>
      </c>
      <c r="D202" s="10"/>
    </row>
    <row r="203" spans="1:4" x14ac:dyDescent="0.3">
      <c r="A203" t="s">
        <v>171</v>
      </c>
      <c r="B203" t="s">
        <v>165</v>
      </c>
      <c r="C203" s="6">
        <f t="shared" ca="1" si="11"/>
        <v>57</v>
      </c>
    </row>
    <row r="204" spans="1:4" x14ac:dyDescent="0.3">
      <c r="A204" s="10" t="s">
        <v>504</v>
      </c>
      <c r="B204" s="10" t="s">
        <v>165</v>
      </c>
      <c r="C204" s="6">
        <f t="shared" ref="C204" ca="1" si="85">VLOOKUP(B204,OFFSET(INDIRECT("$A:$B"),0,MATCH(B$1&amp;"_Verify",INDIRECT("$1:$1"),0)-1),2,0)</f>
        <v>57</v>
      </c>
      <c r="D204" s="10"/>
    </row>
    <row r="205" spans="1:4" x14ac:dyDescent="0.3">
      <c r="A205" t="s">
        <v>172</v>
      </c>
      <c r="B205" t="s">
        <v>165</v>
      </c>
      <c r="C205" s="6">
        <f t="shared" ca="1" si="11"/>
        <v>57</v>
      </c>
    </row>
    <row r="206" spans="1:4" x14ac:dyDescent="0.3">
      <c r="A206" s="10" t="s">
        <v>505</v>
      </c>
      <c r="B206" s="10" t="s">
        <v>165</v>
      </c>
      <c r="C206" s="6">
        <f t="shared" ref="C206" ca="1" si="86">VLOOKUP(B206,OFFSET(INDIRECT("$A:$B"),0,MATCH(B$1&amp;"_Verify",INDIRECT("$1:$1"),0)-1),2,0)</f>
        <v>57</v>
      </c>
      <c r="D206" s="10"/>
    </row>
    <row r="207" spans="1:4" x14ac:dyDescent="0.3">
      <c r="A207" t="s">
        <v>173</v>
      </c>
      <c r="B207" t="s">
        <v>165</v>
      </c>
      <c r="C207" s="6">
        <f t="shared" ca="1" si="11"/>
        <v>57</v>
      </c>
    </row>
    <row r="208" spans="1:4" x14ac:dyDescent="0.3">
      <c r="A208" s="10" t="s">
        <v>506</v>
      </c>
      <c r="B208" s="10" t="s">
        <v>165</v>
      </c>
      <c r="C208" s="6">
        <f t="shared" ref="C208" ca="1" si="87">VLOOKUP(B208,OFFSET(INDIRECT("$A:$B"),0,MATCH(B$1&amp;"_Verify",INDIRECT("$1:$1"),0)-1),2,0)</f>
        <v>57</v>
      </c>
      <c r="D208" s="10"/>
    </row>
    <row r="209" spans="1:4" x14ac:dyDescent="0.3">
      <c r="A209" t="s">
        <v>174</v>
      </c>
      <c r="B209" t="s">
        <v>184</v>
      </c>
      <c r="C209" s="6">
        <f t="shared" ca="1" si="11"/>
        <v>31</v>
      </c>
    </row>
    <row r="210" spans="1:4" x14ac:dyDescent="0.3">
      <c r="A210" t="s">
        <v>175</v>
      </c>
      <c r="B210" t="s">
        <v>182</v>
      </c>
      <c r="C210" s="6">
        <f t="shared" ca="1" si="11"/>
        <v>33</v>
      </c>
    </row>
    <row r="211" spans="1:4" x14ac:dyDescent="0.3">
      <c r="A211" t="s">
        <v>176</v>
      </c>
      <c r="B211" t="s">
        <v>185</v>
      </c>
      <c r="C211" s="6">
        <f t="shared" ca="1" si="11"/>
        <v>34</v>
      </c>
    </row>
    <row r="212" spans="1:4" x14ac:dyDescent="0.3">
      <c r="A212" t="s">
        <v>177</v>
      </c>
      <c r="B212" t="s">
        <v>186</v>
      </c>
      <c r="C212" s="6">
        <f t="shared" ca="1" si="11"/>
        <v>35</v>
      </c>
    </row>
    <row r="213" spans="1:4" x14ac:dyDescent="0.3">
      <c r="A213" t="s">
        <v>178</v>
      </c>
      <c r="B213" t="s">
        <v>187</v>
      </c>
      <c r="C213" s="6">
        <f t="shared" ca="1" si="11"/>
        <v>36</v>
      </c>
    </row>
    <row r="214" spans="1:4" x14ac:dyDescent="0.3">
      <c r="A214" t="s">
        <v>179</v>
      </c>
      <c r="B214" t="s">
        <v>188</v>
      </c>
      <c r="C214" s="6">
        <f t="shared" ca="1" si="11"/>
        <v>37</v>
      </c>
    </row>
    <row r="215" spans="1:4" x14ac:dyDescent="0.3">
      <c r="A215" t="s">
        <v>180</v>
      </c>
      <c r="B215" t="s">
        <v>189</v>
      </c>
      <c r="C215" s="6">
        <f t="shared" ca="1" si="11"/>
        <v>38</v>
      </c>
    </row>
    <row r="216" spans="1:4" x14ac:dyDescent="0.3">
      <c r="A216" t="s">
        <v>181</v>
      </c>
      <c r="B216" t="s">
        <v>190</v>
      </c>
      <c r="C216" s="6">
        <f t="shared" ca="1" si="11"/>
        <v>39</v>
      </c>
    </row>
    <row r="217" spans="1:4" x14ac:dyDescent="0.3">
      <c r="A217" t="s">
        <v>269</v>
      </c>
      <c r="B217" t="s">
        <v>528</v>
      </c>
      <c r="C217" s="6">
        <f t="shared" ref="C217" ca="1" si="88">VLOOKUP(B217,OFFSET(INDIRECT("$A:$B"),0,MATCH(B$1&amp;"_Verify",INDIRECT("$1:$1"),0)-1),2,0)</f>
        <v>68</v>
      </c>
    </row>
    <row r="218" spans="1:4" x14ac:dyDescent="0.3">
      <c r="A218" t="s">
        <v>270</v>
      </c>
      <c r="B218" t="s">
        <v>528</v>
      </c>
      <c r="C218" s="6">
        <f t="shared" ref="C218:C219" ca="1" si="89">VLOOKUP(B218,OFFSET(INDIRECT("$A:$B"),0,MATCH(B$1&amp;"_Verify",INDIRECT("$1:$1"),0)-1),2,0)</f>
        <v>68</v>
      </c>
    </row>
    <row r="219" spans="1:4" x14ac:dyDescent="0.3">
      <c r="A219" s="10" t="s">
        <v>934</v>
      </c>
      <c r="B219" s="10" t="s">
        <v>528</v>
      </c>
      <c r="C219" s="6">
        <f t="shared" ca="1" si="89"/>
        <v>68</v>
      </c>
      <c r="D219" s="10"/>
    </row>
    <row r="220" spans="1:4" x14ac:dyDescent="0.3">
      <c r="A220" s="10" t="s">
        <v>935</v>
      </c>
      <c r="B220" s="10" t="s">
        <v>528</v>
      </c>
      <c r="C220" s="6">
        <f t="shared" ref="C220" ca="1" si="90">VLOOKUP(B220,OFFSET(INDIRECT("$A:$B"),0,MATCH(B$1&amp;"_Verify",INDIRECT("$1:$1"),0)-1),2,0)</f>
        <v>68</v>
      </c>
      <c r="D220" s="10"/>
    </row>
    <row r="221" spans="1:4" x14ac:dyDescent="0.3">
      <c r="A221" t="s">
        <v>290</v>
      </c>
      <c r="B221" t="s">
        <v>93</v>
      </c>
      <c r="C221" s="6">
        <f t="shared" ref="C221:C224" ca="1" si="91">VLOOKUP(B221,OFFSET(INDIRECT("$A:$B"),0,MATCH(B$1&amp;"_Verify",INDIRECT("$1:$1"),0)-1),2,0)</f>
        <v>13</v>
      </c>
    </row>
    <row r="222" spans="1:4" x14ac:dyDescent="0.3">
      <c r="A222" t="s">
        <v>292</v>
      </c>
      <c r="B222" t="s">
        <v>21</v>
      </c>
      <c r="C222" s="6">
        <f t="shared" ca="1" si="91"/>
        <v>7</v>
      </c>
    </row>
    <row r="223" spans="1:4" x14ac:dyDescent="0.3">
      <c r="A223" t="s">
        <v>291</v>
      </c>
      <c r="B223" t="s">
        <v>93</v>
      </c>
      <c r="C223" s="6">
        <f t="shared" ca="1" si="91"/>
        <v>13</v>
      </c>
    </row>
    <row r="224" spans="1:4" x14ac:dyDescent="0.3">
      <c r="A224" t="s">
        <v>294</v>
      </c>
      <c r="B224" t="s">
        <v>21</v>
      </c>
      <c r="C224" s="6">
        <f t="shared" ca="1" si="91"/>
        <v>7</v>
      </c>
    </row>
    <row r="225" spans="1:8" x14ac:dyDescent="0.3">
      <c r="A225" t="s">
        <v>298</v>
      </c>
      <c r="B225" s="10" t="s">
        <v>528</v>
      </c>
      <c r="C225" s="6">
        <f t="shared" ref="C225" ca="1" si="92">VLOOKUP(B225,OFFSET(INDIRECT("$A:$B"),0,MATCH(B$1&amp;"_Verify",INDIRECT("$1:$1"),0)-1),2,0)</f>
        <v>68</v>
      </c>
    </row>
    <row r="226" spans="1:8" x14ac:dyDescent="0.3">
      <c r="A226" t="s">
        <v>299</v>
      </c>
      <c r="B226" s="10" t="s">
        <v>528</v>
      </c>
      <c r="C226" s="6">
        <f t="shared" ref="C226:C228" ca="1" si="93">VLOOKUP(B226,OFFSET(INDIRECT("$A:$B"),0,MATCH(B$1&amp;"_Verify",INDIRECT("$1:$1"),0)-1),2,0)</f>
        <v>68</v>
      </c>
    </row>
    <row r="227" spans="1:8" x14ac:dyDescent="0.3">
      <c r="A227" t="s">
        <v>300</v>
      </c>
      <c r="B227" t="s">
        <v>93</v>
      </c>
      <c r="C227" s="6">
        <f t="shared" ca="1" si="93"/>
        <v>13</v>
      </c>
    </row>
    <row r="228" spans="1:8" x14ac:dyDescent="0.3">
      <c r="A228" t="s">
        <v>301</v>
      </c>
      <c r="B228" t="s">
        <v>225</v>
      </c>
      <c r="C228" s="6">
        <f t="shared" ca="1" si="93"/>
        <v>15</v>
      </c>
    </row>
    <row r="229" spans="1:8" x14ac:dyDescent="0.3">
      <c r="A229" t="s">
        <v>302</v>
      </c>
      <c r="B229" t="s">
        <v>228</v>
      </c>
      <c r="C229" s="6">
        <f t="shared" ref="C229" ca="1" si="94">VLOOKUP(B229,OFFSET(INDIRECT("$A:$B"),0,MATCH(B$1&amp;"_Verify",INDIRECT("$1:$1"),0)-1),2,0)</f>
        <v>16</v>
      </c>
    </row>
    <row r="230" spans="1:8" x14ac:dyDescent="0.3">
      <c r="A230" t="s">
        <v>303</v>
      </c>
      <c r="B230" t="s">
        <v>228</v>
      </c>
      <c r="C230" s="6">
        <f t="shared" ref="C230" ca="1" si="95">VLOOKUP(B230,OFFSET(INDIRECT("$A:$B"),0,MATCH(B$1&amp;"_Verify",INDIRECT("$1:$1"),0)-1),2,0)</f>
        <v>16</v>
      </c>
    </row>
    <row r="231" spans="1:8" x14ac:dyDescent="0.3">
      <c r="A231" t="s">
        <v>306</v>
      </c>
      <c r="B231" t="s">
        <v>229</v>
      </c>
      <c r="C231" s="6">
        <f t="shared" ref="C231" ca="1" si="96">VLOOKUP(B231,OFFSET(INDIRECT("$A:$B"),0,MATCH(B$1&amp;"_Verify",INDIRECT("$1:$1"),0)-1),2,0)</f>
        <v>17</v>
      </c>
    </row>
    <row r="232" spans="1:8" x14ac:dyDescent="0.3">
      <c r="A232" t="s">
        <v>307</v>
      </c>
      <c r="B232" t="s">
        <v>229</v>
      </c>
      <c r="C232" s="6">
        <f t="shared" ref="C232" ca="1" si="97">VLOOKUP(B232,OFFSET(INDIRECT("$A:$B"),0,MATCH(B$1&amp;"_Verify",INDIRECT("$1:$1"),0)-1),2,0)</f>
        <v>17</v>
      </c>
    </row>
    <row r="233" spans="1:8" x14ac:dyDescent="0.3">
      <c r="A233" s="10" t="s">
        <v>936</v>
      </c>
      <c r="B233" s="10" t="s">
        <v>229</v>
      </c>
      <c r="C233" s="6">
        <f t="shared" ref="C233:C234" ca="1" si="98">VLOOKUP(B233,OFFSET(INDIRECT("$A:$B"),0,MATCH(B$1&amp;"_Verify",INDIRECT("$1:$1"),0)-1),2,0)</f>
        <v>17</v>
      </c>
      <c r="D233" s="10"/>
    </row>
    <row r="234" spans="1:8" x14ac:dyDescent="0.3">
      <c r="A234" s="10" t="s">
        <v>937</v>
      </c>
      <c r="B234" s="10" t="s">
        <v>229</v>
      </c>
      <c r="C234" s="6">
        <f t="shared" ca="1" si="98"/>
        <v>17</v>
      </c>
      <c r="D234" s="10"/>
    </row>
    <row r="235" spans="1:8" x14ac:dyDescent="0.3">
      <c r="A235" s="10" t="s">
        <v>938</v>
      </c>
      <c r="B235" s="10" t="s">
        <v>926</v>
      </c>
      <c r="C235" s="6">
        <f t="shared" ref="C235:C236" ca="1" si="99">VLOOKUP(B235,OFFSET(INDIRECT("$A:$B"),0,MATCH(B$1&amp;"_Verify",INDIRECT("$1:$1"),0)-1),2,0)</f>
        <v>84</v>
      </c>
      <c r="D235" s="10"/>
    </row>
    <row r="236" spans="1:8" x14ac:dyDescent="0.3">
      <c r="A236" s="10" t="s">
        <v>939</v>
      </c>
      <c r="B236" s="10" t="s">
        <v>926</v>
      </c>
      <c r="C236" s="6">
        <f t="shared" ca="1" si="99"/>
        <v>84</v>
      </c>
      <c r="D236" s="10"/>
    </row>
    <row r="237" spans="1:8" s="10" customFormat="1" x14ac:dyDescent="0.3">
      <c r="A237" t="s">
        <v>308</v>
      </c>
      <c r="B237" t="s">
        <v>230</v>
      </c>
      <c r="C237" s="6">
        <f t="shared" ref="C237" ca="1" si="100">VLOOKUP(B237,OFFSET(INDIRECT("$A:$B"),0,MATCH(B$1&amp;"_Verify",INDIRECT("$1:$1"),0)-1),2,0)</f>
        <v>18</v>
      </c>
      <c r="D237"/>
      <c r="F237"/>
      <c r="G237"/>
      <c r="H237"/>
    </row>
    <row r="238" spans="1:8" s="10" customFormat="1" x14ac:dyDescent="0.3">
      <c r="A238" t="s">
        <v>309</v>
      </c>
      <c r="B238" t="s">
        <v>230</v>
      </c>
      <c r="C238" s="6">
        <f t="shared" ref="C238" ca="1" si="101">VLOOKUP(B238,OFFSET(INDIRECT("$A:$B"),0,MATCH(B$1&amp;"_Verify",INDIRECT("$1:$1"),0)-1),2,0)</f>
        <v>18</v>
      </c>
      <c r="D238"/>
    </row>
    <row r="239" spans="1:8" s="10" customFormat="1" x14ac:dyDescent="0.3">
      <c r="A239" t="s">
        <v>310</v>
      </c>
      <c r="B239" t="s">
        <v>231</v>
      </c>
      <c r="C239" s="6">
        <f t="shared" ref="C239" ca="1" si="102">VLOOKUP(B239,OFFSET(INDIRECT("$A:$B"),0,MATCH(B$1&amp;"_Verify",INDIRECT("$1:$1"),0)-1),2,0)</f>
        <v>19</v>
      </c>
      <c r="D239"/>
    </row>
    <row r="240" spans="1:8" s="10" customFormat="1" x14ac:dyDescent="0.3">
      <c r="A240" t="s">
        <v>311</v>
      </c>
      <c r="B240" t="s">
        <v>231</v>
      </c>
      <c r="C240" s="6">
        <f t="shared" ref="C240" ca="1" si="103">VLOOKUP(B240,OFFSET(INDIRECT("$A:$B"),0,MATCH(B$1&amp;"_Verify",INDIRECT("$1:$1"),0)-1),2,0)</f>
        <v>19</v>
      </c>
      <c r="D240"/>
    </row>
    <row r="241" spans="1:8" x14ac:dyDescent="0.3">
      <c r="A241" t="s">
        <v>313</v>
      </c>
      <c r="B241" t="s">
        <v>239</v>
      </c>
      <c r="C241" s="6">
        <f t="shared" ref="C241:C252" ca="1" si="104">VLOOKUP(B241,OFFSET(INDIRECT("$A:$B"),0,MATCH(B$1&amp;"_Verify",INDIRECT("$1:$1"),0)-1),2,0)</f>
        <v>20</v>
      </c>
      <c r="F241" s="10"/>
      <c r="G241" s="10"/>
      <c r="H241" s="10"/>
    </row>
    <row r="242" spans="1:8" x14ac:dyDescent="0.3">
      <c r="A242" t="s">
        <v>314</v>
      </c>
      <c r="B242" t="s">
        <v>239</v>
      </c>
      <c r="C242" s="6">
        <f t="shared" ca="1" si="104"/>
        <v>20</v>
      </c>
    </row>
    <row r="243" spans="1:8" x14ac:dyDescent="0.3">
      <c r="A243" t="s">
        <v>365</v>
      </c>
      <c r="B243" t="s">
        <v>93</v>
      </c>
      <c r="C243" s="6">
        <f t="shared" ref="C243:C246" ca="1" si="105">VLOOKUP(B243,OFFSET(INDIRECT("$A:$B"),0,MATCH(B$1&amp;"_Verify",INDIRECT("$1:$1"),0)-1),2,0)</f>
        <v>13</v>
      </c>
      <c r="D243" s="6"/>
    </row>
    <row r="244" spans="1:8" x14ac:dyDescent="0.3">
      <c r="A244" t="s">
        <v>367</v>
      </c>
      <c r="B244" t="s">
        <v>338</v>
      </c>
      <c r="C244" s="6">
        <f t="shared" ca="1" si="105"/>
        <v>21</v>
      </c>
    </row>
    <row r="245" spans="1:8" x14ac:dyDescent="0.3">
      <c r="A245" t="s">
        <v>371</v>
      </c>
      <c r="B245" t="s">
        <v>57</v>
      </c>
      <c r="C245" s="6">
        <f t="shared" ca="1" si="105"/>
        <v>11</v>
      </c>
    </row>
    <row r="246" spans="1:8" x14ac:dyDescent="0.3">
      <c r="A246" s="10" t="s">
        <v>940</v>
      </c>
      <c r="B246" s="10" t="s">
        <v>21</v>
      </c>
      <c r="C246" s="6">
        <f t="shared" ca="1" si="105"/>
        <v>7</v>
      </c>
      <c r="D246" s="10"/>
    </row>
    <row r="247" spans="1:8" x14ac:dyDescent="0.3">
      <c r="A247" t="s">
        <v>315</v>
      </c>
      <c r="B247" t="s">
        <v>93</v>
      </c>
      <c r="C247" s="6">
        <f t="shared" ca="1" si="104"/>
        <v>13</v>
      </c>
    </row>
    <row r="248" spans="1:8" x14ac:dyDescent="0.3">
      <c r="A248" t="s">
        <v>317</v>
      </c>
      <c r="B248" t="s">
        <v>21</v>
      </c>
      <c r="C248" s="6">
        <f t="shared" ca="1" si="104"/>
        <v>7</v>
      </c>
    </row>
    <row r="249" spans="1:8" x14ac:dyDescent="0.3">
      <c r="A249" s="10" t="s">
        <v>508</v>
      </c>
      <c r="B249" s="10" t="s">
        <v>93</v>
      </c>
      <c r="C249" s="6">
        <f t="shared" ca="1" si="104"/>
        <v>13</v>
      </c>
      <c r="D249" s="10"/>
    </row>
    <row r="250" spans="1:8" x14ac:dyDescent="0.3">
      <c r="A250" s="10" t="s">
        <v>510</v>
      </c>
      <c r="B250" s="10" t="s">
        <v>21</v>
      </c>
      <c r="C250" s="6">
        <f t="shared" ca="1" si="104"/>
        <v>7</v>
      </c>
      <c r="D250" s="10"/>
    </row>
    <row r="251" spans="1:8" x14ac:dyDescent="0.3">
      <c r="A251" t="s">
        <v>372</v>
      </c>
      <c r="B251" t="s">
        <v>342</v>
      </c>
      <c r="C251" s="6">
        <f t="shared" ca="1" si="104"/>
        <v>61</v>
      </c>
    </row>
    <row r="252" spans="1:8" x14ac:dyDescent="0.3">
      <c r="A252" t="s">
        <v>373</v>
      </c>
      <c r="B252" t="s">
        <v>346</v>
      </c>
      <c r="C252" s="6">
        <f t="shared" ca="1" si="104"/>
        <v>59</v>
      </c>
    </row>
    <row r="253" spans="1:8" x14ac:dyDescent="0.3">
      <c r="A253" t="s">
        <v>318</v>
      </c>
      <c r="B253" t="s">
        <v>240</v>
      </c>
      <c r="C253" s="6">
        <f t="shared" ref="C253:C256" ca="1" si="106">VLOOKUP(B253,OFFSET(INDIRECT("$A:$B"),0,MATCH(B$1&amp;"_Verify",INDIRECT("$1:$1"),0)-1),2,0)</f>
        <v>58</v>
      </c>
    </row>
    <row r="254" spans="1:8" x14ac:dyDescent="0.3">
      <c r="A254" s="10" t="s">
        <v>512</v>
      </c>
      <c r="B254" s="10" t="s">
        <v>240</v>
      </c>
      <c r="C254" s="6">
        <f t="shared" ref="C254" ca="1" si="107">VLOOKUP(B254,OFFSET(INDIRECT("$A:$B"),0,MATCH(B$1&amp;"_Verify",INDIRECT("$1:$1"),0)-1),2,0)</f>
        <v>58</v>
      </c>
      <c r="D254" s="10"/>
    </row>
    <row r="255" spans="1:8" x14ac:dyDescent="0.3">
      <c r="A255" t="s">
        <v>329</v>
      </c>
      <c r="B255" t="s">
        <v>273</v>
      </c>
      <c r="C255" s="6">
        <f t="shared" ca="1" si="106"/>
        <v>41</v>
      </c>
    </row>
    <row r="256" spans="1:8" x14ac:dyDescent="0.3">
      <c r="A256" t="s">
        <v>331</v>
      </c>
      <c r="B256" t="s">
        <v>54</v>
      </c>
      <c r="C256" s="6">
        <f t="shared" ca="1" si="106"/>
        <v>8</v>
      </c>
    </row>
    <row r="257" spans="1:4" x14ac:dyDescent="0.3">
      <c r="A257" t="s">
        <v>320</v>
      </c>
      <c r="B257" t="s">
        <v>274</v>
      </c>
      <c r="C257" s="6">
        <f t="shared" ref="C257" ca="1" si="108">VLOOKUP(B257,OFFSET(INDIRECT("$A:$B"),0,MATCH(B$1&amp;"_Verify",INDIRECT("$1:$1"),0)-1),2,0)</f>
        <v>40</v>
      </c>
    </row>
    <row r="258" spans="1:4" x14ac:dyDescent="0.3">
      <c r="A258" t="s">
        <v>322</v>
      </c>
      <c r="B258" t="s">
        <v>55</v>
      </c>
      <c r="C258" s="6">
        <f t="shared" ref="C258" ca="1" si="109">VLOOKUP(B258,OFFSET(INDIRECT("$A:$B"),0,MATCH(B$1&amp;"_Verify",INDIRECT("$1:$1"),0)-1),2,0)</f>
        <v>9</v>
      </c>
    </row>
    <row r="259" spans="1:4" x14ac:dyDescent="0.3">
      <c r="A259" t="s">
        <v>352</v>
      </c>
      <c r="B259" t="s">
        <v>345</v>
      </c>
      <c r="C259" s="6">
        <f t="shared" ref="C259" ca="1" si="110">VLOOKUP(B259,OFFSET(INDIRECT("$A:$B"),0,MATCH(B$1&amp;"_Verify",INDIRECT("$1:$1"),0)-1),2,0)</f>
        <v>42</v>
      </c>
    </row>
    <row r="260" spans="1:4" x14ac:dyDescent="0.3">
      <c r="A260" t="s">
        <v>353</v>
      </c>
      <c r="B260" t="s">
        <v>284</v>
      </c>
      <c r="C260" s="6">
        <f t="shared" ref="C260" ca="1" si="111">VLOOKUP(B260,OFFSET(INDIRECT("$A:$B"),0,MATCH(B$1&amp;"_Verify",INDIRECT("$1:$1"),0)-1),2,0)</f>
        <v>60</v>
      </c>
    </row>
    <row r="261" spans="1:4" x14ac:dyDescent="0.3">
      <c r="A261" t="s">
        <v>377</v>
      </c>
      <c r="B261" t="s">
        <v>378</v>
      </c>
      <c r="C261" s="6">
        <f t="shared" ref="C261:C263" ca="1" si="112">VLOOKUP(B261,OFFSET(INDIRECT("$A:$B"),0,MATCH(B$1&amp;"_Verify",INDIRECT("$1:$1"),0)-1),2,0)</f>
        <v>62</v>
      </c>
    </row>
    <row r="262" spans="1:4" x14ac:dyDescent="0.3">
      <c r="A262" s="10" t="s">
        <v>518</v>
      </c>
      <c r="B262" s="10" t="s">
        <v>521</v>
      </c>
      <c r="C262" s="6">
        <f t="shared" ca="1" si="112"/>
        <v>66</v>
      </c>
      <c r="D262" s="10"/>
    </row>
    <row r="263" spans="1:4" x14ac:dyDescent="0.3">
      <c r="A263" s="10" t="s">
        <v>520</v>
      </c>
      <c r="B263" s="10" t="s">
        <v>521</v>
      </c>
      <c r="C263" s="6">
        <f t="shared" ca="1" si="112"/>
        <v>66</v>
      </c>
      <c r="D263" s="10"/>
    </row>
    <row r="264" spans="1:4" x14ac:dyDescent="0.3">
      <c r="A264" s="10" t="s">
        <v>534</v>
      </c>
      <c r="B264" s="10" t="s">
        <v>524</v>
      </c>
      <c r="C264" s="6">
        <f t="shared" ref="C264:C271" ca="1" si="113">VLOOKUP(B264,OFFSET(INDIRECT("$A:$B"),0,MATCH(B$1&amp;"_Verify",INDIRECT("$1:$1"),0)-1),2,0)</f>
        <v>67</v>
      </c>
      <c r="D264" s="10"/>
    </row>
    <row r="265" spans="1:4" x14ac:dyDescent="0.3">
      <c r="A265" s="10" t="s">
        <v>943</v>
      </c>
      <c r="B265" s="10" t="s">
        <v>941</v>
      </c>
      <c r="C265" s="6">
        <f t="shared" ref="C265:C267" ca="1" si="114">VLOOKUP(B265,OFFSET(INDIRECT("$A:$B"),0,MATCH(B$1&amp;"_Verify",INDIRECT("$1:$1"),0)-1),2,0)</f>
        <v>82</v>
      </c>
      <c r="D265" s="10"/>
    </row>
    <row r="266" spans="1:4" x14ac:dyDescent="0.3">
      <c r="A266" s="10" t="s">
        <v>944</v>
      </c>
      <c r="B266" s="10" t="s">
        <v>941</v>
      </c>
      <c r="C266" s="6">
        <f t="shared" ca="1" si="114"/>
        <v>82</v>
      </c>
      <c r="D266" s="10"/>
    </row>
    <row r="267" spans="1:4" x14ac:dyDescent="0.3">
      <c r="A267" s="10" t="s">
        <v>942</v>
      </c>
      <c r="B267" s="10" t="s">
        <v>922</v>
      </c>
      <c r="C267" s="6">
        <f t="shared" ca="1" si="114"/>
        <v>83</v>
      </c>
      <c r="D267" s="10"/>
    </row>
    <row r="268" spans="1:4" x14ac:dyDescent="0.3">
      <c r="A268" s="10" t="s">
        <v>811</v>
      </c>
      <c r="B268" s="10" t="s">
        <v>383</v>
      </c>
      <c r="C268" s="6">
        <f t="shared" ca="1" si="113"/>
        <v>22</v>
      </c>
      <c r="D268" s="10"/>
    </row>
    <row r="269" spans="1:4" x14ac:dyDescent="0.3">
      <c r="A269" s="10" t="s">
        <v>812</v>
      </c>
      <c r="B269" s="10" t="s">
        <v>383</v>
      </c>
      <c r="C269" s="6">
        <f t="shared" ca="1" si="113"/>
        <v>22</v>
      </c>
      <c r="D269" s="10"/>
    </row>
    <row r="270" spans="1:4" x14ac:dyDescent="0.3">
      <c r="A270" s="10" t="s">
        <v>814</v>
      </c>
      <c r="B270" s="10" t="s">
        <v>383</v>
      </c>
      <c r="C270" s="6">
        <f t="shared" ca="1" si="113"/>
        <v>22</v>
      </c>
      <c r="D270" s="10"/>
    </row>
    <row r="271" spans="1:4" x14ac:dyDescent="0.3">
      <c r="A271" s="10" t="s">
        <v>816</v>
      </c>
      <c r="B271" s="10" t="s">
        <v>383</v>
      </c>
      <c r="C271" s="6">
        <f t="shared" ca="1" si="113"/>
        <v>22</v>
      </c>
      <c r="D271" s="10"/>
    </row>
    <row r="272" spans="1:4" x14ac:dyDescent="0.3">
      <c r="A272" t="s">
        <v>386</v>
      </c>
      <c r="B272" t="s">
        <v>383</v>
      </c>
      <c r="C272" s="6">
        <f t="shared" ref="C272" ca="1" si="115">VLOOKUP(B272,OFFSET(INDIRECT("$A:$B"),0,MATCH(B$1&amp;"_Verify",INDIRECT("$1:$1"),0)-1),2,0)</f>
        <v>22</v>
      </c>
    </row>
    <row r="273" spans="1:4" x14ac:dyDescent="0.3">
      <c r="A273" t="s">
        <v>400</v>
      </c>
      <c r="B273" t="s">
        <v>383</v>
      </c>
      <c r="C273" s="6">
        <f t="shared" ref="C273" ca="1" si="116">VLOOKUP(B273,OFFSET(INDIRECT("$A:$B"),0,MATCH(B$1&amp;"_Verify",INDIRECT("$1:$1"),0)-1),2,0)</f>
        <v>22</v>
      </c>
    </row>
    <row r="274" spans="1:4" x14ac:dyDescent="0.3">
      <c r="A274" t="s">
        <v>388</v>
      </c>
      <c r="B274" t="s">
        <v>383</v>
      </c>
      <c r="C274" s="6">
        <f t="shared" ref="C274:C277" ca="1" si="117">VLOOKUP(B274,OFFSET(INDIRECT("$A:$B"),0,MATCH(B$1&amp;"_Verify",INDIRECT("$1:$1"),0)-1),2,0)</f>
        <v>22</v>
      </c>
    </row>
    <row r="275" spans="1:4" x14ac:dyDescent="0.3">
      <c r="A275" t="s">
        <v>401</v>
      </c>
      <c r="B275" t="s">
        <v>383</v>
      </c>
      <c r="C275" s="6">
        <f t="shared" ca="1" si="117"/>
        <v>22</v>
      </c>
    </row>
    <row r="276" spans="1:4" x14ac:dyDescent="0.3">
      <c r="A276" s="10" t="s">
        <v>764</v>
      </c>
      <c r="B276" s="10" t="s">
        <v>383</v>
      </c>
      <c r="C276" s="6">
        <f t="shared" ca="1" si="117"/>
        <v>22</v>
      </c>
      <c r="D276" s="10"/>
    </row>
    <row r="277" spans="1:4" x14ac:dyDescent="0.3">
      <c r="A277" s="10" t="s">
        <v>765</v>
      </c>
      <c r="B277" s="10" t="s">
        <v>383</v>
      </c>
      <c r="C277" s="6">
        <f t="shared" ca="1" si="117"/>
        <v>22</v>
      </c>
      <c r="D277" s="10"/>
    </row>
    <row r="278" spans="1:4" x14ac:dyDescent="0.3">
      <c r="A278" s="10" t="s">
        <v>766</v>
      </c>
      <c r="B278" s="10" t="s">
        <v>383</v>
      </c>
      <c r="C278" s="6">
        <f t="shared" ref="C278:C279" ca="1" si="118">VLOOKUP(B278,OFFSET(INDIRECT("$A:$B"),0,MATCH(B$1&amp;"_Verify",INDIRECT("$1:$1"),0)-1),2,0)</f>
        <v>22</v>
      </c>
      <c r="D278" s="10"/>
    </row>
    <row r="279" spans="1:4" x14ac:dyDescent="0.3">
      <c r="A279" s="10" t="s">
        <v>767</v>
      </c>
      <c r="B279" s="10" t="s">
        <v>383</v>
      </c>
      <c r="C279" s="6">
        <f t="shared" ca="1" si="118"/>
        <v>22</v>
      </c>
      <c r="D279" s="10"/>
    </row>
  </sheetData>
  <phoneticPr fontId="1" type="noConversion"/>
  <dataValidations count="1">
    <dataValidation type="list" allowBlank="1" showInputMessage="1" showErrorMessage="1" sqref="B2:B27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2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I39" sqref="I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1046</v>
      </c>
      <c r="F2" s="4" t="str">
        <f>IF(ISBLANK(VLOOKUP($E2,어펙터인자!$1:$1048576,MATCH(F$1,어펙터인자!$1:$1,0),0)),"",VLOOKUP($E2,어펙터인자!$1:$1048576,MATCH(F$1,어펙터인자!$1:$1,0),0))</f>
        <v>공격 범위 상승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사거리 증가량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6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8" ca="1" si="1">IF(NOT(ISBLANK(N3)),N3,
IF(ISBLANK(M3),"",
VLOOKUP(M3,OFFSET(INDIRECT("$A:$B"),0,MATCH(M$1&amp;"_Verify",INDIRECT("$1:$1"),0)-1),2,0)
))</f>
        <v/>
      </c>
      <c r="S3" s="7" t="str">
        <f t="shared" ref="S3:S23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1047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970</v>
      </c>
      <c r="U42" s="1" t="s">
        <v>979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979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1030</v>
      </c>
      <c r="V46" s="1" t="s">
        <v>1032</v>
      </c>
    </row>
    <row r="47" spans="1:23" x14ac:dyDescent="0.3">
      <c r="A47" s="1" t="str">
        <f t="shared" si="57"/>
        <v>UltimateAttackChaosElemental_01</v>
      </c>
      <c r="B47" s="10" t="s">
        <v>1033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05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05" ca="1" si="82">IF(NOT(ISBLANK(N63)),N63,
IF(ISBLANK(M63),"",
VLOOKUP(M63,OFFSET(INDIRECT("$A:$B"),0,MATCH(M$1&amp;"_Verify",INDIRECT("$1:$1"),0)-1),2,0)
))</f>
        <v/>
      </c>
      <c r="S63" s="7" t="str">
        <f t="shared" ref="S63:S105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81"/>
        <v>NormalAttackMedea_01</v>
      </c>
      <c r="B64" s="10" t="s">
        <v>454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0.46899999999999997</v>
      </c>
      <c r="O64" s="7" t="str">
        <f t="shared" ca="1" si="82"/>
        <v/>
      </c>
      <c r="S64" s="7" t="str">
        <f t="shared" ca="1" si="83"/>
        <v/>
      </c>
    </row>
    <row r="65" spans="1:23" x14ac:dyDescent="0.3">
      <c r="A65" s="1" t="str">
        <f t="shared" si="81"/>
        <v>NormalAttackLola_01</v>
      </c>
      <c r="B65" s="10" t="s">
        <v>455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0.57499999999999996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NormalAttackRockElemental_01</v>
      </c>
      <c r="B66" s="10" t="s">
        <v>456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0.88500000000000001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ChangeAttackStateRockElemental_01</v>
      </c>
      <c r="B67" s="10" t="s">
        <v>969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ChangeAttackStateByTime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J67" s="1">
        <v>1.2</v>
      </c>
      <c r="O67" s="7" t="str">
        <f t="shared" ca="1" si="82"/>
        <v/>
      </c>
      <c r="S67" s="7" t="str">
        <f t="shared" ca="1" si="83"/>
        <v/>
      </c>
      <c r="T67" s="1" t="s">
        <v>970</v>
      </c>
    </row>
    <row r="68" spans="1:23" x14ac:dyDescent="0.3">
      <c r="A68" s="1" t="str">
        <f t="shared" si="81"/>
        <v>NormalAttackSoldier_01</v>
      </c>
      <c r="B68" s="10" t="s">
        <v>457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0.71499999999999997</v>
      </c>
      <c r="O68" s="7" t="str">
        <f t="shared" ca="1" si="82"/>
        <v/>
      </c>
      <c r="S68" s="7" t="str">
        <f t="shared" ca="1" si="83"/>
        <v/>
      </c>
    </row>
    <row r="69" spans="1:23" x14ac:dyDescent="0.3">
      <c r="A69" s="1" t="str">
        <f t="shared" ref="A69" si="84">B69&amp;"_"&amp;TEXT(D69,"00")</f>
        <v>UltimateOnMoveBuffSoldier_01</v>
      </c>
      <c r="B69" s="10" t="s">
        <v>1018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OnMove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9.5</v>
      </c>
      <c r="L69" s="1">
        <v>0.8</v>
      </c>
      <c r="O69" s="7" t="str">
        <f t="shared" ref="O69" ca="1" si="85">IF(NOT(ISBLANK(N69)),N69,
IF(ISBLANK(M69),"",
VLOOKUP(M69,OFFSET(INDIRECT("$A:$B"),0,MATCH(M$1&amp;"_Verify",INDIRECT("$1:$1"),0)-1),2,0)
))</f>
        <v/>
      </c>
      <c r="S69" s="7" t="str">
        <f t="shared" ref="S69" ca="1" si="86">IF(NOT(ISBLANK(R69)),R69,
IF(ISBLANK(Q69),"",
VLOOKUP(Q69,OFFSET(INDIRECT("$A:$B"),0,MATCH(Q$1&amp;"_Verify",INDIRECT("$1:$1"),0)-1),2,0)
))</f>
        <v/>
      </c>
      <c r="U69" s="1" t="s">
        <v>1023</v>
      </c>
      <c r="V69" s="1" t="s">
        <v>1020</v>
      </c>
      <c r="W69" s="1" t="s">
        <v>1021</v>
      </c>
    </row>
    <row r="70" spans="1:23" x14ac:dyDescent="0.3">
      <c r="A70" s="1" t="str">
        <f t="shared" si="81"/>
        <v>NormalAttackDualWarrior_01</v>
      </c>
      <c r="B70" s="10" t="s">
        <v>458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0.753</v>
      </c>
      <c r="O70" s="7" t="str">
        <f t="shared" ca="1" si="82"/>
        <v/>
      </c>
      <c r="S70" s="7" t="str">
        <f t="shared" ca="1" si="83"/>
        <v/>
      </c>
    </row>
    <row r="71" spans="1:23" x14ac:dyDescent="0.3">
      <c r="A71" s="1" t="str">
        <f t="shared" si="81"/>
        <v>UltimatePositionBuffDualWarrior_01</v>
      </c>
      <c r="B71" s="10" t="s">
        <v>1013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PositionBuff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7.2</v>
      </c>
      <c r="J71" s="1">
        <v>4.5</v>
      </c>
      <c r="L71" s="1">
        <v>0.5</v>
      </c>
      <c r="O71" s="7" t="str">
        <f t="shared" ca="1" si="82"/>
        <v/>
      </c>
      <c r="P71" s="1">
        <v>3</v>
      </c>
      <c r="S71" s="7" t="str">
        <f t="shared" ca="1" si="83"/>
        <v/>
      </c>
      <c r="V71" s="1" t="s">
        <v>1014</v>
      </c>
    </row>
    <row r="72" spans="1:23" x14ac:dyDescent="0.3">
      <c r="A72" s="1" t="str">
        <f t="shared" si="81"/>
        <v>NormalAttackPreGloryArmor_01</v>
      </c>
      <c r="B72" s="10" t="s">
        <v>654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0.48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" si="87">B73&amp;"_"&amp;TEXT(D73,"00")</f>
        <v>NormalAttackGloryArmor_01</v>
      </c>
      <c r="B73" s="10" t="s">
        <v>655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1.385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81"/>
        <v>NormalAttackRpgKnight_01</v>
      </c>
      <c r="B74" s="10" t="s">
        <v>459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1.024</v>
      </c>
      <c r="O74" s="7" t="str">
        <f t="shared" ca="1" si="82"/>
        <v/>
      </c>
      <c r="S74" s="7" t="str">
        <f t="shared" ca="1" si="83"/>
        <v/>
      </c>
    </row>
    <row r="75" spans="1:23" x14ac:dyDescent="0.3">
      <c r="A75" s="1" t="str">
        <f t="shared" ref="A75" si="90">B75&amp;"_"&amp;TEXT(D75,"00")</f>
        <v>NormalAttackCreateRpgKnight_01</v>
      </c>
      <c r="B75" s="10" t="s">
        <v>672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CreateHitObject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N75" s="1">
        <v>1</v>
      </c>
      <c r="O75" s="7">
        <f t="shared" ref="O75" ca="1" si="91">IF(NOT(ISBLANK(N75)),N75,
IF(ISBLANK(M75),"",
VLOOKUP(M75,OFFSET(INDIRECT("$A:$B"),0,MATCH(M$1&amp;"_Verify",INDIRECT("$1:$1"),0)-1),2,0)
))</f>
        <v>1</v>
      </c>
      <c r="P75" s="1">
        <v>1</v>
      </c>
      <c r="S75" s="7" t="str">
        <f t="shared" ref="S75" ca="1" si="92">IF(NOT(ISBLANK(R75)),R75,
IF(ISBLANK(Q75),"",
VLOOKUP(Q75,OFFSET(INDIRECT("$A:$B"),0,MATCH(Q$1&amp;"_Verify",INDIRECT("$1:$1"),0)-1),2,0)
))</f>
        <v/>
      </c>
      <c r="T75" s="1" t="s">
        <v>673</v>
      </c>
    </row>
    <row r="76" spans="1:23" x14ac:dyDescent="0.3">
      <c r="A76" s="1" t="str">
        <f t="shared" ref="A76:A77" si="93">B76&amp;"_"&amp;TEXT(D76,"00")</f>
        <v>NormalAttackPostRpgKnight_01</v>
      </c>
      <c r="B76" s="10" t="s">
        <v>671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0.38</v>
      </c>
      <c r="O76" s="7" t="str">
        <f t="shared" ref="O76:O77" ca="1" si="94">IF(NOT(ISBLANK(N76)),N76,
IF(ISBLANK(M76),"",
VLOOKUP(M76,OFFSET(INDIRECT("$A:$B"),0,MATCH(M$1&amp;"_Verify",INDIRECT("$1:$1"),0)-1),2,0)
))</f>
        <v/>
      </c>
      <c r="S76" s="7" t="str">
        <f t="shared" ref="S76:S77" ca="1" si="95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93"/>
        <v>UltimateRemoveRpgKnight_01</v>
      </c>
      <c r="B77" s="10" t="s">
        <v>1010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RemoveColliderHitObject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10</v>
      </c>
      <c r="J77" s="1">
        <v>2</v>
      </c>
      <c r="O77" s="7" t="str">
        <f t="shared" ca="1" si="94"/>
        <v/>
      </c>
      <c r="P77" s="1">
        <v>1</v>
      </c>
      <c r="R77" s="1">
        <v>1</v>
      </c>
      <c r="S77" s="7">
        <f t="shared" ca="1" si="95"/>
        <v>1</v>
      </c>
      <c r="W77" s="1" t="s">
        <v>1011</v>
      </c>
    </row>
    <row r="78" spans="1:23" x14ac:dyDescent="0.3">
      <c r="A78" s="1" t="str">
        <f t="shared" si="81"/>
        <v>NormalAttackDemonHuntress_01</v>
      </c>
      <c r="B78" s="10" t="s">
        <v>460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0.45500000000000002</v>
      </c>
      <c r="O78" s="7" t="str">
        <f t="shared" ca="1" si="82"/>
        <v/>
      </c>
      <c r="S78" s="7" t="str">
        <f t="shared" ca="1" si="83"/>
        <v/>
      </c>
    </row>
    <row r="79" spans="1:23" x14ac:dyDescent="0.3">
      <c r="A79" s="1" t="str">
        <f t="shared" si="81"/>
        <v>UltimateAttackDemonHuntress_01</v>
      </c>
      <c r="B79" s="10" t="s">
        <v>687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4.25</v>
      </c>
      <c r="O79" s="7" t="str">
        <f t="shared" ca="1" si="82"/>
        <v/>
      </c>
      <c r="S79" s="7" t="str">
        <f t="shared" ca="1" si="83"/>
        <v/>
      </c>
    </row>
    <row r="80" spans="1:23" x14ac:dyDescent="0.3">
      <c r="A80" s="1" t="str">
        <f t="shared" si="81"/>
        <v>NormalAttackMobileFemale_01</v>
      </c>
      <c r="B80" s="10" t="s">
        <v>461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0.85499999999999998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ref="A81" si="96">B81&amp;"_"&amp;TEXT(D81,"00")</f>
        <v>LP_RicochetBetterMobileFemale_01</v>
      </c>
      <c r="B81" s="10" t="s">
        <v>663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RicochetHitObject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N81" s="1">
        <v>2</v>
      </c>
      <c r="O81" s="7">
        <f t="shared" ref="O81" ca="1" si="97">IF(NOT(ISBLANK(N81)),N81,
IF(ISBLANK(M81),"",
VLOOKUP(M81,OFFSET(INDIRECT("$A:$B"),0,MATCH(M$1&amp;"_Verify",INDIRECT("$1:$1"),0)-1),2,0)
))</f>
        <v>2</v>
      </c>
      <c r="S81" s="7" t="str">
        <f t="shared" ref="S81" ca="1" si="98">IF(NOT(ISBLANK(R81)),R81,
IF(ISBLANK(Q81),"",
VLOOKUP(Q81,OFFSET(INDIRECT("$A:$B"),0,MATCH(Q$1&amp;"_Verify",INDIRECT("$1:$1"),0)-1),2,0)
))</f>
        <v/>
      </c>
    </row>
    <row r="82" spans="1:20" x14ac:dyDescent="0.3">
      <c r="A82" s="1" t="str">
        <f t="shared" si="81"/>
        <v>NormalAttackCyborgCharacter_01</v>
      </c>
      <c r="B82" s="10" t="s">
        <v>462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</v>
      </c>
      <c r="O82" s="7" t="str">
        <f t="shared" ca="1" si="82"/>
        <v/>
      </c>
      <c r="S82" s="7" t="str">
        <f t="shared" ca="1" si="83"/>
        <v/>
      </c>
    </row>
    <row r="83" spans="1:20" x14ac:dyDescent="0.3">
      <c r="A83" s="1" t="str">
        <f t="shared" si="81"/>
        <v>NormalAttackSandWarrior_01</v>
      </c>
      <c r="B83" s="10" t="s">
        <v>463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1.125</v>
      </c>
      <c r="O83" s="7" t="str">
        <f t="shared" ca="1" si="82"/>
        <v/>
      </c>
      <c r="S83" s="7" t="str">
        <f t="shared" ca="1" si="83"/>
        <v/>
      </c>
    </row>
    <row r="84" spans="1:20" x14ac:dyDescent="0.3">
      <c r="A84" s="1" t="str">
        <f t="shared" ref="A84" si="99">B84&amp;"_"&amp;TEXT(D84,"00")</f>
        <v>NormalAttackPreBladeFanDancer_01</v>
      </c>
      <c r="B84" s="10" t="s">
        <v>684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0.65500000000000003</v>
      </c>
      <c r="O84" s="7" t="str">
        <f t="shared" ref="O84" ca="1" si="100">IF(NOT(ISBLANK(N84)),N84,
IF(ISBLANK(M84),"",
VLOOKUP(M84,OFFSET(INDIRECT("$A:$B"),0,MATCH(M$1&amp;"_Verify",INDIRECT("$1:$1"),0)-1),2,0)
))</f>
        <v/>
      </c>
      <c r="S84" s="7" t="str">
        <f t="shared" ref="S84" ca="1" si="101">IF(NOT(ISBLANK(R84)),R84,
IF(ISBLANK(Q84),"",
VLOOKUP(Q84,OFFSET(INDIRECT("$A:$B"),0,MATCH(Q$1&amp;"_Verify",INDIRECT("$1:$1"),0)-1),2,0)
))</f>
        <v/>
      </c>
    </row>
    <row r="85" spans="1:20" x14ac:dyDescent="0.3">
      <c r="A85" s="1" t="str">
        <f t="shared" si="81"/>
        <v>NormalAttackBladeFanDancer_01</v>
      </c>
      <c r="B85" s="10" t="s">
        <v>464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1.4</v>
      </c>
      <c r="O85" s="7" t="str">
        <f t="shared" ca="1" si="82"/>
        <v/>
      </c>
      <c r="S85" s="7" t="str">
        <f t="shared" ca="1" si="83"/>
        <v/>
      </c>
    </row>
    <row r="86" spans="1:20" x14ac:dyDescent="0.3">
      <c r="A86" s="1" t="str">
        <f t="shared" si="81"/>
        <v>ChangeAttackStateBladeFanDancer_01</v>
      </c>
      <c r="B86" s="10" t="s">
        <v>686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ChangeAttackStateByDistance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2.5</v>
      </c>
      <c r="N86" s="1">
        <v>1</v>
      </c>
      <c r="O86" s="7">
        <f t="shared" ca="1" si="82"/>
        <v>1</v>
      </c>
      <c r="S86" s="7" t="str">
        <f t="shared" ca="1" si="83"/>
        <v/>
      </c>
      <c r="T86" s="1" t="s">
        <v>668</v>
      </c>
    </row>
    <row r="87" spans="1:20" x14ac:dyDescent="0.3">
      <c r="A87" s="1" t="str">
        <f t="shared" si="81"/>
        <v>NormalAttackPreSyria_01</v>
      </c>
      <c r="B87" s="10" t="s">
        <v>719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0.41499999999999998</v>
      </c>
      <c r="O87" s="7" t="str">
        <f t="shared" ca="1" si="82"/>
        <v/>
      </c>
      <c r="S87" s="7" t="str">
        <f t="shared" ca="1" si="83"/>
        <v/>
      </c>
    </row>
    <row r="88" spans="1:20" x14ac:dyDescent="0.3">
      <c r="A88" s="1" t="str">
        <f t="shared" ref="A88:A89" si="102">B88&amp;"_"&amp;TEXT(D88,"00")</f>
        <v>NormalAttackRemoveSyria_01</v>
      </c>
      <c r="B88" s="10" t="s">
        <v>675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0.17</v>
      </c>
      <c r="J88" s="1">
        <v>1.9</v>
      </c>
      <c r="K88" s="1">
        <v>160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  <c r="T88" s="1" t="s">
        <v>721</v>
      </c>
    </row>
    <row r="89" spans="1:20" x14ac:dyDescent="0.3">
      <c r="A89" s="1" t="str">
        <f t="shared" si="102"/>
        <v>NormalAttackSyria_01</v>
      </c>
      <c r="B89" s="10" t="s">
        <v>465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2.57</v>
      </c>
      <c r="O89" s="7" t="str">
        <f t="shared" ca="1" si="103"/>
        <v/>
      </c>
      <c r="S89" s="7" t="str">
        <f t="shared" ca="1" si="104"/>
        <v/>
      </c>
    </row>
    <row r="90" spans="1:20" x14ac:dyDescent="0.3">
      <c r="A90" s="1" t="str">
        <f t="shared" ref="A90" si="105">B90&amp;"_"&amp;TEXT(D90,"00")</f>
        <v>HitFlagSyria_01</v>
      </c>
      <c r="B90" s="10" t="s">
        <v>801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HitFlag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ref="O90" ca="1" si="106">IF(NOT(ISBLANK(N90)),N90,
IF(ISBLANK(M90),"",
VLOOKUP(M90,OFFSET(INDIRECT("$A:$B"),0,MATCH(M$1&amp;"_Verify",INDIRECT("$1:$1"),0)-1),2,0)
))</f>
        <v>2</v>
      </c>
      <c r="P90" s="1">
        <v>1</v>
      </c>
      <c r="S90" s="7" t="str">
        <f t="shared" ref="S90" ca="1" si="107">IF(NOT(ISBLANK(R90)),R90,
IF(ISBLANK(Q90),"",
VLOOKUP(Q90,OFFSET(INDIRECT("$A:$B"),0,MATCH(Q$1&amp;"_Verify",INDIRECT("$1:$1"),0)-1),2,0)
))</f>
        <v/>
      </c>
    </row>
    <row r="91" spans="1:20" x14ac:dyDescent="0.3">
      <c r="A91" s="1" t="str">
        <f t="shared" si="81"/>
        <v>NormalAttackLinhi_01</v>
      </c>
      <c r="B91" s="10" t="s">
        <v>466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0.82499999999999996</v>
      </c>
      <c r="O91" s="7" t="str">
        <f t="shared" ca="1" si="82"/>
        <v/>
      </c>
      <c r="R91" s="1">
        <v>1</v>
      </c>
      <c r="S91" s="7">
        <f t="shared" ca="1" si="83"/>
        <v>1</v>
      </c>
    </row>
    <row r="92" spans="1:20" x14ac:dyDescent="0.3">
      <c r="A92" s="1" t="str">
        <f t="shared" si="81"/>
        <v>IgnoreEvadeVisualLinhi_01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IgnoreEvadeVisual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K92" s="1">
        <v>0.28000000000000003</v>
      </c>
      <c r="O92" s="7" t="str">
        <f t="shared" ca="1" si="82"/>
        <v/>
      </c>
      <c r="S92" s="7" t="str">
        <f t="shared" ca="1" si="83"/>
        <v/>
      </c>
    </row>
    <row r="93" spans="1:20" x14ac:dyDescent="0.3">
      <c r="A93" s="1" t="str">
        <f t="shared" si="81"/>
        <v>LP_ParallelBetterLinhi_01</v>
      </c>
      <c r="B93" s="10" t="s">
        <v>789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ParallelHitObject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N93" s="1">
        <v>2</v>
      </c>
      <c r="O93" s="7">
        <f t="shared" ca="1" si="82"/>
        <v>2</v>
      </c>
      <c r="S93" s="7" t="str">
        <f t="shared" ca="1" si="83"/>
        <v/>
      </c>
    </row>
    <row r="94" spans="1:20" x14ac:dyDescent="0.3">
      <c r="A94" s="1" t="str">
        <f t="shared" ref="A94" si="108">B94&amp;"_"&amp;TEXT(D94,"00")</f>
        <v>LP_WallThroughLinhi_01</v>
      </c>
      <c r="B94" s="10" t="s">
        <v>788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WallThroughHitObject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</v>
      </c>
      <c r="J94" s="1">
        <v>0</v>
      </c>
      <c r="K94" s="1">
        <v>1</v>
      </c>
      <c r="L94" s="1">
        <v>0</v>
      </c>
      <c r="N94" s="1">
        <v>1</v>
      </c>
      <c r="O94" s="7">
        <f t="shared" ref="O94" ca="1" si="109">IF(NOT(ISBLANK(N94)),N94,
IF(ISBLANK(M94),"",
VLOOKUP(M94,OFFSET(INDIRECT("$A:$B"),0,MATCH(M$1&amp;"_Verify",INDIRECT("$1:$1"),0)-1),2,0)
))</f>
        <v>1</v>
      </c>
      <c r="P94" s="1">
        <v>1</v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0" x14ac:dyDescent="0.3">
      <c r="A95" s="1" t="str">
        <f t="shared" si="81"/>
        <v>NormalAttackNecromancerFour_01</v>
      </c>
      <c r="B95" s="10" t="s">
        <v>467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1.05</v>
      </c>
      <c r="O95" s="7" t="str">
        <f t="shared" ca="1" si="82"/>
        <v/>
      </c>
      <c r="S95" s="7" t="str">
        <f t="shared" ca="1" si="83"/>
        <v/>
      </c>
    </row>
    <row r="96" spans="1:20" x14ac:dyDescent="0.3">
      <c r="A96" s="1" t="str">
        <f t="shared" ref="A96" si="111">B96&amp;"_"&amp;TEXT(D96,"00")</f>
        <v>NormalAttackMovingNecromancerFour_01</v>
      </c>
      <c r="B96" s="10" t="s">
        <v>709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0.675*K97</f>
        <v>0.40500000000000003</v>
      </c>
      <c r="O96" s="7" t="str">
        <f t="shared" ref="O96" ca="1" si="112">IF(NOT(ISBLANK(N96)),N96,
IF(ISBLANK(M96),"",
VLOOKUP(M96,OFFSET(INDIRECT("$A:$B"),0,MATCH(M$1&amp;"_Verify",INDIRECT("$1:$1"),0)-1),2,0)
))</f>
        <v/>
      </c>
      <c r="S96" s="7" t="str">
        <f t="shared" ref="S96" ca="1" si="113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" si="114">B97&amp;"_"&amp;TEXT(D97,"00")</f>
        <v>AttackOnMovingNecromancerFour_01</v>
      </c>
      <c r="B97" s="10" t="s">
        <v>702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AttackOnMoving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0.31</v>
      </c>
      <c r="K97" s="1">
        <v>0.6</v>
      </c>
      <c r="O97" s="7" t="str">
        <f t="shared" ref="O97" ca="1" si="115">IF(NOT(ISBLANK(N97)),N97,
IF(ISBLANK(M97),"",
VLOOKUP(M97,OFFSET(INDIRECT("$A:$B"),0,MATCH(M$1&amp;"_Verify",INDIRECT("$1:$1"),0)-1),2,0)
))</f>
        <v/>
      </c>
      <c r="S97" s="7" t="str">
        <f t="shared" ref="S97" ca="1" si="116">IF(NOT(ISBLANK(R97)),R97,
IF(ISBLANK(Q97),"",
VLOOKUP(Q97,OFFSET(INDIRECT("$A:$B"),0,MATCH(Q$1&amp;"_Verify",INDIRECT("$1:$1"),0)-1),2,0)
))</f>
        <v/>
      </c>
      <c r="T97" s="1" t="s">
        <v>704</v>
      </c>
      <c r="U97" s="1" t="s">
        <v>708</v>
      </c>
      <c r="V97" s="1" t="s">
        <v>706</v>
      </c>
      <c r="W97" s="1" t="s">
        <v>705</v>
      </c>
    </row>
    <row r="98" spans="1:23" x14ac:dyDescent="0.3">
      <c r="A98" s="1" t="str">
        <f t="shared" si="81"/>
        <v>NormalAttackGirlWarrior_01</v>
      </c>
      <c r="B98" s="10" t="s">
        <v>468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0.81499999999999995</v>
      </c>
      <c r="O98" s="7" t="str">
        <f t="shared" ca="1" si="82"/>
        <v/>
      </c>
      <c r="S98" s="7" t="str">
        <f t="shared" ca="1" si="83"/>
        <v/>
      </c>
    </row>
    <row r="99" spans="1:23" x14ac:dyDescent="0.3">
      <c r="A99" s="1" t="str">
        <f t="shared" si="81"/>
        <v>NormalAttackPreGirlArcher_01</v>
      </c>
      <c r="B99" s="10" t="s">
        <v>677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0.76300000000000001</v>
      </c>
      <c r="O99" s="7" t="str">
        <f t="shared" ca="1" si="82"/>
        <v/>
      </c>
      <c r="S99" s="7" t="str">
        <f t="shared" ca="1" si="83"/>
        <v/>
      </c>
    </row>
    <row r="100" spans="1:23" x14ac:dyDescent="0.3">
      <c r="A100" s="1" t="str">
        <f t="shared" ref="A100:A101" si="117">B100&amp;"_"&amp;TEXT(D100,"00")</f>
        <v>NormalAttackGirlArcher_01</v>
      </c>
      <c r="B100" s="10" t="s">
        <v>469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0.52500000000000002</v>
      </c>
      <c r="O100" s="7" t="str">
        <f t="shared" ref="O100:O101" ca="1" si="118">IF(NOT(ISBLANK(N100)),N100,
IF(ISBLANK(M100),"",
VLOOKUP(M100,OFFSET(INDIRECT("$A:$B"),0,MATCH(M$1&amp;"_Verify",INDIRECT("$1:$1"),0)-1),2,0)
))</f>
        <v/>
      </c>
      <c r="S100" s="7" t="str">
        <f t="shared" ref="S100" ca="1" si="119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17"/>
        <v>LP_AddGeneratorCreateCountGirlArcher_01</v>
      </c>
      <c r="B101" s="10" t="s">
        <v>679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AddGeneratorCreateCount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ca="1" si="118"/>
        <v>2</v>
      </c>
      <c r="S101" s="7" t="str">
        <f t="shared" ref="S101:S102" ca="1" si="12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" si="121">B102&amp;"_"&amp;TEXT(D102,"00")</f>
        <v>NormalAttackWeakEnergyShieldRobot_01</v>
      </c>
      <c r="B102" s="10" t="s">
        <v>651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0.1</v>
      </c>
      <c r="O102" s="7" t="str">
        <f t="shared" ref="O102" ca="1" si="122">IF(NOT(ISBLANK(N102)),N102,
IF(ISBLANK(M102),"",
VLOOKUP(M102,OFFSET(INDIRECT("$A:$B"),0,MATCH(M$1&amp;"_Verify",INDIRECT("$1:$1"),0)-1),2,0)
))</f>
        <v/>
      </c>
      <c r="R102" s="1">
        <v>1</v>
      </c>
      <c r="S102" s="7">
        <f t="shared" ca="1" si="120"/>
        <v>1</v>
      </c>
    </row>
    <row r="103" spans="1:23" x14ac:dyDescent="0.3">
      <c r="A103" s="1" t="str">
        <f t="shared" si="81"/>
        <v>NormalAttackEnergyShieldRobot_01</v>
      </c>
      <c r="B103" s="10" t="s">
        <v>470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DelayedBasedDamage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1.3</v>
      </c>
      <c r="J103" s="1">
        <v>2.8</v>
      </c>
      <c r="O103" s="7" t="str">
        <f t="shared" ca="1" si="82"/>
        <v/>
      </c>
      <c r="R103" s="1">
        <v>1</v>
      </c>
      <c r="S103" s="7">
        <f t="shared" ca="1" si="83"/>
        <v>1</v>
      </c>
      <c r="W103" s="1" t="s">
        <v>652</v>
      </c>
    </row>
    <row r="104" spans="1:23" x14ac:dyDescent="0.3">
      <c r="A104" s="1" t="str">
        <f t="shared" si="81"/>
        <v>IgnoreEvadeVisualEnergyShieldRobot_01</v>
      </c>
      <c r="B104" s="10" t="s">
        <v>971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IgnoreEvadeVisual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0.36</v>
      </c>
      <c r="O104" s="7" t="str">
        <f t="shared" ca="1" si="82"/>
        <v/>
      </c>
      <c r="S104" s="7" t="str">
        <f t="shared" ca="1" si="83"/>
        <v/>
      </c>
    </row>
    <row r="105" spans="1:23" x14ac:dyDescent="0.3">
      <c r="A105" s="1" t="str">
        <f t="shared" si="81"/>
        <v>NormalAttackIceMagician_01</v>
      </c>
      <c r="B105" s="10" t="s">
        <v>471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0.224</v>
      </c>
      <c r="O105" s="7" t="str">
        <f t="shared" ca="1" si="82"/>
        <v/>
      </c>
      <c r="S105" s="7" t="str">
        <f t="shared" ca="1" si="83"/>
        <v/>
      </c>
    </row>
    <row r="106" spans="1:23" x14ac:dyDescent="0.3">
      <c r="A106" s="1" t="str">
        <f t="shared" ref="A106" si="123">B106&amp;"_"&amp;TEXT(D106,"00")</f>
        <v>NormalAttackAngelicWarrior_01</v>
      </c>
      <c r="B106" s="10" t="s">
        <v>472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0.495</v>
      </c>
      <c r="O106" s="7" t="str">
        <f t="shared" ref="O106" ca="1" si="124">IF(NOT(ISBLANK(N106)),N106,
IF(ISBLANK(M106),"",
VLOOKUP(M106,OFFSET(INDIRECT("$A:$B"),0,MATCH(M$1&amp;"_Verify",INDIRECT("$1:$1"),0)-1),2,0)
))</f>
        <v/>
      </c>
      <c r="S106" s="7" t="str">
        <f t="shared" ref="S106" ca="1" si="125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ref="A107:A108" si="126">B107&amp;"_"&amp;TEXT(D107,"00")</f>
        <v>NormalAttackUnicornCharacter_01</v>
      </c>
      <c r="B107" s="10" t="s">
        <v>681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0.54500000000000004</v>
      </c>
      <c r="K107" s="1">
        <v>1</v>
      </c>
      <c r="O107" s="7" t="str">
        <f t="shared" ref="O107:O108" ca="1" si="127">IF(NOT(ISBLANK(N107)),N107,
IF(ISBLANK(M107),"",
VLOOKUP(M107,OFFSET(INDIRECT("$A:$B"),0,MATCH(M$1&amp;"_Verify",INDIRECT("$1:$1"),0)-1),2,0)
))</f>
        <v/>
      </c>
      <c r="S107" s="7" t="str">
        <f t="shared" ref="S107:S108" ca="1" si="128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26"/>
        <v>NormalAttackKeepSeries_01</v>
      </c>
      <c r="B108" s="10" t="s">
        <v>762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f>(1/0.8)*0.45</f>
        <v>0.5625</v>
      </c>
      <c r="O108" s="7" t="str">
        <f t="shared" ca="1" si="127"/>
        <v/>
      </c>
      <c r="S108" s="7" t="str">
        <f t="shared" ca="1" si="128"/>
        <v/>
      </c>
    </row>
    <row r="109" spans="1:23" x14ac:dyDescent="0.3">
      <c r="A109" s="1" t="str">
        <f t="shared" ref="A109" si="129">B109&amp;"_"&amp;TEXT(D109,"00")</f>
        <v>NormalAttackAyuko_01</v>
      </c>
      <c r="B109" s="10" t="s">
        <v>763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f>(1/0.8)*0.45</f>
        <v>0.5625</v>
      </c>
      <c r="O109" s="7" t="str">
        <f t="shared" ref="O109" ca="1" si="130">IF(NOT(ISBLANK(N109)),N109,
IF(ISBLANK(M109),"",
VLOOKUP(M109,OFFSET(INDIRECT("$A:$B"),0,MATCH(M$1&amp;"_Verify",INDIRECT("$1:$1"),0)-1),2,0)
))</f>
        <v/>
      </c>
      <c r="S109" s="7" t="str">
        <f t="shared" ref="S109" ca="1" si="131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0"/>
        <v>CallInvincibleTortoise_01</v>
      </c>
      <c r="B110" t="s">
        <v>107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CallAffectorValue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O110" s="7" t="str">
        <f t="shared" ca="1" si="1"/>
        <v/>
      </c>
      <c r="Q110" s="1" t="s">
        <v>224</v>
      </c>
      <c r="S110" s="7">
        <f t="shared" ca="1" si="2"/>
        <v>4</v>
      </c>
      <c r="U110" s="1" t="s">
        <v>106</v>
      </c>
    </row>
    <row r="111" spans="1:23" x14ac:dyDescent="0.3">
      <c r="A111" s="1" t="str">
        <f t="shared" si="0"/>
        <v>InvincibleTortoise_01</v>
      </c>
      <c r="B111" t="s">
        <v>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InvincibleTortoise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3</v>
      </c>
      <c r="O111" s="7" t="str">
        <f t="shared" ca="1" si="1"/>
        <v/>
      </c>
      <c r="S111" s="7" t="str">
        <f t="shared" ca="1" si="2"/>
        <v/>
      </c>
      <c r="T111" s="1" t="s">
        <v>108</v>
      </c>
      <c r="U111" s="1" t="s">
        <v>109</v>
      </c>
    </row>
    <row r="112" spans="1:23" x14ac:dyDescent="0.3">
      <c r="A112" s="1" t="str">
        <f t="shared" si="0"/>
        <v>CountBarrier5Times_01</v>
      </c>
      <c r="B112" t="s">
        <v>114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CountBarrier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O112" s="7" t="str">
        <f t="shared" ca="1" si="1"/>
        <v/>
      </c>
      <c r="P112" s="1">
        <v>5</v>
      </c>
      <c r="S112" s="7" t="str">
        <f t="shared" ca="1" si="2"/>
        <v/>
      </c>
      <c r="V112" s="1" t="s">
        <v>115</v>
      </c>
    </row>
    <row r="113" spans="1:23" x14ac:dyDescent="0.3">
      <c r="A113" s="1" t="str">
        <f t="shared" si="0"/>
        <v>CallBurrowNinjaAssassin_01</v>
      </c>
      <c r="B113" t="s">
        <v>119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CallAffectorValue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O113" s="7" t="str">
        <f t="shared" ca="1" si="1"/>
        <v/>
      </c>
      <c r="Q113" s="1" t="s">
        <v>224</v>
      </c>
      <c r="S113" s="7">
        <f t="shared" ca="1" si="2"/>
        <v>4</v>
      </c>
      <c r="U113" s="1" t="s">
        <v>116</v>
      </c>
    </row>
    <row r="114" spans="1:23" x14ac:dyDescent="0.3">
      <c r="A114" s="1" t="str">
        <f t="shared" si="0"/>
        <v>BurrowNinjaAssassin_01</v>
      </c>
      <c r="B114" t="s">
        <v>116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Burrow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3</v>
      </c>
      <c r="K114" s="1">
        <v>0.5</v>
      </c>
      <c r="L114" s="1">
        <v>1</v>
      </c>
      <c r="O114" s="7" t="str">
        <f t="shared" ca="1" si="1"/>
        <v/>
      </c>
      <c r="P114" s="1">
        <v>2</v>
      </c>
      <c r="S114" s="7" t="str">
        <f t="shared" ca="1" si="2"/>
        <v/>
      </c>
      <c r="T114" s="1" t="s">
        <v>129</v>
      </c>
      <c r="U114" s="1" t="s">
        <v>130</v>
      </c>
      <c r="V114" s="1" t="s">
        <v>131</v>
      </c>
      <c r="W114" s="1" t="s">
        <v>132</v>
      </c>
    </row>
    <row r="115" spans="1:23" x14ac:dyDescent="0.3">
      <c r="A115" s="1" t="str">
        <f t="shared" si="0"/>
        <v>RushPigPet_01</v>
      </c>
      <c r="B115" s="10" t="s">
        <v>542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1.5</v>
      </c>
      <c r="K115" s="1">
        <v>-1</v>
      </c>
      <c r="L115" s="1">
        <v>0</v>
      </c>
      <c r="N115" s="1">
        <v>1</v>
      </c>
      <c r="O115" s="7">
        <f t="shared" ca="1" si="1"/>
        <v>1</v>
      </c>
      <c r="P115" s="1">
        <v>-1</v>
      </c>
      <c r="S115" s="7" t="str">
        <f t="shared" ca="1" si="2"/>
        <v/>
      </c>
      <c r="T115" s="1" t="s">
        <v>543</v>
      </c>
      <c r="U115" s="1">
        <f>1/1.25*(3/2)*1.25</f>
        <v>1.5000000000000002</v>
      </c>
    </row>
    <row r="116" spans="1:23" x14ac:dyDescent="0.3">
      <c r="A116" s="1" t="str">
        <f t="shared" ref="A116" si="132">B116&amp;"_"&amp;TEXT(D116,"00")</f>
        <v>RushPigPet_Purple_01</v>
      </c>
      <c r="B116" s="10" t="s">
        <v>588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5</v>
      </c>
      <c r="J116" s="1">
        <v>1.5</v>
      </c>
      <c r="K116" s="1">
        <v>-1</v>
      </c>
      <c r="L116" s="1">
        <v>100</v>
      </c>
      <c r="N116" s="1">
        <v>3</v>
      </c>
      <c r="O116" s="7">
        <f t="shared" ref="O116" ca="1" si="133">IF(NOT(ISBLANK(N116)),N116,
IF(ISBLANK(M116),"",
VLOOKUP(M116,OFFSET(INDIRECT("$A:$B"),0,MATCH(M$1&amp;"_Verify",INDIRECT("$1:$1"),0)-1),2,0)
))</f>
        <v>3</v>
      </c>
      <c r="P116" s="1">
        <v>-1</v>
      </c>
      <c r="S116" s="7" t="str">
        <f t="shared" ref="S116" ca="1" si="134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1/1.25*(3/2)*1.25</f>
        <v>1.5000000000000002</v>
      </c>
    </row>
    <row r="117" spans="1:23" x14ac:dyDescent="0.3">
      <c r="A117" s="1" t="str">
        <f t="shared" ref="A117" si="135">B117&amp;"_"&amp;TEXT(D117,"00")</f>
        <v>RushPolygonalMetalon_Green_01</v>
      </c>
      <c r="B117" s="10" t="s">
        <v>558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J117" s="1">
        <v>1</v>
      </c>
      <c r="K117" s="1">
        <v>0</v>
      </c>
      <c r="L117" s="1">
        <v>0</v>
      </c>
      <c r="N117" s="1">
        <v>1</v>
      </c>
      <c r="O117" s="7">
        <f t="shared" ref="O117" ca="1" si="136">IF(NOT(ISBLANK(N117)),N117,
IF(ISBLANK(M117),"",
VLOOKUP(M117,OFFSET(INDIRECT("$A:$B"),0,MATCH(M$1&amp;"_Verify",INDIRECT("$1:$1"),0)-1),2,0)
))</f>
        <v>1</v>
      </c>
      <c r="P117" s="1">
        <v>250</v>
      </c>
      <c r="S117" s="7" t="str">
        <f t="shared" ref="S117" ca="1" si="137">IF(NOT(ISBLANK(R117)),R117,
IF(ISBLANK(Q117),"",
VLOOKUP(Q117,OFFSET(INDIRECT("$A:$B"),0,MATCH(Q$1&amp;"_Verify",INDIRECT("$1:$1"),0)-1),2,0)
))</f>
        <v/>
      </c>
      <c r="T117" s="1" t="s">
        <v>543</v>
      </c>
      <c r="U117" s="1">
        <f>1/1.25*(6/5)*1.25</f>
        <v>1.2</v>
      </c>
    </row>
    <row r="118" spans="1:23" x14ac:dyDescent="0.3">
      <c r="A118" s="1" t="str">
        <f t="shared" ref="A118" si="138">B118&amp;"_"&amp;TEXT(D118,"00")</f>
        <v>RushCuteUniq_01</v>
      </c>
      <c r="B118" s="10" t="s">
        <v>555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6.5</v>
      </c>
      <c r="J118" s="1">
        <v>2.5</v>
      </c>
      <c r="K118" s="1">
        <v>1</v>
      </c>
      <c r="L118" s="1">
        <v>0</v>
      </c>
      <c r="N118" s="1">
        <v>0</v>
      </c>
      <c r="O118" s="7">
        <f t="shared" ref="O118" ca="1" si="139">IF(NOT(ISBLANK(N118)),N118,
IF(ISBLANK(M118),"",
VLOOKUP(M118,OFFSET(INDIRECT("$A:$B"),0,MATCH(M$1&amp;"_Verify",INDIRECT("$1:$1"),0)-1),2,0)
))</f>
        <v>0</v>
      </c>
      <c r="P118" s="1">
        <v>-1</v>
      </c>
      <c r="S118" s="7" t="str">
        <f t="shared" ref="S118" ca="1" si="140">IF(NOT(ISBLANK(R118)),R118,
IF(ISBLANK(Q118),"",
VLOOKUP(Q118,OFFSET(INDIRECT("$A:$B"),0,MATCH(Q$1&amp;"_Verify",INDIRECT("$1:$1"),0)-1),2,0)
))</f>
        <v/>
      </c>
      <c r="T118" s="1" t="s">
        <v>543</v>
      </c>
      <c r="U118" s="1">
        <f>1/1.25*(6/5)*1.25</f>
        <v>1.2</v>
      </c>
    </row>
    <row r="119" spans="1:23" x14ac:dyDescent="0.3">
      <c r="A119" s="1" t="str">
        <f t="shared" ref="A119:A121" si="141">B119&amp;"_"&amp;TEXT(D119,"00")</f>
        <v>RushRobotSphere_01</v>
      </c>
      <c r="B119" s="10" t="s">
        <v>556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8</v>
      </c>
      <c r="J119" s="1">
        <v>2</v>
      </c>
      <c r="K119" s="1">
        <v>5</v>
      </c>
      <c r="L119" s="1">
        <v>0</v>
      </c>
      <c r="N119" s="1">
        <v>0</v>
      </c>
      <c r="O119" s="7">
        <f t="shared" ref="O119:O121" ca="1" si="142">IF(NOT(ISBLANK(N119)),N119,
IF(ISBLANK(M119),"",
VLOOKUP(M119,OFFSET(INDIRECT("$A:$B"),0,MATCH(M$1&amp;"_Verify",INDIRECT("$1:$1"),0)-1),2,0)
))</f>
        <v>0</v>
      </c>
      <c r="P119" s="1">
        <v>-1</v>
      </c>
      <c r="S119" s="7" t="str">
        <f t="shared" ref="S119:S121" ca="1" si="143">IF(NOT(ISBLANK(R119)),R119,
IF(ISBLANK(Q119),"",
VLOOKUP(Q119,OFFSET(INDIRECT("$A:$B"),0,MATCH(Q$1&amp;"_Verify",INDIRECT("$1:$1"),0)-1),2,0)
))</f>
        <v/>
      </c>
      <c r="T119" s="1" t="s">
        <v>543</v>
      </c>
      <c r="U119" s="1">
        <f>1/1.25*(6/5)*1.25</f>
        <v>1.2</v>
      </c>
    </row>
    <row r="120" spans="1:23" x14ac:dyDescent="0.3">
      <c r="A120" s="1" t="str">
        <f t="shared" si="141"/>
        <v>SlowDebuffCyc_01</v>
      </c>
      <c r="B120" s="10" t="s">
        <v>575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AddActorState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142"/>
        <v/>
      </c>
      <c r="S120" s="7" t="str">
        <f t="shared" ca="1" si="143"/>
        <v/>
      </c>
      <c r="T120" s="1" t="s">
        <v>576</v>
      </c>
    </row>
    <row r="121" spans="1:23" x14ac:dyDescent="0.3">
      <c r="A121" s="1" t="str">
        <f t="shared" si="141"/>
        <v>AS_SlowCyc_01</v>
      </c>
      <c r="B121" s="1" t="s">
        <v>577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-0.5</v>
      </c>
      <c r="M121" s="1" t="s">
        <v>155</v>
      </c>
      <c r="O121" s="7">
        <f t="shared" ca="1" si="142"/>
        <v>10</v>
      </c>
      <c r="R121" s="1">
        <v>1</v>
      </c>
      <c r="S121" s="7">
        <f t="shared" ca="1" si="143"/>
        <v>1</v>
      </c>
      <c r="W121" s="1" t="s">
        <v>586</v>
      </c>
    </row>
    <row r="122" spans="1:23" x14ac:dyDescent="0.3">
      <c r="A122" s="1" t="str">
        <f t="shared" ref="A122" si="144">B122&amp;"_"&amp;TEXT(D122,"00")</f>
        <v>TeleportWarAssassin_01</v>
      </c>
      <c r="B122" s="1" t="s">
        <v>583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</v>
      </c>
      <c r="J122" s="1">
        <v>1.5</v>
      </c>
      <c r="N122" s="1">
        <v>0</v>
      </c>
      <c r="O122" s="7">
        <f t="shared" ref="O122" ca="1" si="145">IF(NOT(ISBLANK(N122)),N122,
IF(ISBLANK(M122),"",
VLOOKUP(M122,OFFSET(INDIRECT("$A:$B"),0,MATCH(M$1&amp;"_Verify",INDIRECT("$1:$1"),0)-1),2,0)
))</f>
        <v>0</v>
      </c>
      <c r="S122" s="7" t="str">
        <f t="shared" ref="S122" ca="1" si="146">IF(NOT(ISBLANK(R122)),R122,
IF(ISBLANK(Q122),"",
VLOOKUP(Q122,OFFSET(INDIRECT("$A:$B"),0,MATCH(Q$1&amp;"_Verify",INDIRECT("$1:$1"),0)-1),2,0)
))</f>
        <v/>
      </c>
      <c r="T122" s="1" t="s">
        <v>580</v>
      </c>
      <c r="W122" s="1" t="s">
        <v>585</v>
      </c>
    </row>
    <row r="123" spans="1:23" x14ac:dyDescent="0.3">
      <c r="A123" s="1" t="str">
        <f t="shared" ref="A123" si="147">B123&amp;"_"&amp;TEXT(D123,"00")</f>
        <v>TeleportWarAssassin_Red_01</v>
      </c>
      <c r="B123" s="1" t="s">
        <v>904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1.5</v>
      </c>
      <c r="N123" s="1">
        <v>0</v>
      </c>
      <c r="O123" s="7">
        <f t="shared" ref="O123" ca="1" si="148">IF(NOT(ISBLANK(N123)),N123,
IF(ISBLANK(M123),"",
VLOOKUP(M123,OFFSET(INDIRECT("$A:$B"),0,MATCH(M$1&amp;"_Verify",INDIRECT("$1:$1"),0)-1),2,0)
))</f>
        <v>0</v>
      </c>
      <c r="S123" s="7" t="str">
        <f t="shared" ref="S123" ca="1" si="149">IF(NOT(ISBLANK(R123)),R123,
IF(ISBLANK(Q123),"",
VLOOKUP(Q123,OFFSET(INDIRECT("$A:$B"),0,MATCH(Q$1&amp;"_Verify",INDIRECT("$1:$1"),0)-1),2,0)
))</f>
        <v/>
      </c>
      <c r="T123" s="1" t="s">
        <v>905</v>
      </c>
      <c r="W123" s="1" t="s">
        <v>842</v>
      </c>
    </row>
    <row r="124" spans="1:23" x14ac:dyDescent="0.3">
      <c r="A124" s="1" t="str">
        <f t="shared" ref="A124" si="150">B124&amp;"_"&amp;TEXT(D124,"00")</f>
        <v>TeleportWarAssassin_RedRandom_01</v>
      </c>
      <c r="B124" s="1" t="s">
        <v>907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2.2000000000000002</v>
      </c>
      <c r="N124" s="1">
        <v>4</v>
      </c>
      <c r="O124" s="7">
        <f t="shared" ref="O124" ca="1" si="151">IF(NOT(ISBLANK(N124)),N124,
IF(ISBLANK(M124),"",
VLOOKUP(M124,OFFSET(INDIRECT("$A:$B"),0,MATCH(M$1&amp;"_Verify",INDIRECT("$1:$1"),0)-1),2,0)
))</f>
        <v>4</v>
      </c>
      <c r="S124" s="7" t="str">
        <f t="shared" ref="S124" ca="1" si="152">IF(NOT(ISBLANK(R124)),R124,
IF(ISBLANK(Q124),"",
VLOOKUP(Q124,OFFSET(INDIRECT("$A:$B"),0,MATCH(Q$1&amp;"_Verify",INDIRECT("$1:$1"),0)-1),2,0)
))</f>
        <v/>
      </c>
      <c r="T124" s="1" t="s">
        <v>906</v>
      </c>
      <c r="W124" s="1" t="s">
        <v>842</v>
      </c>
    </row>
    <row r="125" spans="1:23" x14ac:dyDescent="0.3">
      <c r="A125" s="1" t="str">
        <f t="shared" ref="A125" si="153">B125&amp;"_"&amp;TEXT(D125,"00")</f>
        <v>TeleportWarAssassin_RedRandom2_01</v>
      </c>
      <c r="B125" s="1" t="s">
        <v>909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2.2000000000000002</v>
      </c>
      <c r="N125" s="1">
        <v>4</v>
      </c>
      <c r="O125" s="7">
        <f t="shared" ref="O125" ca="1" si="154">IF(NOT(ISBLANK(N125)),N125,
IF(ISBLANK(M125),"",
VLOOKUP(M125,OFFSET(INDIRECT("$A:$B"),0,MATCH(M$1&amp;"_Verify",INDIRECT("$1:$1"),0)-1),2,0)
))</f>
        <v>4</v>
      </c>
      <c r="S125" s="7" t="str">
        <f t="shared" ref="S125" ca="1" si="155">IF(NOT(ISBLANK(R125)),R125,
IF(ISBLANK(Q125),"",
VLOOKUP(Q125,OFFSET(INDIRECT("$A:$B"),0,MATCH(Q$1&amp;"_Verify",INDIRECT("$1:$1"),0)-1),2,0)
))</f>
        <v/>
      </c>
      <c r="T125" s="1" t="s">
        <v>908</v>
      </c>
      <c r="W125" s="1" t="s">
        <v>842</v>
      </c>
    </row>
    <row r="126" spans="1:23" x14ac:dyDescent="0.3">
      <c r="A126" s="1" t="str">
        <f t="shared" ref="A126" si="156">B126&amp;"_"&amp;TEXT(D126,"00")</f>
        <v>TeleportZippermouth_Green_01</v>
      </c>
      <c r="B126" s="1" t="s">
        <v>596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K126" s="1">
        <v>0</v>
      </c>
      <c r="L126" s="1">
        <v>0</v>
      </c>
      <c r="N126" s="1">
        <v>1</v>
      </c>
      <c r="O126" s="7">
        <f t="shared" ref="O126" ca="1" si="157">IF(NOT(ISBLANK(N126)),N126,
IF(ISBLANK(M126),"",
VLOOKUP(M126,OFFSET(INDIRECT("$A:$B"),0,MATCH(M$1&amp;"_Verify",INDIRECT("$1:$1"),0)-1),2,0)
))</f>
        <v>1</v>
      </c>
      <c r="S126" s="7" t="str">
        <f t="shared" ref="S126" ca="1" si="158">IF(NOT(ISBLANK(R126)),R126,
IF(ISBLANK(Q126),"",
VLOOKUP(Q126,OFFSET(INDIRECT("$A:$B"),0,MATCH(Q$1&amp;"_Verify",INDIRECT("$1:$1"),0)-1),2,0)
))</f>
        <v/>
      </c>
      <c r="T126" s="1" t="s">
        <v>580</v>
      </c>
      <c r="W126" s="1" t="s">
        <v>585</v>
      </c>
    </row>
    <row r="127" spans="1:23" x14ac:dyDescent="0.3">
      <c r="A127" s="1" t="str">
        <f t="shared" ref="A127:A129" si="159">B127&amp;"_"&amp;TEXT(D127,"00")</f>
        <v>RotateZippermouth_Green_01</v>
      </c>
      <c r="B127" s="1" t="s">
        <v>598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6</v>
      </c>
      <c r="J127" s="1">
        <v>360</v>
      </c>
      <c r="O127" s="7" t="str">
        <f t="shared" ref="O127:O129" ca="1" si="160">IF(NOT(ISBLANK(N127)),N127,
IF(ISBLANK(M127),"",
VLOOKUP(M127,OFFSET(INDIRECT("$A:$B"),0,MATCH(M$1&amp;"_Verify",INDIRECT("$1:$1"),0)-1),2,0)
))</f>
        <v/>
      </c>
      <c r="S127" s="7" t="str">
        <f t="shared" ref="S127" ca="1" si="161">IF(NOT(ISBLANK(R127)),R127,
IF(ISBLANK(Q127),"",
VLOOKUP(Q127,OFFSET(INDIRECT("$A:$B"),0,MATCH(Q$1&amp;"_Verify",INDIRECT("$1:$1"),0)-1),2,0)
))</f>
        <v/>
      </c>
      <c r="T127" s="1" t="s">
        <v>600</v>
      </c>
    </row>
    <row r="128" spans="1:23" x14ac:dyDescent="0.3">
      <c r="A128" s="1" t="str">
        <f t="shared" ref="A128" si="162">B128&amp;"_"&amp;TEXT(D128,"00")</f>
        <v>RotateZippermouth_Black_01</v>
      </c>
      <c r="B128" s="1" t="s">
        <v>753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Rotate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J128" s="1">
        <v>360</v>
      </c>
      <c r="O128" s="7" t="str">
        <f t="shared" ref="O128" ca="1" si="163">IF(NOT(ISBLANK(N128)),N128,
IF(ISBLANK(M128),"",
VLOOKUP(M128,OFFSET(INDIRECT("$A:$B"),0,MATCH(M$1&amp;"_Verify",INDIRECT("$1:$1"),0)-1),2,0)
))</f>
        <v/>
      </c>
      <c r="S128" s="7" t="str">
        <f t="shared" ref="S128" ca="1" si="164">IF(NOT(ISBLANK(R128)),R128,
IF(ISBLANK(Q128),"",
VLOOKUP(Q128,OFFSET(INDIRECT("$A:$B"),0,MATCH(Q$1&amp;"_Verify",INDIRECT("$1:$1"),0)-1),2,0)
))</f>
        <v/>
      </c>
      <c r="T128" s="1" t="s">
        <v>600</v>
      </c>
    </row>
    <row r="129" spans="1:23" x14ac:dyDescent="0.3">
      <c r="A129" s="1" t="str">
        <f t="shared" si="159"/>
        <v>TeleportOneEyedWizard_BlueClose_01</v>
      </c>
      <c r="B129" s="1" t="s">
        <v>604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2</v>
      </c>
      <c r="O129" s="7">
        <f t="shared" ca="1" si="160"/>
        <v>2</v>
      </c>
      <c r="S129" s="7" t="str">
        <f t="shared" ca="1" si="2"/>
        <v/>
      </c>
      <c r="T129" s="1" t="s">
        <v>606</v>
      </c>
      <c r="U129" s="1" t="s">
        <v>617</v>
      </c>
      <c r="W129" s="1" t="s">
        <v>585</v>
      </c>
    </row>
    <row r="130" spans="1:23" x14ac:dyDescent="0.3">
      <c r="A130" s="1" t="str">
        <f t="shared" ref="A130:A133" si="165">B130&amp;"_"&amp;TEXT(D130,"00")</f>
        <v>TeleportOneEyedWizard_BlueFar_01</v>
      </c>
      <c r="B130" s="1" t="s">
        <v>605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</v>
      </c>
      <c r="N130" s="1">
        <v>3</v>
      </c>
      <c r="O130" s="7">
        <f t="shared" ref="O130:O133" ca="1" si="166">IF(NOT(ISBLANK(N130)),N130,
IF(ISBLANK(M130),"",
VLOOKUP(M130,OFFSET(INDIRECT("$A:$B"),0,MATCH(M$1&amp;"_Verify",INDIRECT("$1:$1"),0)-1),2,0)
))</f>
        <v>3</v>
      </c>
      <c r="S130" s="7" t="str">
        <f t="shared" ca="1" si="2"/>
        <v/>
      </c>
      <c r="T130" s="1" t="s">
        <v>607</v>
      </c>
      <c r="U130" s="1" t="s">
        <v>617</v>
      </c>
      <c r="W130" s="1" t="s">
        <v>585</v>
      </c>
    </row>
    <row r="131" spans="1:23" x14ac:dyDescent="0.3">
      <c r="A131" s="1" t="str">
        <f t="shared" si="165"/>
        <v>TeleportOneEyedWizard_GreenClose_01</v>
      </c>
      <c r="B131" s="1" t="s">
        <v>900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</v>
      </c>
      <c r="J131" s="1">
        <v>1</v>
      </c>
      <c r="N131" s="1">
        <v>2</v>
      </c>
      <c r="O131" s="7">
        <f t="shared" ca="1" si="166"/>
        <v>2</v>
      </c>
      <c r="S131" s="7" t="str">
        <f t="shared" ref="S131:S132" ca="1" si="167">IF(NOT(ISBLANK(R131)),R131,
IF(ISBLANK(Q131),"",
VLOOKUP(Q131,OFFSET(INDIRECT("$A:$B"),0,MATCH(Q$1&amp;"_Verify",INDIRECT("$1:$1"),0)-1),2,0)
))</f>
        <v/>
      </c>
      <c r="T131" s="1" t="s">
        <v>898</v>
      </c>
      <c r="U131" s="1" t="s">
        <v>902</v>
      </c>
      <c r="W131" s="1" t="s">
        <v>842</v>
      </c>
    </row>
    <row r="132" spans="1:23" x14ac:dyDescent="0.3">
      <c r="A132" s="1" t="str">
        <f t="shared" ref="A132" si="168">B132&amp;"_"&amp;TEXT(D132,"00")</f>
        <v>TeleportOneEyedWizard_GreenFar_01</v>
      </c>
      <c r="B132" s="1" t="s">
        <v>901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</v>
      </c>
      <c r="J132" s="1">
        <v>1</v>
      </c>
      <c r="N132" s="1">
        <v>3</v>
      </c>
      <c r="O132" s="7">
        <f t="shared" ref="O132" ca="1" si="169">IF(NOT(ISBLANK(N132)),N132,
IF(ISBLANK(M132),"",
VLOOKUP(M132,OFFSET(INDIRECT("$A:$B"),0,MATCH(M$1&amp;"_Verify",INDIRECT("$1:$1"),0)-1),2,0)
))</f>
        <v>3</v>
      </c>
      <c r="S132" s="7" t="str">
        <f t="shared" ca="1" si="167"/>
        <v/>
      </c>
      <c r="T132" s="1" t="s">
        <v>899</v>
      </c>
      <c r="U132" s="1" t="s">
        <v>902</v>
      </c>
      <c r="W132" s="1" t="s">
        <v>842</v>
      </c>
    </row>
    <row r="133" spans="1:23" x14ac:dyDescent="0.3">
      <c r="A133" s="1" t="str">
        <f t="shared" si="165"/>
        <v>RushHeavyKnight_YellowFirst_01</v>
      </c>
      <c r="B133" s="10" t="s">
        <v>609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4.2</v>
      </c>
      <c r="J133" s="1">
        <v>1.5</v>
      </c>
      <c r="K133" s="1">
        <v>2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2"/>
        <v/>
      </c>
      <c r="T133" s="1" t="s">
        <v>615</v>
      </c>
      <c r="U133" s="1">
        <f>1/1.25*(6/5)*1.5625</f>
        <v>1.5</v>
      </c>
    </row>
    <row r="134" spans="1:23" x14ac:dyDescent="0.3">
      <c r="A134" s="1" t="str">
        <f t="shared" ref="A134:A168" si="170">B134&amp;"_"&amp;TEXT(D134,"00")</f>
        <v>RushHeavyKnight_YellowSecond_01</v>
      </c>
      <c r="B134" s="10" t="s">
        <v>613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4.2</v>
      </c>
      <c r="J134" s="1">
        <v>1.5</v>
      </c>
      <c r="K134" s="1">
        <v>1</v>
      </c>
      <c r="L134" s="1">
        <v>0</v>
      </c>
      <c r="N134" s="1">
        <v>1</v>
      </c>
      <c r="O134" s="7">
        <f t="shared" ref="O134:O168" ca="1" si="171">IF(NOT(ISBLANK(N134)),N134,
IF(ISBLANK(M134),"",
VLOOKUP(M134,OFFSET(INDIRECT("$A:$B"),0,MATCH(M$1&amp;"_Verify",INDIRECT("$1:$1"),0)-1),2,0)
))</f>
        <v>1</v>
      </c>
      <c r="P134" s="1">
        <v>-1</v>
      </c>
      <c r="S134" s="7" t="str">
        <f t="shared" ca="1" si="2"/>
        <v/>
      </c>
      <c r="T134" s="1" t="s">
        <v>616</v>
      </c>
      <c r="U134" s="1">
        <f t="shared" ref="U134:U135" si="172">1/1.25*(6/5)*1.5625</f>
        <v>1.5</v>
      </c>
    </row>
    <row r="135" spans="1:23" x14ac:dyDescent="0.3">
      <c r="A135" s="1" t="str">
        <f t="shared" si="170"/>
        <v>RushHeavyKnight_YellowThird_01</v>
      </c>
      <c r="B135" s="10" t="s">
        <v>614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4.2</v>
      </c>
      <c r="J135" s="1">
        <v>0.2</v>
      </c>
      <c r="K135" s="1">
        <v>-3</v>
      </c>
      <c r="L135" s="1">
        <v>0</v>
      </c>
      <c r="N135" s="1">
        <v>1</v>
      </c>
      <c r="O135" s="7">
        <f t="shared" ca="1" si="171"/>
        <v>1</v>
      </c>
      <c r="P135" s="1">
        <v>200</v>
      </c>
      <c r="S135" s="7" t="str">
        <f t="shared" ca="1" si="2"/>
        <v/>
      </c>
      <c r="T135" s="1" t="s">
        <v>543</v>
      </c>
      <c r="U135" s="1">
        <f t="shared" si="172"/>
        <v>1.5</v>
      </c>
    </row>
    <row r="136" spans="1:23" x14ac:dyDescent="0.3">
      <c r="A136" s="1" t="str">
        <f>B136&amp;"_"&amp;TEXT(D136,"00")</f>
        <v>SuicidePolygonalMagma_Blue_01</v>
      </c>
      <c r="B136" s="10" t="s">
        <v>644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Suicide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N136" s="1">
        <v>1</v>
      </c>
      <c r="O136" s="7">
        <f ca="1">IF(NOT(ISBLANK(N136)),N136,
IF(ISBLANK(M136),"",
VLOOKUP(M136,OFFSET(INDIRECT("$A:$B"),0,MATCH(M$1&amp;"_Verify",INDIRECT("$1:$1"),0)-1),2,0)
))</f>
        <v>1</v>
      </c>
      <c r="S136" s="7" t="str">
        <f t="shared" ca="1" si="2"/>
        <v/>
      </c>
      <c r="T136" s="1" t="s">
        <v>640</v>
      </c>
    </row>
    <row r="137" spans="1:23" x14ac:dyDescent="0.3">
      <c r="A137" s="1" t="str">
        <f>B137&amp;"_"&amp;TEXT(D137,"00")</f>
        <v>SleepingDragonTerrorBringer_Red_01</v>
      </c>
      <c r="B137" s="10" t="s">
        <v>729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MonsterSleeping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3</v>
      </c>
      <c r="O137" s="7" t="str">
        <f ca="1">IF(NOT(ISBLANK(N137)),N137,
IF(ISBLANK(M137),"",
VLOOKUP(M137,OFFSET(INDIRECT("$A:$B"),0,MATCH(M$1&amp;"_Verify",INDIRECT("$1:$1"),0)-1),2,0)
))</f>
        <v/>
      </c>
      <c r="S137" s="7" t="str">
        <f t="shared" ca="1" si="2"/>
        <v/>
      </c>
      <c r="T137" s="1" t="s">
        <v>731</v>
      </c>
      <c r="U137" s="1" t="s">
        <v>732</v>
      </c>
    </row>
    <row r="138" spans="1:23" x14ac:dyDescent="0.3">
      <c r="A138" s="1" t="str">
        <f>B138&amp;"_"&amp;TEXT(D138,"00")</f>
        <v>BurrowOnStartRtsTurret_01</v>
      </c>
      <c r="B138" s="10" t="s">
        <v>737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BurrowOnStart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ca="1">IF(NOT(ISBLANK(N138)),N138,
IF(ISBLANK(M138),"",
VLOOKUP(M138,OFFSET(INDIRECT("$A:$B"),0,MATCH(M$1&amp;"_Verify",INDIRECT("$1:$1"),0)-1),2,0)
))</f>
        <v/>
      </c>
      <c r="S138" s="7" t="str">
        <f t="shared" ca="1" si="2"/>
        <v/>
      </c>
    </row>
    <row r="139" spans="1:23" x14ac:dyDescent="0.3">
      <c r="A139" s="1" t="str">
        <f t="shared" ref="A139" si="173">B139&amp;"_"&amp;TEXT(D139,"00")</f>
        <v>AddForceDragonTerrorBringer_Red_01</v>
      </c>
      <c r="B139" s="10" t="s">
        <v>733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8</v>
      </c>
      <c r="N139" s="1">
        <v>0</v>
      </c>
      <c r="O139" s="7">
        <f t="shared" ref="O139" ca="1" si="174">IF(NOT(ISBLANK(N139)),N139,
IF(ISBLANK(M139),"",
VLOOKUP(M139,OFFSET(INDIRECT("$A:$B"),0,MATCH(M$1&amp;"_Verify",INDIRECT("$1:$1"),0)-1),2,0)
))</f>
        <v>0</v>
      </c>
      <c r="S139" s="7" t="str">
        <f t="shared" ca="1" si="2"/>
        <v/>
      </c>
    </row>
    <row r="140" spans="1:23" x14ac:dyDescent="0.3">
      <c r="A140" s="1" t="str">
        <f t="shared" ref="A140:A144" si="175">B140&amp;"_"&amp;TEXT(D140,"00")</f>
        <v>JumpAttackRobotTwo_01</v>
      </c>
      <c r="B140" s="10" t="s">
        <v>748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Jump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6.5</v>
      </c>
      <c r="J140" s="1">
        <v>2</v>
      </c>
      <c r="L140" s="1">
        <v>0.4</v>
      </c>
      <c r="N140" s="1">
        <v>1</v>
      </c>
      <c r="O140" s="7">
        <f t="shared" ref="O140:O144" ca="1" si="176">IF(NOT(ISBLANK(N140)),N140,
IF(ISBLANK(M140),"",
VLOOKUP(M140,OFFSET(INDIRECT("$A:$B"),0,MATCH(M$1&amp;"_Verify",INDIRECT("$1:$1"),0)-1),2,0)
))</f>
        <v>1</v>
      </c>
      <c r="S140" s="7" t="str">
        <f t="shared" ref="S140:S144" ca="1" si="177">IF(NOT(ISBLANK(R140)),R140,
IF(ISBLANK(Q140),"",
VLOOKUP(Q140,OFFSET(INDIRECT("$A:$B"),0,MATCH(Q$1&amp;"_Verify",INDIRECT("$1:$1"),0)-1),2,0)
))</f>
        <v/>
      </c>
      <c r="T140" s="1" t="s">
        <v>752</v>
      </c>
    </row>
    <row r="141" spans="1:23" x14ac:dyDescent="0.3">
      <c r="A141" s="1" t="str">
        <f t="shared" si="175"/>
        <v>JumpRunRobotTwo_01</v>
      </c>
      <c r="B141" s="10" t="s">
        <v>750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Jump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6.5</v>
      </c>
      <c r="J141" s="1">
        <v>2</v>
      </c>
      <c r="L141" s="1">
        <v>8</v>
      </c>
      <c r="N141" s="1">
        <v>2</v>
      </c>
      <c r="O141" s="7">
        <f t="shared" ca="1" si="176"/>
        <v>2</v>
      </c>
      <c r="S141" s="7" t="str">
        <f t="shared" ca="1" si="177"/>
        <v/>
      </c>
      <c r="T141" s="1" t="s">
        <v>752</v>
      </c>
    </row>
    <row r="142" spans="1:23" x14ac:dyDescent="0.3">
      <c r="A142" s="1" t="str">
        <f t="shared" si="175"/>
        <v>TeleportArcherySamuraiUp_01</v>
      </c>
      <c r="B142" s="1" t="s">
        <v>771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6</v>
      </c>
      <c r="N142" s="1">
        <v>1</v>
      </c>
      <c r="O142" s="7">
        <f t="shared" ca="1" si="176"/>
        <v>1</v>
      </c>
      <c r="S142" s="7" t="str">
        <f t="shared" ca="1" si="177"/>
        <v/>
      </c>
      <c r="T142" s="1" t="s">
        <v>580</v>
      </c>
      <c r="W142" s="1" t="s">
        <v>585</v>
      </c>
    </row>
    <row r="143" spans="1:23" x14ac:dyDescent="0.3">
      <c r="A143" s="1" t="str">
        <f t="shared" si="175"/>
        <v>TeleportArcherySamuraiDown_01</v>
      </c>
      <c r="B143" s="1" t="s">
        <v>773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-7</v>
      </c>
      <c r="N143" s="1">
        <v>1</v>
      </c>
      <c r="O143" s="7">
        <f t="shared" ca="1" si="176"/>
        <v>1</v>
      </c>
      <c r="S143" s="7" t="str">
        <f t="shared" ca="1" si="177"/>
        <v/>
      </c>
      <c r="T143" s="1" t="s">
        <v>580</v>
      </c>
      <c r="W143" s="1" t="s">
        <v>585</v>
      </c>
    </row>
    <row r="144" spans="1:23" x14ac:dyDescent="0.3">
      <c r="A144" s="1" t="str">
        <f t="shared" si="175"/>
        <v>RotateArcherySamurai_01</v>
      </c>
      <c r="B144" s="1" t="s">
        <v>774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Rotate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2.5</v>
      </c>
      <c r="J144" s="1">
        <v>0</v>
      </c>
      <c r="O144" s="7" t="str">
        <f t="shared" ca="1" si="176"/>
        <v/>
      </c>
      <c r="S144" s="7" t="str">
        <f t="shared" ca="1" si="177"/>
        <v/>
      </c>
      <c r="T144" s="1" t="s">
        <v>600</v>
      </c>
    </row>
    <row r="145" spans="1:23" x14ac:dyDescent="0.3">
      <c r="A145" s="1" t="str">
        <f t="shared" ref="A145:A148" si="178">B145&amp;"_"&amp;TEXT(D145,"00")</f>
        <v>GiveAffectorValueMushroomDee_01</v>
      </c>
      <c r="B145" s="1" t="s">
        <v>829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GiveAffectorValue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1</v>
      </c>
      <c r="O145" s="7">
        <f t="shared" ref="O145:O148" ca="1" si="179">IF(NOT(ISBLANK(N145)),N145,
IF(ISBLANK(M145),"",
VLOOKUP(M145,OFFSET(INDIRECT("$A:$B"),0,MATCH(M$1&amp;"_Verify",INDIRECT("$1:$1"),0)-1),2,0)
))</f>
        <v>1</v>
      </c>
      <c r="S145" s="7" t="str">
        <f t="shared" ref="S145:S148" ca="1" si="180">IF(NOT(ISBLANK(R145)),R145,
IF(ISBLANK(Q145),"",
VLOOKUP(Q145,OFFSET(INDIRECT("$A:$B"),0,MATCH(Q$1&amp;"_Verify",INDIRECT("$1:$1"),0)-1),2,0)
))</f>
        <v/>
      </c>
      <c r="T145" s="1" t="s">
        <v>831</v>
      </c>
      <c r="U145" s="1" t="s">
        <v>854</v>
      </c>
      <c r="W145" s="1" t="s">
        <v>833</v>
      </c>
    </row>
    <row r="146" spans="1:23" x14ac:dyDescent="0.3">
      <c r="A146" s="1" t="str">
        <f t="shared" si="178"/>
        <v>AS_AngryDee_01</v>
      </c>
      <c r="B146" s="1" t="s">
        <v>856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15</v>
      </c>
      <c r="J146" s="1">
        <v>0.75</v>
      </c>
      <c r="M146" s="1" t="s">
        <v>163</v>
      </c>
      <c r="O146" s="7">
        <f t="shared" ca="1" si="179"/>
        <v>19</v>
      </c>
      <c r="S146" s="7" t="str">
        <f t="shared" ca="1" si="180"/>
        <v/>
      </c>
    </row>
    <row r="147" spans="1:23" x14ac:dyDescent="0.3">
      <c r="A147" s="1" t="str">
        <f t="shared" si="178"/>
        <v>TeleportLadyPirateIn_01</v>
      </c>
      <c r="B147" s="1" t="s">
        <v>838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0.5</v>
      </c>
      <c r="K147" s="1">
        <v>0</v>
      </c>
      <c r="L147" s="1">
        <v>-0.5</v>
      </c>
      <c r="N147" s="1">
        <v>1</v>
      </c>
      <c r="O147" s="7">
        <f t="shared" ca="1" si="179"/>
        <v>1</v>
      </c>
      <c r="S147" s="7" t="str">
        <f t="shared" ca="1" si="180"/>
        <v/>
      </c>
      <c r="T147" s="1" t="s">
        <v>843</v>
      </c>
      <c r="W147" s="1" t="s">
        <v>842</v>
      </c>
    </row>
    <row r="148" spans="1:23" x14ac:dyDescent="0.3">
      <c r="A148" s="1" t="str">
        <f t="shared" si="178"/>
        <v>TeleportLadyPirateOut_01</v>
      </c>
      <c r="B148" s="1" t="s">
        <v>840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</v>
      </c>
      <c r="K148" s="1">
        <v>0</v>
      </c>
      <c r="L148" s="1">
        <v>2.5</v>
      </c>
      <c r="N148" s="1">
        <v>1</v>
      </c>
      <c r="O148" s="7">
        <f t="shared" ca="1" si="179"/>
        <v>1</v>
      </c>
      <c r="S148" s="7" t="str">
        <f t="shared" ca="1" si="180"/>
        <v/>
      </c>
      <c r="T148" s="1" t="s">
        <v>844</v>
      </c>
      <c r="W148" s="1" t="s">
        <v>842</v>
      </c>
    </row>
    <row r="149" spans="1:23" x14ac:dyDescent="0.3">
      <c r="A149" s="1" t="str">
        <f t="shared" ref="A149:A150" si="181">B149&amp;"_"&amp;TEXT(D149,"00")</f>
        <v>CastLadyPirate_01</v>
      </c>
      <c r="B149" s="1" t="s">
        <v>846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O149" s="7" t="str">
        <f t="shared" ref="O149:O150" ca="1" si="182">IF(NOT(ISBLANK(N149)),N149,
IF(ISBLANK(M149),"",
VLOOKUP(M149,OFFSET(INDIRECT("$A:$B"),0,MATCH(M$1&amp;"_Verify",INDIRECT("$1:$1"),0)-1),2,0)
))</f>
        <v/>
      </c>
      <c r="S149" s="7" t="str">
        <f t="shared" ref="S149:S150" ca="1" si="183">IF(NOT(ISBLANK(R149)),R149,
IF(ISBLANK(Q149),"",
VLOOKUP(Q149,OFFSET(INDIRECT("$A:$B"),0,MATCH(Q$1&amp;"_Verify",INDIRECT("$1:$1"),0)-1),2,0)
))</f>
        <v/>
      </c>
      <c r="T149" s="1" t="s">
        <v>849</v>
      </c>
      <c r="U149" s="1" t="s">
        <v>850</v>
      </c>
    </row>
    <row r="150" spans="1:23" x14ac:dyDescent="0.3">
      <c r="A150" s="1" t="str">
        <f t="shared" si="181"/>
        <v>RushBeholder_01</v>
      </c>
      <c r="B150" s="1" t="s">
        <v>860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4</v>
      </c>
      <c r="K150" s="1">
        <v>3</v>
      </c>
      <c r="L150" s="1">
        <v>0</v>
      </c>
      <c r="N150" s="1">
        <v>1</v>
      </c>
      <c r="O150" s="7">
        <f t="shared" ca="1" si="182"/>
        <v>1</v>
      </c>
      <c r="P150" s="1">
        <v>-1</v>
      </c>
      <c r="S150" s="7" t="str">
        <f t="shared" ca="1" si="183"/>
        <v/>
      </c>
      <c r="T150" s="1" t="s">
        <v>858</v>
      </c>
      <c r="U150" s="1">
        <f>1/1.25*(6/5)*1.25</f>
        <v>1.2</v>
      </c>
    </row>
    <row r="151" spans="1:23" x14ac:dyDescent="0.3">
      <c r="A151" s="1" t="str">
        <f t="shared" ref="A151:A155" si="184">B151&amp;"_"&amp;TEXT(D151,"00")</f>
        <v>RushBeholderCenter_01</v>
      </c>
      <c r="B151" s="1" t="s">
        <v>863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0.1</v>
      </c>
      <c r="K151" s="1">
        <v>0</v>
      </c>
      <c r="N151" s="1">
        <v>4</v>
      </c>
      <c r="O151" s="7">
        <f t="shared" ref="O151:O155" ca="1" si="185">IF(NOT(ISBLANK(N151)),N151,
IF(ISBLANK(M151),"",
VLOOKUP(M151,OFFSET(INDIRECT("$A:$B"),0,MATCH(M$1&amp;"_Verify",INDIRECT("$1:$1"),0)-1),2,0)
))</f>
        <v>4</v>
      </c>
      <c r="P151" s="1">
        <v>-1</v>
      </c>
      <c r="S151" s="7" t="str">
        <f t="shared" ref="S151:S155" ca="1" si="186">IF(NOT(ISBLANK(R151)),R151,
IF(ISBLANK(Q151),"",
VLOOKUP(Q151,OFFSET(INDIRECT("$A:$B"),0,MATCH(Q$1&amp;"_Verify",INDIRECT("$1:$1"),0)-1),2,0)
))</f>
        <v/>
      </c>
      <c r="T151" s="1" t="s">
        <v>867</v>
      </c>
      <c r="U151" s="1">
        <f>1/1.25*(6/5)*1.25</f>
        <v>1.2</v>
      </c>
      <c r="V151" s="1" t="s">
        <v>866</v>
      </c>
    </row>
    <row r="152" spans="1:23" x14ac:dyDescent="0.3">
      <c r="A152" s="1" t="str">
        <f t="shared" si="184"/>
        <v>HealOverTimeDruidTent_01</v>
      </c>
      <c r="B152" s="1" t="s">
        <v>869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HealOverTime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60</v>
      </c>
      <c r="J152" s="1">
        <v>1</v>
      </c>
      <c r="K152" s="1">
        <v>-1.6667000000000001E-2</v>
      </c>
      <c r="O152" s="7" t="str">
        <f t="shared" ca="1" si="185"/>
        <v/>
      </c>
      <c r="S152" s="7" t="str">
        <f t="shared" ca="1" si="186"/>
        <v/>
      </c>
    </row>
    <row r="153" spans="1:23" x14ac:dyDescent="0.3">
      <c r="A153" s="1" t="str">
        <f t="shared" si="184"/>
        <v>StunDebuffLancer_01</v>
      </c>
      <c r="B153" s="1" t="s">
        <v>879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AddActorState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85"/>
        <v/>
      </c>
      <c r="S153" s="7" t="str">
        <f t="shared" ca="1" si="186"/>
        <v/>
      </c>
      <c r="T153" s="1" t="s">
        <v>876</v>
      </c>
    </row>
    <row r="154" spans="1:23" x14ac:dyDescent="0.3">
      <c r="A154" s="1" t="str">
        <f t="shared" si="184"/>
        <v>GiveAffectorValuePlant_01</v>
      </c>
      <c r="B154" s="1" t="s">
        <v>886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GiveAffectorValue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185"/>
        <v>1</v>
      </c>
      <c r="S154" s="7" t="str">
        <f t="shared" ca="1" si="186"/>
        <v/>
      </c>
      <c r="T154" s="1" t="s">
        <v>888</v>
      </c>
      <c r="U154" s="1" t="s">
        <v>881</v>
      </c>
    </row>
    <row r="155" spans="1:23" x14ac:dyDescent="0.3">
      <c r="A155" s="1" t="str">
        <f t="shared" si="184"/>
        <v>AS_LoseTankerPlant_01</v>
      </c>
      <c r="B155" s="1" t="s">
        <v>884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0.1</v>
      </c>
      <c r="M155" s="1" t="s">
        <v>163</v>
      </c>
      <c r="O155" s="7">
        <f t="shared" ca="1" si="185"/>
        <v>19</v>
      </c>
      <c r="S155" s="7" t="str">
        <f t="shared" ca="1" si="186"/>
        <v/>
      </c>
    </row>
    <row r="156" spans="1:23" x14ac:dyDescent="0.3">
      <c r="A156" s="1" t="str">
        <f t="shared" ref="A156:A157" si="187">B156&amp;"_"&amp;TEXT(D156,"00")</f>
        <v>OnOffColliderWizard_01</v>
      </c>
      <c r="B156" s="1" t="s">
        <v>897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OnOffCollider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N156" s="1">
        <v>1</v>
      </c>
      <c r="O156" s="7">
        <f t="shared" ref="O156:O157" ca="1" si="188">IF(NOT(ISBLANK(N156)),N156,
IF(ISBLANK(M156),"",
VLOOKUP(M156,OFFSET(INDIRECT("$A:$B"),0,MATCH(M$1&amp;"_Verify",INDIRECT("$1:$1"),0)-1),2,0)
))</f>
        <v>1</v>
      </c>
      <c r="S156" s="7" t="str">
        <f t="shared" ref="S156:S157" ca="1" si="189">IF(NOT(ISBLANK(R156)),R156,
IF(ISBLANK(Q156),"",
VLOOKUP(Q156,OFFSET(INDIRECT("$A:$B"),0,MATCH(Q$1&amp;"_Verify",INDIRECT("$1:$1"),0)-1),2,0)
))</f>
        <v/>
      </c>
      <c r="V156" s="1" t="s">
        <v>895</v>
      </c>
      <c r="W156" s="1" t="s">
        <v>896</v>
      </c>
    </row>
    <row r="157" spans="1:23" x14ac:dyDescent="0.3">
      <c r="A157" s="1" t="str">
        <f t="shared" si="187"/>
        <v>RushDroidHeavy_White_01</v>
      </c>
      <c r="B157" s="1" t="s">
        <v>910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J157" s="1">
        <v>0.1</v>
      </c>
      <c r="N157" s="1">
        <v>4</v>
      </c>
      <c r="O157" s="7">
        <f t="shared" ca="1" si="188"/>
        <v>4</v>
      </c>
      <c r="P157" s="1">
        <v>-1</v>
      </c>
      <c r="S157" s="7" t="str">
        <f t="shared" ca="1" si="189"/>
        <v/>
      </c>
      <c r="T157" s="1" t="s">
        <v>912</v>
      </c>
      <c r="U157" s="1">
        <f>1/1.25*(6/5)*1.25</f>
        <v>1.2</v>
      </c>
      <c r="V157" s="1" t="s">
        <v>913</v>
      </c>
    </row>
    <row r="158" spans="1:23" x14ac:dyDescent="0.3">
      <c r="A158" s="1" t="str">
        <f t="shared" ref="A158:A165" si="190">B158&amp;"_"&amp;TEXT(D158,"00")</f>
        <v>RushTrollGiant_01</v>
      </c>
      <c r="B158" s="1" t="s">
        <v>945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6</v>
      </c>
      <c r="J158" s="1">
        <v>2</v>
      </c>
      <c r="K158" s="1">
        <v>7</v>
      </c>
      <c r="L158" s="1">
        <v>0</v>
      </c>
      <c r="N158" s="1">
        <v>0</v>
      </c>
      <c r="O158" s="7">
        <f t="shared" ref="O158:O165" ca="1" si="191">IF(NOT(ISBLANK(N158)),N158,
IF(ISBLANK(M158),"",
VLOOKUP(M158,OFFSET(INDIRECT("$A:$B"),0,MATCH(M$1&amp;"_Verify",INDIRECT("$1:$1"),0)-1),2,0)
))</f>
        <v>0</v>
      </c>
      <c r="P158" s="1">
        <v>-1</v>
      </c>
      <c r="S158" s="7" t="str">
        <f t="shared" ref="S158:S165" ca="1" si="192">IF(NOT(ISBLANK(R158)),R158,
IF(ISBLANK(Q158),"",
VLOOKUP(Q158,OFFSET(INDIRECT("$A:$B"),0,MATCH(Q$1&amp;"_Verify",INDIRECT("$1:$1"),0)-1),2,0)
))</f>
        <v/>
      </c>
      <c r="T158" s="1" t="s">
        <v>858</v>
      </c>
      <c r="U158" s="1">
        <f>1/1.5*(3/4)*1.5</f>
        <v>0.75</v>
      </c>
    </row>
    <row r="159" spans="1:23" x14ac:dyDescent="0.3">
      <c r="A159" s="1" t="str">
        <f t="shared" si="190"/>
        <v>AddForceTrollGiant_01</v>
      </c>
      <c r="B159" s="1" t="s">
        <v>946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5</v>
      </c>
      <c r="L159" s="1">
        <v>0.16</v>
      </c>
      <c r="N159" s="1">
        <v>0</v>
      </c>
      <c r="O159" s="7">
        <f t="shared" ca="1" si="191"/>
        <v>0</v>
      </c>
      <c r="R159" s="1">
        <v>1</v>
      </c>
      <c r="S159" s="7">
        <f t="shared" ca="1" si="192"/>
        <v>1</v>
      </c>
    </row>
    <row r="160" spans="1:23" x14ac:dyDescent="0.3">
      <c r="A160" s="1" t="str">
        <f t="shared" si="190"/>
        <v>TeleportArcherySamurai_Black_01</v>
      </c>
      <c r="B160" s="1" t="s">
        <v>950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0.5</v>
      </c>
      <c r="N160" s="1">
        <v>2</v>
      </c>
      <c r="O160" s="7">
        <f t="shared" ca="1" si="191"/>
        <v>2</v>
      </c>
      <c r="S160" s="7" t="str">
        <f t="shared" ca="1" si="192"/>
        <v/>
      </c>
      <c r="T160" s="1" t="s">
        <v>952</v>
      </c>
      <c r="U160" s="1" t="s">
        <v>953</v>
      </c>
      <c r="W160" s="1" t="s">
        <v>842</v>
      </c>
    </row>
    <row r="161" spans="1:23" x14ac:dyDescent="0.3">
      <c r="A161" s="1" t="str">
        <f t="shared" si="190"/>
        <v>InvincibleFallenAngel_Yellow_01</v>
      </c>
      <c r="B161" s="1" t="s">
        <v>957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Invincible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1.1000000000000001</v>
      </c>
      <c r="O161" s="7" t="str">
        <f t="shared" ca="1" si="191"/>
        <v/>
      </c>
      <c r="S161" s="7" t="str">
        <f t="shared" ca="1" si="192"/>
        <v/>
      </c>
      <c r="T161" s="1" t="s">
        <v>954</v>
      </c>
      <c r="U161" s="1" t="s">
        <v>955</v>
      </c>
    </row>
    <row r="162" spans="1:23" x14ac:dyDescent="0.3">
      <c r="A162" s="1" t="str">
        <f t="shared" si="190"/>
        <v>CallBurrowNinjaAssassin_Red_01</v>
      </c>
      <c r="B162" s="1" t="s">
        <v>964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191"/>
        <v/>
      </c>
      <c r="Q162" s="1" t="s">
        <v>224</v>
      </c>
      <c r="S162" s="7">
        <f t="shared" ca="1" si="192"/>
        <v>4</v>
      </c>
      <c r="U162" s="1" t="s">
        <v>966</v>
      </c>
    </row>
    <row r="163" spans="1:23" x14ac:dyDescent="0.3">
      <c r="A163" s="1" t="str">
        <f t="shared" si="190"/>
        <v>BurrowNinjaAssassin_Red_01</v>
      </c>
      <c r="B163" s="1" t="s">
        <v>966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Burrow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K163" s="1">
        <v>0.5</v>
      </c>
      <c r="L163" s="1">
        <v>1</v>
      </c>
      <c r="O163" s="7" t="str">
        <f t="shared" ca="1" si="191"/>
        <v/>
      </c>
      <c r="P163" s="1">
        <v>7</v>
      </c>
      <c r="R163" s="1">
        <v>10</v>
      </c>
      <c r="S163" s="7">
        <f t="shared" ca="1" si="192"/>
        <v>10</v>
      </c>
      <c r="T163" s="1" t="s">
        <v>959</v>
      </c>
      <c r="U163" s="1" t="s">
        <v>960</v>
      </c>
      <c r="V163" s="1" t="s">
        <v>961</v>
      </c>
      <c r="W163" s="1" t="s">
        <v>962</v>
      </c>
    </row>
    <row r="164" spans="1:23" x14ac:dyDescent="0.3">
      <c r="A164" s="1" t="str">
        <f t="shared" si="190"/>
        <v>RotateRobotFive_Purple_01</v>
      </c>
      <c r="B164" s="1" t="s">
        <v>985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</v>
      </c>
      <c r="J164" s="1">
        <v>-360</v>
      </c>
      <c r="O164" s="7" t="str">
        <f t="shared" ca="1" si="191"/>
        <v/>
      </c>
      <c r="S164" s="7" t="str">
        <f t="shared" ca="1" si="192"/>
        <v/>
      </c>
      <c r="T164" s="1" t="s">
        <v>983</v>
      </c>
    </row>
    <row r="165" spans="1:23" x14ac:dyDescent="0.3">
      <c r="A165" s="1" t="str">
        <f t="shared" si="190"/>
        <v>RotateRobotFive_PurpleZero_01</v>
      </c>
      <c r="B165" s="1" t="s">
        <v>986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9.5</v>
      </c>
      <c r="J165" s="1">
        <v>0</v>
      </c>
      <c r="O165" s="7" t="str">
        <f t="shared" ca="1" si="191"/>
        <v/>
      </c>
      <c r="S165" s="7" t="str">
        <f t="shared" ca="1" si="192"/>
        <v/>
      </c>
      <c r="T165" s="1" t="s">
        <v>987</v>
      </c>
    </row>
    <row r="166" spans="1:23" x14ac:dyDescent="0.3">
      <c r="A166" s="1" t="str">
        <f t="shared" ref="A166" si="193">B166&amp;"_"&amp;TEXT(D166,"00")</f>
        <v>ResurrectAncientGuard_01</v>
      </c>
      <c r="B166" s="1" t="s">
        <v>994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Resurrect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194">IF(NOT(ISBLANK(N166)),N166,
IF(ISBLANK(M166),"",
VLOOKUP(M166,OFFSET(INDIRECT("$A:$B"),0,MATCH(M$1&amp;"_Verify",INDIRECT("$1:$1"),0)-1),2,0)
))</f>
        <v/>
      </c>
      <c r="S166" s="7" t="str">
        <f t="shared" ref="S166" ca="1" si="195">IF(NOT(ISBLANK(R166)),R166,
IF(ISBLANK(Q166),"",
VLOOKUP(Q166,OFFSET(INDIRECT("$A:$B"),0,MATCH(Q$1&amp;"_Verify",INDIRECT("$1:$1"),0)-1),2,0)
))</f>
        <v/>
      </c>
      <c r="T166" s="1" t="s">
        <v>996</v>
      </c>
    </row>
    <row r="167" spans="1:23" x14ac:dyDescent="0.3">
      <c r="A167" s="1" t="str">
        <f t="shared" ref="A167" si="196">B167&amp;"_"&amp;TEXT(D167,"00")</f>
        <v>ChargingAncientGuard_01</v>
      </c>
      <c r="B167" s="1" t="s">
        <v>1005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ChargingAction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7.5</v>
      </c>
      <c r="J167" s="1">
        <v>0.05</v>
      </c>
      <c r="O167" s="7" t="str">
        <f t="shared" ref="O167" ca="1" si="197">IF(NOT(ISBLANK(N167)),N167,
IF(ISBLANK(M167),"",
VLOOKUP(M167,OFFSET(INDIRECT("$A:$B"),0,MATCH(M$1&amp;"_Verify",INDIRECT("$1:$1"),0)-1),2,0)
))</f>
        <v/>
      </c>
      <c r="S167" s="7" t="str">
        <f t="shared" ref="S167" ca="1" si="198">IF(NOT(ISBLANK(R167)),R167,
IF(ISBLANK(Q167),"",
VLOOKUP(Q167,OFFSET(INDIRECT("$A:$B"),0,MATCH(Q$1&amp;"_Verify",INDIRECT("$1:$1"),0)-1),2,0)
))</f>
        <v/>
      </c>
      <c r="T167" s="1" t="s">
        <v>1007</v>
      </c>
      <c r="U167" s="1" t="s">
        <v>1008</v>
      </c>
    </row>
    <row r="168" spans="1:23" x14ac:dyDescent="0.3">
      <c r="A168" s="1" t="str">
        <f t="shared" si="170"/>
        <v>AddForceCommon_01</v>
      </c>
      <c r="B168" s="10" t="s">
        <v>621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N168" s="1">
        <v>0</v>
      </c>
      <c r="O168" s="7">
        <f t="shared" ca="1" si="171"/>
        <v>0</v>
      </c>
      <c r="S168" s="7" t="str">
        <f t="shared" ca="1" si="2"/>
        <v/>
      </c>
    </row>
    <row r="169" spans="1:23" x14ac:dyDescent="0.3">
      <c r="A169" s="1" t="str">
        <f t="shared" ref="A169" si="199">B169&amp;"_"&amp;TEXT(D169,"00")</f>
        <v>AddForceCommonWeak_01</v>
      </c>
      <c r="B169" s="10" t="s">
        <v>627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AddForce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2.5</v>
      </c>
      <c r="N169" s="1">
        <v>0</v>
      </c>
      <c r="O169" s="7">
        <f t="shared" ref="O169" ca="1" si="200">IF(NOT(ISBLANK(N169)),N169,
IF(ISBLANK(M169),"",
VLOOKUP(M169,OFFSET(INDIRECT("$A:$B"),0,MATCH(M$1&amp;"_Verify",INDIRECT("$1:$1"),0)-1),2,0)
))</f>
        <v>0</v>
      </c>
      <c r="S169" s="7" t="str">
        <f t="shared" ca="1" si="2"/>
        <v/>
      </c>
    </row>
    <row r="170" spans="1:23" x14ac:dyDescent="0.3">
      <c r="A170" s="1" t="str">
        <f t="shared" ref="A170:A172" si="201">B170&amp;"_"&amp;TEXT(D170,"00")</f>
        <v>AddForceCommonStrong_01</v>
      </c>
      <c r="B170" s="10" t="s">
        <v>629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AddForce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N170" s="1">
        <v>0</v>
      </c>
      <c r="O170" s="7">
        <f t="shared" ref="O170:O172" ca="1" si="202">IF(NOT(ISBLANK(N170)),N170,
IF(ISBLANK(M170),"",
VLOOKUP(M170,OFFSET(INDIRECT("$A:$B"),0,MATCH(M$1&amp;"_Verify",INDIRECT("$1:$1"),0)-1),2,0)
))</f>
        <v>0</v>
      </c>
      <c r="S170" s="7" t="str">
        <f t="shared" ca="1" si="2"/>
        <v/>
      </c>
    </row>
    <row r="171" spans="1:23" x14ac:dyDescent="0.3">
      <c r="A171" s="1" t="str">
        <f t="shared" si="201"/>
        <v>CreateChildTransform_01</v>
      </c>
      <c r="B171" s="10" t="s">
        <v>989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CreateHitObject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O171" s="7" t="str">
        <f t="shared" ca="1" si="202"/>
        <v/>
      </c>
      <c r="S171" s="7" t="str">
        <f t="shared" ca="1" si="2"/>
        <v/>
      </c>
      <c r="T171" s="1" t="s">
        <v>988</v>
      </c>
    </row>
    <row r="172" spans="1:23" x14ac:dyDescent="0.3">
      <c r="A172" s="1" t="str">
        <f t="shared" si="201"/>
        <v>CannotActionCommon_01</v>
      </c>
      <c r="B172" s="1" t="s">
        <v>861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CannotAction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O172" s="7" t="str">
        <f t="shared" ca="1" si="202"/>
        <v/>
      </c>
      <c r="S172" s="7" t="str">
        <f t="shared" ca="1" si="2"/>
        <v/>
      </c>
    </row>
    <row r="173" spans="1:23" x14ac:dyDescent="0.3">
      <c r="A173" s="1" t="str">
        <f t="shared" ref="A173:A174" si="203">B173&amp;"_"&amp;TEXT(D173,"00")</f>
        <v>CannotActionCommonShort_01</v>
      </c>
      <c r="B173" s="1" t="s">
        <v>874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CannotAction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2</v>
      </c>
      <c r="O173" s="7" t="str">
        <f t="shared" ref="O173:O174" ca="1" si="204">IF(NOT(ISBLANK(N173)),N173,
IF(ISBLANK(M173),"",
VLOOKUP(M173,OFFSET(INDIRECT("$A:$B"),0,MATCH(M$1&amp;"_Verify",INDIRECT("$1:$1"),0)-1),2,0)
))</f>
        <v/>
      </c>
      <c r="S173" s="7" t="str">
        <f t="shared" ref="S173:S174" ca="1" si="205">IF(NOT(ISBLANK(R173)),R173,
IF(ISBLANK(Q173),"",
VLOOKUP(Q173,OFFSET(INDIRECT("$A:$B"),0,MATCH(Q$1&amp;"_Verify",INDIRECT("$1:$1"),0)-1),2,0)
))</f>
        <v/>
      </c>
    </row>
    <row r="174" spans="1:23" x14ac:dyDescent="0.3">
      <c r="A174" s="1" t="str">
        <f t="shared" si="203"/>
        <v>CannotActionCommonLong_01</v>
      </c>
      <c r="B174" s="1" t="s">
        <v>875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CannotAction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O174" s="7" t="str">
        <f t="shared" ca="1" si="204"/>
        <v/>
      </c>
      <c r="S174" s="7" t="str">
        <f t="shared" ca="1" si="205"/>
        <v/>
      </c>
    </row>
    <row r="175" spans="1:23" x14ac:dyDescent="0.3">
      <c r="A175" s="1" t="str">
        <f t="shared" si="0"/>
        <v>LP_Atk_01</v>
      </c>
      <c r="B175" s="1" t="s">
        <v>254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0.15</v>
      </c>
      <c r="M175" s="1" t="s">
        <v>163</v>
      </c>
      <c r="O175" s="7">
        <f t="shared" ca="1" si="1"/>
        <v>19</v>
      </c>
      <c r="S175" s="7" t="str">
        <f t="shared" ca="1" si="2"/>
        <v/>
      </c>
    </row>
    <row r="176" spans="1:23" x14ac:dyDescent="0.3">
      <c r="A176" s="1" t="str">
        <f t="shared" si="0"/>
        <v>LP_Atk_02</v>
      </c>
      <c r="B176" s="1" t="s">
        <v>254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0.315</v>
      </c>
      <c r="M176" s="1" t="s">
        <v>163</v>
      </c>
      <c r="O176" s="7">
        <f t="shared" ca="1" si="1"/>
        <v>19</v>
      </c>
      <c r="S176" s="7" t="str">
        <f t="shared" ca="1" si="2"/>
        <v/>
      </c>
    </row>
    <row r="177" spans="1:19" x14ac:dyDescent="0.3">
      <c r="A177" s="1" t="str">
        <f t="shared" ref="A177:A185" si="206">B177&amp;"_"&amp;TEXT(D177,"00")</f>
        <v>LP_Atk_03</v>
      </c>
      <c r="B177" s="1" t="s">
        <v>254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0.49500000000000005</v>
      </c>
      <c r="M177" s="1" t="s">
        <v>163</v>
      </c>
      <c r="N177" s="6"/>
      <c r="O177" s="7">
        <f t="shared" ca="1" si="1"/>
        <v>19</v>
      </c>
      <c r="S177" s="7" t="str">
        <f t="shared" ca="1" si="2"/>
        <v/>
      </c>
    </row>
    <row r="178" spans="1:19" x14ac:dyDescent="0.3">
      <c r="A178" s="1" t="str">
        <f t="shared" si="206"/>
        <v>LP_Atk_04</v>
      </c>
      <c r="B178" s="1" t="s">
        <v>254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0.69</v>
      </c>
      <c r="M178" s="1" t="s">
        <v>163</v>
      </c>
      <c r="O178" s="7">
        <f t="shared" ca="1" si="1"/>
        <v>19</v>
      </c>
      <c r="S178" s="7" t="str">
        <f t="shared" ca="1" si="2"/>
        <v/>
      </c>
    </row>
    <row r="179" spans="1:19" x14ac:dyDescent="0.3">
      <c r="A179" s="1" t="str">
        <f t="shared" si="206"/>
        <v>LP_Atk_05</v>
      </c>
      <c r="B179" s="1" t="s">
        <v>254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0.89999999999999991</v>
      </c>
      <c r="M179" s="1" t="s">
        <v>163</v>
      </c>
      <c r="O179" s="7">
        <f ca="1">IF(NOT(ISBLANK(N179)),N179,
IF(ISBLANK(M179),"",
VLOOKUP(M179,OFFSET(INDIRECT("$A:$B"),0,MATCH(M$1&amp;"_Verify",INDIRECT("$1:$1"),0)-1),2,0)
))</f>
        <v>19</v>
      </c>
      <c r="S179" s="7" t="str">
        <f t="shared" ca="1" si="2"/>
        <v/>
      </c>
    </row>
    <row r="180" spans="1:19" x14ac:dyDescent="0.3">
      <c r="A180" s="1" t="str">
        <f t="shared" si="206"/>
        <v>LP_Atk_06</v>
      </c>
      <c r="B180" s="1" t="s">
        <v>254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1.125</v>
      </c>
      <c r="M180" s="1" t="s">
        <v>163</v>
      </c>
      <c r="O180" s="7">
        <f t="shared" ref="O180:O236" ca="1" si="207">IF(NOT(ISBLANK(N180)),N180,
IF(ISBLANK(M180),"",
VLOOKUP(M180,OFFSET(INDIRECT("$A:$B"),0,MATCH(M$1&amp;"_Verify",INDIRECT("$1:$1"),0)-1),2,0)
))</f>
        <v>19</v>
      </c>
      <c r="S180" s="7" t="str">
        <f t="shared" ca="1" si="2"/>
        <v/>
      </c>
    </row>
    <row r="181" spans="1:19" x14ac:dyDescent="0.3">
      <c r="A181" s="1" t="str">
        <f t="shared" si="206"/>
        <v>LP_Atk_07</v>
      </c>
      <c r="B181" s="1" t="s">
        <v>254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1.3650000000000002</v>
      </c>
      <c r="M181" s="1" t="s">
        <v>163</v>
      </c>
      <c r="O181" s="7">
        <f t="shared" ca="1" si="207"/>
        <v>19</v>
      </c>
      <c r="S181" s="7" t="str">
        <f t="shared" ca="1" si="2"/>
        <v/>
      </c>
    </row>
    <row r="182" spans="1:19" x14ac:dyDescent="0.3">
      <c r="A182" s="1" t="str">
        <f t="shared" si="206"/>
        <v>LP_Atk_08</v>
      </c>
      <c r="B182" s="1" t="s">
        <v>254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1.62</v>
      </c>
      <c r="M182" s="1" t="s">
        <v>163</v>
      </c>
      <c r="O182" s="7">
        <f t="shared" ca="1" si="207"/>
        <v>19</v>
      </c>
      <c r="S182" s="7" t="str">
        <f t="shared" ca="1" si="2"/>
        <v/>
      </c>
    </row>
    <row r="183" spans="1:19" x14ac:dyDescent="0.3">
      <c r="A183" s="1" t="str">
        <f t="shared" si="206"/>
        <v>LP_Atk_09</v>
      </c>
      <c r="B183" s="1" t="s">
        <v>254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1.89</v>
      </c>
      <c r="M183" s="1" t="s">
        <v>163</v>
      </c>
      <c r="O183" s="7">
        <f t="shared" ca="1" si="207"/>
        <v>19</v>
      </c>
      <c r="S183" s="7" t="str">
        <f t="shared" ca="1" si="2"/>
        <v/>
      </c>
    </row>
    <row r="184" spans="1:19" x14ac:dyDescent="0.3">
      <c r="A184" s="1" t="str">
        <f t="shared" si="206"/>
        <v>LP_AtkBetter_01</v>
      </c>
      <c r="B184" s="1" t="s">
        <v>255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0.25</v>
      </c>
      <c r="M184" s="1" t="s">
        <v>163</v>
      </c>
      <c r="O184" s="7">
        <f t="shared" ca="1" si="207"/>
        <v>19</v>
      </c>
      <c r="S184" s="7" t="str">
        <f t="shared" ca="1" si="2"/>
        <v/>
      </c>
    </row>
    <row r="185" spans="1:19" x14ac:dyDescent="0.3">
      <c r="A185" s="1" t="str">
        <f t="shared" si="206"/>
        <v>LP_AtkBetter_02</v>
      </c>
      <c r="B185" s="1" t="s">
        <v>255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0.52500000000000002</v>
      </c>
      <c r="M185" s="1" t="s">
        <v>163</v>
      </c>
      <c r="O185" s="7">
        <f t="shared" ca="1" si="207"/>
        <v>19</v>
      </c>
      <c r="S185" s="7" t="str">
        <f t="shared" ca="1" si="2"/>
        <v/>
      </c>
    </row>
    <row r="186" spans="1:19" x14ac:dyDescent="0.3">
      <c r="A186" s="1" t="str">
        <f t="shared" ref="A186:A208" si="208">B186&amp;"_"&amp;TEXT(D186,"00")</f>
        <v>LP_AtkBetter_03</v>
      </c>
      <c r="B186" s="1" t="s">
        <v>255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0.82500000000000007</v>
      </c>
      <c r="M186" s="1" t="s">
        <v>163</v>
      </c>
      <c r="O186" s="7">
        <f t="shared" ca="1" si="207"/>
        <v>19</v>
      </c>
      <c r="S186" s="7" t="str">
        <f t="shared" ca="1" si="2"/>
        <v/>
      </c>
    </row>
    <row r="187" spans="1:19" x14ac:dyDescent="0.3">
      <c r="A187" s="1" t="str">
        <f t="shared" si="208"/>
        <v>LP_AtkBetter_04</v>
      </c>
      <c r="B187" s="1" t="s">
        <v>255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1.1499999999999999</v>
      </c>
      <c r="M187" s="1" t="s">
        <v>163</v>
      </c>
      <c r="O187" s="7">
        <f t="shared" ca="1" si="207"/>
        <v>19</v>
      </c>
      <c r="S187" s="7" t="str">
        <f t="shared" ca="1" si="2"/>
        <v/>
      </c>
    </row>
    <row r="188" spans="1:19" x14ac:dyDescent="0.3">
      <c r="A188" s="1" t="str">
        <f t="shared" si="208"/>
        <v>LP_AtkBetter_05</v>
      </c>
      <c r="B188" s="1" t="s">
        <v>255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1.5</v>
      </c>
      <c r="M188" s="1" t="s">
        <v>163</v>
      </c>
      <c r="O188" s="7">
        <f t="shared" ca="1" si="207"/>
        <v>19</v>
      </c>
      <c r="S188" s="7" t="str">
        <f t="shared" ca="1" si="2"/>
        <v/>
      </c>
    </row>
    <row r="189" spans="1:19" x14ac:dyDescent="0.3">
      <c r="A189" s="1" t="str">
        <f t="shared" si="208"/>
        <v>LP_AtkBetter_06</v>
      </c>
      <c r="B189" s="1" t="s">
        <v>255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1.875</v>
      </c>
      <c r="M189" s="1" t="s">
        <v>163</v>
      </c>
      <c r="O189" s="7">
        <f t="shared" ca="1" si="207"/>
        <v>19</v>
      </c>
      <c r="S189" s="7" t="str">
        <f t="shared" ca="1" si="2"/>
        <v/>
      </c>
    </row>
    <row r="190" spans="1:19" x14ac:dyDescent="0.3">
      <c r="A190" s="1" t="str">
        <f t="shared" si="208"/>
        <v>LP_AtkBetter_07</v>
      </c>
      <c r="B190" s="1" t="s">
        <v>255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2.2749999999999999</v>
      </c>
      <c r="M190" s="1" t="s">
        <v>163</v>
      </c>
      <c r="O190" s="7">
        <f t="shared" ca="1" si="207"/>
        <v>19</v>
      </c>
      <c r="S190" s="7" t="str">
        <f t="shared" ca="1" si="2"/>
        <v/>
      </c>
    </row>
    <row r="191" spans="1:19" x14ac:dyDescent="0.3">
      <c r="A191" s="1" t="str">
        <f t="shared" si="208"/>
        <v>LP_AtkBetter_08</v>
      </c>
      <c r="B191" s="1" t="s">
        <v>255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2.7</v>
      </c>
      <c r="M191" s="1" t="s">
        <v>163</v>
      </c>
      <c r="O191" s="7">
        <f t="shared" ca="1" si="207"/>
        <v>19</v>
      </c>
      <c r="S191" s="7" t="str">
        <f t="shared" ca="1" si="2"/>
        <v/>
      </c>
    </row>
    <row r="192" spans="1:19" x14ac:dyDescent="0.3">
      <c r="A192" s="1" t="str">
        <f t="shared" si="208"/>
        <v>LP_AtkBetter_09</v>
      </c>
      <c r="B192" s="1" t="s">
        <v>255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3.15</v>
      </c>
      <c r="M192" s="1" t="s">
        <v>163</v>
      </c>
      <c r="O192" s="7">
        <f t="shared" ca="1" si="207"/>
        <v>19</v>
      </c>
      <c r="S192" s="7" t="str">
        <f t="shared" ca="1" si="2"/>
        <v/>
      </c>
    </row>
    <row r="193" spans="1:19" x14ac:dyDescent="0.3">
      <c r="A193" s="1" t="str">
        <f t="shared" ref="A193" si="209">B193&amp;"_"&amp;TEXT(D193,"00")</f>
        <v>LP_AtkBetter_10</v>
      </c>
      <c r="B193" s="1" t="s">
        <v>243</v>
      </c>
      <c r="C193" s="1" t="str">
        <f>IF(ISERROR(VLOOKUP(B193,AffectorValueTable!$A:$A,1,0)),"어펙터밸류없음","")</f>
        <v/>
      </c>
      <c r="D193" s="1">
        <v>10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3.15</v>
      </c>
      <c r="M193" s="1" t="s">
        <v>163</v>
      </c>
      <c r="O193" s="7">
        <f t="shared" ref="O193" ca="1" si="210">IF(NOT(ISBLANK(N193)),N193,
IF(ISBLANK(M193),"",
VLOOKUP(M193,OFFSET(INDIRECT("$A:$B"),0,MATCH(M$1&amp;"_Verify",INDIRECT("$1:$1"),0)-1),2,0)
))</f>
        <v>19</v>
      </c>
      <c r="S193" s="7" t="str">
        <f t="shared" ref="S193" ca="1" si="211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208"/>
        <v>LP_AtkBest_01</v>
      </c>
      <c r="B194" s="1" t="s">
        <v>256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0.45</v>
      </c>
      <c r="M194" s="1" t="s">
        <v>163</v>
      </c>
      <c r="O194" s="7">
        <f t="shared" ca="1" si="207"/>
        <v>19</v>
      </c>
      <c r="S194" s="7" t="str">
        <f t="shared" ca="1" si="2"/>
        <v/>
      </c>
    </row>
    <row r="195" spans="1:19" x14ac:dyDescent="0.3">
      <c r="A195" s="1" t="str">
        <f t="shared" ref="A195:A196" si="212">B195&amp;"_"&amp;TEXT(D195,"00")</f>
        <v>LP_AtkBest_02</v>
      </c>
      <c r="B195" s="1" t="s">
        <v>256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0.94500000000000006</v>
      </c>
      <c r="M195" s="1" t="s">
        <v>163</v>
      </c>
      <c r="O195" s="7">
        <f t="shared" ref="O195:O196" ca="1" si="213">IF(NOT(ISBLANK(N195)),N195,
IF(ISBLANK(M195),"",
VLOOKUP(M195,OFFSET(INDIRECT("$A:$B"),0,MATCH(M$1&amp;"_Verify",INDIRECT("$1:$1"),0)-1),2,0)
))</f>
        <v>19</v>
      </c>
      <c r="S195" s="7" t="str">
        <f t="shared" ca="1" si="2"/>
        <v/>
      </c>
    </row>
    <row r="196" spans="1:19" x14ac:dyDescent="0.3">
      <c r="A196" s="1" t="str">
        <f t="shared" si="212"/>
        <v>LP_AtkBest_03</v>
      </c>
      <c r="B196" s="1" t="s">
        <v>256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1.4850000000000003</v>
      </c>
      <c r="M196" s="1" t="s">
        <v>163</v>
      </c>
      <c r="O196" s="7">
        <f t="shared" ca="1" si="213"/>
        <v>19</v>
      </c>
      <c r="S196" s="7" t="str">
        <f t="shared" ca="1" si="2"/>
        <v/>
      </c>
    </row>
    <row r="197" spans="1:19" x14ac:dyDescent="0.3">
      <c r="A197" s="1" t="str">
        <f t="shared" ref="A197" si="214">B197&amp;"_"&amp;TEXT(D197,"00")</f>
        <v>LP_AtkBest_04</v>
      </c>
      <c r="B197" s="1" t="s">
        <v>244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1.4850000000000003</v>
      </c>
      <c r="M197" s="1" t="s">
        <v>163</v>
      </c>
      <c r="O197" s="7">
        <f t="shared" ref="O197" ca="1" si="215">IF(NOT(ISBLANK(N197)),N197,
IF(ISBLANK(M197),"",
VLOOKUP(M197,OFFSET(INDIRECT("$A:$B"),0,MATCH(M$1&amp;"_Verify",INDIRECT("$1:$1"),0)-1),2,0)
))</f>
        <v>19</v>
      </c>
      <c r="S197" s="7" t="str">
        <f t="shared" ref="S197" ca="1" si="216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208"/>
        <v>LP_AtkSpeed_01</v>
      </c>
      <c r="B198" s="1" t="s">
        <v>257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ref="J198:J220" si="217">J175*4.75/6</f>
        <v>0.11875000000000001</v>
      </c>
      <c r="M198" s="1" t="s">
        <v>148</v>
      </c>
      <c r="O198" s="7">
        <f t="shared" ca="1" si="207"/>
        <v>3</v>
      </c>
      <c r="S198" s="7" t="str">
        <f t="shared" ca="1" si="2"/>
        <v/>
      </c>
    </row>
    <row r="199" spans="1:19" x14ac:dyDescent="0.3">
      <c r="A199" s="1" t="str">
        <f t="shared" si="208"/>
        <v>LP_AtkSpeed_02</v>
      </c>
      <c r="B199" s="1" t="s">
        <v>257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7"/>
        <v>0.24937500000000001</v>
      </c>
      <c r="M199" s="1" t="s">
        <v>148</v>
      </c>
      <c r="O199" s="7">
        <f t="shared" ca="1" si="207"/>
        <v>3</v>
      </c>
      <c r="S199" s="7" t="str">
        <f t="shared" ca="1" si="2"/>
        <v/>
      </c>
    </row>
    <row r="200" spans="1:19" x14ac:dyDescent="0.3">
      <c r="A200" s="1" t="str">
        <f t="shared" si="208"/>
        <v>LP_AtkSpeed_03</v>
      </c>
      <c r="B200" s="1" t="s">
        <v>257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7"/>
        <v>0.39187500000000003</v>
      </c>
      <c r="M200" s="1" t="s">
        <v>148</v>
      </c>
      <c r="O200" s="7">
        <f t="shared" ca="1" si="207"/>
        <v>3</v>
      </c>
      <c r="S200" s="7" t="str">
        <f t="shared" ca="1" si="2"/>
        <v/>
      </c>
    </row>
    <row r="201" spans="1:19" x14ac:dyDescent="0.3">
      <c r="A201" s="1" t="str">
        <f t="shared" si="208"/>
        <v>LP_AtkSpeed_04</v>
      </c>
      <c r="B201" s="1" t="s">
        <v>257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0.54625000000000001</v>
      </c>
      <c r="M201" s="1" t="s">
        <v>148</v>
      </c>
      <c r="O201" s="7">
        <f t="shared" ca="1" si="207"/>
        <v>3</v>
      </c>
      <c r="S201" s="7" t="str">
        <f t="shared" ca="1" si="2"/>
        <v/>
      </c>
    </row>
    <row r="202" spans="1:19" x14ac:dyDescent="0.3">
      <c r="A202" s="1" t="str">
        <f t="shared" si="208"/>
        <v>LP_AtkSpeed_05</v>
      </c>
      <c r="B202" s="1" t="s">
        <v>257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0.71249999999999991</v>
      </c>
      <c r="M202" s="1" t="s">
        <v>148</v>
      </c>
      <c r="O202" s="7">
        <f t="shared" ca="1" si="207"/>
        <v>3</v>
      </c>
      <c r="S202" s="7" t="str">
        <f t="shared" ca="1" si="2"/>
        <v/>
      </c>
    </row>
    <row r="203" spans="1:19" x14ac:dyDescent="0.3">
      <c r="A203" s="1" t="str">
        <f t="shared" si="208"/>
        <v>LP_AtkSpeed_06</v>
      </c>
      <c r="B203" s="1" t="s">
        <v>257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0.890625</v>
      </c>
      <c r="M203" s="1" t="s">
        <v>148</v>
      </c>
      <c r="O203" s="7">
        <f t="shared" ca="1" si="207"/>
        <v>3</v>
      </c>
      <c r="S203" s="7" t="str">
        <f t="shared" ca="1" si="2"/>
        <v/>
      </c>
    </row>
    <row r="204" spans="1:19" x14ac:dyDescent="0.3">
      <c r="A204" s="1" t="str">
        <f t="shared" si="208"/>
        <v>LP_AtkSpeed_07</v>
      </c>
      <c r="B204" s="1" t="s">
        <v>257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1.0806250000000002</v>
      </c>
      <c r="M204" s="1" t="s">
        <v>148</v>
      </c>
      <c r="O204" s="7">
        <f t="shared" ca="1" si="207"/>
        <v>3</v>
      </c>
      <c r="S204" s="7" t="str">
        <f t="shared" ca="1" si="2"/>
        <v/>
      </c>
    </row>
    <row r="205" spans="1:19" x14ac:dyDescent="0.3">
      <c r="A205" s="1" t="str">
        <f t="shared" si="208"/>
        <v>LP_AtkSpeed_08</v>
      </c>
      <c r="B205" s="1" t="s">
        <v>257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1.2825</v>
      </c>
      <c r="M205" s="1" t="s">
        <v>148</v>
      </c>
      <c r="O205" s="7">
        <f t="shared" ca="1" si="207"/>
        <v>3</v>
      </c>
      <c r="S205" s="7" t="str">
        <f t="shared" ca="1" si="2"/>
        <v/>
      </c>
    </row>
    <row r="206" spans="1:19" x14ac:dyDescent="0.3">
      <c r="A206" s="1" t="str">
        <f t="shared" si="208"/>
        <v>LP_AtkSpeed_09</v>
      </c>
      <c r="B206" s="1" t="s">
        <v>257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1.4962499999999999</v>
      </c>
      <c r="M206" s="1" t="s">
        <v>148</v>
      </c>
      <c r="O206" s="7">
        <f t="shared" ca="1" si="207"/>
        <v>3</v>
      </c>
      <c r="S206" s="7" t="str">
        <f t="shared" ca="1" si="2"/>
        <v/>
      </c>
    </row>
    <row r="207" spans="1:19" x14ac:dyDescent="0.3">
      <c r="A207" s="1" t="str">
        <f t="shared" si="208"/>
        <v>LP_AtkSpeedBetter_01</v>
      </c>
      <c r="B207" s="1" t="s">
        <v>258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0.19791666666666666</v>
      </c>
      <c r="M207" s="1" t="s">
        <v>148</v>
      </c>
      <c r="O207" s="7">
        <f t="shared" ca="1" si="207"/>
        <v>3</v>
      </c>
      <c r="S207" s="7" t="str">
        <f t="shared" ca="1" si="2"/>
        <v/>
      </c>
    </row>
    <row r="208" spans="1:19" x14ac:dyDescent="0.3">
      <c r="A208" s="1" t="str">
        <f t="shared" si="208"/>
        <v>LP_AtkSpeedBetter_02</v>
      </c>
      <c r="B208" s="1" t="s">
        <v>258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0.41562499999999997</v>
      </c>
      <c r="M208" s="1" t="s">
        <v>148</v>
      </c>
      <c r="O208" s="7">
        <f t="shared" ca="1" si="207"/>
        <v>3</v>
      </c>
      <c r="S208" s="7" t="str">
        <f t="shared" ca="1" si="2"/>
        <v/>
      </c>
    </row>
    <row r="209" spans="1:19" x14ac:dyDescent="0.3">
      <c r="A209" s="1" t="str">
        <f t="shared" ref="A209:A231" si="218">B209&amp;"_"&amp;TEXT(D209,"00")</f>
        <v>LP_AtkSpeedBetter_03</v>
      </c>
      <c r="B209" s="1" t="s">
        <v>258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0.65312500000000007</v>
      </c>
      <c r="M209" s="1" t="s">
        <v>148</v>
      </c>
      <c r="O209" s="7">
        <f t="shared" ca="1" si="207"/>
        <v>3</v>
      </c>
      <c r="S209" s="7" t="str">
        <f t="shared" ca="1" si="2"/>
        <v/>
      </c>
    </row>
    <row r="210" spans="1:19" x14ac:dyDescent="0.3">
      <c r="A210" s="1" t="str">
        <f t="shared" si="218"/>
        <v>LP_AtkSpeedBetter_04</v>
      </c>
      <c r="B210" s="1" t="s">
        <v>258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0.91041666666666654</v>
      </c>
      <c r="M210" s="1" t="s">
        <v>148</v>
      </c>
      <c r="O210" s="7">
        <f t="shared" ca="1" si="207"/>
        <v>3</v>
      </c>
      <c r="S210" s="7" t="str">
        <f t="shared" ca="1" si="2"/>
        <v/>
      </c>
    </row>
    <row r="211" spans="1:19" x14ac:dyDescent="0.3">
      <c r="A211" s="1" t="str">
        <f t="shared" si="218"/>
        <v>LP_AtkSpeedBetter_05</v>
      </c>
      <c r="B211" s="1" t="s">
        <v>258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1.1875</v>
      </c>
      <c r="M211" s="1" t="s">
        <v>148</v>
      </c>
      <c r="O211" s="7">
        <f t="shared" ca="1" si="207"/>
        <v>3</v>
      </c>
      <c r="S211" s="7" t="str">
        <f t="shared" ca="1" si="2"/>
        <v/>
      </c>
    </row>
    <row r="212" spans="1:19" x14ac:dyDescent="0.3">
      <c r="A212" s="1" t="str">
        <f t="shared" si="218"/>
        <v>LP_AtkSpeedBetter_06</v>
      </c>
      <c r="B212" s="1" t="s">
        <v>258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1.484375</v>
      </c>
      <c r="M212" s="1" t="s">
        <v>148</v>
      </c>
      <c r="O212" s="7">
        <f t="shared" ca="1" si="207"/>
        <v>3</v>
      </c>
      <c r="S212" s="7" t="str">
        <f t="shared" ca="1" si="2"/>
        <v/>
      </c>
    </row>
    <row r="213" spans="1:19" x14ac:dyDescent="0.3">
      <c r="A213" s="1" t="str">
        <f t="shared" si="218"/>
        <v>LP_AtkSpeedBetter_07</v>
      </c>
      <c r="B213" s="1" t="s">
        <v>258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1.8010416666666667</v>
      </c>
      <c r="M213" s="1" t="s">
        <v>148</v>
      </c>
      <c r="O213" s="7">
        <f t="shared" ca="1" si="207"/>
        <v>3</v>
      </c>
      <c r="S213" s="7" t="str">
        <f t="shared" ca="1" si="2"/>
        <v/>
      </c>
    </row>
    <row r="214" spans="1:19" x14ac:dyDescent="0.3">
      <c r="A214" s="1" t="str">
        <f t="shared" si="218"/>
        <v>LP_AtkSpeedBetter_08</v>
      </c>
      <c r="B214" s="1" t="s">
        <v>258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7"/>
        <v>2.1375000000000002</v>
      </c>
      <c r="M214" s="1" t="s">
        <v>148</v>
      </c>
      <c r="O214" s="7">
        <f t="shared" ca="1" si="207"/>
        <v>3</v>
      </c>
      <c r="S214" s="7" t="str">
        <f t="shared" ca="1" si="2"/>
        <v/>
      </c>
    </row>
    <row r="215" spans="1:19" x14ac:dyDescent="0.3">
      <c r="A215" s="1" t="str">
        <f t="shared" si="218"/>
        <v>LP_AtkSpeedBetter_09</v>
      </c>
      <c r="B215" s="1" t="s">
        <v>258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7"/>
        <v>2.4937499999999999</v>
      </c>
      <c r="M215" s="1" t="s">
        <v>148</v>
      </c>
      <c r="O215" s="7">
        <f t="shared" ca="1" si="207"/>
        <v>3</v>
      </c>
      <c r="S215" s="7" t="str">
        <f t="shared" ca="1" si="2"/>
        <v/>
      </c>
    </row>
    <row r="216" spans="1:19" x14ac:dyDescent="0.3">
      <c r="A216" s="1" t="str">
        <f t="shared" ref="A216" si="219">B216&amp;"_"&amp;TEXT(D216,"00")</f>
        <v>LP_AtkSpeedBetter_10</v>
      </c>
      <c r="B216" s="1" t="s">
        <v>246</v>
      </c>
      <c r="C216" s="1" t="str">
        <f>IF(ISERROR(VLOOKUP(B216,AffectorValueTable!$A:$A,1,0)),"어펙터밸류없음","")</f>
        <v/>
      </c>
      <c r="D216" s="1">
        <v>10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7"/>
        <v>2.4937499999999999</v>
      </c>
      <c r="M216" s="1" t="s">
        <v>148</v>
      </c>
      <c r="O216" s="7">
        <f t="shared" ref="O216" ca="1" si="220">IF(NOT(ISBLANK(N216)),N216,
IF(ISBLANK(M216),"",
VLOOKUP(M216,OFFSET(INDIRECT("$A:$B"),0,MATCH(M$1&amp;"_Verify",INDIRECT("$1:$1"),0)-1),2,0)
))</f>
        <v>3</v>
      </c>
      <c r="S216" s="7" t="str">
        <f t="shared" ref="S216" ca="1" si="221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18"/>
        <v>LP_AtkSpeedBest_01</v>
      </c>
      <c r="B217" s="1" t="s">
        <v>259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7"/>
        <v>0.35625000000000001</v>
      </c>
      <c r="M217" s="1" t="s">
        <v>148</v>
      </c>
      <c r="O217" s="7">
        <f t="shared" ca="1" si="207"/>
        <v>3</v>
      </c>
      <c r="S217" s="7" t="str">
        <f t="shared" ca="1" si="2"/>
        <v/>
      </c>
    </row>
    <row r="218" spans="1:19" x14ac:dyDescent="0.3">
      <c r="A218" s="1" t="str">
        <f t="shared" ref="A218:A219" si="222">B218&amp;"_"&amp;TEXT(D218,"00")</f>
        <v>LP_AtkSpeedBest_02</v>
      </c>
      <c r="B218" s="1" t="s">
        <v>259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7"/>
        <v>0.74812500000000004</v>
      </c>
      <c r="M218" s="1" t="s">
        <v>148</v>
      </c>
      <c r="O218" s="7">
        <f t="shared" ref="O218:O219" ca="1" si="223">IF(NOT(ISBLANK(N218)),N218,
IF(ISBLANK(M218),"",
VLOOKUP(M218,OFFSET(INDIRECT("$A:$B"),0,MATCH(M$1&amp;"_Verify",INDIRECT("$1:$1"),0)-1),2,0)
))</f>
        <v>3</v>
      </c>
      <c r="S218" s="7" t="str">
        <f t="shared" ca="1" si="2"/>
        <v/>
      </c>
    </row>
    <row r="219" spans="1:19" x14ac:dyDescent="0.3">
      <c r="A219" s="1" t="str">
        <f t="shared" si="222"/>
        <v>LP_AtkSpeedBest_03</v>
      </c>
      <c r="B219" s="1" t="s">
        <v>259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7"/>
        <v>1.1756250000000004</v>
      </c>
      <c r="M219" s="1" t="s">
        <v>148</v>
      </c>
      <c r="O219" s="7">
        <f t="shared" ca="1" si="223"/>
        <v>3</v>
      </c>
      <c r="S219" s="7" t="str">
        <f t="shared" ca="1" si="2"/>
        <v/>
      </c>
    </row>
    <row r="220" spans="1:19" x14ac:dyDescent="0.3">
      <c r="A220" s="1" t="str">
        <f t="shared" ref="A220" si="224">B220&amp;"_"&amp;TEXT(D220,"00")</f>
        <v>LP_AtkSpeedBest_04</v>
      </c>
      <c r="B220" s="1" t="s">
        <v>247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7"/>
        <v>1.1756250000000004</v>
      </c>
      <c r="M220" s="1" t="s">
        <v>148</v>
      </c>
      <c r="O220" s="7">
        <f t="shared" ref="O220" ca="1" si="225">IF(NOT(ISBLANK(N220)),N220,
IF(ISBLANK(M220),"",
VLOOKUP(M220,OFFSET(INDIRECT("$A:$B"),0,MATCH(M$1&amp;"_Verify",INDIRECT("$1:$1"),0)-1),2,0)
))</f>
        <v>3</v>
      </c>
      <c r="S220" s="7" t="str">
        <f t="shared" ref="S220" ca="1" si="22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18"/>
        <v>LP_Crit_01</v>
      </c>
      <c r="B221" s="1" t="s">
        <v>260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ref="J221:J234" si="227">J175*4.5/6</f>
        <v>0.11249999999999999</v>
      </c>
      <c r="M221" s="1" t="s">
        <v>536</v>
      </c>
      <c r="O221" s="7">
        <f t="shared" ca="1" si="207"/>
        <v>20</v>
      </c>
      <c r="S221" s="7" t="str">
        <f t="shared" ca="1" si="2"/>
        <v/>
      </c>
    </row>
    <row r="222" spans="1:19" x14ac:dyDescent="0.3">
      <c r="A222" s="1" t="str">
        <f t="shared" si="218"/>
        <v>LP_Crit_02</v>
      </c>
      <c r="B222" s="1" t="s">
        <v>260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7"/>
        <v>0.23624999999999999</v>
      </c>
      <c r="M222" s="1" t="s">
        <v>536</v>
      </c>
      <c r="O222" s="7">
        <f t="shared" ca="1" si="207"/>
        <v>20</v>
      </c>
      <c r="S222" s="7" t="str">
        <f t="shared" ca="1" si="2"/>
        <v/>
      </c>
    </row>
    <row r="223" spans="1:19" x14ac:dyDescent="0.3">
      <c r="A223" s="1" t="str">
        <f t="shared" si="218"/>
        <v>LP_Crit_03</v>
      </c>
      <c r="B223" s="1" t="s">
        <v>260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7"/>
        <v>0.37125000000000002</v>
      </c>
      <c r="M223" s="1" t="s">
        <v>536</v>
      </c>
      <c r="O223" s="7">
        <f t="shared" ca="1" si="207"/>
        <v>20</v>
      </c>
      <c r="S223" s="7" t="str">
        <f t="shared" ca="1" si="2"/>
        <v/>
      </c>
    </row>
    <row r="224" spans="1:19" x14ac:dyDescent="0.3">
      <c r="A224" s="1" t="str">
        <f t="shared" si="218"/>
        <v>LP_Crit_04</v>
      </c>
      <c r="B224" s="1" t="s">
        <v>260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7"/>
        <v>0.51749999999999996</v>
      </c>
      <c r="M224" s="1" t="s">
        <v>536</v>
      </c>
      <c r="O224" s="7">
        <f t="shared" ca="1" si="207"/>
        <v>20</v>
      </c>
      <c r="S224" s="7" t="str">
        <f t="shared" ca="1" si="2"/>
        <v/>
      </c>
    </row>
    <row r="225" spans="1:19" x14ac:dyDescent="0.3">
      <c r="A225" s="1" t="str">
        <f t="shared" si="218"/>
        <v>LP_Crit_05</v>
      </c>
      <c r="B225" s="1" t="s">
        <v>260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7"/>
        <v>0.67499999999999993</v>
      </c>
      <c r="M225" s="1" t="s">
        <v>536</v>
      </c>
      <c r="O225" s="7">
        <f t="shared" ca="1" si="207"/>
        <v>20</v>
      </c>
      <c r="S225" s="7" t="str">
        <f t="shared" ca="1" si="2"/>
        <v/>
      </c>
    </row>
    <row r="226" spans="1:19" x14ac:dyDescent="0.3">
      <c r="A226" s="1" t="str">
        <f t="shared" ref="A226:A229" si="228">B226&amp;"_"&amp;TEXT(D226,"00")</f>
        <v>LP_Crit_06</v>
      </c>
      <c r="B226" s="1" t="s">
        <v>260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7"/>
        <v>0.84375</v>
      </c>
      <c r="M226" s="1" t="s">
        <v>536</v>
      </c>
      <c r="O226" s="7">
        <f t="shared" ref="O226:O229" ca="1" si="229">IF(NOT(ISBLANK(N226)),N226,
IF(ISBLANK(M226),"",
VLOOKUP(M226,OFFSET(INDIRECT("$A:$B"),0,MATCH(M$1&amp;"_Verify",INDIRECT("$1:$1"),0)-1),2,0)
))</f>
        <v>20</v>
      </c>
      <c r="S226" s="7" t="str">
        <f t="shared" ca="1" si="2"/>
        <v/>
      </c>
    </row>
    <row r="227" spans="1:19" x14ac:dyDescent="0.3">
      <c r="A227" s="1" t="str">
        <f t="shared" si="228"/>
        <v>LP_Crit_07</v>
      </c>
      <c r="B227" s="1" t="s">
        <v>260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7"/>
        <v>1.0237500000000002</v>
      </c>
      <c r="M227" s="1" t="s">
        <v>536</v>
      </c>
      <c r="O227" s="7">
        <f t="shared" ca="1" si="229"/>
        <v>20</v>
      </c>
      <c r="S227" s="7" t="str">
        <f t="shared" ca="1" si="2"/>
        <v/>
      </c>
    </row>
    <row r="228" spans="1:19" x14ac:dyDescent="0.3">
      <c r="A228" s="1" t="str">
        <f t="shared" si="228"/>
        <v>LP_Crit_08</v>
      </c>
      <c r="B228" s="1" t="s">
        <v>260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7"/>
        <v>1.2150000000000001</v>
      </c>
      <c r="M228" s="1" t="s">
        <v>536</v>
      </c>
      <c r="O228" s="7">
        <f t="shared" ca="1" si="229"/>
        <v>20</v>
      </c>
      <c r="S228" s="7" t="str">
        <f t="shared" ca="1" si="2"/>
        <v/>
      </c>
    </row>
    <row r="229" spans="1:19" x14ac:dyDescent="0.3">
      <c r="A229" s="1" t="str">
        <f t="shared" si="228"/>
        <v>LP_Crit_09</v>
      </c>
      <c r="B229" s="1" t="s">
        <v>260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7"/>
        <v>1.4174999999999998</v>
      </c>
      <c r="M229" s="1" t="s">
        <v>536</v>
      </c>
      <c r="O229" s="7">
        <f t="shared" ca="1" si="229"/>
        <v>20</v>
      </c>
      <c r="S229" s="7" t="str">
        <f t="shared" ca="1" si="2"/>
        <v/>
      </c>
    </row>
    <row r="230" spans="1:19" x14ac:dyDescent="0.3">
      <c r="A230" s="1" t="str">
        <f t="shared" si="218"/>
        <v>LP_CritBetter_01</v>
      </c>
      <c r="B230" s="1" t="s">
        <v>261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7"/>
        <v>0.1875</v>
      </c>
      <c r="M230" s="1" t="s">
        <v>536</v>
      </c>
      <c r="O230" s="7">
        <f t="shared" ca="1" si="207"/>
        <v>20</v>
      </c>
      <c r="S230" s="7" t="str">
        <f t="shared" ca="1" si="2"/>
        <v/>
      </c>
    </row>
    <row r="231" spans="1:19" x14ac:dyDescent="0.3">
      <c r="A231" s="1" t="str">
        <f t="shared" si="218"/>
        <v>LP_CritBetter_02</v>
      </c>
      <c r="B231" s="1" t="s">
        <v>261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7"/>
        <v>0.39375000000000004</v>
      </c>
      <c r="M231" s="1" t="s">
        <v>536</v>
      </c>
      <c r="O231" s="7">
        <f t="shared" ca="1" si="207"/>
        <v>20</v>
      </c>
      <c r="S231" s="7" t="str">
        <f t="shared" ca="1" si="2"/>
        <v/>
      </c>
    </row>
    <row r="232" spans="1:19" x14ac:dyDescent="0.3">
      <c r="A232" s="1" t="str">
        <f t="shared" ref="A232:A236" si="230">B232&amp;"_"&amp;TEXT(D232,"00")</f>
        <v>LP_CritBetter_03</v>
      </c>
      <c r="B232" s="1" t="s">
        <v>261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7"/>
        <v>0.61875000000000002</v>
      </c>
      <c r="M232" s="1" t="s">
        <v>536</v>
      </c>
      <c r="O232" s="7">
        <f t="shared" ca="1" si="207"/>
        <v>20</v>
      </c>
      <c r="S232" s="7" t="str">
        <f t="shared" ca="1" si="2"/>
        <v/>
      </c>
    </row>
    <row r="233" spans="1:19" x14ac:dyDescent="0.3">
      <c r="A233" s="1" t="str">
        <f t="shared" ref="A233:A234" si="231">B233&amp;"_"&amp;TEXT(D233,"00")</f>
        <v>LP_CritBetter_04</v>
      </c>
      <c r="B233" s="1" t="s">
        <v>261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7"/>
        <v>0.86249999999999993</v>
      </c>
      <c r="M233" s="1" t="s">
        <v>536</v>
      </c>
      <c r="O233" s="7">
        <f t="shared" ref="O233:O234" ca="1" si="232">IF(NOT(ISBLANK(N233)),N233,
IF(ISBLANK(M233),"",
VLOOKUP(M233,OFFSET(INDIRECT("$A:$B"),0,MATCH(M$1&amp;"_Verify",INDIRECT("$1:$1"),0)-1),2,0)
))</f>
        <v>20</v>
      </c>
      <c r="S233" s="7" t="str">
        <f t="shared" ca="1" si="2"/>
        <v/>
      </c>
    </row>
    <row r="234" spans="1:19" x14ac:dyDescent="0.3">
      <c r="A234" s="1" t="str">
        <f t="shared" si="231"/>
        <v>LP_CritBetter_05</v>
      </c>
      <c r="B234" s="1" t="s">
        <v>261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7"/>
        <v>1.125</v>
      </c>
      <c r="M234" s="1" t="s">
        <v>536</v>
      </c>
      <c r="O234" s="7">
        <f t="shared" ca="1" si="232"/>
        <v>20</v>
      </c>
      <c r="S234" s="7" t="str">
        <f t="shared" ca="1" si="2"/>
        <v/>
      </c>
    </row>
    <row r="235" spans="1:19" x14ac:dyDescent="0.3">
      <c r="A235" s="1" t="str">
        <f t="shared" ref="A235" si="233">B235&amp;"_"&amp;TEXT(D235,"00")</f>
        <v>LP_CritBetter_06</v>
      </c>
      <c r="B235" s="1" t="s">
        <v>249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J234</f>
        <v>1.125</v>
      </c>
      <c r="M235" s="1" t="s">
        <v>834</v>
      </c>
      <c r="O235" s="7">
        <f t="shared" ref="O235" ca="1" si="234">IF(NOT(ISBLANK(N235)),N235,
IF(ISBLANK(M235),"",
VLOOKUP(M235,OFFSET(INDIRECT("$A:$B"),0,MATCH(M$1&amp;"_Verify",INDIRECT("$1:$1"),0)-1),2,0)
))</f>
        <v>20</v>
      </c>
      <c r="S235" s="7" t="str">
        <f t="shared" ref="S235" ca="1" si="23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LP_CritBest_01</v>
      </c>
      <c r="B236" s="1" t="s">
        <v>262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J194*4.5/6</f>
        <v>0.33749999999999997</v>
      </c>
      <c r="M236" s="1" t="s">
        <v>536</v>
      </c>
      <c r="O236" s="7">
        <f t="shared" ca="1" si="207"/>
        <v>20</v>
      </c>
      <c r="S236" s="7" t="str">
        <f t="shared" ca="1" si="2"/>
        <v/>
      </c>
    </row>
    <row r="237" spans="1:19" x14ac:dyDescent="0.3">
      <c r="A237" s="1" t="str">
        <f t="shared" ref="A237:A238" si="236">B237&amp;"_"&amp;TEXT(D237,"00")</f>
        <v>LP_CritBest_02</v>
      </c>
      <c r="B237" s="1" t="s">
        <v>262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>J195*4.5/6</f>
        <v>0.7087500000000001</v>
      </c>
      <c r="M237" s="1" t="s">
        <v>536</v>
      </c>
      <c r="O237" s="7">
        <f t="shared" ref="O237:O238" ca="1" si="237">IF(NOT(ISBLANK(N237)),N237,
IF(ISBLANK(M237),"",
VLOOKUP(M237,OFFSET(INDIRECT("$A:$B"),0,MATCH(M$1&amp;"_Verify",INDIRECT("$1:$1"),0)-1),2,0)
))</f>
        <v>20</v>
      </c>
      <c r="S237" s="7" t="str">
        <f t="shared" ref="S237:S308" ca="1" si="238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6"/>
        <v>LP_CritBest_03</v>
      </c>
      <c r="B238" s="1" t="s">
        <v>262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>J196*4.5/6</f>
        <v>1.1137500000000002</v>
      </c>
      <c r="M238" s="1" t="s">
        <v>536</v>
      </c>
      <c r="O238" s="7">
        <f t="shared" ca="1" si="237"/>
        <v>20</v>
      </c>
      <c r="S238" s="7" t="str">
        <f t="shared" ca="1" si="238"/>
        <v/>
      </c>
    </row>
    <row r="239" spans="1:19" x14ac:dyDescent="0.3">
      <c r="A239" s="1" t="str">
        <f t="shared" ref="A239" si="239">B239&amp;"_"&amp;TEXT(D239,"00")</f>
        <v>LP_CritBest_04</v>
      </c>
      <c r="B239" s="1" t="s">
        <v>250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>J238</f>
        <v>1.1137500000000002</v>
      </c>
      <c r="M239" s="1" t="s">
        <v>834</v>
      </c>
      <c r="O239" s="7">
        <f t="shared" ref="O239" ca="1" si="240">IF(NOT(ISBLANK(N239)),N239,
IF(ISBLANK(M239),"",
VLOOKUP(M239,OFFSET(INDIRECT("$A:$B"),0,MATCH(M$1&amp;"_Verify",INDIRECT("$1:$1"),0)-1),2,0)
))</f>
        <v>20</v>
      </c>
      <c r="S239" s="7" t="str">
        <f t="shared" ref="S239" ca="1" si="241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59" si="242">B240&amp;"_"&amp;TEXT(D240,"00")</f>
        <v>LP_MaxHp_01</v>
      </c>
      <c r="B240" s="1" t="s">
        <v>263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61" si="243">J175*2.5/6</f>
        <v>6.25E-2</v>
      </c>
      <c r="M240" s="1" t="s">
        <v>162</v>
      </c>
      <c r="O240" s="7">
        <f t="shared" ref="O240:O383" ca="1" si="244">IF(NOT(ISBLANK(N240)),N240,
IF(ISBLANK(M240),"",
VLOOKUP(M240,OFFSET(INDIRECT("$A:$B"),0,MATCH(M$1&amp;"_Verify",INDIRECT("$1:$1"),0)-1),2,0)
))</f>
        <v>18</v>
      </c>
      <c r="S240" s="7" t="str">
        <f t="shared" ca="1" si="238"/>
        <v/>
      </c>
    </row>
    <row r="241" spans="1:19" x14ac:dyDescent="0.3">
      <c r="A241" s="1" t="str">
        <f t="shared" si="242"/>
        <v>LP_MaxHp_02</v>
      </c>
      <c r="B241" s="1" t="s">
        <v>263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3"/>
        <v>0.13125000000000001</v>
      </c>
      <c r="M241" s="1" t="s">
        <v>162</v>
      </c>
      <c r="O241" s="7">
        <f t="shared" ca="1" si="244"/>
        <v>18</v>
      </c>
      <c r="S241" s="7" t="str">
        <f t="shared" ca="1" si="238"/>
        <v/>
      </c>
    </row>
    <row r="242" spans="1:19" x14ac:dyDescent="0.3">
      <c r="A242" s="1" t="str">
        <f t="shared" si="242"/>
        <v>LP_MaxHp_03</v>
      </c>
      <c r="B242" s="1" t="s">
        <v>263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3"/>
        <v>0.20625000000000002</v>
      </c>
      <c r="M242" s="1" t="s">
        <v>162</v>
      </c>
      <c r="O242" s="7">
        <f t="shared" ca="1" si="244"/>
        <v>18</v>
      </c>
      <c r="S242" s="7" t="str">
        <f t="shared" ca="1" si="238"/>
        <v/>
      </c>
    </row>
    <row r="243" spans="1:19" x14ac:dyDescent="0.3">
      <c r="A243" s="1" t="str">
        <f t="shared" si="242"/>
        <v>LP_MaxHp_04</v>
      </c>
      <c r="B243" s="1" t="s">
        <v>263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3"/>
        <v>0.28749999999999998</v>
      </c>
      <c r="M243" s="1" t="s">
        <v>162</v>
      </c>
      <c r="O243" s="7">
        <f t="shared" ca="1" si="244"/>
        <v>18</v>
      </c>
      <c r="S243" s="7" t="str">
        <f t="shared" ca="1" si="238"/>
        <v/>
      </c>
    </row>
    <row r="244" spans="1:19" x14ac:dyDescent="0.3">
      <c r="A244" s="1" t="str">
        <f t="shared" si="242"/>
        <v>LP_MaxHp_05</v>
      </c>
      <c r="B244" s="1" t="s">
        <v>263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3"/>
        <v>0.375</v>
      </c>
      <c r="M244" s="1" t="s">
        <v>162</v>
      </c>
      <c r="O244" s="7">
        <f t="shared" ca="1" si="244"/>
        <v>18</v>
      </c>
      <c r="S244" s="7" t="str">
        <f t="shared" ca="1" si="238"/>
        <v/>
      </c>
    </row>
    <row r="245" spans="1:19" x14ac:dyDescent="0.3">
      <c r="A245" s="1" t="str">
        <f t="shared" si="242"/>
        <v>LP_MaxHp_06</v>
      </c>
      <c r="B245" s="1" t="s">
        <v>263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3"/>
        <v>0.46875</v>
      </c>
      <c r="M245" s="1" t="s">
        <v>162</v>
      </c>
      <c r="O245" s="7">
        <f t="shared" ca="1" si="244"/>
        <v>18</v>
      </c>
      <c r="S245" s="7" t="str">
        <f t="shared" ca="1" si="238"/>
        <v/>
      </c>
    </row>
    <row r="246" spans="1:19" x14ac:dyDescent="0.3">
      <c r="A246" s="1" t="str">
        <f t="shared" si="242"/>
        <v>LP_MaxHp_07</v>
      </c>
      <c r="B246" s="1" t="s">
        <v>263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3"/>
        <v>0.56875000000000009</v>
      </c>
      <c r="M246" s="1" t="s">
        <v>162</v>
      </c>
      <c r="O246" s="7">
        <f t="shared" ca="1" si="244"/>
        <v>18</v>
      </c>
      <c r="S246" s="7" t="str">
        <f t="shared" ca="1" si="238"/>
        <v/>
      </c>
    </row>
    <row r="247" spans="1:19" x14ac:dyDescent="0.3">
      <c r="A247" s="1" t="str">
        <f t="shared" si="242"/>
        <v>LP_MaxHp_08</v>
      </c>
      <c r="B247" s="1" t="s">
        <v>263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3"/>
        <v>0.67500000000000016</v>
      </c>
      <c r="M247" s="1" t="s">
        <v>162</v>
      </c>
      <c r="O247" s="7">
        <f t="shared" ca="1" si="244"/>
        <v>18</v>
      </c>
      <c r="S247" s="7" t="str">
        <f t="shared" ca="1" si="238"/>
        <v/>
      </c>
    </row>
    <row r="248" spans="1:19" x14ac:dyDescent="0.3">
      <c r="A248" s="1" t="str">
        <f t="shared" si="242"/>
        <v>LP_MaxHp_09</v>
      </c>
      <c r="B248" s="1" t="s">
        <v>263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3"/>
        <v>0.78749999999999998</v>
      </c>
      <c r="M248" s="1" t="s">
        <v>162</v>
      </c>
      <c r="O248" s="7">
        <f t="shared" ca="1" si="244"/>
        <v>18</v>
      </c>
      <c r="S248" s="7" t="str">
        <f t="shared" ca="1" si="238"/>
        <v/>
      </c>
    </row>
    <row r="249" spans="1:19" x14ac:dyDescent="0.3">
      <c r="A249" s="1" t="str">
        <f t="shared" si="242"/>
        <v>LP_MaxHpBetter_01</v>
      </c>
      <c r="B249" s="1" t="s">
        <v>264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3"/>
        <v>0.10416666666666667</v>
      </c>
      <c r="M249" s="1" t="s">
        <v>162</v>
      </c>
      <c r="O249" s="7">
        <f t="shared" ca="1" si="244"/>
        <v>18</v>
      </c>
      <c r="S249" s="7" t="str">
        <f t="shared" ca="1" si="238"/>
        <v/>
      </c>
    </row>
    <row r="250" spans="1:19" x14ac:dyDescent="0.3">
      <c r="A250" s="1" t="str">
        <f t="shared" si="242"/>
        <v>LP_MaxHpBetter_02</v>
      </c>
      <c r="B250" s="1" t="s">
        <v>264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3"/>
        <v>0.21875</v>
      </c>
      <c r="M250" s="1" t="s">
        <v>162</v>
      </c>
      <c r="O250" s="7">
        <f t="shared" ca="1" si="244"/>
        <v>18</v>
      </c>
      <c r="S250" s="7" t="str">
        <f t="shared" ca="1" si="238"/>
        <v/>
      </c>
    </row>
    <row r="251" spans="1:19" x14ac:dyDescent="0.3">
      <c r="A251" s="1" t="str">
        <f t="shared" si="242"/>
        <v>LP_MaxHpBetter_03</v>
      </c>
      <c r="B251" s="1" t="s">
        <v>264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3"/>
        <v>0.34375</v>
      </c>
      <c r="M251" s="1" t="s">
        <v>162</v>
      </c>
      <c r="O251" s="7">
        <f t="shared" ca="1" si="244"/>
        <v>18</v>
      </c>
      <c r="S251" s="7" t="str">
        <f t="shared" ca="1" si="238"/>
        <v/>
      </c>
    </row>
    <row r="252" spans="1:19" x14ac:dyDescent="0.3">
      <c r="A252" s="1" t="str">
        <f t="shared" si="242"/>
        <v>LP_MaxHpBetter_04</v>
      </c>
      <c r="B252" s="1" t="s">
        <v>264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3"/>
        <v>0.47916666666666669</v>
      </c>
      <c r="M252" s="1" t="s">
        <v>162</v>
      </c>
      <c r="O252" s="7">
        <f t="shared" ca="1" si="244"/>
        <v>18</v>
      </c>
      <c r="S252" s="7" t="str">
        <f t="shared" ca="1" si="238"/>
        <v/>
      </c>
    </row>
    <row r="253" spans="1:19" x14ac:dyDescent="0.3">
      <c r="A253" s="1" t="str">
        <f t="shared" si="242"/>
        <v>LP_MaxHpBetter_05</v>
      </c>
      <c r="B253" s="1" t="s">
        <v>264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3"/>
        <v>0.625</v>
      </c>
      <c r="M253" s="1" t="s">
        <v>162</v>
      </c>
      <c r="O253" s="7">
        <f t="shared" ca="1" si="244"/>
        <v>18</v>
      </c>
      <c r="S253" s="7" t="str">
        <f t="shared" ca="1" si="238"/>
        <v/>
      </c>
    </row>
    <row r="254" spans="1:19" x14ac:dyDescent="0.3">
      <c r="A254" s="1" t="str">
        <f t="shared" si="242"/>
        <v>LP_MaxHpBetter_06</v>
      </c>
      <c r="B254" s="1" t="s">
        <v>264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3"/>
        <v>0.78125</v>
      </c>
      <c r="M254" s="1" t="s">
        <v>162</v>
      </c>
      <c r="O254" s="7">
        <f t="shared" ca="1" si="244"/>
        <v>18</v>
      </c>
      <c r="S254" s="7" t="str">
        <f t="shared" ca="1" si="238"/>
        <v/>
      </c>
    </row>
    <row r="255" spans="1:19" x14ac:dyDescent="0.3">
      <c r="A255" s="1" t="str">
        <f t="shared" si="242"/>
        <v>LP_MaxHpBetter_07</v>
      </c>
      <c r="B255" s="1" t="s">
        <v>264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3"/>
        <v>0.94791666666666663</v>
      </c>
      <c r="M255" s="1" t="s">
        <v>162</v>
      </c>
      <c r="O255" s="7">
        <f t="shared" ca="1" si="244"/>
        <v>18</v>
      </c>
      <c r="S255" s="7" t="str">
        <f t="shared" ca="1" si="238"/>
        <v/>
      </c>
    </row>
    <row r="256" spans="1:19" x14ac:dyDescent="0.3">
      <c r="A256" s="1" t="str">
        <f t="shared" si="242"/>
        <v>LP_MaxHpBetter_08</v>
      </c>
      <c r="B256" s="1" t="s">
        <v>264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1.125</v>
      </c>
      <c r="M256" s="1" t="s">
        <v>162</v>
      </c>
      <c r="O256" s="7">
        <f t="shared" ca="1" si="244"/>
        <v>18</v>
      </c>
      <c r="S256" s="7" t="str">
        <f t="shared" ca="1" si="238"/>
        <v/>
      </c>
    </row>
    <row r="257" spans="1:19" x14ac:dyDescent="0.3">
      <c r="A257" s="1" t="str">
        <f t="shared" si="242"/>
        <v>LP_MaxHpBetter_09</v>
      </c>
      <c r="B257" s="1" t="s">
        <v>264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1.3125</v>
      </c>
      <c r="M257" s="1" t="s">
        <v>162</v>
      </c>
      <c r="O257" s="7">
        <f t="shared" ca="1" si="244"/>
        <v>18</v>
      </c>
      <c r="S257" s="7" t="str">
        <f t="shared" ca="1" si="238"/>
        <v/>
      </c>
    </row>
    <row r="258" spans="1:19" x14ac:dyDescent="0.3">
      <c r="A258" s="1" t="str">
        <f t="shared" ref="A258" si="245">B258&amp;"_"&amp;TEXT(D258,"00")</f>
        <v>LP_MaxHpBetter_10</v>
      </c>
      <c r="B258" s="1" t="s">
        <v>252</v>
      </c>
      <c r="C258" s="1" t="str">
        <f>IF(ISERROR(VLOOKUP(B258,AffectorValueTable!$A:$A,1,0)),"어펙터밸류없음","")</f>
        <v/>
      </c>
      <c r="D258" s="1">
        <v>10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1.3125</v>
      </c>
      <c r="M258" s="1" t="s">
        <v>162</v>
      </c>
      <c r="O258" s="7">
        <f t="shared" ref="O258" ca="1" si="246">IF(NOT(ISBLANK(N258)),N258,
IF(ISBLANK(M258),"",
VLOOKUP(M258,OFFSET(INDIRECT("$A:$B"),0,MATCH(M$1&amp;"_Verify",INDIRECT("$1:$1"),0)-1),2,0)
))</f>
        <v>18</v>
      </c>
      <c r="S258" s="7" t="str">
        <f t="shared" ref="S258" ca="1" si="247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2"/>
        <v>LP_MaxHpBest_01</v>
      </c>
      <c r="B259" s="1" t="s">
        <v>265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3"/>
        <v>0.1875</v>
      </c>
      <c r="M259" s="1" t="s">
        <v>162</v>
      </c>
      <c r="O259" s="7">
        <f t="shared" ca="1" si="244"/>
        <v>18</v>
      </c>
      <c r="S259" s="7" t="str">
        <f t="shared" ca="1" si="238"/>
        <v/>
      </c>
    </row>
    <row r="260" spans="1:19" x14ac:dyDescent="0.3">
      <c r="A260" s="1" t="str">
        <f t="shared" ref="A260:A309" si="248">B260&amp;"_"&amp;TEXT(D260,"00")</f>
        <v>LP_MaxHpBest_02</v>
      </c>
      <c r="B260" s="1" t="s">
        <v>265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3"/>
        <v>0.39375000000000004</v>
      </c>
      <c r="M260" s="1" t="s">
        <v>162</v>
      </c>
      <c r="O260" s="7">
        <f t="shared" ca="1" si="244"/>
        <v>18</v>
      </c>
      <c r="S260" s="7" t="str">
        <f t="shared" ca="1" si="238"/>
        <v/>
      </c>
    </row>
    <row r="261" spans="1:19" x14ac:dyDescent="0.3">
      <c r="A261" s="1" t="str">
        <f t="shared" si="248"/>
        <v>LP_MaxHpBest_03</v>
      </c>
      <c r="B261" s="1" t="s">
        <v>265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3"/>
        <v>0.61875000000000013</v>
      </c>
      <c r="M261" s="1" t="s">
        <v>162</v>
      </c>
      <c r="O261" s="7">
        <f t="shared" ca="1" si="244"/>
        <v>18</v>
      </c>
      <c r="S261" s="7" t="str">
        <f t="shared" ca="1" si="238"/>
        <v/>
      </c>
    </row>
    <row r="262" spans="1:19" x14ac:dyDescent="0.3">
      <c r="A262" s="1" t="str">
        <f t="shared" si="248"/>
        <v>LP_MaxHpBest_04</v>
      </c>
      <c r="B262" s="1" t="s">
        <v>265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0.86249999999999993</v>
      </c>
      <c r="M262" s="1" t="s">
        <v>162</v>
      </c>
      <c r="O262" s="7">
        <f t="shared" ca="1" si="244"/>
        <v>18</v>
      </c>
      <c r="S262" s="7" t="str">
        <f t="shared" ca="1" si="238"/>
        <v/>
      </c>
    </row>
    <row r="263" spans="1:19" x14ac:dyDescent="0.3">
      <c r="A263" s="1" t="str">
        <f t="shared" si="248"/>
        <v>LP_MaxHpBest_05</v>
      </c>
      <c r="B263" s="1" t="s">
        <v>265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1.125</v>
      </c>
      <c r="M263" s="1" t="s">
        <v>162</v>
      </c>
      <c r="O263" s="7">
        <f t="shared" ca="1" si="244"/>
        <v>18</v>
      </c>
      <c r="S263" s="7" t="str">
        <f t="shared" ca="1" si="238"/>
        <v/>
      </c>
    </row>
    <row r="264" spans="1:19" x14ac:dyDescent="0.3">
      <c r="A264" s="1" t="str">
        <f t="shared" ref="A264:A269" si="249">B264&amp;"_"&amp;TEXT(D264,"00")</f>
        <v>LP_MaxHpBest_06</v>
      </c>
      <c r="B264" s="1" t="s">
        <v>253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1.125</v>
      </c>
      <c r="M264" s="1" t="s">
        <v>162</v>
      </c>
      <c r="O264" s="7">
        <f t="shared" ref="O264:O269" ca="1" si="250">IF(NOT(ISBLANK(N264)),N264,
IF(ISBLANK(M264),"",
VLOOKUP(M264,OFFSET(INDIRECT("$A:$B"),0,MATCH(M$1&amp;"_Verify",INDIRECT("$1:$1"),0)-1),2,0)
))</f>
        <v>18</v>
      </c>
      <c r="S264" s="7" t="str">
        <f t="shared" ref="S264:S269" ca="1" si="25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49"/>
        <v>LP_MaxHpPowerSource_01</v>
      </c>
      <c r="B265" s="1" t="s">
        <v>917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ref="J265:J269" si="252">J175*2.5/8</f>
        <v>4.6875E-2</v>
      </c>
      <c r="M265" s="1" t="s">
        <v>162</v>
      </c>
      <c r="O265" s="7">
        <f t="shared" ca="1" si="250"/>
        <v>18</v>
      </c>
      <c r="S265" s="7" t="str">
        <f t="shared" ca="1" si="251"/>
        <v/>
      </c>
    </row>
    <row r="266" spans="1:19" x14ac:dyDescent="0.3">
      <c r="A266" s="1" t="str">
        <f t="shared" si="249"/>
        <v>LP_MaxHpPowerSource_02</v>
      </c>
      <c r="B266" s="1" t="s">
        <v>917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2"/>
        <v>9.8437499999999997E-2</v>
      </c>
      <c r="M266" s="1" t="s">
        <v>162</v>
      </c>
      <c r="O266" s="7">
        <f t="shared" ca="1" si="250"/>
        <v>18</v>
      </c>
      <c r="S266" s="7" t="str">
        <f t="shared" ca="1" si="251"/>
        <v/>
      </c>
    </row>
    <row r="267" spans="1:19" x14ac:dyDescent="0.3">
      <c r="A267" s="1" t="str">
        <f t="shared" si="249"/>
        <v>LP_MaxHpPowerSource_03</v>
      </c>
      <c r="B267" s="1" t="s">
        <v>917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2"/>
        <v>0.15468750000000001</v>
      </c>
      <c r="M267" s="1" t="s">
        <v>162</v>
      </c>
      <c r="O267" s="7">
        <f t="shared" ca="1" si="250"/>
        <v>18</v>
      </c>
      <c r="S267" s="7" t="str">
        <f t="shared" ca="1" si="251"/>
        <v/>
      </c>
    </row>
    <row r="268" spans="1:19" x14ac:dyDescent="0.3">
      <c r="A268" s="1" t="str">
        <f t="shared" si="249"/>
        <v>LP_MaxHpPowerSource_04</v>
      </c>
      <c r="B268" s="1" t="s">
        <v>917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2"/>
        <v>0.21562499999999998</v>
      </c>
      <c r="M268" s="1" t="s">
        <v>162</v>
      </c>
      <c r="O268" s="7">
        <f t="shared" ca="1" si="250"/>
        <v>18</v>
      </c>
      <c r="S268" s="7" t="str">
        <f t="shared" ca="1" si="251"/>
        <v/>
      </c>
    </row>
    <row r="269" spans="1:19" x14ac:dyDescent="0.3">
      <c r="A269" s="1" t="str">
        <f t="shared" si="249"/>
        <v>LP_MaxHpPowerSource_05</v>
      </c>
      <c r="B269" s="1" t="s">
        <v>917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2"/>
        <v>0.28125</v>
      </c>
      <c r="M269" s="1" t="s">
        <v>162</v>
      </c>
      <c r="O269" s="7">
        <f t="shared" ca="1" si="250"/>
        <v>18</v>
      </c>
      <c r="S269" s="7" t="str">
        <f t="shared" ca="1" si="251"/>
        <v/>
      </c>
    </row>
    <row r="270" spans="1:19" x14ac:dyDescent="0.3">
      <c r="A270" s="1" t="str">
        <f t="shared" si="248"/>
        <v>LP_ReduceDmgProjectile_01</v>
      </c>
      <c r="B270" s="1" t="s">
        <v>266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ref="J270:J287" si="253">J175*4/6</f>
        <v>9.9999999999999992E-2</v>
      </c>
      <c r="O270" s="7" t="str">
        <f t="shared" ca="1" si="244"/>
        <v/>
      </c>
      <c r="S270" s="7" t="str">
        <f t="shared" ca="1" si="238"/>
        <v/>
      </c>
    </row>
    <row r="271" spans="1:19" x14ac:dyDescent="0.3">
      <c r="A271" s="1" t="str">
        <f t="shared" si="248"/>
        <v>LP_ReduceDmgProjectile_02</v>
      </c>
      <c r="B271" s="1" t="s">
        <v>266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3"/>
        <v>0.21</v>
      </c>
      <c r="O271" s="7" t="str">
        <f t="shared" ca="1" si="244"/>
        <v/>
      </c>
      <c r="S271" s="7" t="str">
        <f t="shared" ca="1" si="238"/>
        <v/>
      </c>
    </row>
    <row r="272" spans="1:19" x14ac:dyDescent="0.3">
      <c r="A272" s="1" t="str">
        <f t="shared" si="248"/>
        <v>LP_ReduceDmgProjectile_03</v>
      </c>
      <c r="B272" s="1" t="s">
        <v>266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3"/>
        <v>0.33</v>
      </c>
      <c r="O272" s="7" t="str">
        <f t="shared" ca="1" si="244"/>
        <v/>
      </c>
      <c r="S272" s="7" t="str">
        <f t="shared" ca="1" si="238"/>
        <v/>
      </c>
    </row>
    <row r="273" spans="1:19" x14ac:dyDescent="0.3">
      <c r="A273" s="1" t="str">
        <f t="shared" si="248"/>
        <v>LP_ReduceDmgProjectile_04</v>
      </c>
      <c r="B273" s="1" t="s">
        <v>266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3"/>
        <v>0.45999999999999996</v>
      </c>
      <c r="O273" s="7" t="str">
        <f t="shared" ca="1" si="244"/>
        <v/>
      </c>
      <c r="S273" s="7" t="str">
        <f t="shared" ca="1" si="238"/>
        <v/>
      </c>
    </row>
    <row r="274" spans="1:19" x14ac:dyDescent="0.3">
      <c r="A274" s="1" t="str">
        <f t="shared" ref="A274:A277" si="254">B274&amp;"_"&amp;TEXT(D274,"00")</f>
        <v>LP_ReduceDmgProjectile_05</v>
      </c>
      <c r="B274" s="1" t="s">
        <v>266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3"/>
        <v>0.6</v>
      </c>
      <c r="O274" s="7" t="str">
        <f t="shared" ca="1" si="244"/>
        <v/>
      </c>
      <c r="S274" s="7" t="str">
        <f t="shared" ca="1" si="238"/>
        <v/>
      </c>
    </row>
    <row r="275" spans="1:19" x14ac:dyDescent="0.3">
      <c r="A275" s="1" t="str">
        <f t="shared" si="254"/>
        <v>LP_ReduceDmgProjectile_06</v>
      </c>
      <c r="B275" s="1" t="s">
        <v>266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3"/>
        <v>0.75</v>
      </c>
      <c r="O275" s="7" t="str">
        <f t="shared" ca="1" si="244"/>
        <v/>
      </c>
      <c r="S275" s="7" t="str">
        <f t="shared" ca="1" si="238"/>
        <v/>
      </c>
    </row>
    <row r="276" spans="1:19" x14ac:dyDescent="0.3">
      <c r="A276" s="1" t="str">
        <f t="shared" si="254"/>
        <v>LP_ReduceDmgProjectile_07</v>
      </c>
      <c r="B276" s="1" t="s">
        <v>266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3"/>
        <v>0.91000000000000014</v>
      </c>
      <c r="O276" s="7" t="str">
        <f t="shared" ca="1" si="244"/>
        <v/>
      </c>
      <c r="S276" s="7" t="str">
        <f t="shared" ca="1" si="238"/>
        <v/>
      </c>
    </row>
    <row r="277" spans="1:19" x14ac:dyDescent="0.3">
      <c r="A277" s="1" t="str">
        <f t="shared" si="254"/>
        <v>LP_ReduceDmgProjectile_08</v>
      </c>
      <c r="B277" s="1" t="s">
        <v>266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3"/>
        <v>1.08</v>
      </c>
      <c r="O277" s="7" t="str">
        <f t="shared" ca="1" si="244"/>
        <v/>
      </c>
      <c r="S277" s="7" t="str">
        <f t="shared" ca="1" si="238"/>
        <v/>
      </c>
    </row>
    <row r="278" spans="1:19" x14ac:dyDescent="0.3">
      <c r="A278" s="1" t="str">
        <f t="shared" ref="A278:A300" si="255">B278&amp;"_"&amp;TEXT(D278,"00")</f>
        <v>LP_ReduceDmgProjectile_09</v>
      </c>
      <c r="B278" s="1" t="s">
        <v>266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3"/>
        <v>1.26</v>
      </c>
      <c r="O278" s="7" t="str">
        <f t="shared" ca="1" si="244"/>
        <v/>
      </c>
      <c r="S278" s="7" t="str">
        <f t="shared" ca="1" si="238"/>
        <v/>
      </c>
    </row>
    <row r="279" spans="1:19" x14ac:dyDescent="0.3">
      <c r="A279" s="1" t="str">
        <f t="shared" si="255"/>
        <v>LP_ReduceDmgProjectileBetter_01</v>
      </c>
      <c r="B279" s="1" t="s">
        <v>492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3"/>
        <v>0.16666666666666666</v>
      </c>
      <c r="O279" s="7" t="str">
        <f t="shared" ref="O279:O300" ca="1" si="256">IF(NOT(ISBLANK(N279)),N279,
IF(ISBLANK(M279),"",
VLOOKUP(M279,OFFSET(INDIRECT("$A:$B"),0,MATCH(M$1&amp;"_Verify",INDIRECT("$1:$1"),0)-1),2,0)
))</f>
        <v/>
      </c>
      <c r="S279" s="7" t="str">
        <f t="shared" ca="1" si="238"/>
        <v/>
      </c>
    </row>
    <row r="280" spans="1:19" x14ac:dyDescent="0.3">
      <c r="A280" s="1" t="str">
        <f t="shared" si="255"/>
        <v>LP_ReduceDmgProjectileBetter_02</v>
      </c>
      <c r="B280" s="1" t="s">
        <v>492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3"/>
        <v>0.35000000000000003</v>
      </c>
      <c r="O280" s="7" t="str">
        <f t="shared" ca="1" si="256"/>
        <v/>
      </c>
      <c r="S280" s="7" t="str">
        <f t="shared" ca="1" si="238"/>
        <v/>
      </c>
    </row>
    <row r="281" spans="1:19" x14ac:dyDescent="0.3">
      <c r="A281" s="1" t="str">
        <f t="shared" si="255"/>
        <v>LP_ReduceDmgProjectileBetter_03</v>
      </c>
      <c r="B281" s="1" t="s">
        <v>492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3"/>
        <v>0.55000000000000004</v>
      </c>
      <c r="O281" s="7" t="str">
        <f t="shared" ca="1" si="256"/>
        <v/>
      </c>
      <c r="S281" s="7" t="str">
        <f t="shared" ca="1" si="238"/>
        <v/>
      </c>
    </row>
    <row r="282" spans="1:19" x14ac:dyDescent="0.3">
      <c r="A282" s="1" t="str">
        <f t="shared" si="255"/>
        <v>LP_ReduceDmgProjectileBetter_04</v>
      </c>
      <c r="B282" s="1" t="s">
        <v>492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3"/>
        <v>0.76666666666666661</v>
      </c>
      <c r="O282" s="7" t="str">
        <f t="shared" ca="1" si="256"/>
        <v/>
      </c>
      <c r="S282" s="7" t="str">
        <f t="shared" ca="1" si="238"/>
        <v/>
      </c>
    </row>
    <row r="283" spans="1:19" x14ac:dyDescent="0.3">
      <c r="A283" s="1" t="str">
        <f t="shared" ref="A283:A287" si="257">B283&amp;"_"&amp;TEXT(D283,"00")</f>
        <v>LP_ReduceDmgProjectileBetter_05</v>
      </c>
      <c r="B283" s="1" t="s">
        <v>492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3"/>
        <v>1</v>
      </c>
      <c r="O283" s="7" t="str">
        <f t="shared" ref="O283:O287" ca="1" si="258">IF(NOT(ISBLANK(N283)),N283,
IF(ISBLANK(M283),"",
VLOOKUP(M283,OFFSET(INDIRECT("$A:$B"),0,MATCH(M$1&amp;"_Verify",INDIRECT("$1:$1"),0)-1),2,0)
))</f>
        <v/>
      </c>
      <c r="S283" s="7" t="str">
        <f t="shared" ca="1" si="238"/>
        <v/>
      </c>
    </row>
    <row r="284" spans="1:19" x14ac:dyDescent="0.3">
      <c r="A284" s="1" t="str">
        <f t="shared" si="257"/>
        <v>LP_ReduceDmgProjectileBetter_06</v>
      </c>
      <c r="B284" s="1" t="s">
        <v>492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3"/>
        <v>1.25</v>
      </c>
      <c r="O284" s="7" t="str">
        <f t="shared" ca="1" si="258"/>
        <v/>
      </c>
      <c r="S284" s="7" t="str">
        <f t="shared" ca="1" si="238"/>
        <v/>
      </c>
    </row>
    <row r="285" spans="1:19" x14ac:dyDescent="0.3">
      <c r="A285" s="1" t="str">
        <f t="shared" si="257"/>
        <v>LP_ReduceDmgProjectileBetter_07</v>
      </c>
      <c r="B285" s="1" t="s">
        <v>492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3"/>
        <v>1.5166666666666666</v>
      </c>
      <c r="O285" s="7" t="str">
        <f t="shared" ca="1" si="258"/>
        <v/>
      </c>
      <c r="S285" s="7" t="str">
        <f t="shared" ca="1" si="238"/>
        <v/>
      </c>
    </row>
    <row r="286" spans="1:19" x14ac:dyDescent="0.3">
      <c r="A286" s="1" t="str">
        <f t="shared" si="257"/>
        <v>LP_ReduceDmgProjectileBetter_08</v>
      </c>
      <c r="B286" s="1" t="s">
        <v>492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3"/>
        <v>1.8</v>
      </c>
      <c r="O286" s="7" t="str">
        <f t="shared" ca="1" si="258"/>
        <v/>
      </c>
      <c r="S286" s="7" t="str">
        <f t="shared" ca="1" si="238"/>
        <v/>
      </c>
    </row>
    <row r="287" spans="1:19" x14ac:dyDescent="0.3">
      <c r="A287" s="1" t="str">
        <f t="shared" si="257"/>
        <v>LP_ReduceDmgProjectileBetter_09</v>
      </c>
      <c r="B287" s="1" t="s">
        <v>492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53"/>
        <v>2.1</v>
      </c>
      <c r="O287" s="7" t="str">
        <f t="shared" ca="1" si="258"/>
        <v/>
      </c>
      <c r="S287" s="7" t="str">
        <f t="shared" ca="1" si="238"/>
        <v/>
      </c>
    </row>
    <row r="288" spans="1:19" x14ac:dyDescent="0.3">
      <c r="A288" s="1" t="str">
        <f t="shared" si="255"/>
        <v>LP_ReduceDmgMelee_01</v>
      </c>
      <c r="B288" s="1" t="s">
        <v>493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ref="I288:I305" si="259">J175*4/6*1.5</f>
        <v>0.15</v>
      </c>
      <c r="O288" s="7" t="str">
        <f t="shared" ca="1" si="256"/>
        <v/>
      </c>
      <c r="S288" s="7" t="str">
        <f t="shared" ca="1" si="238"/>
        <v/>
      </c>
    </row>
    <row r="289" spans="1:19" x14ac:dyDescent="0.3">
      <c r="A289" s="1" t="str">
        <f t="shared" si="255"/>
        <v>LP_ReduceDmgMelee_02</v>
      </c>
      <c r="B289" s="1" t="s">
        <v>493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9"/>
        <v>0.315</v>
      </c>
      <c r="O289" s="7" t="str">
        <f t="shared" ca="1" si="256"/>
        <v/>
      </c>
      <c r="S289" s="7" t="str">
        <f t="shared" ca="1" si="238"/>
        <v/>
      </c>
    </row>
    <row r="290" spans="1:19" x14ac:dyDescent="0.3">
      <c r="A290" s="1" t="str">
        <f t="shared" si="255"/>
        <v>LP_ReduceDmgMelee_03</v>
      </c>
      <c r="B290" s="1" t="s">
        <v>493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9"/>
        <v>0.495</v>
      </c>
      <c r="O290" s="7" t="str">
        <f t="shared" ca="1" si="256"/>
        <v/>
      </c>
      <c r="S290" s="7" t="str">
        <f t="shared" ca="1" si="238"/>
        <v/>
      </c>
    </row>
    <row r="291" spans="1:19" x14ac:dyDescent="0.3">
      <c r="A291" s="1" t="str">
        <f t="shared" si="255"/>
        <v>LP_ReduceDmgMelee_04</v>
      </c>
      <c r="B291" s="1" t="s">
        <v>493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9"/>
        <v>0.69</v>
      </c>
      <c r="O291" s="7" t="str">
        <f t="shared" ca="1" si="256"/>
        <v/>
      </c>
      <c r="S291" s="7" t="str">
        <f t="shared" ca="1" si="238"/>
        <v/>
      </c>
    </row>
    <row r="292" spans="1:19" x14ac:dyDescent="0.3">
      <c r="A292" s="1" t="str">
        <f t="shared" si="255"/>
        <v>LP_ReduceDmgMelee_05</v>
      </c>
      <c r="B292" s="1" t="s">
        <v>493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9"/>
        <v>0.89999999999999991</v>
      </c>
      <c r="O292" s="7" t="str">
        <f t="shared" ca="1" si="256"/>
        <v/>
      </c>
      <c r="S292" s="7" t="str">
        <f t="shared" ca="1" si="238"/>
        <v/>
      </c>
    </row>
    <row r="293" spans="1:19" x14ac:dyDescent="0.3">
      <c r="A293" s="1" t="str">
        <f t="shared" si="255"/>
        <v>LP_ReduceDmgMelee_06</v>
      </c>
      <c r="B293" s="1" t="s">
        <v>493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9"/>
        <v>1.125</v>
      </c>
      <c r="O293" s="7" t="str">
        <f t="shared" ca="1" si="256"/>
        <v/>
      </c>
      <c r="S293" s="7" t="str">
        <f t="shared" ca="1" si="238"/>
        <v/>
      </c>
    </row>
    <row r="294" spans="1:19" x14ac:dyDescent="0.3">
      <c r="A294" s="1" t="str">
        <f t="shared" si="255"/>
        <v>LP_ReduceDmgMelee_07</v>
      </c>
      <c r="B294" s="1" t="s">
        <v>493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9"/>
        <v>1.3650000000000002</v>
      </c>
      <c r="O294" s="7" t="str">
        <f t="shared" ca="1" si="256"/>
        <v/>
      </c>
      <c r="S294" s="7" t="str">
        <f t="shared" ca="1" si="238"/>
        <v/>
      </c>
    </row>
    <row r="295" spans="1:19" x14ac:dyDescent="0.3">
      <c r="A295" s="1" t="str">
        <f t="shared" si="255"/>
        <v>LP_ReduceDmgMelee_08</v>
      </c>
      <c r="B295" s="1" t="s">
        <v>493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9"/>
        <v>1.62</v>
      </c>
      <c r="O295" s="7" t="str">
        <f t="shared" ca="1" si="256"/>
        <v/>
      </c>
      <c r="S295" s="7" t="str">
        <f t="shared" ca="1" si="238"/>
        <v/>
      </c>
    </row>
    <row r="296" spans="1:19" x14ac:dyDescent="0.3">
      <c r="A296" s="1" t="str">
        <f t="shared" si="255"/>
        <v>LP_ReduceDmgMelee_09</v>
      </c>
      <c r="B296" s="1" t="s">
        <v>493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9"/>
        <v>1.8900000000000001</v>
      </c>
      <c r="O296" s="7" t="str">
        <f t="shared" ca="1" si="256"/>
        <v/>
      </c>
      <c r="S296" s="7" t="str">
        <f t="shared" ca="1" si="238"/>
        <v/>
      </c>
    </row>
    <row r="297" spans="1:19" x14ac:dyDescent="0.3">
      <c r="A297" s="1" t="str">
        <f t="shared" si="255"/>
        <v>LP_ReduceDmgMeleeBetter_01</v>
      </c>
      <c r="B297" s="1" t="s">
        <v>495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9"/>
        <v>0.25</v>
      </c>
      <c r="O297" s="7" t="str">
        <f t="shared" ca="1" si="256"/>
        <v/>
      </c>
      <c r="S297" s="7" t="str">
        <f t="shared" ca="1" si="238"/>
        <v/>
      </c>
    </row>
    <row r="298" spans="1:19" x14ac:dyDescent="0.3">
      <c r="A298" s="1" t="str">
        <f t="shared" si="255"/>
        <v>LP_ReduceDmgMeleeBetter_02</v>
      </c>
      <c r="B298" s="1" t="s">
        <v>495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9"/>
        <v>0.52500000000000002</v>
      </c>
      <c r="O298" s="7" t="str">
        <f t="shared" ca="1" si="256"/>
        <v/>
      </c>
      <c r="S298" s="7" t="str">
        <f t="shared" ca="1" si="238"/>
        <v/>
      </c>
    </row>
    <row r="299" spans="1:19" x14ac:dyDescent="0.3">
      <c r="A299" s="1" t="str">
        <f t="shared" si="255"/>
        <v>LP_ReduceDmgMeleeBetter_03</v>
      </c>
      <c r="B299" s="1" t="s">
        <v>495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9"/>
        <v>0.82500000000000007</v>
      </c>
      <c r="O299" s="7" t="str">
        <f t="shared" ca="1" si="256"/>
        <v/>
      </c>
      <c r="S299" s="7" t="str">
        <f t="shared" ca="1" si="238"/>
        <v/>
      </c>
    </row>
    <row r="300" spans="1:19" x14ac:dyDescent="0.3">
      <c r="A300" s="1" t="str">
        <f t="shared" si="255"/>
        <v>LP_ReduceDmgMeleeBetter_04</v>
      </c>
      <c r="B300" s="1" t="s">
        <v>495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9"/>
        <v>1.1499999999999999</v>
      </c>
      <c r="O300" s="7" t="str">
        <f t="shared" ca="1" si="256"/>
        <v/>
      </c>
      <c r="S300" s="7" t="str">
        <f t="shared" ca="1" si="238"/>
        <v/>
      </c>
    </row>
    <row r="301" spans="1:19" x14ac:dyDescent="0.3">
      <c r="A301" s="1" t="str">
        <f t="shared" ref="A301:A305" si="260">B301&amp;"_"&amp;TEXT(D301,"00")</f>
        <v>LP_ReduceDmgMeleeBetter_05</v>
      </c>
      <c r="B301" s="1" t="s">
        <v>495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9"/>
        <v>1.5</v>
      </c>
      <c r="O301" s="7" t="str">
        <f t="shared" ref="O301:O305" ca="1" si="261">IF(NOT(ISBLANK(N301)),N301,
IF(ISBLANK(M301),"",
VLOOKUP(M301,OFFSET(INDIRECT("$A:$B"),0,MATCH(M$1&amp;"_Verify",INDIRECT("$1:$1"),0)-1),2,0)
))</f>
        <v/>
      </c>
      <c r="S301" s="7" t="str">
        <f t="shared" ca="1" si="238"/>
        <v/>
      </c>
    </row>
    <row r="302" spans="1:19" x14ac:dyDescent="0.3">
      <c r="A302" s="1" t="str">
        <f t="shared" si="260"/>
        <v>LP_ReduceDmgMeleeBetter_06</v>
      </c>
      <c r="B302" s="1" t="s">
        <v>495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9"/>
        <v>1.875</v>
      </c>
      <c r="O302" s="7" t="str">
        <f t="shared" ca="1" si="261"/>
        <v/>
      </c>
      <c r="S302" s="7" t="str">
        <f t="shared" ca="1" si="238"/>
        <v/>
      </c>
    </row>
    <row r="303" spans="1:19" x14ac:dyDescent="0.3">
      <c r="A303" s="1" t="str">
        <f t="shared" si="260"/>
        <v>LP_ReduceDmgMeleeBetter_07</v>
      </c>
      <c r="B303" s="1" t="s">
        <v>495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59"/>
        <v>2.2749999999999999</v>
      </c>
      <c r="O303" s="7" t="str">
        <f t="shared" ca="1" si="261"/>
        <v/>
      </c>
      <c r="S303" s="7" t="str">
        <f t="shared" ca="1" si="238"/>
        <v/>
      </c>
    </row>
    <row r="304" spans="1:19" x14ac:dyDescent="0.3">
      <c r="A304" s="1" t="str">
        <f t="shared" si="260"/>
        <v>LP_ReduceDmgMeleeBetter_08</v>
      </c>
      <c r="B304" s="1" t="s">
        <v>495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59"/>
        <v>2.7</v>
      </c>
      <c r="O304" s="7" t="str">
        <f t="shared" ca="1" si="261"/>
        <v/>
      </c>
      <c r="S304" s="7" t="str">
        <f t="shared" ca="1" si="238"/>
        <v/>
      </c>
    </row>
    <row r="305" spans="1:19" x14ac:dyDescent="0.3">
      <c r="A305" s="1" t="str">
        <f t="shared" si="260"/>
        <v>LP_ReduceDmgMeleeBetter_09</v>
      </c>
      <c r="B305" s="1" t="s">
        <v>495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59"/>
        <v>3.1500000000000004</v>
      </c>
      <c r="O305" s="7" t="str">
        <f t="shared" ca="1" si="261"/>
        <v/>
      </c>
      <c r="S305" s="7" t="str">
        <f t="shared" ca="1" si="238"/>
        <v/>
      </c>
    </row>
    <row r="306" spans="1:19" x14ac:dyDescent="0.3">
      <c r="A306" s="1" t="str">
        <f t="shared" si="248"/>
        <v>LP_ReduceDmgClose_01</v>
      </c>
      <c r="B306" s="1" t="s">
        <v>267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ref="K306:K323" si="262">J175*4/6*3</f>
        <v>0.3</v>
      </c>
      <c r="O306" s="7" t="str">
        <f t="shared" ca="1" si="244"/>
        <v/>
      </c>
      <c r="S306" s="7" t="str">
        <f t="shared" ca="1" si="238"/>
        <v/>
      </c>
    </row>
    <row r="307" spans="1:19" x14ac:dyDescent="0.3">
      <c r="A307" s="1" t="str">
        <f t="shared" si="248"/>
        <v>LP_ReduceDmgClose_02</v>
      </c>
      <c r="B307" s="1" t="s">
        <v>267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62"/>
        <v>0.63</v>
      </c>
      <c r="O307" s="7" t="str">
        <f t="shared" ca="1" si="244"/>
        <v/>
      </c>
      <c r="S307" s="7" t="str">
        <f t="shared" ca="1" si="238"/>
        <v/>
      </c>
    </row>
    <row r="308" spans="1:19" x14ac:dyDescent="0.3">
      <c r="A308" s="1" t="str">
        <f t="shared" si="248"/>
        <v>LP_ReduceDmgClose_03</v>
      </c>
      <c r="B308" s="1" t="s">
        <v>267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62"/>
        <v>0.99</v>
      </c>
      <c r="O308" s="7" t="str">
        <f t="shared" ca="1" si="244"/>
        <v/>
      </c>
      <c r="S308" s="7" t="str">
        <f t="shared" ca="1" si="238"/>
        <v/>
      </c>
    </row>
    <row r="309" spans="1:19" x14ac:dyDescent="0.3">
      <c r="A309" s="1" t="str">
        <f t="shared" si="248"/>
        <v>LP_ReduceDmgClose_04</v>
      </c>
      <c r="B309" s="1" t="s">
        <v>267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62"/>
        <v>1.38</v>
      </c>
      <c r="O309" s="7" t="str">
        <f t="shared" ca="1" si="244"/>
        <v/>
      </c>
      <c r="S309" s="7" t="str">
        <f t="shared" ref="S309:S352" ca="1" si="263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7" si="264">B310&amp;"_"&amp;TEXT(D310,"00")</f>
        <v>LP_ReduceDmgClose_05</v>
      </c>
      <c r="B310" s="1" t="s">
        <v>267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62"/>
        <v>1.7999999999999998</v>
      </c>
      <c r="O310" s="7" t="str">
        <f t="shared" ca="1" si="244"/>
        <v/>
      </c>
      <c r="S310" s="7" t="str">
        <f t="shared" ca="1" si="263"/>
        <v/>
      </c>
    </row>
    <row r="311" spans="1:19" x14ac:dyDescent="0.3">
      <c r="A311" s="1" t="str">
        <f t="shared" si="264"/>
        <v>LP_ReduceDmgClose_06</v>
      </c>
      <c r="B311" s="1" t="s">
        <v>267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62"/>
        <v>2.25</v>
      </c>
      <c r="O311" s="7" t="str">
        <f t="shared" ca="1" si="244"/>
        <v/>
      </c>
      <c r="S311" s="7" t="str">
        <f t="shared" ca="1" si="263"/>
        <v/>
      </c>
    </row>
    <row r="312" spans="1:19" x14ac:dyDescent="0.3">
      <c r="A312" s="1" t="str">
        <f t="shared" si="264"/>
        <v>LP_ReduceDmgClose_07</v>
      </c>
      <c r="B312" s="1" t="s">
        <v>267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62"/>
        <v>2.7300000000000004</v>
      </c>
      <c r="O312" s="7" t="str">
        <f t="shared" ca="1" si="244"/>
        <v/>
      </c>
      <c r="S312" s="7" t="str">
        <f t="shared" ca="1" si="263"/>
        <v/>
      </c>
    </row>
    <row r="313" spans="1:19" x14ac:dyDescent="0.3">
      <c r="A313" s="1" t="str">
        <f t="shared" si="264"/>
        <v>LP_ReduceDmgClose_08</v>
      </c>
      <c r="B313" s="1" t="s">
        <v>267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62"/>
        <v>3.24</v>
      </c>
      <c r="O313" s="7" t="str">
        <f t="shared" ca="1" si="244"/>
        <v/>
      </c>
      <c r="S313" s="7" t="str">
        <f t="shared" ca="1" si="263"/>
        <v/>
      </c>
    </row>
    <row r="314" spans="1:19" x14ac:dyDescent="0.3">
      <c r="A314" s="1" t="str">
        <f t="shared" si="264"/>
        <v>LP_ReduceDmgClose_09</v>
      </c>
      <c r="B314" s="1" t="s">
        <v>267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62"/>
        <v>3.7800000000000002</v>
      </c>
      <c r="O314" s="7" t="str">
        <f t="shared" ca="1" si="244"/>
        <v/>
      </c>
      <c r="S314" s="7" t="str">
        <f t="shared" ca="1" si="263"/>
        <v/>
      </c>
    </row>
    <row r="315" spans="1:19" x14ac:dyDescent="0.3">
      <c r="A315" s="1" t="str">
        <f t="shared" si="264"/>
        <v>LP_ReduceDmgCloseBetter_01</v>
      </c>
      <c r="B315" s="1" t="s">
        <v>497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62"/>
        <v>0.5</v>
      </c>
      <c r="O315" s="7" t="str">
        <f t="shared" ref="O315:O332" ca="1" si="265">IF(NOT(ISBLANK(N315)),N315,
IF(ISBLANK(M315),"",
VLOOKUP(M315,OFFSET(INDIRECT("$A:$B"),0,MATCH(M$1&amp;"_Verify",INDIRECT("$1:$1"),0)-1),2,0)
))</f>
        <v/>
      </c>
      <c r="S315" s="7" t="str">
        <f t="shared" ca="1" si="263"/>
        <v/>
      </c>
    </row>
    <row r="316" spans="1:19" x14ac:dyDescent="0.3">
      <c r="A316" s="1" t="str">
        <f t="shared" si="264"/>
        <v>LP_ReduceDmgCloseBetter_02</v>
      </c>
      <c r="B316" s="1" t="s">
        <v>497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62"/>
        <v>1.05</v>
      </c>
      <c r="O316" s="7" t="str">
        <f t="shared" ca="1" si="265"/>
        <v/>
      </c>
      <c r="S316" s="7" t="str">
        <f t="shared" ca="1" si="263"/>
        <v/>
      </c>
    </row>
    <row r="317" spans="1:19" x14ac:dyDescent="0.3">
      <c r="A317" s="1" t="str">
        <f t="shared" si="264"/>
        <v>LP_ReduceDmgCloseBetter_03</v>
      </c>
      <c r="B317" s="1" t="s">
        <v>497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62"/>
        <v>1.6500000000000001</v>
      </c>
      <c r="O317" s="7" t="str">
        <f t="shared" ca="1" si="265"/>
        <v/>
      </c>
      <c r="S317" s="7" t="str">
        <f t="shared" ca="1" si="263"/>
        <v/>
      </c>
    </row>
    <row r="318" spans="1:19" x14ac:dyDescent="0.3">
      <c r="A318" s="1" t="str">
        <f t="shared" si="264"/>
        <v>LP_ReduceDmgCloseBetter_04</v>
      </c>
      <c r="B318" s="1" t="s">
        <v>497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62"/>
        <v>2.2999999999999998</v>
      </c>
      <c r="O318" s="7" t="str">
        <f t="shared" ca="1" si="265"/>
        <v/>
      </c>
      <c r="S318" s="7" t="str">
        <f t="shared" ca="1" si="263"/>
        <v/>
      </c>
    </row>
    <row r="319" spans="1:19" x14ac:dyDescent="0.3">
      <c r="A319" s="1" t="str">
        <f t="shared" ref="A319:A323" si="266">B319&amp;"_"&amp;TEXT(D319,"00")</f>
        <v>LP_ReduceDmgCloseBetter_05</v>
      </c>
      <c r="B319" s="1" t="s">
        <v>497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62"/>
        <v>3</v>
      </c>
      <c r="O319" s="7" t="str">
        <f t="shared" ref="O319:O323" ca="1" si="267">IF(NOT(ISBLANK(N319)),N319,
IF(ISBLANK(M319),"",
VLOOKUP(M319,OFFSET(INDIRECT("$A:$B"),0,MATCH(M$1&amp;"_Verify",INDIRECT("$1:$1"),0)-1),2,0)
))</f>
        <v/>
      </c>
      <c r="S319" s="7" t="str">
        <f t="shared" ca="1" si="263"/>
        <v/>
      </c>
    </row>
    <row r="320" spans="1:19" x14ac:dyDescent="0.3">
      <c r="A320" s="1" t="str">
        <f t="shared" si="266"/>
        <v>LP_ReduceDmgCloseBetter_06</v>
      </c>
      <c r="B320" s="1" t="s">
        <v>497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62"/>
        <v>3.75</v>
      </c>
      <c r="O320" s="7" t="str">
        <f t="shared" ca="1" si="267"/>
        <v/>
      </c>
      <c r="S320" s="7" t="str">
        <f t="shared" ca="1" si="263"/>
        <v/>
      </c>
    </row>
    <row r="321" spans="1:19" x14ac:dyDescent="0.3">
      <c r="A321" s="1" t="str">
        <f t="shared" si="266"/>
        <v>LP_ReduceDmgCloseBetter_07</v>
      </c>
      <c r="B321" s="1" t="s">
        <v>497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62"/>
        <v>4.55</v>
      </c>
      <c r="O321" s="7" t="str">
        <f t="shared" ca="1" si="267"/>
        <v/>
      </c>
      <c r="S321" s="7" t="str">
        <f t="shared" ca="1" si="263"/>
        <v/>
      </c>
    </row>
    <row r="322" spans="1:19" x14ac:dyDescent="0.3">
      <c r="A322" s="1" t="str">
        <f t="shared" si="266"/>
        <v>LP_ReduceDmgCloseBetter_08</v>
      </c>
      <c r="B322" s="1" t="s">
        <v>497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62"/>
        <v>5.4</v>
      </c>
      <c r="O322" s="7" t="str">
        <f t="shared" ca="1" si="267"/>
        <v/>
      </c>
      <c r="S322" s="7" t="str">
        <f t="shared" ca="1" si="263"/>
        <v/>
      </c>
    </row>
    <row r="323" spans="1:19" x14ac:dyDescent="0.3">
      <c r="A323" s="1" t="str">
        <f t="shared" si="266"/>
        <v>LP_ReduceDmgCloseBetter_09</v>
      </c>
      <c r="B323" s="1" t="s">
        <v>497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62"/>
        <v>6.3000000000000007</v>
      </c>
      <c r="O323" s="7" t="str">
        <f t="shared" ca="1" si="267"/>
        <v/>
      </c>
      <c r="S323" s="7" t="str">
        <f t="shared" ca="1" si="263"/>
        <v/>
      </c>
    </row>
    <row r="324" spans="1:19" x14ac:dyDescent="0.3">
      <c r="A324" s="1" t="str">
        <f t="shared" si="264"/>
        <v>LP_ReduceDmgTrap_01</v>
      </c>
      <c r="B324" s="1" t="s">
        <v>498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ref="L324:L341" si="268">J175*4/6*3</f>
        <v>0.3</v>
      </c>
      <c r="O324" s="7" t="str">
        <f t="shared" ca="1" si="265"/>
        <v/>
      </c>
      <c r="S324" s="7" t="str">
        <f t="shared" ca="1" si="263"/>
        <v/>
      </c>
    </row>
    <row r="325" spans="1:19" x14ac:dyDescent="0.3">
      <c r="A325" s="1" t="str">
        <f t="shared" si="264"/>
        <v>LP_ReduceDmgTrap_02</v>
      </c>
      <c r="B325" s="1" t="s">
        <v>498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8"/>
        <v>0.63</v>
      </c>
      <c r="O325" s="7" t="str">
        <f t="shared" ca="1" si="265"/>
        <v/>
      </c>
      <c r="S325" s="7" t="str">
        <f t="shared" ca="1" si="263"/>
        <v/>
      </c>
    </row>
    <row r="326" spans="1:19" x14ac:dyDescent="0.3">
      <c r="A326" s="1" t="str">
        <f t="shared" si="264"/>
        <v>LP_ReduceDmgTrap_03</v>
      </c>
      <c r="B326" s="1" t="s">
        <v>498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8"/>
        <v>0.99</v>
      </c>
      <c r="O326" s="7" t="str">
        <f t="shared" ca="1" si="265"/>
        <v/>
      </c>
      <c r="S326" s="7" t="str">
        <f t="shared" ca="1" si="263"/>
        <v/>
      </c>
    </row>
    <row r="327" spans="1:19" x14ac:dyDescent="0.3">
      <c r="A327" s="1" t="str">
        <f t="shared" si="264"/>
        <v>LP_ReduceDmgTrap_04</v>
      </c>
      <c r="B327" s="1" t="s">
        <v>498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8"/>
        <v>1.38</v>
      </c>
      <c r="O327" s="7" t="str">
        <f t="shared" ca="1" si="265"/>
        <v/>
      </c>
      <c r="S327" s="7" t="str">
        <f t="shared" ca="1" si="263"/>
        <v/>
      </c>
    </row>
    <row r="328" spans="1:19" x14ac:dyDescent="0.3">
      <c r="A328" s="1" t="str">
        <f t="shared" ref="A328:A344" si="269">B328&amp;"_"&amp;TEXT(D328,"00")</f>
        <v>LP_ReduceDmgTrap_05</v>
      </c>
      <c r="B328" s="1" t="s">
        <v>498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8"/>
        <v>1.7999999999999998</v>
      </c>
      <c r="O328" s="7" t="str">
        <f t="shared" ca="1" si="265"/>
        <v/>
      </c>
      <c r="S328" s="7" t="str">
        <f t="shared" ca="1" si="263"/>
        <v/>
      </c>
    </row>
    <row r="329" spans="1:19" x14ac:dyDescent="0.3">
      <c r="A329" s="1" t="str">
        <f t="shared" si="269"/>
        <v>LP_ReduceDmgTrap_06</v>
      </c>
      <c r="B329" s="1" t="s">
        <v>498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8"/>
        <v>2.25</v>
      </c>
      <c r="O329" s="7" t="str">
        <f t="shared" ca="1" si="265"/>
        <v/>
      </c>
      <c r="S329" s="7" t="str">
        <f t="shared" ca="1" si="263"/>
        <v/>
      </c>
    </row>
    <row r="330" spans="1:19" x14ac:dyDescent="0.3">
      <c r="A330" s="1" t="str">
        <f t="shared" si="269"/>
        <v>LP_ReduceDmgTrap_07</v>
      </c>
      <c r="B330" s="1" t="s">
        <v>498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8"/>
        <v>2.7300000000000004</v>
      </c>
      <c r="O330" s="7" t="str">
        <f t="shared" ca="1" si="265"/>
        <v/>
      </c>
      <c r="S330" s="7" t="str">
        <f t="shared" ca="1" si="263"/>
        <v/>
      </c>
    </row>
    <row r="331" spans="1:19" x14ac:dyDescent="0.3">
      <c r="A331" s="1" t="str">
        <f t="shared" si="269"/>
        <v>LP_ReduceDmgTrap_08</v>
      </c>
      <c r="B331" s="1" t="s">
        <v>498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8"/>
        <v>3.24</v>
      </c>
      <c r="O331" s="7" t="str">
        <f t="shared" ca="1" si="265"/>
        <v/>
      </c>
      <c r="S331" s="7" t="str">
        <f t="shared" ca="1" si="263"/>
        <v/>
      </c>
    </row>
    <row r="332" spans="1:19" x14ac:dyDescent="0.3">
      <c r="A332" s="1" t="str">
        <f t="shared" si="269"/>
        <v>LP_ReduceDmgTrap_09</v>
      </c>
      <c r="B332" s="1" t="s">
        <v>498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8"/>
        <v>3.7800000000000002</v>
      </c>
      <c r="O332" s="7" t="str">
        <f t="shared" ca="1" si="265"/>
        <v/>
      </c>
      <c r="S332" s="7" t="str">
        <f t="shared" ca="1" si="263"/>
        <v/>
      </c>
    </row>
    <row r="333" spans="1:19" x14ac:dyDescent="0.3">
      <c r="A333" s="1" t="str">
        <f t="shared" si="269"/>
        <v>LP_ReduceDmgTrapBetter_01</v>
      </c>
      <c r="B333" s="1" t="s">
        <v>499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8"/>
        <v>0.5</v>
      </c>
      <c r="O333" s="7" t="str">
        <f t="shared" ref="O333:O347" ca="1" si="270">IF(NOT(ISBLANK(N333)),N333,
IF(ISBLANK(M333),"",
VLOOKUP(M333,OFFSET(INDIRECT("$A:$B"),0,MATCH(M$1&amp;"_Verify",INDIRECT("$1:$1"),0)-1),2,0)
))</f>
        <v/>
      </c>
      <c r="S333" s="7" t="str">
        <f t="shared" ca="1" si="263"/>
        <v/>
      </c>
    </row>
    <row r="334" spans="1:19" x14ac:dyDescent="0.3">
      <c r="A334" s="1" t="str">
        <f t="shared" si="269"/>
        <v>LP_ReduceDmgTrapBetter_02</v>
      </c>
      <c r="B334" s="1" t="s">
        <v>499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8"/>
        <v>1.05</v>
      </c>
      <c r="O334" s="7" t="str">
        <f t="shared" ca="1" si="270"/>
        <v/>
      </c>
      <c r="S334" s="7" t="str">
        <f t="shared" ca="1" si="263"/>
        <v/>
      </c>
    </row>
    <row r="335" spans="1:19" x14ac:dyDescent="0.3">
      <c r="A335" s="1" t="str">
        <f t="shared" si="269"/>
        <v>LP_ReduceDmgTrapBetter_03</v>
      </c>
      <c r="B335" s="1" t="s">
        <v>499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8"/>
        <v>1.6500000000000001</v>
      </c>
      <c r="O335" s="7" t="str">
        <f t="shared" ca="1" si="270"/>
        <v/>
      </c>
      <c r="S335" s="7" t="str">
        <f t="shared" ca="1" si="263"/>
        <v/>
      </c>
    </row>
    <row r="336" spans="1:19" x14ac:dyDescent="0.3">
      <c r="A336" s="1" t="str">
        <f t="shared" si="269"/>
        <v>LP_ReduceDmgTrapBetter_04</v>
      </c>
      <c r="B336" s="1" t="s">
        <v>499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8"/>
        <v>2.2999999999999998</v>
      </c>
      <c r="O336" s="7" t="str">
        <f t="shared" ca="1" si="270"/>
        <v/>
      </c>
      <c r="S336" s="7" t="str">
        <f t="shared" ca="1" si="263"/>
        <v/>
      </c>
    </row>
    <row r="337" spans="1:19" x14ac:dyDescent="0.3">
      <c r="A337" s="1" t="str">
        <f t="shared" ref="A337:A341" si="271">B337&amp;"_"&amp;TEXT(D337,"00")</f>
        <v>LP_ReduceDmgTrapBetter_05</v>
      </c>
      <c r="B337" s="1" t="s">
        <v>499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8"/>
        <v>3</v>
      </c>
      <c r="O337" s="7" t="str">
        <f t="shared" ref="O337:O341" ca="1" si="272">IF(NOT(ISBLANK(N337)),N337,
IF(ISBLANK(M337),"",
VLOOKUP(M337,OFFSET(INDIRECT("$A:$B"),0,MATCH(M$1&amp;"_Verify",INDIRECT("$1:$1"),0)-1),2,0)
))</f>
        <v/>
      </c>
      <c r="S337" s="7" t="str">
        <f t="shared" ca="1" si="263"/>
        <v/>
      </c>
    </row>
    <row r="338" spans="1:19" x14ac:dyDescent="0.3">
      <c r="A338" s="1" t="str">
        <f t="shared" si="271"/>
        <v>LP_ReduceDmgTrapBetter_06</v>
      </c>
      <c r="B338" s="1" t="s">
        <v>499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8"/>
        <v>3.75</v>
      </c>
      <c r="O338" s="7" t="str">
        <f t="shared" ca="1" si="272"/>
        <v/>
      </c>
      <c r="S338" s="7" t="str">
        <f t="shared" ca="1" si="263"/>
        <v/>
      </c>
    </row>
    <row r="339" spans="1:19" x14ac:dyDescent="0.3">
      <c r="A339" s="1" t="str">
        <f t="shared" si="271"/>
        <v>LP_ReduceDmgTrapBetter_07</v>
      </c>
      <c r="B339" s="1" t="s">
        <v>499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68"/>
        <v>4.55</v>
      </c>
      <c r="O339" s="7" t="str">
        <f t="shared" ca="1" si="272"/>
        <v/>
      </c>
      <c r="S339" s="7" t="str">
        <f t="shared" ca="1" si="263"/>
        <v/>
      </c>
    </row>
    <row r="340" spans="1:19" x14ac:dyDescent="0.3">
      <c r="A340" s="1" t="str">
        <f t="shared" si="271"/>
        <v>LP_ReduceDmgTrapBetter_08</v>
      </c>
      <c r="B340" s="1" t="s">
        <v>499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68"/>
        <v>5.4</v>
      </c>
      <c r="O340" s="7" t="str">
        <f t="shared" ca="1" si="272"/>
        <v/>
      </c>
      <c r="S340" s="7" t="str">
        <f t="shared" ca="1" si="263"/>
        <v/>
      </c>
    </row>
    <row r="341" spans="1:19" x14ac:dyDescent="0.3">
      <c r="A341" s="1" t="str">
        <f t="shared" si="271"/>
        <v>LP_ReduceDmgTrapBetter_09</v>
      </c>
      <c r="B341" s="1" t="s">
        <v>499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68"/>
        <v>6.3000000000000007</v>
      </c>
      <c r="O341" s="7" t="str">
        <f t="shared" ca="1" si="272"/>
        <v/>
      </c>
      <c r="S341" s="7" t="str">
        <f t="shared" ca="1" si="263"/>
        <v/>
      </c>
    </row>
    <row r="342" spans="1:19" x14ac:dyDescent="0.3">
      <c r="A342" s="1" t="str">
        <f t="shared" si="269"/>
        <v>LP_ReduceContinuousDmg_01</v>
      </c>
      <c r="B342" s="1" t="s">
        <v>502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ReduceContinuousDamage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K342" s="1">
        <v>0.5</v>
      </c>
      <c r="O342" s="7" t="str">
        <f t="shared" ca="1" si="270"/>
        <v/>
      </c>
      <c r="S342" s="7" t="str">
        <f t="shared" ca="1" si="263"/>
        <v/>
      </c>
    </row>
    <row r="343" spans="1:19" x14ac:dyDescent="0.3">
      <c r="A343" s="1" t="str">
        <f t="shared" si="269"/>
        <v>LP_ReduceContinuousDmg_02</v>
      </c>
      <c r="B343" s="1" t="s">
        <v>502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ReduceContinuousDamage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4.1900000000000004</v>
      </c>
      <c r="K343" s="1">
        <v>0.5</v>
      </c>
      <c r="O343" s="7" t="str">
        <f t="shared" ca="1" si="270"/>
        <v/>
      </c>
      <c r="S343" s="7" t="str">
        <f t="shared" ca="1" si="263"/>
        <v/>
      </c>
    </row>
    <row r="344" spans="1:19" x14ac:dyDescent="0.3">
      <c r="A344" s="1" t="str">
        <f t="shared" si="269"/>
        <v>LP_ReduceContinuousDmg_03</v>
      </c>
      <c r="B344" s="1" t="s">
        <v>502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ReduceContinuousDamage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9.57</v>
      </c>
      <c r="K344" s="1">
        <v>0.5</v>
      </c>
      <c r="O344" s="7" t="str">
        <f t="shared" ca="1" si="270"/>
        <v/>
      </c>
      <c r="S344" s="7" t="str">
        <f t="shared" ca="1" si="263"/>
        <v/>
      </c>
    </row>
    <row r="345" spans="1:19" x14ac:dyDescent="0.3">
      <c r="A345" s="1" t="str">
        <f t="shared" ref="A345:A347" si="273">B345&amp;"_"&amp;TEXT(D345,"00")</f>
        <v>LP_DefenseStrongDmg_01</v>
      </c>
      <c r="B345" s="1" t="s">
        <v>503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DefenseStrongDamage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0.24</v>
      </c>
      <c r="O345" s="7" t="str">
        <f t="shared" ca="1" si="270"/>
        <v/>
      </c>
      <c r="S345" s="7" t="str">
        <f t="shared" ca="1" si="263"/>
        <v/>
      </c>
    </row>
    <row r="346" spans="1:19" x14ac:dyDescent="0.3">
      <c r="A346" s="1" t="str">
        <f t="shared" si="273"/>
        <v>LP_DefenseStrongDmg_02</v>
      </c>
      <c r="B346" s="1" t="s">
        <v>503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DefenseStrongDamage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0.20869565217391306</v>
      </c>
      <c r="O346" s="7" t="str">
        <f t="shared" ca="1" si="270"/>
        <v/>
      </c>
      <c r="S346" s="7" t="str">
        <f t="shared" ca="1" si="263"/>
        <v/>
      </c>
    </row>
    <row r="347" spans="1:19" x14ac:dyDescent="0.3">
      <c r="A347" s="1" t="str">
        <f t="shared" si="273"/>
        <v>LP_DefenseStrongDmg_03</v>
      </c>
      <c r="B347" s="1" t="s">
        <v>503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DefenseStrongDamage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0.18147448015122877</v>
      </c>
      <c r="O347" s="7" t="str">
        <f t="shared" ca="1" si="270"/>
        <v/>
      </c>
      <c r="S347" s="7" t="str">
        <f t="shared" ca="1" si="263"/>
        <v/>
      </c>
    </row>
    <row r="348" spans="1:19" x14ac:dyDescent="0.3">
      <c r="A348" s="1" t="str">
        <f t="shared" ref="A348:A383" si="274">B348&amp;"_"&amp;TEXT(D348,"00")</f>
        <v>LP_ExtraGold_01</v>
      </c>
      <c r="B348" s="1" t="s">
        <v>171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0.15000000000000002</v>
      </c>
      <c r="O348" s="7" t="str">
        <f t="shared" ca="1" si="244"/>
        <v/>
      </c>
      <c r="S348" s="7" t="str">
        <f t="shared" ca="1" si="263"/>
        <v/>
      </c>
    </row>
    <row r="349" spans="1:19" x14ac:dyDescent="0.3">
      <c r="A349" s="1" t="str">
        <f t="shared" ref="A349:A351" si="275">B349&amp;"_"&amp;TEXT(D349,"00")</f>
        <v>LP_ExtraGold_02</v>
      </c>
      <c r="B349" s="1" t="s">
        <v>171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0.31500000000000006</v>
      </c>
      <c r="O349" s="7" t="str">
        <f t="shared" ref="O349:O351" ca="1" si="276">IF(NOT(ISBLANK(N349)),N349,
IF(ISBLANK(M349),"",
VLOOKUP(M349,OFFSET(INDIRECT("$A:$B"),0,MATCH(M$1&amp;"_Verify",INDIRECT("$1:$1"),0)-1),2,0)
))</f>
        <v/>
      </c>
      <c r="S349" s="7" t="str">
        <f t="shared" ca="1" si="263"/>
        <v/>
      </c>
    </row>
    <row r="350" spans="1:19" x14ac:dyDescent="0.3">
      <c r="A350" s="1" t="str">
        <f t="shared" si="275"/>
        <v>LP_ExtraGold_03</v>
      </c>
      <c r="B350" s="1" t="s">
        <v>171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0.49500000000000011</v>
      </c>
      <c r="O350" s="7" t="str">
        <f t="shared" ca="1" si="276"/>
        <v/>
      </c>
      <c r="S350" s="7" t="str">
        <f t="shared" ca="1" si="263"/>
        <v/>
      </c>
    </row>
    <row r="351" spans="1:19" x14ac:dyDescent="0.3">
      <c r="A351" s="1" t="str">
        <f t="shared" si="275"/>
        <v>LP_ExtraGoldBetter_01</v>
      </c>
      <c r="B351" s="1" t="s">
        <v>504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ref="J351:J353" si="277">J348*5/3</f>
        <v>0.25000000000000006</v>
      </c>
      <c r="O351" s="7" t="str">
        <f t="shared" ca="1" si="276"/>
        <v/>
      </c>
      <c r="S351" s="7" t="str">
        <f t="shared" ca="1" si="263"/>
        <v/>
      </c>
    </row>
    <row r="352" spans="1:19" x14ac:dyDescent="0.3">
      <c r="A352" s="1" t="str">
        <f t="shared" ref="A352:A353" si="278">B352&amp;"_"&amp;TEXT(D352,"00")</f>
        <v>LP_ExtraGoldBetter_02</v>
      </c>
      <c r="B352" s="1" t="s">
        <v>504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77"/>
        <v>0.52500000000000002</v>
      </c>
      <c r="O352" s="7" t="str">
        <f t="shared" ref="O352:O353" ca="1" si="279">IF(NOT(ISBLANK(N352)),N352,
IF(ISBLANK(M352),"",
VLOOKUP(M352,OFFSET(INDIRECT("$A:$B"),0,MATCH(M$1&amp;"_Verify",INDIRECT("$1:$1"),0)-1),2,0)
))</f>
        <v/>
      </c>
      <c r="S352" s="7" t="str">
        <f t="shared" ca="1" si="263"/>
        <v/>
      </c>
    </row>
    <row r="353" spans="1:19" x14ac:dyDescent="0.3">
      <c r="A353" s="1" t="str">
        <f t="shared" si="278"/>
        <v>LP_ExtraGoldBetter_03</v>
      </c>
      <c r="B353" s="1" t="s">
        <v>504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77"/>
        <v>0.82500000000000018</v>
      </c>
      <c r="O353" s="7" t="str">
        <f t="shared" ca="1" si="279"/>
        <v/>
      </c>
      <c r="S353" s="7" t="str">
        <f t="shared" ref="S353:S392" ca="1" si="280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274"/>
        <v>LP_ItemChanceBoost_01</v>
      </c>
      <c r="B354" s="1" t="s">
        <v>172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v>0.1125</v>
      </c>
      <c r="O354" s="7" t="str">
        <f t="shared" ca="1" si="244"/>
        <v/>
      </c>
      <c r="S354" s="7" t="str">
        <f t="shared" ca="1" si="280"/>
        <v/>
      </c>
    </row>
    <row r="355" spans="1:19" x14ac:dyDescent="0.3">
      <c r="A355" s="1" t="str">
        <f t="shared" ref="A355:A357" si="281">B355&amp;"_"&amp;TEXT(D355,"00")</f>
        <v>LP_ItemChanceBoost_02</v>
      </c>
      <c r="B355" s="1" t="s">
        <v>172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v>0.23625000000000002</v>
      </c>
      <c r="O355" s="7" t="str">
        <f t="shared" ref="O355:O357" ca="1" si="282">IF(NOT(ISBLANK(N355)),N355,
IF(ISBLANK(M355),"",
VLOOKUP(M355,OFFSET(INDIRECT("$A:$B"),0,MATCH(M$1&amp;"_Verify",INDIRECT("$1:$1"),0)-1),2,0)
))</f>
        <v/>
      </c>
      <c r="S355" s="7" t="str">
        <f t="shared" ca="1" si="280"/>
        <v/>
      </c>
    </row>
    <row r="356" spans="1:19" x14ac:dyDescent="0.3">
      <c r="A356" s="1" t="str">
        <f t="shared" si="281"/>
        <v>LP_ItemChanceBoost_03</v>
      </c>
      <c r="B356" s="1" t="s">
        <v>172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v>0.37125000000000008</v>
      </c>
      <c r="O356" s="7" t="str">
        <f t="shared" ca="1" si="282"/>
        <v/>
      </c>
      <c r="S356" s="7" t="str">
        <f t="shared" ca="1" si="280"/>
        <v/>
      </c>
    </row>
    <row r="357" spans="1:19" x14ac:dyDescent="0.3">
      <c r="A357" s="1" t="str">
        <f t="shared" si="281"/>
        <v>LP_ItemChanceBoostBetter_01</v>
      </c>
      <c r="B357" s="1" t="s">
        <v>505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ref="K357:K359" si="283">K354*5/3</f>
        <v>0.1875</v>
      </c>
      <c r="O357" s="7" t="str">
        <f t="shared" ca="1" si="282"/>
        <v/>
      </c>
      <c r="S357" s="7" t="str">
        <f t="shared" ca="1" si="280"/>
        <v/>
      </c>
    </row>
    <row r="358" spans="1:19" x14ac:dyDescent="0.3">
      <c r="A358" s="1" t="str">
        <f t="shared" ref="A358:A359" si="284">B358&amp;"_"&amp;TEXT(D358,"00")</f>
        <v>LP_ItemChanceBoostBetter_02</v>
      </c>
      <c r="B358" s="1" t="s">
        <v>505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3"/>
        <v>0.39375000000000004</v>
      </c>
      <c r="O358" s="7" t="str">
        <f t="shared" ref="O358:O359" ca="1" si="285">IF(NOT(ISBLANK(N358)),N358,
IF(ISBLANK(M358),"",
VLOOKUP(M358,OFFSET(INDIRECT("$A:$B"),0,MATCH(M$1&amp;"_Verify",INDIRECT("$1:$1"),0)-1),2,0)
))</f>
        <v/>
      </c>
      <c r="S358" s="7" t="str">
        <f t="shared" ca="1" si="280"/>
        <v/>
      </c>
    </row>
    <row r="359" spans="1:19" x14ac:dyDescent="0.3">
      <c r="A359" s="1" t="str">
        <f t="shared" si="284"/>
        <v>LP_ItemChanceBoostBetter_03</v>
      </c>
      <c r="B359" s="1" t="s">
        <v>505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3"/>
        <v>0.61875000000000013</v>
      </c>
      <c r="O359" s="7" t="str">
        <f t="shared" ca="1" si="285"/>
        <v/>
      </c>
      <c r="S359" s="7" t="str">
        <f t="shared" ca="1" si="280"/>
        <v/>
      </c>
    </row>
    <row r="360" spans="1:19" x14ac:dyDescent="0.3">
      <c r="A360" s="1" t="str">
        <f t="shared" si="274"/>
        <v>LP_HealChanceBoost_01</v>
      </c>
      <c r="B360" s="1" t="s">
        <v>173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v>0.16666666699999999</v>
      </c>
      <c r="O360" s="7" t="str">
        <f t="shared" ca="1" si="244"/>
        <v/>
      </c>
      <c r="S360" s="7" t="str">
        <f t="shared" ca="1" si="280"/>
        <v/>
      </c>
    </row>
    <row r="361" spans="1:19" x14ac:dyDescent="0.3">
      <c r="A361" s="1" t="str">
        <f t="shared" ref="A361:A363" si="286">B361&amp;"_"&amp;TEXT(D361,"00")</f>
        <v>LP_HealChanceBoost_02</v>
      </c>
      <c r="B361" s="1" t="s">
        <v>173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v>0.35</v>
      </c>
      <c r="O361" s="7" t="str">
        <f t="shared" ref="O361:O363" ca="1" si="287">IF(NOT(ISBLANK(N361)),N361,
IF(ISBLANK(M361),"",
VLOOKUP(M361,OFFSET(INDIRECT("$A:$B"),0,MATCH(M$1&amp;"_Verify",INDIRECT("$1:$1"),0)-1),2,0)
))</f>
        <v/>
      </c>
      <c r="S361" s="7" t="str">
        <f t="shared" ca="1" si="280"/>
        <v/>
      </c>
    </row>
    <row r="362" spans="1:19" x14ac:dyDescent="0.3">
      <c r="A362" s="1" t="str">
        <f t="shared" si="286"/>
        <v>LP_HealChanceBoost_03</v>
      </c>
      <c r="B362" s="1" t="s">
        <v>173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v>0.55000000000000004</v>
      </c>
      <c r="O362" s="7" t="str">
        <f t="shared" ca="1" si="287"/>
        <v/>
      </c>
      <c r="S362" s="7" t="str">
        <f t="shared" ca="1" si="280"/>
        <v/>
      </c>
    </row>
    <row r="363" spans="1:19" x14ac:dyDescent="0.3">
      <c r="A363" s="1" t="str">
        <f t="shared" si="286"/>
        <v>LP_HealChanceBoostBetter_01</v>
      </c>
      <c r="B363" s="1" t="s">
        <v>506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ref="L363:L365" si="288">L360*5/3</f>
        <v>0.27777777833333334</v>
      </c>
      <c r="O363" s="7" t="str">
        <f t="shared" ca="1" si="287"/>
        <v/>
      </c>
      <c r="S363" s="7" t="str">
        <f t="shared" ref="S363:S365" ca="1" si="289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ref="A364:A365" si="290">B364&amp;"_"&amp;TEXT(D364,"00")</f>
        <v>LP_HealChanceBoostBetter_02</v>
      </c>
      <c r="B364" s="1" t="s">
        <v>506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8"/>
        <v>0.58333333333333337</v>
      </c>
      <c r="O364" s="7" t="str">
        <f t="shared" ref="O364:O365" ca="1" si="291">IF(NOT(ISBLANK(N364)),N364,
IF(ISBLANK(M364),"",
VLOOKUP(M364,OFFSET(INDIRECT("$A:$B"),0,MATCH(M$1&amp;"_Verify",INDIRECT("$1:$1"),0)-1),2,0)
))</f>
        <v/>
      </c>
      <c r="S364" s="7" t="str">
        <f t="shared" ca="1" si="289"/>
        <v/>
      </c>
    </row>
    <row r="365" spans="1:19" x14ac:dyDescent="0.3">
      <c r="A365" s="1" t="str">
        <f t="shared" si="290"/>
        <v>LP_HealChanceBoostBetter_03</v>
      </c>
      <c r="B365" s="1" t="s">
        <v>506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8"/>
        <v>0.91666666666666663</v>
      </c>
      <c r="O365" s="7" t="str">
        <f t="shared" ca="1" si="291"/>
        <v/>
      </c>
      <c r="S365" s="7" t="str">
        <f t="shared" ca="1" si="289"/>
        <v/>
      </c>
    </row>
    <row r="366" spans="1:19" x14ac:dyDescent="0.3">
      <c r="A366" s="1" t="str">
        <f t="shared" si="274"/>
        <v>LP_MonsterThrough_01</v>
      </c>
      <c r="B366" s="1" t="s">
        <v>174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MonsterThroughHitObject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4"/>
        <v>1</v>
      </c>
      <c r="S366" s="7" t="str">
        <f t="shared" ca="1" si="280"/>
        <v/>
      </c>
    </row>
    <row r="367" spans="1:19" x14ac:dyDescent="0.3">
      <c r="A367" s="1" t="str">
        <f t="shared" si="274"/>
        <v>LP_MonsterThrough_02</v>
      </c>
      <c r="B367" s="1" t="s">
        <v>174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MonsterThroughHitObject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4"/>
        <v>2</v>
      </c>
      <c r="S367" s="7" t="str">
        <f t="shared" ca="1" si="280"/>
        <v/>
      </c>
    </row>
    <row r="368" spans="1:19" x14ac:dyDescent="0.3">
      <c r="A368" s="1" t="str">
        <f t="shared" si="274"/>
        <v>LP_Ricochet_01</v>
      </c>
      <c r="B368" s="1" t="s">
        <v>175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RicochetHitObject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44"/>
        <v>1</v>
      </c>
      <c r="S368" s="7" t="str">
        <f t="shared" ca="1" si="280"/>
        <v/>
      </c>
    </row>
    <row r="369" spans="1:19" x14ac:dyDescent="0.3">
      <c r="A369" s="1" t="str">
        <f t="shared" si="274"/>
        <v>LP_Ricochet_02</v>
      </c>
      <c r="B369" s="1" t="s">
        <v>175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RicochetHitObject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44"/>
        <v>2</v>
      </c>
      <c r="S369" s="7" t="str">
        <f t="shared" ref="S369:S371" ca="1" si="292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74"/>
        <v>LP_BounceWallQuad_01</v>
      </c>
      <c r="B370" s="1" t="s">
        <v>176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BounceWallQuadHitObject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4"/>
        <v>1</v>
      </c>
      <c r="S370" s="7" t="str">
        <f t="shared" ca="1" si="292"/>
        <v/>
      </c>
    </row>
    <row r="371" spans="1:19" x14ac:dyDescent="0.3">
      <c r="A371" s="1" t="str">
        <f t="shared" si="274"/>
        <v>LP_BounceWallQuad_02</v>
      </c>
      <c r="B371" s="1" t="s">
        <v>176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BounceWallQuadHitObject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4"/>
        <v>2</v>
      </c>
      <c r="S371" s="7" t="str">
        <f t="shared" ca="1" si="292"/>
        <v/>
      </c>
    </row>
    <row r="372" spans="1:19" x14ac:dyDescent="0.3">
      <c r="A372" s="1" t="str">
        <f t="shared" si="274"/>
        <v>LP_Parallel_01</v>
      </c>
      <c r="B372" s="1" t="s">
        <v>177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ParallelHitObject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0.6</v>
      </c>
      <c r="N372" s="1">
        <v>1</v>
      </c>
      <c r="O372" s="7">
        <f t="shared" ca="1" si="244"/>
        <v>1</v>
      </c>
      <c r="S372" s="7" t="str">
        <f t="shared" ca="1" si="280"/>
        <v/>
      </c>
    </row>
    <row r="373" spans="1:19" x14ac:dyDescent="0.3">
      <c r="A373" s="1" t="str">
        <f t="shared" si="274"/>
        <v>LP_Parallel_02</v>
      </c>
      <c r="B373" s="1" t="s">
        <v>177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ParallelHitObject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0.6</v>
      </c>
      <c r="N373" s="1">
        <v>2</v>
      </c>
      <c r="O373" s="7">
        <f t="shared" ca="1" si="244"/>
        <v>2</v>
      </c>
      <c r="S373" s="7" t="str">
        <f t="shared" ca="1" si="280"/>
        <v/>
      </c>
    </row>
    <row r="374" spans="1:19" x14ac:dyDescent="0.3">
      <c r="A374" s="1" t="str">
        <f t="shared" si="274"/>
        <v>LP_DiagonalNwayGenerator_01</v>
      </c>
      <c r="B374" s="1" t="s">
        <v>178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DiagonalNwayGenerator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4"/>
        <v>1</v>
      </c>
      <c r="S374" s="7" t="str">
        <f t="shared" ca="1" si="280"/>
        <v/>
      </c>
    </row>
    <row r="375" spans="1:19" x14ac:dyDescent="0.3">
      <c r="A375" s="1" t="str">
        <f t="shared" si="274"/>
        <v>LP_DiagonalNwayGenerator_02</v>
      </c>
      <c r="B375" s="1" t="s">
        <v>178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DiagonalNwayGenerator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4"/>
        <v>2</v>
      </c>
      <c r="S375" s="7" t="str">
        <f t="shared" ca="1" si="280"/>
        <v/>
      </c>
    </row>
    <row r="376" spans="1:19" x14ac:dyDescent="0.3">
      <c r="A376" s="1" t="str">
        <f t="shared" si="274"/>
        <v>LP_LeftRightNwayGenerator_01</v>
      </c>
      <c r="B376" s="1" t="s">
        <v>179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LeftRightNwayGenerator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1</v>
      </c>
      <c r="O376" s="7">
        <f t="shared" ca="1" si="244"/>
        <v>1</v>
      </c>
      <c r="S376" s="7" t="str">
        <f t="shared" ca="1" si="280"/>
        <v/>
      </c>
    </row>
    <row r="377" spans="1:19" x14ac:dyDescent="0.3">
      <c r="A377" s="1" t="str">
        <f t="shared" si="274"/>
        <v>LP_LeftRightNwayGenerator_02</v>
      </c>
      <c r="B377" s="1" t="s">
        <v>179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LeftRightNwayGenerator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2</v>
      </c>
      <c r="O377" s="7">
        <f t="shared" ca="1" si="244"/>
        <v>2</v>
      </c>
      <c r="S377" s="7" t="str">
        <f t="shared" ca="1" si="280"/>
        <v/>
      </c>
    </row>
    <row r="378" spans="1:19" x14ac:dyDescent="0.3">
      <c r="A378" s="1" t="str">
        <f t="shared" si="274"/>
        <v>LP_BackNwayGenerator_01</v>
      </c>
      <c r="B378" s="1" t="s">
        <v>180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BackNwayGenerator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44"/>
        <v>1</v>
      </c>
      <c r="S378" s="7" t="str">
        <f t="shared" ca="1" si="280"/>
        <v/>
      </c>
    </row>
    <row r="379" spans="1:19" x14ac:dyDescent="0.3">
      <c r="A379" s="1" t="str">
        <f t="shared" si="274"/>
        <v>LP_BackNwayGenerator_02</v>
      </c>
      <c r="B379" s="1" t="s">
        <v>180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BackNwayGenerator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44"/>
        <v>2</v>
      </c>
      <c r="S379" s="7" t="str">
        <f t="shared" ca="1" si="280"/>
        <v/>
      </c>
    </row>
    <row r="380" spans="1:19" x14ac:dyDescent="0.3">
      <c r="A380" s="1" t="str">
        <f t="shared" si="274"/>
        <v>LP_Repeat_01</v>
      </c>
      <c r="B380" s="1" t="s">
        <v>181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RepeatHitObject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0.3</v>
      </c>
      <c r="N380" s="1">
        <v>1</v>
      </c>
      <c r="O380" s="7">
        <f t="shared" ca="1" si="244"/>
        <v>1</v>
      </c>
      <c r="S380" s="7" t="str">
        <f t="shared" ca="1" si="280"/>
        <v/>
      </c>
    </row>
    <row r="381" spans="1:19" x14ac:dyDescent="0.3">
      <c r="A381" s="1" t="str">
        <f t="shared" si="274"/>
        <v>LP_Repeat_02</v>
      </c>
      <c r="B381" s="1" t="s">
        <v>181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RepeatHitObject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0.3</v>
      </c>
      <c r="N381" s="1">
        <v>2</v>
      </c>
      <c r="O381" s="7">
        <f t="shared" ca="1" si="244"/>
        <v>2</v>
      </c>
      <c r="S381" s="7" t="str">
        <f t="shared" ca="1" si="280"/>
        <v/>
      </c>
    </row>
    <row r="382" spans="1:19" x14ac:dyDescent="0.3">
      <c r="A382" s="1" t="str">
        <f t="shared" si="274"/>
        <v>LP_HealOnKill_01</v>
      </c>
      <c r="B382" s="1" t="s">
        <v>269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ref="K382:K395" si="293">J175</f>
        <v>0.15</v>
      </c>
      <c r="O382" s="7" t="str">
        <f t="shared" ref="O382" ca="1" si="294">IF(NOT(ISBLANK(N382)),N382,
IF(ISBLANK(M382),"",
VLOOKUP(M382,OFFSET(INDIRECT("$A:$B"),0,MATCH(M$1&amp;"_Verify",INDIRECT("$1:$1"),0)-1),2,0)
))</f>
        <v/>
      </c>
      <c r="S382" s="7" t="str">
        <f t="shared" ca="1" si="280"/>
        <v/>
      </c>
    </row>
    <row r="383" spans="1:19" x14ac:dyDescent="0.3">
      <c r="A383" s="1" t="str">
        <f t="shared" si="274"/>
        <v>LP_HealOnKill_02</v>
      </c>
      <c r="B383" s="1" t="s">
        <v>269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3"/>
        <v>0.315</v>
      </c>
      <c r="O383" s="7" t="str">
        <f t="shared" ca="1" si="244"/>
        <v/>
      </c>
      <c r="S383" s="7" t="str">
        <f t="shared" ca="1" si="280"/>
        <v/>
      </c>
    </row>
    <row r="384" spans="1:19" x14ac:dyDescent="0.3">
      <c r="A384" s="1" t="str">
        <f t="shared" ref="A384:A386" si="295">B384&amp;"_"&amp;TEXT(D384,"00")</f>
        <v>LP_HealOnKill_03</v>
      </c>
      <c r="B384" s="1" t="s">
        <v>269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3"/>
        <v>0.49500000000000005</v>
      </c>
      <c r="O384" s="7" t="str">
        <f t="shared" ref="O384:O386" ca="1" si="296">IF(NOT(ISBLANK(N384)),N384,
IF(ISBLANK(M384),"",
VLOOKUP(M384,OFFSET(INDIRECT("$A:$B"),0,MATCH(M$1&amp;"_Verify",INDIRECT("$1:$1"),0)-1),2,0)
))</f>
        <v/>
      </c>
      <c r="S384" s="7" t="str">
        <f t="shared" ref="S384:S386" ca="1" si="297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5"/>
        <v>LP_HealOnKill_04</v>
      </c>
      <c r="B385" s="1" t="s">
        <v>269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3"/>
        <v>0.69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LP_HealOnKill_05</v>
      </c>
      <c r="B386" s="1" t="s">
        <v>269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3"/>
        <v>0.89999999999999991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ref="A387:A390" si="298">B387&amp;"_"&amp;TEXT(D387,"00")</f>
        <v>LP_HealOnKill_06</v>
      </c>
      <c r="B387" s="1" t="s">
        <v>269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3"/>
        <v>1.125</v>
      </c>
      <c r="O387" s="7" t="str">
        <f t="shared" ref="O387:O390" ca="1" si="299">IF(NOT(ISBLANK(N387)),N387,
IF(ISBLANK(M387),"",
VLOOKUP(M387,OFFSET(INDIRECT("$A:$B"),0,MATCH(M$1&amp;"_Verify",INDIRECT("$1:$1"),0)-1),2,0)
))</f>
        <v/>
      </c>
      <c r="S387" s="7" t="str">
        <f t="shared" ref="S387:S390" ca="1" si="300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LP_HealOnKill_07</v>
      </c>
      <c r="B388" s="1" t="s">
        <v>269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3"/>
        <v>1.3650000000000002</v>
      </c>
      <c r="O388" s="7" t="str">
        <f t="shared" ca="1" si="299"/>
        <v/>
      </c>
      <c r="S388" s="7" t="str">
        <f t="shared" ca="1" si="300"/>
        <v/>
      </c>
    </row>
    <row r="389" spans="1:19" x14ac:dyDescent="0.3">
      <c r="A389" s="1" t="str">
        <f t="shared" si="298"/>
        <v>LP_HealOnKill_08</v>
      </c>
      <c r="B389" s="1" t="s">
        <v>269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3"/>
        <v>1.62</v>
      </c>
      <c r="O389" s="7" t="str">
        <f t="shared" ca="1" si="299"/>
        <v/>
      </c>
      <c r="S389" s="7" t="str">
        <f t="shared" ca="1" si="300"/>
        <v/>
      </c>
    </row>
    <row r="390" spans="1:19" x14ac:dyDescent="0.3">
      <c r="A390" s="1" t="str">
        <f t="shared" si="298"/>
        <v>LP_HealOnKill_09</v>
      </c>
      <c r="B390" s="1" t="s">
        <v>269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3"/>
        <v>1.89</v>
      </c>
      <c r="O390" s="7" t="str">
        <f t="shared" ca="1" si="299"/>
        <v/>
      </c>
      <c r="S390" s="7" t="str">
        <f t="shared" ca="1" si="300"/>
        <v/>
      </c>
    </row>
    <row r="391" spans="1:19" x14ac:dyDescent="0.3">
      <c r="A391" s="1" t="str">
        <f t="shared" ref="A391:A420" si="301">B391&amp;"_"&amp;TEXT(D391,"00")</f>
        <v>LP_HealOnKillBetter_01</v>
      </c>
      <c r="B391" s="1" t="s">
        <v>270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3"/>
        <v>0.25</v>
      </c>
      <c r="O391" s="7" t="str">
        <f t="shared" ref="O391:O434" ca="1" si="302">IF(NOT(ISBLANK(N391)),N391,
IF(ISBLANK(M391),"",
VLOOKUP(M391,OFFSET(INDIRECT("$A:$B"),0,MATCH(M$1&amp;"_Verify",INDIRECT("$1:$1"),0)-1),2,0)
))</f>
        <v/>
      </c>
      <c r="S391" s="7" t="str">
        <f t="shared" ca="1" si="280"/>
        <v/>
      </c>
    </row>
    <row r="392" spans="1:19" x14ac:dyDescent="0.3">
      <c r="A392" s="1" t="str">
        <f t="shared" si="301"/>
        <v>LP_HealOnKillBetter_02</v>
      </c>
      <c r="B392" s="1" t="s">
        <v>270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3"/>
        <v>0.52500000000000002</v>
      </c>
      <c r="O392" s="7" t="str">
        <f t="shared" ca="1" si="302"/>
        <v/>
      </c>
      <c r="S392" s="7" t="str">
        <f t="shared" ca="1" si="280"/>
        <v/>
      </c>
    </row>
    <row r="393" spans="1:19" x14ac:dyDescent="0.3">
      <c r="A393" s="1" t="str">
        <f t="shared" ref="A393:A406" si="303">B393&amp;"_"&amp;TEXT(D393,"00")</f>
        <v>LP_HealOnKillBetter_03</v>
      </c>
      <c r="B393" s="1" t="s">
        <v>270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3"/>
        <v>0.82500000000000007</v>
      </c>
      <c r="O393" s="7" t="str">
        <f t="shared" ref="O393:O406" ca="1" si="304">IF(NOT(ISBLANK(N393)),N393,
IF(ISBLANK(M393),"",
VLOOKUP(M393,OFFSET(INDIRECT("$A:$B"),0,MATCH(M$1&amp;"_Verify",INDIRECT("$1:$1"),0)-1),2,0)
))</f>
        <v/>
      </c>
      <c r="S393" s="7" t="str">
        <f t="shared" ref="S393:S406" ca="1" si="305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303"/>
        <v>LP_HealOnKillBetter_04</v>
      </c>
      <c r="B394" s="1" t="s">
        <v>270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3"/>
        <v>1.1499999999999999</v>
      </c>
      <c r="O394" s="7" t="str">
        <f t="shared" ca="1" si="304"/>
        <v/>
      </c>
      <c r="S394" s="7" t="str">
        <f t="shared" ca="1" si="305"/>
        <v/>
      </c>
    </row>
    <row r="395" spans="1:19" x14ac:dyDescent="0.3">
      <c r="A395" s="1" t="str">
        <f t="shared" si="303"/>
        <v>LP_HealOnKillBetter_05</v>
      </c>
      <c r="B395" s="1" t="s">
        <v>270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293"/>
        <v>1.5</v>
      </c>
      <c r="O395" s="7" t="str">
        <f t="shared" ca="1" si="304"/>
        <v/>
      </c>
      <c r="S395" s="7" t="str">
        <f t="shared" ca="1" si="305"/>
        <v/>
      </c>
    </row>
    <row r="396" spans="1:19" x14ac:dyDescent="0.3">
      <c r="A396" s="1" t="str">
        <f t="shared" si="303"/>
        <v>LP_HealOnCrit_01</v>
      </c>
      <c r="B396" s="1" t="s">
        <v>934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>J175</f>
        <v>0.15</v>
      </c>
      <c r="O396" s="7" t="str">
        <f t="shared" ca="1" si="304"/>
        <v/>
      </c>
      <c r="S396" s="7" t="str">
        <f t="shared" ca="1" si="305"/>
        <v/>
      </c>
    </row>
    <row r="397" spans="1:19" x14ac:dyDescent="0.3">
      <c r="A397" s="1" t="str">
        <f t="shared" si="303"/>
        <v>LP_HealOnCrit_02</v>
      </c>
      <c r="B397" s="1" t="s">
        <v>934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ref="J397:J409" si="306">J176</f>
        <v>0.315</v>
      </c>
      <c r="O397" s="7" t="str">
        <f t="shared" ca="1" si="304"/>
        <v/>
      </c>
      <c r="S397" s="7" t="str">
        <f t="shared" ca="1" si="305"/>
        <v/>
      </c>
    </row>
    <row r="398" spans="1:19" x14ac:dyDescent="0.3">
      <c r="A398" s="1" t="str">
        <f t="shared" si="303"/>
        <v>LP_HealOnCrit_03</v>
      </c>
      <c r="B398" s="1" t="s">
        <v>934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6"/>
        <v>0.49500000000000005</v>
      </c>
      <c r="O398" s="7" t="str">
        <f t="shared" ca="1" si="304"/>
        <v/>
      </c>
      <c r="S398" s="7" t="str">
        <f t="shared" ca="1" si="305"/>
        <v/>
      </c>
    </row>
    <row r="399" spans="1:19" x14ac:dyDescent="0.3">
      <c r="A399" s="1" t="str">
        <f t="shared" si="303"/>
        <v>LP_HealOnCrit_04</v>
      </c>
      <c r="B399" s="1" t="s">
        <v>934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6"/>
        <v>0.69</v>
      </c>
      <c r="O399" s="7" t="str">
        <f t="shared" ca="1" si="304"/>
        <v/>
      </c>
      <c r="S399" s="7" t="str">
        <f t="shared" ca="1" si="305"/>
        <v/>
      </c>
    </row>
    <row r="400" spans="1:19" x14ac:dyDescent="0.3">
      <c r="A400" s="1" t="str">
        <f t="shared" si="303"/>
        <v>LP_HealOnCrit_05</v>
      </c>
      <c r="B400" s="1" t="s">
        <v>934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6"/>
        <v>0.89999999999999991</v>
      </c>
      <c r="O400" s="7" t="str">
        <f t="shared" ca="1" si="304"/>
        <v/>
      </c>
      <c r="S400" s="7" t="str">
        <f t="shared" ca="1" si="305"/>
        <v/>
      </c>
    </row>
    <row r="401" spans="1:21" x14ac:dyDescent="0.3">
      <c r="A401" s="1" t="str">
        <f t="shared" si="303"/>
        <v>LP_HealOnCrit_06</v>
      </c>
      <c r="B401" s="1" t="s">
        <v>934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6"/>
        <v>1.125</v>
      </c>
      <c r="O401" s="7" t="str">
        <f t="shared" ca="1" si="304"/>
        <v/>
      </c>
      <c r="S401" s="7" t="str">
        <f t="shared" ca="1" si="305"/>
        <v/>
      </c>
    </row>
    <row r="402" spans="1:21" x14ac:dyDescent="0.3">
      <c r="A402" s="1" t="str">
        <f t="shared" si="303"/>
        <v>LP_HealOnCrit_07</v>
      </c>
      <c r="B402" s="1" t="s">
        <v>934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6"/>
        <v>1.3650000000000002</v>
      </c>
      <c r="O402" s="7" t="str">
        <f t="shared" ca="1" si="304"/>
        <v/>
      </c>
      <c r="S402" s="7" t="str">
        <f t="shared" ca="1" si="305"/>
        <v/>
      </c>
    </row>
    <row r="403" spans="1:21" x14ac:dyDescent="0.3">
      <c r="A403" s="1" t="str">
        <f t="shared" si="303"/>
        <v>LP_HealOnCrit_08</v>
      </c>
      <c r="B403" s="1" t="s">
        <v>934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6"/>
        <v>1.62</v>
      </c>
      <c r="O403" s="7" t="str">
        <f t="shared" ca="1" si="304"/>
        <v/>
      </c>
      <c r="S403" s="7" t="str">
        <f t="shared" ca="1" si="305"/>
        <v/>
      </c>
    </row>
    <row r="404" spans="1:21" x14ac:dyDescent="0.3">
      <c r="A404" s="1" t="str">
        <f t="shared" si="303"/>
        <v>LP_HealOnCrit_09</v>
      </c>
      <c r="B404" s="1" t="s">
        <v>934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6"/>
        <v>1.89</v>
      </c>
      <c r="O404" s="7" t="str">
        <f t="shared" ca="1" si="304"/>
        <v/>
      </c>
      <c r="S404" s="7" t="str">
        <f t="shared" ca="1" si="305"/>
        <v/>
      </c>
    </row>
    <row r="405" spans="1:21" x14ac:dyDescent="0.3">
      <c r="A405" s="1" t="str">
        <f t="shared" si="303"/>
        <v>LP_HealOnCritBetter_01</v>
      </c>
      <c r="B405" s="1" t="s">
        <v>935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6"/>
        <v>0.25</v>
      </c>
      <c r="O405" s="7" t="str">
        <f t="shared" ca="1" si="304"/>
        <v/>
      </c>
      <c r="S405" s="7" t="str">
        <f t="shared" ca="1" si="305"/>
        <v/>
      </c>
    </row>
    <row r="406" spans="1:21" x14ac:dyDescent="0.3">
      <c r="A406" s="1" t="str">
        <f t="shared" si="303"/>
        <v>LP_HealOnCritBetter_02</v>
      </c>
      <c r="B406" s="1" t="s">
        <v>935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6"/>
        <v>0.52500000000000002</v>
      </c>
      <c r="O406" s="7" t="str">
        <f t="shared" ca="1" si="304"/>
        <v/>
      </c>
      <c r="S406" s="7" t="str">
        <f t="shared" ca="1" si="305"/>
        <v/>
      </c>
    </row>
    <row r="407" spans="1:21" x14ac:dyDescent="0.3">
      <c r="A407" s="1" t="str">
        <f t="shared" ref="A407:A409" si="307">B407&amp;"_"&amp;TEXT(D407,"00")</f>
        <v>LP_HealOnCritBetter_03</v>
      </c>
      <c r="B407" s="1" t="s">
        <v>935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06"/>
        <v>0.82500000000000007</v>
      </c>
      <c r="O407" s="7" t="str">
        <f t="shared" ref="O407:O409" ca="1" si="308">IF(NOT(ISBLANK(N407)),N407,
IF(ISBLANK(M407),"",
VLOOKUP(M407,OFFSET(INDIRECT("$A:$B"),0,MATCH(M$1&amp;"_Verify",INDIRECT("$1:$1"),0)-1),2,0)
))</f>
        <v/>
      </c>
      <c r="S407" s="7" t="str">
        <f t="shared" ref="S407:S409" ca="1" si="309">IF(NOT(ISBLANK(R407)),R407,
IF(ISBLANK(Q407),"",
VLOOKUP(Q407,OFFSET(INDIRECT("$A:$B"),0,MATCH(Q$1&amp;"_Verify",INDIRECT("$1:$1"),0)-1),2,0)
))</f>
        <v/>
      </c>
    </row>
    <row r="408" spans="1:21" x14ac:dyDescent="0.3">
      <c r="A408" s="1" t="str">
        <f t="shared" si="307"/>
        <v>LP_HealOnCritBetter_04</v>
      </c>
      <c r="B408" s="1" t="s">
        <v>935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06"/>
        <v>1.1499999999999999</v>
      </c>
      <c r="O408" s="7" t="str">
        <f t="shared" ca="1" si="308"/>
        <v/>
      </c>
      <c r="S408" s="7" t="str">
        <f t="shared" ca="1" si="309"/>
        <v/>
      </c>
    </row>
    <row r="409" spans="1:21" x14ac:dyDescent="0.3">
      <c r="A409" s="1" t="str">
        <f t="shared" si="307"/>
        <v>LP_HealOnCritBetter_05</v>
      </c>
      <c r="B409" s="1" t="s">
        <v>935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06"/>
        <v>1.5</v>
      </c>
      <c r="O409" s="7" t="str">
        <f t="shared" ca="1" si="308"/>
        <v/>
      </c>
      <c r="S409" s="7" t="str">
        <f t="shared" ca="1" si="309"/>
        <v/>
      </c>
    </row>
    <row r="410" spans="1:21" x14ac:dyDescent="0.3">
      <c r="A410" s="1" t="str">
        <f t="shared" si="301"/>
        <v>LP_AtkSpeedUpOnEncounter_01</v>
      </c>
      <c r="B410" s="1" t="s">
        <v>295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2"/>
        <v/>
      </c>
      <c r="Q410" s="1" t="s">
        <v>296</v>
      </c>
      <c r="S410" s="7">
        <f t="shared" ref="S410:S461" ca="1" si="310">IF(NOT(ISBLANK(R410)),R410,
IF(ISBLANK(Q410),"",
VLOOKUP(Q410,OFFSET(INDIRECT("$A:$B"),0,MATCH(Q$1&amp;"_Verify",INDIRECT("$1:$1"),0)-1),2,0)
))</f>
        <v>1</v>
      </c>
      <c r="U410" s="1" t="s">
        <v>297</v>
      </c>
    </row>
    <row r="411" spans="1:21" x14ac:dyDescent="0.3">
      <c r="A411" s="1" t="str">
        <f t="shared" si="301"/>
        <v>LP_AtkSpeedUpOnEncounter_02</v>
      </c>
      <c r="B411" s="1" t="s">
        <v>295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2"/>
        <v/>
      </c>
      <c r="Q411" s="1" t="s">
        <v>296</v>
      </c>
      <c r="S411" s="7">
        <f t="shared" ca="1" si="310"/>
        <v>1</v>
      </c>
      <c r="U411" s="1" t="s">
        <v>297</v>
      </c>
    </row>
    <row r="412" spans="1:21" x14ac:dyDescent="0.3">
      <c r="A412" s="1" t="str">
        <f t="shared" ref="A412:A418" si="311">B412&amp;"_"&amp;TEXT(D412,"00")</f>
        <v>LP_AtkSpeedUpOnEncounter_03</v>
      </c>
      <c r="B412" s="1" t="s">
        <v>295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8" ca="1" si="312">IF(NOT(ISBLANK(N412)),N412,
IF(ISBLANK(M412),"",
VLOOKUP(M412,OFFSET(INDIRECT("$A:$B"),0,MATCH(M$1&amp;"_Verify",INDIRECT("$1:$1"),0)-1),2,0)
))</f>
        <v/>
      </c>
      <c r="Q412" s="1" t="s">
        <v>296</v>
      </c>
      <c r="S412" s="7">
        <f t="shared" ca="1" si="310"/>
        <v>1</v>
      </c>
      <c r="U412" s="1" t="s">
        <v>297</v>
      </c>
    </row>
    <row r="413" spans="1:21" x14ac:dyDescent="0.3">
      <c r="A413" s="1" t="str">
        <f t="shared" si="311"/>
        <v>LP_AtkSpeedUpOnEncounter_04</v>
      </c>
      <c r="B413" s="1" t="s">
        <v>295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2"/>
        <v/>
      </c>
      <c r="Q413" s="1" t="s">
        <v>296</v>
      </c>
      <c r="S413" s="7">
        <f t="shared" ca="1" si="310"/>
        <v>1</v>
      </c>
      <c r="U413" s="1" t="s">
        <v>297</v>
      </c>
    </row>
    <row r="414" spans="1:21" x14ac:dyDescent="0.3">
      <c r="A414" s="1" t="str">
        <f t="shared" si="311"/>
        <v>LP_AtkSpeedUpOnEncounter_05</v>
      </c>
      <c r="B414" s="1" t="s">
        <v>295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2"/>
        <v/>
      </c>
      <c r="Q414" s="1" t="s">
        <v>296</v>
      </c>
      <c r="S414" s="7">
        <f t="shared" ca="1" si="310"/>
        <v>1</v>
      </c>
      <c r="U414" s="1" t="s">
        <v>297</v>
      </c>
    </row>
    <row r="415" spans="1:21" x14ac:dyDescent="0.3">
      <c r="A415" s="1" t="str">
        <f t="shared" si="311"/>
        <v>LP_AtkSpeedUpOnEncounter_06</v>
      </c>
      <c r="B415" s="1" t="s">
        <v>295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2"/>
        <v/>
      </c>
      <c r="Q415" s="1" t="s">
        <v>296</v>
      </c>
      <c r="S415" s="7">
        <f t="shared" ca="1" si="310"/>
        <v>1</v>
      </c>
      <c r="U415" s="1" t="s">
        <v>297</v>
      </c>
    </row>
    <row r="416" spans="1:21" x14ac:dyDescent="0.3">
      <c r="A416" s="1" t="str">
        <f t="shared" si="311"/>
        <v>LP_AtkSpeedUpOnEncounter_07</v>
      </c>
      <c r="B416" s="1" t="s">
        <v>295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2"/>
        <v/>
      </c>
      <c r="Q416" s="1" t="s">
        <v>296</v>
      </c>
      <c r="S416" s="7">
        <f t="shared" ca="1" si="310"/>
        <v>1</v>
      </c>
      <c r="U416" s="1" t="s">
        <v>297</v>
      </c>
    </row>
    <row r="417" spans="1:23" x14ac:dyDescent="0.3">
      <c r="A417" s="1" t="str">
        <f t="shared" si="311"/>
        <v>LP_AtkSpeedUpOnEncounter_08</v>
      </c>
      <c r="B417" s="1" t="s">
        <v>295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2"/>
        <v/>
      </c>
      <c r="Q417" s="1" t="s">
        <v>296</v>
      </c>
      <c r="S417" s="7">
        <f t="shared" ca="1" si="310"/>
        <v>1</v>
      </c>
      <c r="U417" s="1" t="s">
        <v>297</v>
      </c>
    </row>
    <row r="418" spans="1:23" x14ac:dyDescent="0.3">
      <c r="A418" s="1" t="str">
        <f t="shared" si="311"/>
        <v>LP_AtkSpeedUpOnEncounter_09</v>
      </c>
      <c r="B418" s="1" t="s">
        <v>295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2"/>
        <v/>
      </c>
      <c r="Q418" s="1" t="s">
        <v>296</v>
      </c>
      <c r="S418" s="7">
        <f t="shared" ca="1" si="310"/>
        <v>1</v>
      </c>
      <c r="U418" s="1" t="s">
        <v>297</v>
      </c>
    </row>
    <row r="419" spans="1:23" x14ac:dyDescent="0.3">
      <c r="A419" s="1" t="str">
        <f t="shared" si="301"/>
        <v>LP_AtkSpeedUpOnEncounter_Spd_01</v>
      </c>
      <c r="B419" s="1" t="s">
        <v>292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4.5</v>
      </c>
      <c r="J419" s="1">
        <f t="shared" ref="J419:J427" si="313">J175*4.5/6*2.5</f>
        <v>0.28125</v>
      </c>
      <c r="M419" s="1" t="s">
        <v>148</v>
      </c>
      <c r="O419" s="7">
        <f t="shared" ca="1" si="302"/>
        <v>3</v>
      </c>
      <c r="R419" s="1">
        <v>1</v>
      </c>
      <c r="S419" s="7">
        <f t="shared" ca="1" si="310"/>
        <v>1</v>
      </c>
      <c r="W419" s="1" t="s">
        <v>364</v>
      </c>
    </row>
    <row r="420" spans="1:23" x14ac:dyDescent="0.3">
      <c r="A420" s="1" t="str">
        <f t="shared" si="301"/>
        <v>LP_AtkSpeedUpOnEncounter_Spd_02</v>
      </c>
      <c r="B420" s="1" t="s">
        <v>292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</v>
      </c>
      <c r="J420" s="1">
        <f t="shared" si="313"/>
        <v>0.59062499999999996</v>
      </c>
      <c r="M420" s="1" t="s">
        <v>148</v>
      </c>
      <c r="O420" s="7">
        <f t="shared" ca="1" si="302"/>
        <v>3</v>
      </c>
      <c r="R420" s="1">
        <v>1</v>
      </c>
      <c r="S420" s="7">
        <f t="shared" ca="1" si="310"/>
        <v>1</v>
      </c>
      <c r="W420" s="1" t="s">
        <v>364</v>
      </c>
    </row>
    <row r="421" spans="1:23" x14ac:dyDescent="0.3">
      <c r="A421" s="1" t="str">
        <f t="shared" ref="A421:A427" si="314">B421&amp;"_"&amp;TEXT(D421,"00")</f>
        <v>LP_AtkSpeedUpOnEncounter_Spd_03</v>
      </c>
      <c r="B421" s="1" t="s">
        <v>292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5.5</v>
      </c>
      <c r="J421" s="1">
        <f t="shared" si="313"/>
        <v>0.92812500000000009</v>
      </c>
      <c r="M421" s="1" t="s">
        <v>148</v>
      </c>
      <c r="O421" s="7">
        <f t="shared" ref="O421:O427" ca="1" si="315">IF(NOT(ISBLANK(N421)),N421,
IF(ISBLANK(M421),"",
VLOOKUP(M421,OFFSET(INDIRECT("$A:$B"),0,MATCH(M$1&amp;"_Verify",INDIRECT("$1:$1"),0)-1),2,0)
))</f>
        <v>3</v>
      </c>
      <c r="R421" s="1">
        <v>1</v>
      </c>
      <c r="S421" s="7">
        <f t="shared" ca="1" si="310"/>
        <v>1</v>
      </c>
      <c r="W421" s="1" t="s">
        <v>364</v>
      </c>
    </row>
    <row r="422" spans="1:23" x14ac:dyDescent="0.3">
      <c r="A422" s="1" t="str">
        <f t="shared" si="314"/>
        <v>LP_AtkSpeedUpOnEncounter_Spd_04</v>
      </c>
      <c r="B422" s="1" t="s">
        <v>292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6</v>
      </c>
      <c r="J422" s="1">
        <f t="shared" si="313"/>
        <v>1.29375</v>
      </c>
      <c r="M422" s="1" t="s">
        <v>148</v>
      </c>
      <c r="O422" s="7">
        <f t="shared" ca="1" si="315"/>
        <v>3</v>
      </c>
      <c r="R422" s="1">
        <v>1</v>
      </c>
      <c r="S422" s="7">
        <f t="shared" ca="1" si="310"/>
        <v>1</v>
      </c>
      <c r="W422" s="1" t="s">
        <v>364</v>
      </c>
    </row>
    <row r="423" spans="1:23" x14ac:dyDescent="0.3">
      <c r="A423" s="1" t="str">
        <f t="shared" si="314"/>
        <v>LP_AtkSpeedUpOnEncounter_Spd_05</v>
      </c>
      <c r="B423" s="1" t="s">
        <v>292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6.5</v>
      </c>
      <c r="J423" s="1">
        <f t="shared" si="313"/>
        <v>1.6874999999999998</v>
      </c>
      <c r="M423" s="1" t="s">
        <v>148</v>
      </c>
      <c r="O423" s="7">
        <f t="shared" ca="1" si="315"/>
        <v>3</v>
      </c>
      <c r="R423" s="1">
        <v>1</v>
      </c>
      <c r="S423" s="7">
        <f t="shared" ca="1" si="310"/>
        <v>1</v>
      </c>
      <c r="W423" s="1" t="s">
        <v>364</v>
      </c>
    </row>
    <row r="424" spans="1:23" x14ac:dyDescent="0.3">
      <c r="A424" s="1" t="str">
        <f t="shared" si="314"/>
        <v>LP_AtkSpeedUpOnEncounter_Spd_06</v>
      </c>
      <c r="B424" s="1" t="s">
        <v>292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</v>
      </c>
      <c r="J424" s="1">
        <f t="shared" si="313"/>
        <v>2.109375</v>
      </c>
      <c r="M424" s="1" t="s">
        <v>148</v>
      </c>
      <c r="O424" s="7">
        <f t="shared" ca="1" si="315"/>
        <v>3</v>
      </c>
      <c r="R424" s="1">
        <v>1</v>
      </c>
      <c r="S424" s="7">
        <f t="shared" ca="1" si="310"/>
        <v>1</v>
      </c>
      <c r="W424" s="1" t="s">
        <v>364</v>
      </c>
    </row>
    <row r="425" spans="1:23" x14ac:dyDescent="0.3">
      <c r="A425" s="1" t="str">
        <f t="shared" si="314"/>
        <v>LP_AtkSpeedUpOnEncounter_Spd_07</v>
      </c>
      <c r="B425" s="1" t="s">
        <v>292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7.5</v>
      </c>
      <c r="J425" s="1">
        <f t="shared" si="313"/>
        <v>2.5593750000000002</v>
      </c>
      <c r="M425" s="1" t="s">
        <v>148</v>
      </c>
      <c r="O425" s="7">
        <f t="shared" ca="1" si="315"/>
        <v>3</v>
      </c>
      <c r="R425" s="1">
        <v>1</v>
      </c>
      <c r="S425" s="7">
        <f t="shared" ca="1" si="310"/>
        <v>1</v>
      </c>
      <c r="W425" s="1" t="s">
        <v>364</v>
      </c>
    </row>
    <row r="426" spans="1:23" x14ac:dyDescent="0.3">
      <c r="A426" s="1" t="str">
        <f t="shared" si="314"/>
        <v>LP_AtkSpeedUpOnEncounter_Spd_08</v>
      </c>
      <c r="B426" s="1" t="s">
        <v>292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8</v>
      </c>
      <c r="J426" s="1">
        <f t="shared" si="313"/>
        <v>3.0375000000000001</v>
      </c>
      <c r="M426" s="1" t="s">
        <v>148</v>
      </c>
      <c r="O426" s="7">
        <f t="shared" ca="1" si="315"/>
        <v>3</v>
      </c>
      <c r="R426" s="1">
        <v>1</v>
      </c>
      <c r="S426" s="7">
        <f t="shared" ca="1" si="310"/>
        <v>1</v>
      </c>
      <c r="W426" s="1" t="s">
        <v>364</v>
      </c>
    </row>
    <row r="427" spans="1:23" x14ac:dyDescent="0.3">
      <c r="A427" s="1" t="str">
        <f t="shared" si="314"/>
        <v>LP_AtkSpeedUpOnEncounter_Spd_09</v>
      </c>
      <c r="B427" s="1" t="s">
        <v>292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8.5</v>
      </c>
      <c r="J427" s="1">
        <f t="shared" si="313"/>
        <v>3.5437499999999993</v>
      </c>
      <c r="M427" s="1" t="s">
        <v>148</v>
      </c>
      <c r="O427" s="7">
        <f t="shared" ca="1" si="315"/>
        <v>3</v>
      </c>
      <c r="R427" s="1">
        <v>1</v>
      </c>
      <c r="S427" s="7">
        <f t="shared" ca="1" si="310"/>
        <v>1</v>
      </c>
      <c r="W427" s="1" t="s">
        <v>364</v>
      </c>
    </row>
    <row r="428" spans="1:23" x14ac:dyDescent="0.3">
      <c r="A428" s="1" t="str">
        <f t="shared" ref="A428:A434" si="316">B428&amp;"_"&amp;TEXT(D428,"00")</f>
        <v>LP_AtkSpeedUpOnEncounterBetter_01</v>
      </c>
      <c r="B428" s="1" t="s">
        <v>291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02"/>
        <v/>
      </c>
      <c r="Q428" s="1" t="s">
        <v>296</v>
      </c>
      <c r="S428" s="7">
        <f t="shared" ca="1" si="310"/>
        <v>1</v>
      </c>
      <c r="U428" s="1" t="s">
        <v>293</v>
      </c>
    </row>
    <row r="429" spans="1:23" x14ac:dyDescent="0.3">
      <c r="A429" s="1" t="str">
        <f t="shared" si="316"/>
        <v>LP_AtkSpeedUpOnEncounterBetter_02</v>
      </c>
      <c r="B429" s="1" t="s">
        <v>291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02"/>
        <v/>
      </c>
      <c r="Q429" s="1" t="s">
        <v>296</v>
      </c>
      <c r="S429" s="7">
        <f t="shared" ca="1" si="310"/>
        <v>1</v>
      </c>
      <c r="U429" s="1" t="s">
        <v>293</v>
      </c>
    </row>
    <row r="430" spans="1:23" x14ac:dyDescent="0.3">
      <c r="A430" s="1" t="str">
        <f t="shared" ref="A430:A432" si="317">B430&amp;"_"&amp;TEXT(D430,"00")</f>
        <v>LP_AtkSpeedUpOnEncounterBetter_03</v>
      </c>
      <c r="B430" s="1" t="s">
        <v>291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ref="O430:O432" ca="1" si="318">IF(NOT(ISBLANK(N430)),N430,
IF(ISBLANK(M430),"",
VLOOKUP(M430,OFFSET(INDIRECT("$A:$B"),0,MATCH(M$1&amp;"_Verify",INDIRECT("$1:$1"),0)-1),2,0)
))</f>
        <v/>
      </c>
      <c r="Q430" s="1" t="s">
        <v>296</v>
      </c>
      <c r="S430" s="7">
        <f t="shared" ca="1" si="310"/>
        <v>1</v>
      </c>
      <c r="U430" s="1" t="s">
        <v>293</v>
      </c>
    </row>
    <row r="431" spans="1:23" x14ac:dyDescent="0.3">
      <c r="A431" s="1" t="str">
        <f t="shared" si="317"/>
        <v>LP_AtkSpeedUpOnEncounterBetter_04</v>
      </c>
      <c r="B431" s="1" t="s">
        <v>291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18"/>
        <v/>
      </c>
      <c r="Q431" s="1" t="s">
        <v>296</v>
      </c>
      <c r="S431" s="7">
        <f t="shared" ca="1" si="310"/>
        <v>1</v>
      </c>
      <c r="U431" s="1" t="s">
        <v>293</v>
      </c>
    </row>
    <row r="432" spans="1:23" x14ac:dyDescent="0.3">
      <c r="A432" s="1" t="str">
        <f t="shared" si="317"/>
        <v>LP_AtkSpeedUpOnEncounterBetter_05</v>
      </c>
      <c r="B432" s="1" t="s">
        <v>291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18"/>
        <v/>
      </c>
      <c r="Q432" s="1" t="s">
        <v>296</v>
      </c>
      <c r="S432" s="7">
        <f t="shared" ca="1" si="310"/>
        <v>1</v>
      </c>
      <c r="U432" s="1" t="s">
        <v>293</v>
      </c>
    </row>
    <row r="433" spans="1:23" x14ac:dyDescent="0.3">
      <c r="A433" s="1" t="str">
        <f t="shared" si="316"/>
        <v>LP_AtkSpeedUpOnEncounterBetter_Spd_01</v>
      </c>
      <c r="B433" s="1" t="s">
        <v>294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4.5</v>
      </c>
      <c r="J433" s="1">
        <f>J184*4.5/6*2.5</f>
        <v>0.46875</v>
      </c>
      <c r="M433" s="1" t="s">
        <v>148</v>
      </c>
      <c r="O433" s="7">
        <f t="shared" ca="1" si="302"/>
        <v>3</v>
      </c>
      <c r="R433" s="1">
        <v>1</v>
      </c>
      <c r="S433" s="7">
        <f t="shared" ca="1" si="310"/>
        <v>1</v>
      </c>
      <c r="W433" s="1" t="s">
        <v>364</v>
      </c>
    </row>
    <row r="434" spans="1:23" x14ac:dyDescent="0.3">
      <c r="A434" s="1" t="str">
        <f t="shared" si="316"/>
        <v>LP_AtkSpeedUpOnEncounterBetter_Spd_02</v>
      </c>
      <c r="B434" s="1" t="s">
        <v>294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5.5</v>
      </c>
      <c r="J434" s="1">
        <f>J185*4.5/6*2.5</f>
        <v>0.98437500000000011</v>
      </c>
      <c r="M434" s="1" t="s">
        <v>148</v>
      </c>
      <c r="O434" s="7">
        <f t="shared" ca="1" si="302"/>
        <v>3</v>
      </c>
      <c r="R434" s="1">
        <v>1</v>
      </c>
      <c r="S434" s="7">
        <f t="shared" ca="1" si="310"/>
        <v>1</v>
      </c>
      <c r="W434" s="1" t="s">
        <v>364</v>
      </c>
    </row>
    <row r="435" spans="1:23" x14ac:dyDescent="0.3">
      <c r="A435" s="1" t="str">
        <f t="shared" ref="A435:A437" si="319">B435&amp;"_"&amp;TEXT(D435,"00")</f>
        <v>LP_AtkSpeedUpOnEncounterBetter_Spd_03</v>
      </c>
      <c r="B435" s="1" t="s">
        <v>294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6.5</v>
      </c>
      <c r="J435" s="1">
        <f>J186*4.5/6*2.5</f>
        <v>1.546875</v>
      </c>
      <c r="M435" s="1" t="s">
        <v>148</v>
      </c>
      <c r="O435" s="7">
        <f t="shared" ref="O435:O437" ca="1" si="320">IF(NOT(ISBLANK(N435)),N435,
IF(ISBLANK(M435),"",
VLOOKUP(M435,OFFSET(INDIRECT("$A:$B"),0,MATCH(M$1&amp;"_Verify",INDIRECT("$1:$1"),0)-1),2,0)
))</f>
        <v>3</v>
      </c>
      <c r="R435" s="1">
        <v>1</v>
      </c>
      <c r="S435" s="7">
        <f t="shared" ca="1" si="310"/>
        <v>1</v>
      </c>
      <c r="W435" s="1" t="s">
        <v>364</v>
      </c>
    </row>
    <row r="436" spans="1:23" x14ac:dyDescent="0.3">
      <c r="A436" s="1" t="str">
        <f t="shared" si="319"/>
        <v>LP_AtkSpeedUpOnEncounterBetter_Spd_04</v>
      </c>
      <c r="B436" s="1" t="s">
        <v>294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7.5</v>
      </c>
      <c r="J436" s="1">
        <f>J187*4.5/6*2.5</f>
        <v>2.15625</v>
      </c>
      <c r="M436" s="1" t="s">
        <v>148</v>
      </c>
      <c r="O436" s="7">
        <f t="shared" ca="1" si="320"/>
        <v>3</v>
      </c>
      <c r="R436" s="1">
        <v>1</v>
      </c>
      <c r="S436" s="7">
        <f t="shared" ca="1" si="310"/>
        <v>1</v>
      </c>
      <c r="W436" s="1" t="s">
        <v>364</v>
      </c>
    </row>
    <row r="437" spans="1:23" x14ac:dyDescent="0.3">
      <c r="A437" s="1" t="str">
        <f t="shared" si="319"/>
        <v>LP_AtkSpeedUpOnEncounterBetter_Spd_05</v>
      </c>
      <c r="B437" s="1" t="s">
        <v>294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8.5</v>
      </c>
      <c r="J437" s="1">
        <f>J188*4.5/6*2.5</f>
        <v>2.8125</v>
      </c>
      <c r="M437" s="1" t="s">
        <v>148</v>
      </c>
      <c r="O437" s="7">
        <f t="shared" ca="1" si="320"/>
        <v>3</v>
      </c>
      <c r="R437" s="1">
        <v>1</v>
      </c>
      <c r="S437" s="7">
        <f t="shared" ca="1" si="310"/>
        <v>1</v>
      </c>
      <c r="W437" s="1" t="s">
        <v>364</v>
      </c>
    </row>
    <row r="438" spans="1:23" x14ac:dyDescent="0.3">
      <c r="A438" s="1" t="str">
        <f t="shared" ref="A438:A442" si="321">B438&amp;"_"&amp;TEXT(D438,"00")</f>
        <v>LP_VampireOnAttack_01</v>
      </c>
      <c r="B438" s="1" t="s">
        <v>298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ref="L438:L451" si="322">J175</f>
        <v>0.15</v>
      </c>
      <c r="O438" s="7" t="str">
        <f t="shared" ref="O438:O442" ca="1" si="323">IF(NOT(ISBLANK(N438)),N438,
IF(ISBLANK(M438),"",
VLOOKUP(M438,OFFSET(INDIRECT("$A:$B"),0,MATCH(M$1&amp;"_Verify",INDIRECT("$1:$1"),0)-1),2,0)
))</f>
        <v/>
      </c>
      <c r="S438" s="7" t="str">
        <f t="shared" ca="1" si="310"/>
        <v/>
      </c>
    </row>
    <row r="439" spans="1:23" x14ac:dyDescent="0.3">
      <c r="A439" s="1" t="str">
        <f t="shared" si="321"/>
        <v>LP_VampireOnAttack_02</v>
      </c>
      <c r="B439" s="1" t="s">
        <v>298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22"/>
        <v>0.315</v>
      </c>
      <c r="O439" s="7" t="str">
        <f t="shared" ca="1" si="323"/>
        <v/>
      </c>
      <c r="S439" s="7" t="str">
        <f t="shared" ca="1" si="310"/>
        <v/>
      </c>
    </row>
    <row r="440" spans="1:23" x14ac:dyDescent="0.3">
      <c r="A440" s="1" t="str">
        <f t="shared" si="321"/>
        <v>LP_VampireOnAttack_03</v>
      </c>
      <c r="B440" s="1" t="s">
        <v>298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22"/>
        <v>0.49500000000000005</v>
      </c>
      <c r="O440" s="7" t="str">
        <f t="shared" ca="1" si="323"/>
        <v/>
      </c>
      <c r="S440" s="7" t="str">
        <f t="shared" ca="1" si="310"/>
        <v/>
      </c>
    </row>
    <row r="441" spans="1:23" x14ac:dyDescent="0.3">
      <c r="A441" s="1" t="str">
        <f t="shared" si="321"/>
        <v>LP_VampireOnAttack_04</v>
      </c>
      <c r="B441" s="1" t="s">
        <v>298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22"/>
        <v>0.69</v>
      </c>
      <c r="O441" s="7" t="str">
        <f t="shared" ca="1" si="323"/>
        <v/>
      </c>
      <c r="S441" s="7" t="str">
        <f t="shared" ca="1" si="310"/>
        <v/>
      </c>
    </row>
    <row r="442" spans="1:23" x14ac:dyDescent="0.3">
      <c r="A442" s="1" t="str">
        <f t="shared" si="321"/>
        <v>LP_VampireOnAttack_05</v>
      </c>
      <c r="B442" s="1" t="s">
        <v>298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22"/>
        <v>0.89999999999999991</v>
      </c>
      <c r="O442" s="7" t="str">
        <f t="shared" ca="1" si="323"/>
        <v/>
      </c>
      <c r="S442" s="7" t="str">
        <f t="shared" ca="1" si="310"/>
        <v/>
      </c>
    </row>
    <row r="443" spans="1:23" x14ac:dyDescent="0.3">
      <c r="A443" s="1" t="str">
        <f t="shared" ref="A443:A446" si="324">B443&amp;"_"&amp;TEXT(D443,"00")</f>
        <v>LP_VampireOnAttack_06</v>
      </c>
      <c r="B443" s="1" t="s">
        <v>298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22"/>
        <v>1.125</v>
      </c>
      <c r="O443" s="7" t="str">
        <f t="shared" ref="O443:O446" ca="1" si="325">IF(NOT(ISBLANK(N443)),N443,
IF(ISBLANK(M443),"",
VLOOKUP(M443,OFFSET(INDIRECT("$A:$B"),0,MATCH(M$1&amp;"_Verify",INDIRECT("$1:$1"),0)-1),2,0)
))</f>
        <v/>
      </c>
      <c r="S443" s="7" t="str">
        <f t="shared" ref="S443:S446" ca="1" si="326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324"/>
        <v>LP_VampireOnAttack_07</v>
      </c>
      <c r="B444" s="1" t="s">
        <v>298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22"/>
        <v>1.3650000000000002</v>
      </c>
      <c r="O444" s="7" t="str">
        <f t="shared" ca="1" si="325"/>
        <v/>
      </c>
      <c r="S444" s="7" t="str">
        <f t="shared" ca="1" si="326"/>
        <v/>
      </c>
    </row>
    <row r="445" spans="1:23" x14ac:dyDescent="0.3">
      <c r="A445" s="1" t="str">
        <f t="shared" si="324"/>
        <v>LP_VampireOnAttack_08</v>
      </c>
      <c r="B445" s="1" t="s">
        <v>298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22"/>
        <v>1.62</v>
      </c>
      <c r="O445" s="7" t="str">
        <f t="shared" ca="1" si="325"/>
        <v/>
      </c>
      <c r="S445" s="7" t="str">
        <f t="shared" ca="1" si="326"/>
        <v/>
      </c>
    </row>
    <row r="446" spans="1:23" x14ac:dyDescent="0.3">
      <c r="A446" s="1" t="str">
        <f t="shared" si="324"/>
        <v>LP_VampireOnAttack_09</v>
      </c>
      <c r="B446" s="1" t="s">
        <v>298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22"/>
        <v>1.89</v>
      </c>
      <c r="O446" s="7" t="str">
        <f t="shared" ca="1" si="325"/>
        <v/>
      </c>
      <c r="S446" s="7" t="str">
        <f t="shared" ca="1" si="326"/>
        <v/>
      </c>
    </row>
    <row r="447" spans="1:23" x14ac:dyDescent="0.3">
      <c r="A447" s="1" t="str">
        <f t="shared" ref="A447:A451" si="327">B447&amp;"_"&amp;TEXT(D447,"00")</f>
        <v>LP_VampireOnAttackBetter_01</v>
      </c>
      <c r="B447" s="1" t="s">
        <v>299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22"/>
        <v>0.25</v>
      </c>
      <c r="O447" s="7" t="str">
        <f t="shared" ref="O447:O451" ca="1" si="328">IF(NOT(ISBLANK(N447)),N447,
IF(ISBLANK(M447),"",
VLOOKUP(M447,OFFSET(INDIRECT("$A:$B"),0,MATCH(M$1&amp;"_Verify",INDIRECT("$1:$1"),0)-1),2,0)
))</f>
        <v/>
      </c>
      <c r="S447" s="7" t="str">
        <f t="shared" ca="1" si="310"/>
        <v/>
      </c>
    </row>
    <row r="448" spans="1:23" x14ac:dyDescent="0.3">
      <c r="A448" s="1" t="str">
        <f t="shared" si="327"/>
        <v>LP_VampireOnAttackBetter_02</v>
      </c>
      <c r="B448" s="1" t="s">
        <v>299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22"/>
        <v>0.52500000000000002</v>
      </c>
      <c r="O448" s="7" t="str">
        <f t="shared" ca="1" si="328"/>
        <v/>
      </c>
      <c r="S448" s="7" t="str">
        <f t="shared" ca="1" si="310"/>
        <v/>
      </c>
    </row>
    <row r="449" spans="1:21" x14ac:dyDescent="0.3">
      <c r="A449" s="1" t="str">
        <f t="shared" si="327"/>
        <v>LP_VampireOnAttackBetter_03</v>
      </c>
      <c r="B449" s="1" t="s">
        <v>299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22"/>
        <v>0.82500000000000007</v>
      </c>
      <c r="O449" s="7" t="str">
        <f t="shared" ca="1" si="328"/>
        <v/>
      </c>
      <c r="S449" s="7" t="str">
        <f t="shared" ca="1" si="310"/>
        <v/>
      </c>
    </row>
    <row r="450" spans="1:21" x14ac:dyDescent="0.3">
      <c r="A450" s="1" t="str">
        <f t="shared" si="327"/>
        <v>LP_VampireOnAttackBetter_04</v>
      </c>
      <c r="B450" s="1" t="s">
        <v>299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22"/>
        <v>1.1499999999999999</v>
      </c>
      <c r="O450" s="7" t="str">
        <f t="shared" ca="1" si="328"/>
        <v/>
      </c>
      <c r="S450" s="7" t="str">
        <f t="shared" ca="1" si="310"/>
        <v/>
      </c>
    </row>
    <row r="451" spans="1:21" x14ac:dyDescent="0.3">
      <c r="A451" s="1" t="str">
        <f t="shared" si="327"/>
        <v>LP_VampireOnAttackBetter_05</v>
      </c>
      <c r="B451" s="1" t="s">
        <v>299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22"/>
        <v>1.5</v>
      </c>
      <c r="O451" s="7" t="str">
        <f t="shared" ca="1" si="328"/>
        <v/>
      </c>
      <c r="S451" s="7" t="str">
        <f t="shared" ca="1" si="310"/>
        <v/>
      </c>
    </row>
    <row r="452" spans="1:21" x14ac:dyDescent="0.3">
      <c r="A452" s="1" t="str">
        <f t="shared" ref="A452:A456" si="329">B452&amp;"_"&amp;TEXT(D452,"00")</f>
        <v>LP_RecoverOnAttacked_01</v>
      </c>
      <c r="B452" s="1" t="s">
        <v>300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56" ca="1" si="330">IF(NOT(ISBLANK(N452)),N452,
IF(ISBLANK(M452),"",
VLOOKUP(M452,OFFSET(INDIRECT("$A:$B"),0,MATCH(M$1&amp;"_Verify",INDIRECT("$1:$1"),0)-1),2,0)
))</f>
        <v/>
      </c>
      <c r="Q452" s="1" t="s">
        <v>224</v>
      </c>
      <c r="S452" s="7">
        <f t="shared" ca="1" si="310"/>
        <v>4</v>
      </c>
      <c r="U452" s="1" t="s">
        <v>301</v>
      </c>
    </row>
    <row r="453" spans="1:21" x14ac:dyDescent="0.3">
      <c r="A453" s="1" t="str">
        <f t="shared" si="329"/>
        <v>LP_RecoverOnAttacked_02</v>
      </c>
      <c r="B453" s="1" t="s">
        <v>300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0"/>
        <v/>
      </c>
      <c r="Q453" s="1" t="s">
        <v>224</v>
      </c>
      <c r="S453" s="7">
        <f t="shared" ca="1" si="310"/>
        <v>4</v>
      </c>
      <c r="U453" s="1" t="s">
        <v>301</v>
      </c>
    </row>
    <row r="454" spans="1:21" x14ac:dyDescent="0.3">
      <c r="A454" s="1" t="str">
        <f t="shared" si="329"/>
        <v>LP_RecoverOnAttacked_03</v>
      </c>
      <c r="B454" s="1" t="s">
        <v>300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0"/>
        <v/>
      </c>
      <c r="Q454" s="1" t="s">
        <v>224</v>
      </c>
      <c r="S454" s="7">
        <f t="shared" ca="1" si="310"/>
        <v>4</v>
      </c>
      <c r="U454" s="1" t="s">
        <v>301</v>
      </c>
    </row>
    <row r="455" spans="1:21" x14ac:dyDescent="0.3">
      <c r="A455" s="1" t="str">
        <f t="shared" si="329"/>
        <v>LP_RecoverOnAttacked_04</v>
      </c>
      <c r="B455" s="1" t="s">
        <v>300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0"/>
        <v/>
      </c>
      <c r="Q455" s="1" t="s">
        <v>224</v>
      </c>
      <c r="S455" s="7">
        <f t="shared" ca="1" si="310"/>
        <v>4</v>
      </c>
      <c r="U455" s="1" t="s">
        <v>301</v>
      </c>
    </row>
    <row r="456" spans="1:21" x14ac:dyDescent="0.3">
      <c r="A456" s="1" t="str">
        <f t="shared" si="329"/>
        <v>LP_RecoverOnAttacked_05</v>
      </c>
      <c r="B456" s="1" t="s">
        <v>300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0"/>
        <v/>
      </c>
      <c r="Q456" s="1" t="s">
        <v>224</v>
      </c>
      <c r="S456" s="7">
        <f t="shared" ca="1" si="310"/>
        <v>4</v>
      </c>
      <c r="U456" s="1" t="s">
        <v>301</v>
      </c>
    </row>
    <row r="457" spans="1:21" x14ac:dyDescent="0.3">
      <c r="A457" s="1" t="str">
        <f t="shared" ref="A457:A461" si="331">B457&amp;"_"&amp;TEXT(D457,"00")</f>
        <v>LP_RecoverOnAttacked_Heal_01</v>
      </c>
      <c r="B457" s="1" t="s">
        <v>301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ref="I457:I461" si="332">J457*5+0.1</f>
        <v>4.6999999999999984</v>
      </c>
      <c r="J457" s="1">
        <f t="shared" ref="J457:J460" si="333">J458+0.08</f>
        <v>0.91999999999999982</v>
      </c>
      <c r="L457" s="1">
        <v>8.8888888888888892E-2</v>
      </c>
      <c r="O457" s="7" t="str">
        <f t="shared" ref="O457:O461" ca="1" si="334">IF(NOT(ISBLANK(N457)),N457,
IF(ISBLANK(M457),"",
VLOOKUP(M457,OFFSET(INDIRECT("$A:$B"),0,MATCH(M$1&amp;"_Verify",INDIRECT("$1:$1"),0)-1),2,0)
))</f>
        <v/>
      </c>
      <c r="S457" s="7" t="str">
        <f t="shared" ca="1" si="310"/>
        <v/>
      </c>
    </row>
    <row r="458" spans="1:21" x14ac:dyDescent="0.3">
      <c r="A458" s="1" t="str">
        <f t="shared" si="331"/>
        <v>LP_RecoverOnAttacked_Heal_02</v>
      </c>
      <c r="B458" s="1" t="s">
        <v>301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32"/>
        <v>4.2999999999999989</v>
      </c>
      <c r="J458" s="1">
        <f t="shared" si="333"/>
        <v>0.83999999999999986</v>
      </c>
      <c r="L458" s="1">
        <v>0.12537313432835823</v>
      </c>
      <c r="O458" s="7" t="str">
        <f t="shared" ca="1" si="334"/>
        <v/>
      </c>
      <c r="S458" s="7" t="str">
        <f t="shared" ca="1" si="310"/>
        <v/>
      </c>
    </row>
    <row r="459" spans="1:21" x14ac:dyDescent="0.3">
      <c r="A459" s="1" t="str">
        <f t="shared" si="331"/>
        <v>LP_RecoverOnAttacked_Heal_03</v>
      </c>
      <c r="B459" s="1" t="s">
        <v>301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HealOverTime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f t="shared" si="332"/>
        <v>3.8999999999999995</v>
      </c>
      <c r="J459" s="1">
        <f t="shared" si="333"/>
        <v>0.7599999999999999</v>
      </c>
      <c r="L459" s="1">
        <v>0.14505494505494507</v>
      </c>
      <c r="O459" s="7" t="str">
        <f t="shared" ca="1" si="334"/>
        <v/>
      </c>
      <c r="S459" s="7" t="str">
        <f t="shared" ca="1" si="310"/>
        <v/>
      </c>
    </row>
    <row r="460" spans="1:21" x14ac:dyDescent="0.3">
      <c r="A460" s="1" t="str">
        <f t="shared" si="331"/>
        <v>LP_RecoverOnAttacked_Heal_04</v>
      </c>
      <c r="B460" s="1" t="s">
        <v>301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HealOverTime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f t="shared" si="332"/>
        <v>3.4999999999999996</v>
      </c>
      <c r="J460" s="1">
        <f t="shared" si="333"/>
        <v>0.67999999999999994</v>
      </c>
      <c r="L460" s="1">
        <v>0.15726495726495726</v>
      </c>
      <c r="O460" s="7" t="str">
        <f t="shared" ca="1" si="334"/>
        <v/>
      </c>
      <c r="S460" s="7" t="str">
        <f t="shared" ca="1" si="310"/>
        <v/>
      </c>
    </row>
    <row r="461" spans="1:21" x14ac:dyDescent="0.3">
      <c r="A461" s="1" t="str">
        <f t="shared" si="331"/>
        <v>LP_RecoverOnAttacked_Heal_05</v>
      </c>
      <c r="B461" s="1" t="s">
        <v>301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HealOverTime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f t="shared" si="332"/>
        <v>3.1</v>
      </c>
      <c r="J461" s="1">
        <v>0.6</v>
      </c>
      <c r="L461" s="1">
        <v>0.16551724137931034</v>
      </c>
      <c r="O461" s="7" t="str">
        <f t="shared" ca="1" si="334"/>
        <v/>
      </c>
      <c r="S461" s="7" t="str">
        <f t="shared" ca="1" si="310"/>
        <v/>
      </c>
    </row>
    <row r="462" spans="1:21" x14ac:dyDescent="0.3">
      <c r="A462" s="1" t="str">
        <f t="shared" ref="A462:A466" si="335">B462&amp;"_"&amp;TEXT(D462,"00")</f>
        <v>LP_ReflectOnAttacked_01</v>
      </c>
      <c r="B462" s="1" t="s">
        <v>304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0.93377528089887663</v>
      </c>
      <c r="O462" s="7" t="str">
        <f t="shared" ref="O462:O466" ca="1" si="336">IF(NOT(ISBLANK(N462)),N462,
IF(ISBLANK(M462),"",
VLOOKUP(M462,OFFSET(INDIRECT("$A:$B"),0,MATCH(M$1&amp;"_Verify",INDIRECT("$1:$1"),0)-1),2,0)
))</f>
        <v/>
      </c>
      <c r="S462" s="7" t="str">
        <f t="shared" ref="S462:S558" ca="1" si="337">IF(NOT(ISBLANK(R462)),R462,
IF(ISBLANK(Q462),"",
VLOOKUP(Q462,OFFSET(INDIRECT("$A:$B"),0,MATCH(Q$1&amp;"_Verify",INDIRECT("$1:$1"),0)-1),2,0)
))</f>
        <v/>
      </c>
    </row>
    <row r="463" spans="1:21" x14ac:dyDescent="0.3">
      <c r="A463" s="1" t="str">
        <f t="shared" si="335"/>
        <v>LP_ReflectOnAttacked_02</v>
      </c>
      <c r="B463" s="1" t="s">
        <v>304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2.2014964610717898</v>
      </c>
      <c r="O463" s="7" t="str">
        <f t="shared" ca="1" si="336"/>
        <v/>
      </c>
      <c r="S463" s="7" t="str">
        <f t="shared" ca="1" si="337"/>
        <v/>
      </c>
    </row>
    <row r="464" spans="1:21" x14ac:dyDescent="0.3">
      <c r="A464" s="1" t="str">
        <f t="shared" si="335"/>
        <v>LP_ReflectOnAttacked_03</v>
      </c>
      <c r="B464" s="1" t="s">
        <v>304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3.8477338195077495</v>
      </c>
      <c r="O464" s="7" t="str">
        <f t="shared" ca="1" si="336"/>
        <v/>
      </c>
      <c r="S464" s="7" t="str">
        <f t="shared" ca="1" si="337"/>
        <v/>
      </c>
    </row>
    <row r="465" spans="1:19" x14ac:dyDescent="0.3">
      <c r="A465" s="1" t="str">
        <f t="shared" si="335"/>
        <v>LP_ReflectOnAttacked_04</v>
      </c>
      <c r="B465" s="1" t="s">
        <v>304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5.9275139063862792</v>
      </c>
      <c r="O465" s="7" t="str">
        <f t="shared" ca="1" si="336"/>
        <v/>
      </c>
      <c r="S465" s="7" t="str">
        <f t="shared" ca="1" si="337"/>
        <v/>
      </c>
    </row>
    <row r="466" spans="1:19" x14ac:dyDescent="0.3">
      <c r="A466" s="1" t="str">
        <f t="shared" si="335"/>
        <v>LP_ReflectOnAttacked_05</v>
      </c>
      <c r="B466" s="1" t="s">
        <v>304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8.5104402985074614</v>
      </c>
      <c r="O466" s="7" t="str">
        <f t="shared" ca="1" si="336"/>
        <v/>
      </c>
      <c r="S466" s="7" t="str">
        <f t="shared" ca="1" si="337"/>
        <v/>
      </c>
    </row>
    <row r="467" spans="1:19" x14ac:dyDescent="0.3">
      <c r="A467" s="1" t="str">
        <f t="shared" ref="A467:A474" si="338">B467&amp;"_"&amp;TEXT(D467,"00")</f>
        <v>LP_ReflectOnAttackedBetter_01</v>
      </c>
      <c r="B467" s="1" t="s">
        <v>305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1.6960408163265315</v>
      </c>
      <c r="O467" s="7" t="str">
        <f t="shared" ref="O467:O474" ca="1" si="339">IF(NOT(ISBLANK(N467)),N467,
IF(ISBLANK(M467),"",
VLOOKUP(M467,OFFSET(INDIRECT("$A:$B"),0,MATCH(M$1&amp;"_Verify",INDIRECT("$1:$1"),0)-1),2,0)
))</f>
        <v/>
      </c>
      <c r="S467" s="7" t="str">
        <f t="shared" ca="1" si="337"/>
        <v/>
      </c>
    </row>
    <row r="468" spans="1:19" x14ac:dyDescent="0.3">
      <c r="A468" s="1" t="str">
        <f t="shared" si="338"/>
        <v>LP_ReflectOnAttackedBetter_02</v>
      </c>
      <c r="B468" s="1" t="s">
        <v>305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4.5603870967741944</v>
      </c>
      <c r="O468" s="7" t="str">
        <f t="shared" ca="1" si="339"/>
        <v/>
      </c>
      <c r="S468" s="7" t="str">
        <f t="shared" ca="1" si="337"/>
        <v/>
      </c>
    </row>
    <row r="469" spans="1:19" x14ac:dyDescent="0.3">
      <c r="A469" s="1" t="str">
        <f t="shared" si="338"/>
        <v>LP_ReflectOnAttackedBetter_03</v>
      </c>
      <c r="B469" s="1" t="s">
        <v>305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8.9988443328550947</v>
      </c>
      <c r="O469" s="7" t="str">
        <f t="shared" ca="1" si="339"/>
        <v/>
      </c>
      <c r="S469" s="7" t="str">
        <f t="shared" ca="1" si="337"/>
        <v/>
      </c>
    </row>
    <row r="470" spans="1:19" x14ac:dyDescent="0.3">
      <c r="A470" s="1" t="str">
        <f t="shared" si="338"/>
        <v>LP_AtkUpOnLowerHp_01</v>
      </c>
      <c r="B470" s="1" t="s">
        <v>306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0.35</v>
      </c>
      <c r="N470" s="1">
        <v>0</v>
      </c>
      <c r="O470" s="7">
        <f t="shared" ca="1" si="339"/>
        <v>0</v>
      </c>
      <c r="S470" s="7" t="str">
        <f t="shared" ca="1" si="337"/>
        <v/>
      </c>
    </row>
    <row r="471" spans="1:19" x14ac:dyDescent="0.3">
      <c r="A471" s="1" t="str">
        <f t="shared" si="338"/>
        <v>LP_AtkUpOnLowerHp_02</v>
      </c>
      <c r="B471" s="1" t="s">
        <v>306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0.73499999999999999</v>
      </c>
      <c r="N471" s="1">
        <v>0</v>
      </c>
      <c r="O471" s="7">
        <f t="shared" ca="1" si="339"/>
        <v>0</v>
      </c>
      <c r="S471" s="7" t="str">
        <f t="shared" ca="1" si="337"/>
        <v/>
      </c>
    </row>
    <row r="472" spans="1:19" x14ac:dyDescent="0.3">
      <c r="A472" s="1" t="str">
        <f t="shared" si="338"/>
        <v>LP_AtkUpOnLowerHp_03</v>
      </c>
      <c r="B472" s="1" t="s">
        <v>306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1.1549999999999998</v>
      </c>
      <c r="N472" s="1">
        <v>0</v>
      </c>
      <c r="O472" s="7">
        <f t="shared" ca="1" si="339"/>
        <v>0</v>
      </c>
      <c r="S472" s="7" t="str">
        <f t="shared" ca="1" si="337"/>
        <v/>
      </c>
    </row>
    <row r="473" spans="1:19" x14ac:dyDescent="0.3">
      <c r="A473" s="1" t="str">
        <f t="shared" si="338"/>
        <v>LP_AtkUpOnLowerHp_04</v>
      </c>
      <c r="B473" s="1" t="s">
        <v>306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1.6099999999999999</v>
      </c>
      <c r="N473" s="1">
        <v>0</v>
      </c>
      <c r="O473" s="7">
        <f t="shared" ca="1" si="339"/>
        <v>0</v>
      </c>
      <c r="S473" s="7" t="str">
        <f t="shared" ca="1" si="337"/>
        <v/>
      </c>
    </row>
    <row r="474" spans="1:19" x14ac:dyDescent="0.3">
      <c r="A474" s="1" t="str">
        <f t="shared" si="338"/>
        <v>LP_AtkUpOnLowerHp_05</v>
      </c>
      <c r="B474" s="1" t="s">
        <v>306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N474" s="1">
        <v>0</v>
      </c>
      <c r="O474" s="7">
        <f t="shared" ca="1" si="339"/>
        <v>0</v>
      </c>
      <c r="S474" s="7" t="str">
        <f t="shared" ca="1" si="337"/>
        <v/>
      </c>
    </row>
    <row r="475" spans="1:19" x14ac:dyDescent="0.3">
      <c r="A475" s="1" t="str">
        <f t="shared" ref="A475:A478" si="340">B475&amp;"_"&amp;TEXT(D475,"00")</f>
        <v>LP_AtkUpOnLowerHp_06</v>
      </c>
      <c r="B475" s="1" t="s">
        <v>306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2.625</v>
      </c>
      <c r="N475" s="1">
        <v>0</v>
      </c>
      <c r="O475" s="7">
        <f t="shared" ref="O475:O478" ca="1" si="341">IF(NOT(ISBLANK(N475)),N475,
IF(ISBLANK(M475),"",
VLOOKUP(M475,OFFSET(INDIRECT("$A:$B"),0,MATCH(M$1&amp;"_Verify",INDIRECT("$1:$1"),0)-1),2,0)
))</f>
        <v>0</v>
      </c>
      <c r="S475" s="7" t="str">
        <f t="shared" ref="S475:S478" ca="1" si="342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340"/>
        <v>LP_AtkUpOnLowerHp_07</v>
      </c>
      <c r="B476" s="1" t="s">
        <v>306</v>
      </c>
      <c r="C476" s="1" t="str">
        <f>IF(ISERROR(VLOOKUP(B476,AffectorValueTable!$A:$A,1,0)),"어펙터밸류없음","")</f>
        <v/>
      </c>
      <c r="D476" s="1">
        <v>7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3.1850000000000005</v>
      </c>
      <c r="N476" s="1">
        <v>0</v>
      </c>
      <c r="O476" s="7">
        <f t="shared" ca="1" si="341"/>
        <v>0</v>
      </c>
      <c r="S476" s="7" t="str">
        <f t="shared" ca="1" si="342"/>
        <v/>
      </c>
    </row>
    <row r="477" spans="1:19" x14ac:dyDescent="0.3">
      <c r="A477" s="1" t="str">
        <f t="shared" si="340"/>
        <v>LP_AtkUpOnLowerHp_08</v>
      </c>
      <c r="B477" s="1" t="s">
        <v>306</v>
      </c>
      <c r="C477" s="1" t="str">
        <f>IF(ISERROR(VLOOKUP(B477,AffectorValueTable!$A:$A,1,0)),"어펙터밸류없음","")</f>
        <v/>
      </c>
      <c r="D477" s="1">
        <v>8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3.7800000000000007</v>
      </c>
      <c r="N477" s="1">
        <v>0</v>
      </c>
      <c r="O477" s="7">
        <f t="shared" ca="1" si="341"/>
        <v>0</v>
      </c>
      <c r="S477" s="7" t="str">
        <f t="shared" ca="1" si="342"/>
        <v/>
      </c>
    </row>
    <row r="478" spans="1:19" x14ac:dyDescent="0.3">
      <c r="A478" s="1" t="str">
        <f t="shared" si="340"/>
        <v>LP_AtkUpOnLowerHp_09</v>
      </c>
      <c r="B478" s="1" t="s">
        <v>306</v>
      </c>
      <c r="C478" s="1" t="str">
        <f>IF(ISERROR(VLOOKUP(B478,AffectorValueTable!$A:$A,1,0)),"어펙터밸류없음","")</f>
        <v/>
      </c>
      <c r="D478" s="1">
        <v>9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4.41</v>
      </c>
      <c r="N478" s="1">
        <v>0</v>
      </c>
      <c r="O478" s="7">
        <f t="shared" ca="1" si="341"/>
        <v>0</v>
      </c>
      <c r="S478" s="7" t="str">
        <f t="shared" ca="1" si="342"/>
        <v/>
      </c>
    </row>
    <row r="479" spans="1:19" x14ac:dyDescent="0.3">
      <c r="A479" s="1" t="str">
        <f t="shared" ref="A479:A514" si="343">B479&amp;"_"&amp;TEXT(D479,"00")</f>
        <v>LP_AtkUpOnLowerHpBetter_01</v>
      </c>
      <c r="B479" s="1" t="s">
        <v>307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0.58333333333333337</v>
      </c>
      <c r="N479" s="1">
        <v>0</v>
      </c>
      <c r="O479" s="7">
        <f t="shared" ref="O479:O514" ca="1" si="344">IF(NOT(ISBLANK(N479)),N479,
IF(ISBLANK(M479),"",
VLOOKUP(M479,OFFSET(INDIRECT("$A:$B"),0,MATCH(M$1&amp;"_Verify",INDIRECT("$1:$1"),0)-1),2,0)
))</f>
        <v>0</v>
      </c>
      <c r="S479" s="7" t="str">
        <f t="shared" ca="1" si="337"/>
        <v/>
      </c>
    </row>
    <row r="480" spans="1:19" x14ac:dyDescent="0.3">
      <c r="A480" s="1" t="str">
        <f t="shared" si="343"/>
        <v>LP_AtkUpOnLowerHpBetter_02</v>
      </c>
      <c r="B480" s="1" t="s">
        <v>307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1.2250000000000001</v>
      </c>
      <c r="N480" s="1">
        <v>0</v>
      </c>
      <c r="O480" s="7">
        <f t="shared" ca="1" si="344"/>
        <v>0</v>
      </c>
      <c r="S480" s="7" t="str">
        <f t="shared" ca="1" si="337"/>
        <v/>
      </c>
    </row>
    <row r="481" spans="1:19" x14ac:dyDescent="0.3">
      <c r="A481" s="1" t="str">
        <f t="shared" si="343"/>
        <v>LP_AtkUpOnLowerHpBetter_03</v>
      </c>
      <c r="B481" s="1" t="s">
        <v>307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1.9250000000000003</v>
      </c>
      <c r="N481" s="1">
        <v>0</v>
      </c>
      <c r="O481" s="7">
        <f t="shared" ca="1" si="344"/>
        <v>0</v>
      </c>
      <c r="S481" s="7" t="str">
        <f t="shared" ca="1" si="337"/>
        <v/>
      </c>
    </row>
    <row r="482" spans="1:19" x14ac:dyDescent="0.3">
      <c r="A482" s="1" t="str">
        <f t="shared" ref="A482:A483" si="345">B482&amp;"_"&amp;TEXT(D482,"00")</f>
        <v>LP_AtkUpOnLowerHpBetter_04</v>
      </c>
      <c r="B482" s="1" t="s">
        <v>307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2.6833333333333331</v>
      </c>
      <c r="N482" s="1">
        <v>0</v>
      </c>
      <c r="O482" s="7">
        <f t="shared" ref="O482:O483" ca="1" si="346">IF(NOT(ISBLANK(N482)),N482,
IF(ISBLANK(M482),"",
VLOOKUP(M482,OFFSET(INDIRECT("$A:$B"),0,MATCH(M$1&amp;"_Verify",INDIRECT("$1:$1"),0)-1),2,0)
))</f>
        <v>0</v>
      </c>
      <c r="S482" s="7" t="str">
        <f t="shared" ref="S482:S483" ca="1" si="347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345"/>
        <v>LP_AtkUpOnLowerHpBetter_05</v>
      </c>
      <c r="B483" s="1" t="s">
        <v>307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N483" s="1">
        <v>0</v>
      </c>
      <c r="O483" s="7">
        <f t="shared" ca="1" si="346"/>
        <v>0</v>
      </c>
      <c r="S483" s="7" t="str">
        <f t="shared" ca="1" si="347"/>
        <v/>
      </c>
    </row>
    <row r="484" spans="1:19" x14ac:dyDescent="0.3">
      <c r="A484" s="1" t="str">
        <f t="shared" ref="A484:A498" si="348">B484&amp;"_"&amp;TEXT(D484,"00")</f>
        <v>LP_AtkUpOnLowerHpBetter_06</v>
      </c>
      <c r="B484" s="1" t="s">
        <v>307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3.5000000000000004</v>
      </c>
      <c r="N484" s="1">
        <v>0</v>
      </c>
      <c r="O484" s="7">
        <f t="shared" ref="O484:O498" ca="1" si="349">IF(NOT(ISBLANK(N484)),N484,
IF(ISBLANK(M484),"",
VLOOKUP(M484,OFFSET(INDIRECT("$A:$B"),0,MATCH(M$1&amp;"_Verify",INDIRECT("$1:$1"),0)-1),2,0)
))</f>
        <v>0</v>
      </c>
      <c r="S484" s="7" t="str">
        <f t="shared" ref="S484:S498" ca="1" si="35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348"/>
        <v>LP_AtkUpOnMaxHp_01</v>
      </c>
      <c r="B485" s="1" t="s">
        <v>936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ref="J485:J498" si="351">J175*4/3</f>
        <v>0.19999999999999998</v>
      </c>
      <c r="N485" s="1">
        <v>1</v>
      </c>
      <c r="O485" s="7">
        <f t="shared" ca="1" si="349"/>
        <v>1</v>
      </c>
      <c r="S485" s="7" t="str">
        <f t="shared" ca="1" si="350"/>
        <v/>
      </c>
    </row>
    <row r="486" spans="1:19" x14ac:dyDescent="0.3">
      <c r="A486" s="1" t="str">
        <f t="shared" si="348"/>
        <v>LP_AtkUpOnMaxHp_02</v>
      </c>
      <c r="B486" s="1" t="s">
        <v>936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51"/>
        <v>0.42</v>
      </c>
      <c r="N486" s="1">
        <v>1</v>
      </c>
      <c r="O486" s="7">
        <f t="shared" ca="1" si="349"/>
        <v>1</v>
      </c>
      <c r="S486" s="7" t="str">
        <f t="shared" ca="1" si="350"/>
        <v/>
      </c>
    </row>
    <row r="487" spans="1:19" x14ac:dyDescent="0.3">
      <c r="A487" s="1" t="str">
        <f t="shared" si="348"/>
        <v>LP_AtkUpOnMaxHp_03</v>
      </c>
      <c r="B487" s="1" t="s">
        <v>936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51"/>
        <v>0.66</v>
      </c>
      <c r="N487" s="1">
        <v>1</v>
      </c>
      <c r="O487" s="7">
        <f t="shared" ca="1" si="349"/>
        <v>1</v>
      </c>
      <c r="S487" s="7" t="str">
        <f t="shared" ca="1" si="350"/>
        <v/>
      </c>
    </row>
    <row r="488" spans="1:19" x14ac:dyDescent="0.3">
      <c r="A488" s="1" t="str">
        <f t="shared" si="348"/>
        <v>LP_AtkUpOnMaxHp_04</v>
      </c>
      <c r="B488" s="1" t="s">
        <v>936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51"/>
        <v>0.91999999999999993</v>
      </c>
      <c r="N488" s="1">
        <v>1</v>
      </c>
      <c r="O488" s="7">
        <f t="shared" ca="1" si="349"/>
        <v>1</v>
      </c>
      <c r="S488" s="7" t="str">
        <f t="shared" ca="1" si="350"/>
        <v/>
      </c>
    </row>
    <row r="489" spans="1:19" x14ac:dyDescent="0.3">
      <c r="A489" s="1" t="str">
        <f t="shared" si="348"/>
        <v>LP_AtkUpOnMaxHp_05</v>
      </c>
      <c r="B489" s="1" t="s">
        <v>936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51"/>
        <v>1.2</v>
      </c>
      <c r="N489" s="1">
        <v>1</v>
      </c>
      <c r="O489" s="7">
        <f t="shared" ca="1" si="349"/>
        <v>1</v>
      </c>
      <c r="S489" s="7" t="str">
        <f t="shared" ca="1" si="350"/>
        <v/>
      </c>
    </row>
    <row r="490" spans="1:19" x14ac:dyDescent="0.3">
      <c r="A490" s="1" t="str">
        <f t="shared" si="348"/>
        <v>LP_AtkUpOnMaxHp_06</v>
      </c>
      <c r="B490" s="1" t="s">
        <v>936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51"/>
        <v>1.5</v>
      </c>
      <c r="N490" s="1">
        <v>1</v>
      </c>
      <c r="O490" s="7">
        <f t="shared" ca="1" si="349"/>
        <v>1</v>
      </c>
      <c r="S490" s="7" t="str">
        <f t="shared" ca="1" si="350"/>
        <v/>
      </c>
    </row>
    <row r="491" spans="1:19" x14ac:dyDescent="0.3">
      <c r="A491" s="1" t="str">
        <f t="shared" si="348"/>
        <v>LP_AtkUpOnMaxHp_07</v>
      </c>
      <c r="B491" s="1" t="s">
        <v>936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51"/>
        <v>1.8200000000000003</v>
      </c>
      <c r="N491" s="1">
        <v>1</v>
      </c>
      <c r="O491" s="7">
        <f t="shared" ca="1" si="349"/>
        <v>1</v>
      </c>
      <c r="S491" s="7" t="str">
        <f t="shared" ca="1" si="350"/>
        <v/>
      </c>
    </row>
    <row r="492" spans="1:19" x14ac:dyDescent="0.3">
      <c r="A492" s="1" t="str">
        <f t="shared" si="348"/>
        <v>LP_AtkUpOnMaxHp_08</v>
      </c>
      <c r="B492" s="1" t="s">
        <v>936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51"/>
        <v>2.16</v>
      </c>
      <c r="N492" s="1">
        <v>1</v>
      </c>
      <c r="O492" s="7">
        <f t="shared" ca="1" si="349"/>
        <v>1</v>
      </c>
      <c r="S492" s="7" t="str">
        <f t="shared" ca="1" si="350"/>
        <v/>
      </c>
    </row>
    <row r="493" spans="1:19" x14ac:dyDescent="0.3">
      <c r="A493" s="1" t="str">
        <f t="shared" si="348"/>
        <v>LP_AtkUpOnMaxHp_09</v>
      </c>
      <c r="B493" s="1" t="s">
        <v>936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1"/>
        <v>2.52</v>
      </c>
      <c r="N493" s="1">
        <v>1</v>
      </c>
      <c r="O493" s="7">
        <f t="shared" ca="1" si="349"/>
        <v>1</v>
      </c>
      <c r="S493" s="7" t="str">
        <f t="shared" ca="1" si="350"/>
        <v/>
      </c>
    </row>
    <row r="494" spans="1:19" x14ac:dyDescent="0.3">
      <c r="A494" s="1" t="str">
        <f t="shared" si="348"/>
        <v>LP_AtkUpOnMaxHpBetter_01</v>
      </c>
      <c r="B494" s="1" t="s">
        <v>937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1"/>
        <v>0.33333333333333331</v>
      </c>
      <c r="N494" s="1">
        <v>1</v>
      </c>
      <c r="O494" s="7">
        <f t="shared" ca="1" si="349"/>
        <v>1</v>
      </c>
      <c r="S494" s="7" t="str">
        <f t="shared" ca="1" si="350"/>
        <v/>
      </c>
    </row>
    <row r="495" spans="1:19" x14ac:dyDescent="0.3">
      <c r="A495" s="1" t="str">
        <f t="shared" si="348"/>
        <v>LP_AtkUpOnMaxHpBetter_02</v>
      </c>
      <c r="B495" s="1" t="s">
        <v>937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1"/>
        <v>0.70000000000000007</v>
      </c>
      <c r="N495" s="1">
        <v>1</v>
      </c>
      <c r="O495" s="7">
        <f t="shared" ca="1" si="349"/>
        <v>1</v>
      </c>
      <c r="S495" s="7" t="str">
        <f t="shared" ca="1" si="350"/>
        <v/>
      </c>
    </row>
    <row r="496" spans="1:19" x14ac:dyDescent="0.3">
      <c r="A496" s="1" t="str">
        <f t="shared" si="348"/>
        <v>LP_AtkUpOnMaxHpBetter_03</v>
      </c>
      <c r="B496" s="1" t="s">
        <v>937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1"/>
        <v>1.1000000000000001</v>
      </c>
      <c r="N496" s="1">
        <v>1</v>
      </c>
      <c r="O496" s="7">
        <f t="shared" ca="1" si="349"/>
        <v>1</v>
      </c>
      <c r="S496" s="7" t="str">
        <f t="shared" ca="1" si="350"/>
        <v/>
      </c>
    </row>
    <row r="497" spans="1:19" x14ac:dyDescent="0.3">
      <c r="A497" s="1" t="str">
        <f t="shared" si="348"/>
        <v>LP_AtkUpOnMaxHpBetter_04</v>
      </c>
      <c r="B497" s="1" t="s">
        <v>937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1"/>
        <v>1.5333333333333332</v>
      </c>
      <c r="N497" s="1">
        <v>1</v>
      </c>
      <c r="O497" s="7">
        <f t="shared" ca="1" si="349"/>
        <v>1</v>
      </c>
      <c r="S497" s="7" t="str">
        <f t="shared" ca="1" si="350"/>
        <v/>
      </c>
    </row>
    <row r="498" spans="1:19" x14ac:dyDescent="0.3">
      <c r="A498" s="1" t="str">
        <f t="shared" si="348"/>
        <v>LP_AtkUpOnMaxHpBetter_05</v>
      </c>
      <c r="B498" s="1" t="s">
        <v>937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1"/>
        <v>2</v>
      </c>
      <c r="N498" s="1">
        <v>1</v>
      </c>
      <c r="O498" s="7">
        <f t="shared" ca="1" si="349"/>
        <v>1</v>
      </c>
      <c r="S498" s="7" t="str">
        <f t="shared" ca="1" si="350"/>
        <v/>
      </c>
    </row>
    <row r="499" spans="1:19" x14ac:dyDescent="0.3">
      <c r="A499" s="1" t="str">
        <f t="shared" ref="A499:A512" si="352">B499&amp;"_"&amp;TEXT(D499,"00")</f>
        <v>LP_AtkUpOnKillUntilGettingHit_01</v>
      </c>
      <c r="B499" s="1" t="s">
        <v>938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ref="J499:J512" si="353">J175*1/50</f>
        <v>3.0000000000000001E-3</v>
      </c>
      <c r="O499" s="7" t="str">
        <f t="shared" ref="O499:O512" ca="1" si="354">IF(NOT(ISBLANK(N499)),N499,
IF(ISBLANK(M499),"",
VLOOKUP(M499,OFFSET(INDIRECT("$A:$B"),0,MATCH(M$1&amp;"_Verify",INDIRECT("$1:$1"),0)-1),2,0)
))</f>
        <v/>
      </c>
      <c r="S499" s="7" t="str">
        <f t="shared" ref="S499:S512" ca="1" si="355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2"/>
        <v>LP_AtkUpOnKillUntilGettingHit_02</v>
      </c>
      <c r="B500" s="1" t="s">
        <v>938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3"/>
        <v>6.3E-3</v>
      </c>
      <c r="O500" s="7" t="str">
        <f t="shared" ca="1" si="354"/>
        <v/>
      </c>
      <c r="S500" s="7" t="str">
        <f t="shared" ca="1" si="355"/>
        <v/>
      </c>
    </row>
    <row r="501" spans="1:19" x14ac:dyDescent="0.3">
      <c r="A501" s="1" t="str">
        <f t="shared" si="352"/>
        <v>LP_AtkUpOnKillUntilGettingHit_03</v>
      </c>
      <c r="B501" s="1" t="s">
        <v>938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3"/>
        <v>9.9000000000000008E-3</v>
      </c>
      <c r="O501" s="7" t="str">
        <f t="shared" ca="1" si="354"/>
        <v/>
      </c>
      <c r="S501" s="7" t="str">
        <f t="shared" ca="1" si="355"/>
        <v/>
      </c>
    </row>
    <row r="502" spans="1:19" x14ac:dyDescent="0.3">
      <c r="A502" s="1" t="str">
        <f t="shared" si="352"/>
        <v>LP_AtkUpOnKillUntilGettingHit_04</v>
      </c>
      <c r="B502" s="1" t="s">
        <v>938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3"/>
        <v>1.38E-2</v>
      </c>
      <c r="O502" s="7" t="str">
        <f t="shared" ca="1" si="354"/>
        <v/>
      </c>
      <c r="S502" s="7" t="str">
        <f t="shared" ca="1" si="355"/>
        <v/>
      </c>
    </row>
    <row r="503" spans="1:19" x14ac:dyDescent="0.3">
      <c r="A503" s="1" t="str">
        <f t="shared" si="352"/>
        <v>LP_AtkUpOnKillUntilGettingHit_05</v>
      </c>
      <c r="B503" s="1" t="s">
        <v>938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3"/>
        <v>1.7999999999999999E-2</v>
      </c>
      <c r="O503" s="7" t="str">
        <f t="shared" ca="1" si="354"/>
        <v/>
      </c>
      <c r="S503" s="7" t="str">
        <f t="shared" ca="1" si="355"/>
        <v/>
      </c>
    </row>
    <row r="504" spans="1:19" x14ac:dyDescent="0.3">
      <c r="A504" s="1" t="str">
        <f t="shared" si="352"/>
        <v>LP_AtkUpOnKillUntilGettingHit_06</v>
      </c>
      <c r="B504" s="1" t="s">
        <v>938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3"/>
        <v>2.2499999999999999E-2</v>
      </c>
      <c r="O504" s="7" t="str">
        <f t="shared" ca="1" si="354"/>
        <v/>
      </c>
      <c r="S504" s="7" t="str">
        <f t="shared" ca="1" si="355"/>
        <v/>
      </c>
    </row>
    <row r="505" spans="1:19" x14ac:dyDescent="0.3">
      <c r="A505" s="1" t="str">
        <f t="shared" si="352"/>
        <v>LP_AtkUpOnKillUntilGettingHit_07</v>
      </c>
      <c r="B505" s="1" t="s">
        <v>938</v>
      </c>
      <c r="C505" s="1" t="str">
        <f>IF(ISERROR(VLOOKUP(B505,AffectorValueTable!$A:$A,1,0)),"어펙터밸류없음","")</f>
        <v/>
      </c>
      <c r="D505" s="1">
        <v>7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3"/>
        <v>2.7300000000000005E-2</v>
      </c>
      <c r="O505" s="7" t="str">
        <f t="shared" ca="1" si="354"/>
        <v/>
      </c>
      <c r="S505" s="7" t="str">
        <f t="shared" ca="1" si="355"/>
        <v/>
      </c>
    </row>
    <row r="506" spans="1:19" x14ac:dyDescent="0.3">
      <c r="A506" s="1" t="str">
        <f t="shared" si="352"/>
        <v>LP_AtkUpOnKillUntilGettingHit_08</v>
      </c>
      <c r="B506" s="1" t="s">
        <v>938</v>
      </c>
      <c r="C506" s="1" t="str">
        <f>IF(ISERROR(VLOOKUP(B506,AffectorValueTable!$A:$A,1,0)),"어펙터밸류없음","")</f>
        <v/>
      </c>
      <c r="D506" s="1">
        <v>8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3"/>
        <v>3.2400000000000005E-2</v>
      </c>
      <c r="O506" s="7" t="str">
        <f t="shared" ca="1" si="354"/>
        <v/>
      </c>
      <c r="S506" s="7" t="str">
        <f t="shared" ca="1" si="355"/>
        <v/>
      </c>
    </row>
    <row r="507" spans="1:19" x14ac:dyDescent="0.3">
      <c r="A507" s="1" t="str">
        <f t="shared" si="352"/>
        <v>LP_AtkUpOnKillUntilGettingHit_09</v>
      </c>
      <c r="B507" s="1" t="s">
        <v>938</v>
      </c>
      <c r="C507" s="1" t="str">
        <f>IF(ISERROR(VLOOKUP(B507,AffectorValueTable!$A:$A,1,0)),"어펙터밸류없음","")</f>
        <v/>
      </c>
      <c r="D507" s="1">
        <v>9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3"/>
        <v>3.78E-2</v>
      </c>
      <c r="O507" s="7" t="str">
        <f t="shared" ca="1" si="354"/>
        <v/>
      </c>
      <c r="S507" s="7" t="str">
        <f t="shared" ca="1" si="355"/>
        <v/>
      </c>
    </row>
    <row r="508" spans="1:19" x14ac:dyDescent="0.3">
      <c r="A508" s="1" t="str">
        <f t="shared" si="352"/>
        <v>LP_AtkUpOnKillUntilGettingHitBetter_01</v>
      </c>
      <c r="B508" s="1" t="s">
        <v>939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3"/>
        <v>5.0000000000000001E-3</v>
      </c>
      <c r="O508" s="7" t="str">
        <f t="shared" ca="1" si="354"/>
        <v/>
      </c>
      <c r="S508" s="7" t="str">
        <f t="shared" ca="1" si="355"/>
        <v/>
      </c>
    </row>
    <row r="509" spans="1:19" x14ac:dyDescent="0.3">
      <c r="A509" s="1" t="str">
        <f t="shared" si="352"/>
        <v>LP_AtkUpOnKillUntilGettingHitBetter_02</v>
      </c>
      <c r="B509" s="1" t="s">
        <v>939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3"/>
        <v>1.0500000000000001E-2</v>
      </c>
      <c r="O509" s="7" t="str">
        <f t="shared" ca="1" si="354"/>
        <v/>
      </c>
      <c r="S509" s="7" t="str">
        <f t="shared" ca="1" si="355"/>
        <v/>
      </c>
    </row>
    <row r="510" spans="1:19" x14ac:dyDescent="0.3">
      <c r="A510" s="1" t="str">
        <f t="shared" si="352"/>
        <v>LP_AtkUpOnKillUntilGettingHitBetter_03</v>
      </c>
      <c r="B510" s="1" t="s">
        <v>939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3"/>
        <v>1.6500000000000001E-2</v>
      </c>
      <c r="O510" s="7" t="str">
        <f t="shared" ca="1" si="354"/>
        <v/>
      </c>
      <c r="S510" s="7" t="str">
        <f t="shared" ca="1" si="355"/>
        <v/>
      </c>
    </row>
    <row r="511" spans="1:19" x14ac:dyDescent="0.3">
      <c r="A511" s="1" t="str">
        <f t="shared" si="352"/>
        <v>LP_AtkUpOnKillUntilGettingHitBetter_04</v>
      </c>
      <c r="B511" s="1" t="s">
        <v>939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3"/>
        <v>2.3E-2</v>
      </c>
      <c r="O511" s="7" t="str">
        <f t="shared" ca="1" si="354"/>
        <v/>
      </c>
      <c r="S511" s="7" t="str">
        <f t="shared" ca="1" si="355"/>
        <v/>
      </c>
    </row>
    <row r="512" spans="1:19" x14ac:dyDescent="0.3">
      <c r="A512" s="1" t="str">
        <f t="shared" si="352"/>
        <v>LP_AtkUpOnKillUntilGettingHitBetter_05</v>
      </c>
      <c r="B512" s="1" t="s">
        <v>939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3"/>
        <v>0.03</v>
      </c>
      <c r="O512" s="7" t="str">
        <f t="shared" ca="1" si="354"/>
        <v/>
      </c>
      <c r="S512" s="7" t="str">
        <f t="shared" ca="1" si="355"/>
        <v/>
      </c>
    </row>
    <row r="513" spans="1:19" x14ac:dyDescent="0.3">
      <c r="A513" s="1" t="str">
        <f t="shared" si="343"/>
        <v>LP_CritDmgUpOnLowerHp_01</v>
      </c>
      <c r="B513" s="1" t="s">
        <v>308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</v>
      </c>
      <c r="O513" s="7" t="str">
        <f t="shared" ca="1" si="344"/>
        <v/>
      </c>
      <c r="S513" s="7" t="str">
        <f t="shared" ca="1" si="337"/>
        <v/>
      </c>
    </row>
    <row r="514" spans="1:19" x14ac:dyDescent="0.3">
      <c r="A514" s="1" t="str">
        <f t="shared" si="343"/>
        <v>LP_CritDmgUpOnLowerHp_02</v>
      </c>
      <c r="B514" s="1" t="s">
        <v>308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1.05</v>
      </c>
      <c r="O514" s="7" t="str">
        <f t="shared" ca="1" si="344"/>
        <v/>
      </c>
      <c r="S514" s="7" t="str">
        <f t="shared" ca="1" si="337"/>
        <v/>
      </c>
    </row>
    <row r="515" spans="1:19" x14ac:dyDescent="0.3">
      <c r="A515" s="1" t="str">
        <f t="shared" ref="A515:A517" si="356">B515&amp;"_"&amp;TEXT(D515,"00")</f>
        <v>LP_CritDmgUpOnLowerHp_03</v>
      </c>
      <c r="B515" s="1" t="s">
        <v>308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1.6500000000000001</v>
      </c>
      <c r="O515" s="7" t="str">
        <f t="shared" ref="O515:O517" ca="1" si="357">IF(NOT(ISBLANK(N515)),N515,
IF(ISBLANK(M515),"",
VLOOKUP(M515,OFFSET(INDIRECT("$A:$B"),0,MATCH(M$1&amp;"_Verify",INDIRECT("$1:$1"),0)-1),2,0)
))</f>
        <v/>
      </c>
      <c r="S515" s="7" t="str">
        <f t="shared" ca="1" si="337"/>
        <v/>
      </c>
    </row>
    <row r="516" spans="1:19" x14ac:dyDescent="0.3">
      <c r="A516" s="1" t="str">
        <f t="shared" si="356"/>
        <v>LP_CritDmgUpOnLowerHp_04</v>
      </c>
      <c r="B516" s="1" t="s">
        <v>308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2.2999999999999998</v>
      </c>
      <c r="O516" s="7" t="str">
        <f t="shared" ca="1" si="357"/>
        <v/>
      </c>
      <c r="S516" s="7" t="str">
        <f t="shared" ref="S516:S517" ca="1" si="358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56"/>
        <v>LP_CritDmgUpOnLowerHp_05</v>
      </c>
      <c r="B517" s="1" t="s">
        <v>308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</v>
      </c>
      <c r="O517" s="7" t="str">
        <f t="shared" ca="1" si="357"/>
        <v/>
      </c>
      <c r="S517" s="7" t="str">
        <f t="shared" ca="1" si="358"/>
        <v/>
      </c>
    </row>
    <row r="518" spans="1:19" x14ac:dyDescent="0.3">
      <c r="A518" s="1" t="str">
        <f t="shared" ref="A518:A529" si="359">B518&amp;"_"&amp;TEXT(D518,"00")</f>
        <v>LP_CritDmgUpOnLowerHpBetter_01</v>
      </c>
      <c r="B518" s="1" t="s">
        <v>309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</v>
      </c>
      <c r="O518" s="7" t="str">
        <f t="shared" ref="O518:O529" ca="1" si="360">IF(NOT(ISBLANK(N518)),N518,
IF(ISBLANK(M518),"",
VLOOKUP(M518,OFFSET(INDIRECT("$A:$B"),0,MATCH(M$1&amp;"_Verify",INDIRECT("$1:$1"),0)-1),2,0)
))</f>
        <v/>
      </c>
      <c r="S518" s="7" t="str">
        <f t="shared" ca="1" si="337"/>
        <v/>
      </c>
    </row>
    <row r="519" spans="1:19" x14ac:dyDescent="0.3">
      <c r="A519" s="1" t="str">
        <f t="shared" ref="A519" si="361">B519&amp;"_"&amp;TEXT(D519,"00")</f>
        <v>LP_CritDmgUpOnLowerHpBetter_02</v>
      </c>
      <c r="B519" s="1" t="s">
        <v>309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2.1</v>
      </c>
      <c r="O519" s="7" t="str">
        <f t="shared" ref="O519" ca="1" si="362">IF(NOT(ISBLANK(N519)),N519,
IF(ISBLANK(M519),"",
VLOOKUP(M519,OFFSET(INDIRECT("$A:$B"),0,MATCH(M$1&amp;"_Verify",INDIRECT("$1:$1"),0)-1),2,0)
))</f>
        <v/>
      </c>
      <c r="S519" s="7" t="str">
        <f t="shared" ref="S519" ca="1" si="363">IF(NOT(ISBLANK(R519)),R519,
IF(ISBLANK(Q519),"",
VLOOKUP(Q519,OFFSET(INDIRECT("$A:$B"),0,MATCH(Q$1&amp;"_Verify",INDIRECT("$1:$1"),0)-1),2,0)
))</f>
        <v/>
      </c>
    </row>
    <row r="520" spans="1:19" x14ac:dyDescent="0.3">
      <c r="A520" s="1" t="str">
        <f t="shared" ref="A520" si="364">B520&amp;"_"&amp;TEXT(D520,"00")</f>
        <v>LP_CritDmgUpOnLowerHpBetter_03</v>
      </c>
      <c r="B520" s="1" t="s">
        <v>309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3.3</v>
      </c>
      <c r="O520" s="7" t="str">
        <f t="shared" ref="O520" ca="1" si="365">IF(NOT(ISBLANK(N520)),N520,
IF(ISBLANK(M520),"",
VLOOKUP(M520,OFFSET(INDIRECT("$A:$B"),0,MATCH(M$1&amp;"_Verify",INDIRECT("$1:$1"),0)-1),2,0)
))</f>
        <v/>
      </c>
      <c r="S520" s="7" t="str">
        <f t="shared" ref="S520" ca="1" si="366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59"/>
        <v>LP_InstantKill_01</v>
      </c>
      <c r="B521" s="1" t="s">
        <v>310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0.06</v>
      </c>
      <c r="O521" s="7" t="str">
        <f t="shared" ca="1" si="360"/>
        <v/>
      </c>
      <c r="S521" s="7" t="str">
        <f t="shared" ca="1" si="337"/>
        <v/>
      </c>
    </row>
    <row r="522" spans="1:19" x14ac:dyDescent="0.3">
      <c r="A522" s="1" t="str">
        <f t="shared" si="359"/>
        <v>LP_InstantKill_02</v>
      </c>
      <c r="B522" s="1" t="s">
        <v>310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0.126</v>
      </c>
      <c r="O522" s="7" t="str">
        <f t="shared" ca="1" si="360"/>
        <v/>
      </c>
      <c r="S522" s="7" t="str">
        <f t="shared" ca="1" si="337"/>
        <v/>
      </c>
    </row>
    <row r="523" spans="1:19" x14ac:dyDescent="0.3">
      <c r="A523" s="1" t="str">
        <f t="shared" si="359"/>
        <v>LP_InstantKill_03</v>
      </c>
      <c r="B523" s="1" t="s">
        <v>310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0.19800000000000004</v>
      </c>
      <c r="O523" s="7" t="str">
        <f t="shared" ca="1" si="360"/>
        <v/>
      </c>
      <c r="S523" s="7" t="str">
        <f t="shared" ca="1" si="337"/>
        <v/>
      </c>
    </row>
    <row r="524" spans="1:19" x14ac:dyDescent="0.3">
      <c r="A524" s="1" t="str">
        <f t="shared" si="359"/>
        <v>LP_InstantKill_04</v>
      </c>
      <c r="B524" s="1" t="s">
        <v>310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0.27599999999999997</v>
      </c>
      <c r="O524" s="7" t="str">
        <f t="shared" ca="1" si="360"/>
        <v/>
      </c>
      <c r="S524" s="7" t="str">
        <f t="shared" ca="1" si="337"/>
        <v/>
      </c>
    </row>
    <row r="525" spans="1:19" x14ac:dyDescent="0.3">
      <c r="A525" s="1" t="str">
        <f t="shared" si="359"/>
        <v>LP_InstantKill_05</v>
      </c>
      <c r="B525" s="1" t="s">
        <v>310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0.36</v>
      </c>
      <c r="O525" s="7" t="str">
        <f t="shared" ca="1" si="360"/>
        <v/>
      </c>
      <c r="S525" s="7" t="str">
        <f t="shared" ca="1" si="337"/>
        <v/>
      </c>
    </row>
    <row r="526" spans="1:19" x14ac:dyDescent="0.3">
      <c r="A526" s="1" t="str">
        <f t="shared" si="359"/>
        <v>LP_InstantKill_06</v>
      </c>
      <c r="B526" s="1" t="s">
        <v>310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0.45</v>
      </c>
      <c r="O526" s="7" t="str">
        <f t="shared" ca="1" si="360"/>
        <v/>
      </c>
      <c r="S526" s="7" t="str">
        <f t="shared" ca="1" si="337"/>
        <v/>
      </c>
    </row>
    <row r="527" spans="1:19" x14ac:dyDescent="0.3">
      <c r="A527" s="1" t="str">
        <f t="shared" si="359"/>
        <v>LP_InstantKill_07</v>
      </c>
      <c r="B527" s="1" t="s">
        <v>310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0.54600000000000015</v>
      </c>
      <c r="O527" s="7" t="str">
        <f t="shared" ca="1" si="360"/>
        <v/>
      </c>
      <c r="S527" s="7" t="str">
        <f t="shared" ca="1" si="337"/>
        <v/>
      </c>
    </row>
    <row r="528" spans="1:19" x14ac:dyDescent="0.3">
      <c r="A528" s="1" t="str">
        <f t="shared" si="359"/>
        <v>LP_InstantKill_08</v>
      </c>
      <c r="B528" s="1" t="s">
        <v>310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0.64800000000000013</v>
      </c>
      <c r="O528" s="7" t="str">
        <f t="shared" ca="1" si="360"/>
        <v/>
      </c>
      <c r="S528" s="7" t="str">
        <f t="shared" ca="1" si="337"/>
        <v/>
      </c>
    </row>
    <row r="529" spans="1:19" x14ac:dyDescent="0.3">
      <c r="A529" s="1" t="str">
        <f t="shared" si="359"/>
        <v>LP_InstantKill_09</v>
      </c>
      <c r="B529" s="1" t="s">
        <v>310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0.75600000000000001</v>
      </c>
      <c r="O529" s="7" t="str">
        <f t="shared" ca="1" si="360"/>
        <v/>
      </c>
      <c r="S529" s="7" t="str">
        <f t="shared" ca="1" si="337"/>
        <v/>
      </c>
    </row>
    <row r="530" spans="1:19" x14ac:dyDescent="0.3">
      <c r="A530" s="1" t="str">
        <f t="shared" ref="A530:A539" si="367">B530&amp;"_"&amp;TEXT(D530,"00")</f>
        <v>LP_InstantKillBetter_01</v>
      </c>
      <c r="B530" s="1" t="s">
        <v>312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0.12</v>
      </c>
      <c r="O530" s="7" t="str">
        <f t="shared" ref="O530:O539" ca="1" si="368">IF(NOT(ISBLANK(N530)),N530,
IF(ISBLANK(M530),"",
VLOOKUP(M530,OFFSET(INDIRECT("$A:$B"),0,MATCH(M$1&amp;"_Verify",INDIRECT("$1:$1"),0)-1),2,0)
))</f>
        <v/>
      </c>
      <c r="S530" s="7" t="str">
        <f t="shared" ca="1" si="337"/>
        <v/>
      </c>
    </row>
    <row r="531" spans="1:19" x14ac:dyDescent="0.3">
      <c r="A531" s="1" t="str">
        <f t="shared" si="367"/>
        <v>LP_InstantKillBetter_02</v>
      </c>
      <c r="B531" s="1" t="s">
        <v>312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0.252</v>
      </c>
      <c r="O531" s="7" t="str">
        <f t="shared" ca="1" si="368"/>
        <v/>
      </c>
      <c r="S531" s="7" t="str">
        <f t="shared" ca="1" si="337"/>
        <v/>
      </c>
    </row>
    <row r="532" spans="1:19" x14ac:dyDescent="0.3">
      <c r="A532" s="1" t="str">
        <f t="shared" ref="A532:A534" si="369">B532&amp;"_"&amp;TEXT(D532,"00")</f>
        <v>LP_InstantKillBetter_03</v>
      </c>
      <c r="B532" s="1" t="s">
        <v>312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0.39600000000000002</v>
      </c>
      <c r="O532" s="7" t="str">
        <f t="shared" ref="O532:O534" ca="1" si="370">IF(NOT(ISBLANK(N532)),N532,
IF(ISBLANK(M532),"",
VLOOKUP(M532,OFFSET(INDIRECT("$A:$B"),0,MATCH(M$1&amp;"_Verify",INDIRECT("$1:$1"),0)-1),2,0)
))</f>
        <v/>
      </c>
      <c r="S532" s="7" t="str">
        <f t="shared" ca="1" si="337"/>
        <v/>
      </c>
    </row>
    <row r="533" spans="1:19" x14ac:dyDescent="0.3">
      <c r="A533" s="1" t="str">
        <f t="shared" si="369"/>
        <v>LP_InstantKillBetter_04</v>
      </c>
      <c r="B533" s="1" t="s">
        <v>312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0.55199999999999994</v>
      </c>
      <c r="O533" s="7" t="str">
        <f t="shared" ca="1" si="370"/>
        <v/>
      </c>
      <c r="S533" s="7" t="str">
        <f t="shared" ca="1" si="337"/>
        <v/>
      </c>
    </row>
    <row r="534" spans="1:19" x14ac:dyDescent="0.3">
      <c r="A534" s="1" t="str">
        <f t="shared" si="369"/>
        <v>LP_InstantKillBetter_05</v>
      </c>
      <c r="B534" s="1" t="s">
        <v>312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0.72</v>
      </c>
      <c r="O534" s="7" t="str">
        <f t="shared" ca="1" si="370"/>
        <v/>
      </c>
      <c r="S534" s="7" t="str">
        <f t="shared" ca="1" si="337"/>
        <v/>
      </c>
    </row>
    <row r="535" spans="1:19" x14ac:dyDescent="0.3">
      <c r="A535" s="1" t="str">
        <f t="shared" si="367"/>
        <v>LP_ImmortalWill_01</v>
      </c>
      <c r="B535" s="1" t="s">
        <v>313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ref="J535:J548" si="371">J175</f>
        <v>0.15</v>
      </c>
      <c r="O535" s="7" t="str">
        <f t="shared" ca="1" si="368"/>
        <v/>
      </c>
      <c r="S535" s="7" t="str">
        <f t="shared" ca="1" si="337"/>
        <v/>
      </c>
    </row>
    <row r="536" spans="1:19" x14ac:dyDescent="0.3">
      <c r="A536" s="1" t="str">
        <f t="shared" si="367"/>
        <v>LP_ImmortalWill_02</v>
      </c>
      <c r="B536" s="1" t="s">
        <v>313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0.315</v>
      </c>
      <c r="O536" s="7" t="str">
        <f t="shared" ca="1" si="368"/>
        <v/>
      </c>
      <c r="S536" s="7" t="str">
        <f t="shared" ca="1" si="337"/>
        <v/>
      </c>
    </row>
    <row r="537" spans="1:19" x14ac:dyDescent="0.3">
      <c r="A537" s="1" t="str">
        <f t="shared" si="367"/>
        <v>LP_ImmortalWill_03</v>
      </c>
      <c r="B537" s="1" t="s">
        <v>313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1"/>
        <v>0.49500000000000005</v>
      </c>
      <c r="O537" s="7" t="str">
        <f t="shared" ca="1" si="368"/>
        <v/>
      </c>
      <c r="S537" s="7" t="str">
        <f t="shared" ca="1" si="337"/>
        <v/>
      </c>
    </row>
    <row r="538" spans="1:19" x14ac:dyDescent="0.3">
      <c r="A538" s="1" t="str">
        <f t="shared" si="367"/>
        <v>LP_ImmortalWill_04</v>
      </c>
      <c r="B538" s="1" t="s">
        <v>313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1"/>
        <v>0.69</v>
      </c>
      <c r="O538" s="7" t="str">
        <f t="shared" ca="1" si="368"/>
        <v/>
      </c>
      <c r="S538" s="7" t="str">
        <f t="shared" ca="1" si="337"/>
        <v/>
      </c>
    </row>
    <row r="539" spans="1:19" x14ac:dyDescent="0.3">
      <c r="A539" s="1" t="str">
        <f t="shared" si="367"/>
        <v>LP_ImmortalWill_05</v>
      </c>
      <c r="B539" s="1" t="s">
        <v>313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1"/>
        <v>0.89999999999999991</v>
      </c>
      <c r="O539" s="7" t="str">
        <f t="shared" ca="1" si="368"/>
        <v/>
      </c>
      <c r="S539" s="7" t="str">
        <f t="shared" ca="1" si="337"/>
        <v/>
      </c>
    </row>
    <row r="540" spans="1:19" x14ac:dyDescent="0.3">
      <c r="A540" s="1" t="str">
        <f t="shared" ref="A540:A543" si="372">B540&amp;"_"&amp;TEXT(D540,"00")</f>
        <v>LP_ImmortalWill_06</v>
      </c>
      <c r="B540" s="1" t="s">
        <v>313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1"/>
        <v>1.125</v>
      </c>
      <c r="O540" s="7" t="str">
        <f t="shared" ref="O540:O543" ca="1" si="373">IF(NOT(ISBLANK(N540)),N540,
IF(ISBLANK(M540),"",
VLOOKUP(M540,OFFSET(INDIRECT("$A:$B"),0,MATCH(M$1&amp;"_Verify",INDIRECT("$1:$1"),0)-1),2,0)
))</f>
        <v/>
      </c>
      <c r="S540" s="7" t="str">
        <f t="shared" ca="1" si="337"/>
        <v/>
      </c>
    </row>
    <row r="541" spans="1:19" x14ac:dyDescent="0.3">
      <c r="A541" s="1" t="str">
        <f t="shared" si="372"/>
        <v>LP_ImmortalWill_07</v>
      </c>
      <c r="B541" s="1" t="s">
        <v>313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1"/>
        <v>1.3650000000000002</v>
      </c>
      <c r="O541" s="7" t="str">
        <f t="shared" ca="1" si="373"/>
        <v/>
      </c>
      <c r="S541" s="7" t="str">
        <f t="shared" ca="1" si="337"/>
        <v/>
      </c>
    </row>
    <row r="542" spans="1:19" x14ac:dyDescent="0.3">
      <c r="A542" s="1" t="str">
        <f t="shared" si="372"/>
        <v>LP_ImmortalWill_08</v>
      </c>
      <c r="B542" s="1" t="s">
        <v>313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1"/>
        <v>1.62</v>
      </c>
      <c r="O542" s="7" t="str">
        <f t="shared" ca="1" si="373"/>
        <v/>
      </c>
      <c r="S542" s="7" t="str">
        <f t="shared" ca="1" si="337"/>
        <v/>
      </c>
    </row>
    <row r="543" spans="1:19" x14ac:dyDescent="0.3">
      <c r="A543" s="1" t="str">
        <f t="shared" si="372"/>
        <v>LP_ImmortalWill_09</v>
      </c>
      <c r="B543" s="1" t="s">
        <v>313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1"/>
        <v>1.89</v>
      </c>
      <c r="O543" s="7" t="str">
        <f t="shared" ca="1" si="373"/>
        <v/>
      </c>
      <c r="S543" s="7" t="str">
        <f t="shared" ca="1" si="337"/>
        <v/>
      </c>
    </row>
    <row r="544" spans="1:19" x14ac:dyDescent="0.3">
      <c r="A544" s="1" t="str">
        <f t="shared" ref="A544:A568" si="374">B544&amp;"_"&amp;TEXT(D544,"00")</f>
        <v>LP_ImmortalWillBetter_01</v>
      </c>
      <c r="B544" s="1" t="s">
        <v>314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1"/>
        <v>0.25</v>
      </c>
      <c r="O544" s="7" t="str">
        <f t="shared" ref="O544:O568" ca="1" si="375">IF(NOT(ISBLANK(N544)),N544,
IF(ISBLANK(M544),"",
VLOOKUP(M544,OFFSET(INDIRECT("$A:$B"),0,MATCH(M$1&amp;"_Verify",INDIRECT("$1:$1"),0)-1),2,0)
))</f>
        <v/>
      </c>
      <c r="S544" s="7" t="str">
        <f t="shared" ca="1" si="337"/>
        <v/>
      </c>
    </row>
    <row r="545" spans="1:21" x14ac:dyDescent="0.3">
      <c r="A545" s="1" t="str">
        <f t="shared" si="374"/>
        <v>LP_ImmortalWillBetter_02</v>
      </c>
      <c r="B545" s="1" t="s">
        <v>314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1"/>
        <v>0.52500000000000002</v>
      </c>
      <c r="O545" s="7" t="str">
        <f t="shared" ca="1" si="375"/>
        <v/>
      </c>
      <c r="S545" s="7" t="str">
        <f t="shared" ca="1" si="337"/>
        <v/>
      </c>
    </row>
    <row r="546" spans="1:21" x14ac:dyDescent="0.3">
      <c r="A546" s="1" t="str">
        <f t="shared" ref="A546:A548" si="376">B546&amp;"_"&amp;TEXT(D546,"00")</f>
        <v>LP_ImmortalWillBetter_03</v>
      </c>
      <c r="B546" s="1" t="s">
        <v>314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1"/>
        <v>0.82500000000000007</v>
      </c>
      <c r="O546" s="7" t="str">
        <f t="shared" ref="O546:O548" ca="1" si="377">IF(NOT(ISBLANK(N546)),N546,
IF(ISBLANK(M546),"",
VLOOKUP(M546,OFFSET(INDIRECT("$A:$B"),0,MATCH(M$1&amp;"_Verify",INDIRECT("$1:$1"),0)-1),2,0)
))</f>
        <v/>
      </c>
      <c r="S546" s="7" t="str">
        <f t="shared" ca="1" si="337"/>
        <v/>
      </c>
    </row>
    <row r="547" spans="1:21" x14ac:dyDescent="0.3">
      <c r="A547" s="1" t="str">
        <f t="shared" si="376"/>
        <v>LP_ImmortalWillBetter_04</v>
      </c>
      <c r="B547" s="1" t="s">
        <v>314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1"/>
        <v>1.1499999999999999</v>
      </c>
      <c r="O547" s="7" t="str">
        <f t="shared" ca="1" si="377"/>
        <v/>
      </c>
      <c r="S547" s="7" t="str">
        <f t="shared" ca="1" si="337"/>
        <v/>
      </c>
    </row>
    <row r="548" spans="1:21" x14ac:dyDescent="0.3">
      <c r="A548" s="1" t="str">
        <f t="shared" si="376"/>
        <v>LP_ImmortalWillBetter_05</v>
      </c>
      <c r="B548" s="1" t="s">
        <v>314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1"/>
        <v>1.5</v>
      </c>
      <c r="O548" s="7" t="str">
        <f t="shared" ca="1" si="377"/>
        <v/>
      </c>
      <c r="S548" s="7" t="str">
        <f t="shared" ca="1" si="337"/>
        <v/>
      </c>
    </row>
    <row r="549" spans="1:21" x14ac:dyDescent="0.3">
      <c r="A549" s="1" t="str">
        <f t="shared" si="374"/>
        <v>LP_HealAreaOnEncounter_01</v>
      </c>
      <c r="B549" s="1" t="s">
        <v>365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5"/>
        <v/>
      </c>
      <c r="Q549" s="1" t="s">
        <v>368</v>
      </c>
      <c r="S549" s="7">
        <f t="shared" ca="1" si="337"/>
        <v>1</v>
      </c>
      <c r="U549" s="1" t="s">
        <v>366</v>
      </c>
    </row>
    <row r="550" spans="1:21" x14ac:dyDescent="0.3">
      <c r="A550" s="1" t="str">
        <f t="shared" si="374"/>
        <v>LP_HealAreaOnEncounter_02</v>
      </c>
      <c r="B550" s="1" t="s">
        <v>365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5"/>
        <v/>
      </c>
      <c r="Q550" s="1" t="s">
        <v>368</v>
      </c>
      <c r="S550" s="7">
        <f t="shared" ca="1" si="337"/>
        <v>1</v>
      </c>
      <c r="U550" s="1" t="s">
        <v>366</v>
      </c>
    </row>
    <row r="551" spans="1:21" x14ac:dyDescent="0.3">
      <c r="A551" s="1" t="str">
        <f t="shared" si="374"/>
        <v>LP_HealAreaOnEncounter_03</v>
      </c>
      <c r="B551" s="1" t="s">
        <v>365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5"/>
        <v/>
      </c>
      <c r="Q551" s="1" t="s">
        <v>368</v>
      </c>
      <c r="S551" s="7">
        <f t="shared" ca="1" si="337"/>
        <v>1</v>
      </c>
      <c r="U551" s="1" t="s">
        <v>366</v>
      </c>
    </row>
    <row r="552" spans="1:21" x14ac:dyDescent="0.3">
      <c r="A552" s="1" t="str">
        <f t="shared" si="374"/>
        <v>LP_HealAreaOnEncounter_04</v>
      </c>
      <c r="B552" s="1" t="s">
        <v>365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5"/>
        <v/>
      </c>
      <c r="Q552" s="1" t="s">
        <v>368</v>
      </c>
      <c r="S552" s="7">
        <f t="shared" ca="1" si="337"/>
        <v>1</v>
      </c>
      <c r="U552" s="1" t="s">
        <v>366</v>
      </c>
    </row>
    <row r="553" spans="1:21" x14ac:dyDescent="0.3">
      <c r="A553" s="1" t="str">
        <f t="shared" si="374"/>
        <v>LP_HealAreaOnEncounter_05</v>
      </c>
      <c r="B553" s="1" t="s">
        <v>365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5"/>
        <v/>
      </c>
      <c r="Q553" s="1" t="s">
        <v>368</v>
      </c>
      <c r="S553" s="7">
        <f t="shared" ca="1" si="337"/>
        <v>1</v>
      </c>
      <c r="U553" s="1" t="s">
        <v>366</v>
      </c>
    </row>
    <row r="554" spans="1:21" x14ac:dyDescent="0.3">
      <c r="A554" s="1" t="str">
        <f t="shared" si="374"/>
        <v>LP_HealAreaOnEncounter_CreateHit_01</v>
      </c>
      <c r="B554" s="1" t="s">
        <v>366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5"/>
        <v/>
      </c>
      <c r="S554" s="7" t="str">
        <f t="shared" ca="1" si="337"/>
        <v/>
      </c>
      <c r="T554" s="1" t="s">
        <v>369</v>
      </c>
    </row>
    <row r="555" spans="1:21" x14ac:dyDescent="0.3">
      <c r="A555" s="1" t="str">
        <f t="shared" si="374"/>
        <v>LP_HealAreaOnEncounter_CreateHit_02</v>
      </c>
      <c r="B555" s="1" t="s">
        <v>366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5"/>
        <v/>
      </c>
      <c r="S555" s="7" t="str">
        <f t="shared" ca="1" si="337"/>
        <v/>
      </c>
      <c r="T555" s="1" t="s">
        <v>369</v>
      </c>
    </row>
    <row r="556" spans="1:21" x14ac:dyDescent="0.3">
      <c r="A556" s="1" t="str">
        <f t="shared" si="374"/>
        <v>LP_HealAreaOnEncounter_CreateHit_03</v>
      </c>
      <c r="B556" s="1" t="s">
        <v>366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CreateHitObject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O556" s="7" t="str">
        <f t="shared" ca="1" si="375"/>
        <v/>
      </c>
      <c r="S556" s="7" t="str">
        <f t="shared" ca="1" si="337"/>
        <v/>
      </c>
      <c r="T556" s="1" t="s">
        <v>369</v>
      </c>
    </row>
    <row r="557" spans="1:21" x14ac:dyDescent="0.3">
      <c r="A557" s="1" t="str">
        <f t="shared" si="374"/>
        <v>LP_HealAreaOnEncounter_CreateHit_04</v>
      </c>
      <c r="B557" s="1" t="s">
        <v>366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CreateHitObject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O557" s="7" t="str">
        <f t="shared" ca="1" si="375"/>
        <v/>
      </c>
      <c r="S557" s="7" t="str">
        <f t="shared" ca="1" si="337"/>
        <v/>
      </c>
      <c r="T557" s="1" t="s">
        <v>369</v>
      </c>
    </row>
    <row r="558" spans="1:21" x14ac:dyDescent="0.3">
      <c r="A558" s="1" t="str">
        <f t="shared" si="374"/>
        <v>LP_HealAreaOnEncounter_CreateHit_05</v>
      </c>
      <c r="B558" s="1" t="s">
        <v>366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CreateHitObject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O558" s="7" t="str">
        <f t="shared" ca="1" si="375"/>
        <v/>
      </c>
      <c r="S558" s="7" t="str">
        <f t="shared" ca="1" si="337"/>
        <v/>
      </c>
      <c r="T558" s="1" t="s">
        <v>369</v>
      </c>
    </row>
    <row r="559" spans="1:21" x14ac:dyDescent="0.3">
      <c r="A559" s="1" t="str">
        <f t="shared" si="374"/>
        <v>LP_HealAreaOnEncounter_CH_Heal_01</v>
      </c>
      <c r="B559" s="1" t="s">
        <v>370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1.6842105263157891E-2</v>
      </c>
      <c r="O559" s="7" t="str">
        <f t="shared" ca="1" si="375"/>
        <v/>
      </c>
      <c r="S559" s="7" t="str">
        <f t="shared" ref="S559:S568" ca="1" si="378">IF(NOT(ISBLANK(R559)),R559,
IF(ISBLANK(Q559),"",
VLOOKUP(Q559,OFFSET(INDIRECT("$A:$B"),0,MATCH(Q$1&amp;"_Verify",INDIRECT("$1:$1"),0)-1),2,0)
))</f>
        <v/>
      </c>
    </row>
    <row r="560" spans="1:21" x14ac:dyDescent="0.3">
      <c r="A560" s="1" t="str">
        <f t="shared" si="374"/>
        <v>LP_HealAreaOnEncounter_CH_Heal_02</v>
      </c>
      <c r="B560" s="1" t="s">
        <v>370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2.8990509059534077E-2</v>
      </c>
      <c r="O560" s="7" t="str">
        <f t="shared" ca="1" si="375"/>
        <v/>
      </c>
      <c r="S560" s="7" t="str">
        <f t="shared" ca="1" si="378"/>
        <v/>
      </c>
    </row>
    <row r="561" spans="1:23" x14ac:dyDescent="0.3">
      <c r="A561" s="1" t="str">
        <f t="shared" si="374"/>
        <v>LP_HealAreaOnEncounter_CH_Heal_03</v>
      </c>
      <c r="B561" s="1" t="s">
        <v>370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Heal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K561" s="1">
        <v>3.8067772170151414E-2</v>
      </c>
      <c r="O561" s="7" t="str">
        <f t="shared" ca="1" si="375"/>
        <v/>
      </c>
      <c r="S561" s="7" t="str">
        <f t="shared" ca="1" si="378"/>
        <v/>
      </c>
    </row>
    <row r="562" spans="1:23" x14ac:dyDescent="0.3">
      <c r="A562" s="1" t="str">
        <f t="shared" si="374"/>
        <v>LP_HealAreaOnEncounter_CH_Heal_04</v>
      </c>
      <c r="B562" s="1" t="s">
        <v>370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Heal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K562" s="1">
        <v>4.5042839657282757E-2</v>
      </c>
      <c r="O562" s="7" t="str">
        <f t="shared" ca="1" si="375"/>
        <v/>
      </c>
      <c r="S562" s="7" t="str">
        <f t="shared" ca="1" si="378"/>
        <v/>
      </c>
    </row>
    <row r="563" spans="1:23" x14ac:dyDescent="0.3">
      <c r="A563" s="1" t="str">
        <f t="shared" si="374"/>
        <v>LP_HealAreaOnEncounter_CH_Heal_05</v>
      </c>
      <c r="B563" s="1" t="s">
        <v>370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Heal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K563" s="1">
        <v>5.052631578947369E-2</v>
      </c>
      <c r="O563" s="7" t="str">
        <f t="shared" ca="1" si="375"/>
        <v/>
      </c>
      <c r="S563" s="7" t="str">
        <f t="shared" ca="1" si="378"/>
        <v/>
      </c>
    </row>
    <row r="564" spans="1:23" x14ac:dyDescent="0.3">
      <c r="A564" s="1" t="str">
        <f t="shared" si="374"/>
        <v>LP_MoveSpeed_01</v>
      </c>
      <c r="B564" s="1" t="s">
        <v>940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68" si="379">J175</f>
        <v>0.15</v>
      </c>
      <c r="M564" s="1" t="s">
        <v>150</v>
      </c>
      <c r="O564" s="7">
        <f t="shared" ca="1" si="375"/>
        <v>5</v>
      </c>
      <c r="S564" s="7" t="str">
        <f t="shared" ca="1" si="378"/>
        <v/>
      </c>
    </row>
    <row r="565" spans="1:23" x14ac:dyDescent="0.3">
      <c r="A565" s="1" t="str">
        <f t="shared" si="374"/>
        <v>LP_MoveSpeed_02</v>
      </c>
      <c r="B565" s="1" t="s">
        <v>940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9"/>
        <v>0.315</v>
      </c>
      <c r="M565" s="1" t="s">
        <v>150</v>
      </c>
      <c r="O565" s="7">
        <f t="shared" ca="1" si="375"/>
        <v>5</v>
      </c>
      <c r="S565" s="7" t="str">
        <f t="shared" ca="1" si="378"/>
        <v/>
      </c>
    </row>
    <row r="566" spans="1:23" x14ac:dyDescent="0.3">
      <c r="A566" s="1" t="str">
        <f t="shared" si="374"/>
        <v>LP_MoveSpeed_03</v>
      </c>
      <c r="B566" s="1" t="s">
        <v>940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79"/>
        <v>0.49500000000000005</v>
      </c>
      <c r="M566" s="1" t="s">
        <v>150</v>
      </c>
      <c r="O566" s="7">
        <f t="shared" ca="1" si="375"/>
        <v>5</v>
      </c>
      <c r="S566" s="7" t="str">
        <f t="shared" ca="1" si="378"/>
        <v/>
      </c>
    </row>
    <row r="567" spans="1:23" x14ac:dyDescent="0.3">
      <c r="A567" s="1" t="str">
        <f t="shared" si="374"/>
        <v>LP_MoveSpeed_04</v>
      </c>
      <c r="B567" s="1" t="s">
        <v>940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79"/>
        <v>0.69</v>
      </c>
      <c r="M567" s="1" t="s">
        <v>150</v>
      </c>
      <c r="O567" s="7">
        <f t="shared" ca="1" si="375"/>
        <v>5</v>
      </c>
      <c r="S567" s="7" t="str">
        <f t="shared" ca="1" si="378"/>
        <v/>
      </c>
    </row>
    <row r="568" spans="1:23" x14ac:dyDescent="0.3">
      <c r="A568" s="1" t="str">
        <f t="shared" si="374"/>
        <v>LP_MoveSpeed_05</v>
      </c>
      <c r="B568" s="1" t="s">
        <v>940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79"/>
        <v>0.89999999999999991</v>
      </c>
      <c r="M568" s="1" t="s">
        <v>150</v>
      </c>
      <c r="O568" s="7">
        <f t="shared" ca="1" si="375"/>
        <v>5</v>
      </c>
      <c r="S568" s="7" t="str">
        <f t="shared" ca="1" si="378"/>
        <v/>
      </c>
    </row>
    <row r="569" spans="1:23" x14ac:dyDescent="0.3">
      <c r="A569" s="1" t="str">
        <f t="shared" ref="A569:A586" si="380">B569&amp;"_"&amp;TEXT(D569,"00")</f>
        <v>LP_MoveSpeedUpOnAttacked_01</v>
      </c>
      <c r="B569" s="1" t="s">
        <v>315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ref="O569:O586" ca="1" si="381">IF(NOT(ISBLANK(N569)),N569,
IF(ISBLANK(M569),"",
VLOOKUP(M569,OFFSET(INDIRECT("$A:$B"),0,MATCH(M$1&amp;"_Verify",INDIRECT("$1:$1"),0)-1),2,0)
))</f>
        <v/>
      </c>
      <c r="Q569" s="1" t="s">
        <v>224</v>
      </c>
      <c r="S569" s="7">
        <f t="shared" ref="S569:S586" ca="1" si="382">IF(NOT(ISBLANK(R569)),R569,
IF(ISBLANK(Q569),"",
VLOOKUP(Q569,OFFSET(INDIRECT("$A:$B"),0,MATCH(Q$1&amp;"_Verify",INDIRECT("$1:$1"),0)-1),2,0)
))</f>
        <v>4</v>
      </c>
      <c r="U569" s="1" t="s">
        <v>317</v>
      </c>
    </row>
    <row r="570" spans="1:23" x14ac:dyDescent="0.3">
      <c r="A570" s="1" t="str">
        <f t="shared" si="380"/>
        <v>LP_MoveSpeedUpOnAttacked_02</v>
      </c>
      <c r="B570" s="1" t="s">
        <v>315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1"/>
        <v/>
      </c>
      <c r="Q570" s="1" t="s">
        <v>224</v>
      </c>
      <c r="S570" s="7">
        <f t="shared" ca="1" si="382"/>
        <v>4</v>
      </c>
      <c r="U570" s="1" t="s">
        <v>317</v>
      </c>
    </row>
    <row r="571" spans="1:23" x14ac:dyDescent="0.3">
      <c r="A571" s="1" t="str">
        <f t="shared" si="380"/>
        <v>LP_MoveSpeedUpOnAttacked_03</v>
      </c>
      <c r="B571" s="1" t="s">
        <v>315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224</v>
      </c>
      <c r="S571" s="7">
        <f t="shared" ca="1" si="382"/>
        <v>4</v>
      </c>
      <c r="U571" s="1" t="s">
        <v>317</v>
      </c>
    </row>
    <row r="572" spans="1:23" x14ac:dyDescent="0.3">
      <c r="A572" s="1" t="str">
        <f t="shared" ref="A572:A577" si="383">B572&amp;"_"&amp;TEXT(D572,"00")</f>
        <v>LP_MoveSpeedUpOnAttacked_Move_01</v>
      </c>
      <c r="B572" s="1" t="s">
        <v>316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2.4</v>
      </c>
      <c r="J572" s="1">
        <v>1</v>
      </c>
      <c r="M572" s="1" t="s">
        <v>548</v>
      </c>
      <c r="O572" s="7">
        <f t="shared" ref="O572:O577" ca="1" si="384">IF(NOT(ISBLANK(N572)),N572,
IF(ISBLANK(M572),"",
VLOOKUP(M572,OFFSET(INDIRECT("$A:$B"),0,MATCH(M$1&amp;"_Verify",INDIRECT("$1:$1"),0)-1),2,0)
))</f>
        <v>5</v>
      </c>
      <c r="R572" s="1">
        <v>1</v>
      </c>
      <c r="S572" s="7">
        <f t="shared" ref="S572:S577" ca="1" si="385">IF(NOT(ISBLANK(R572)),R572,
IF(ISBLANK(Q572),"",
VLOOKUP(Q572,OFFSET(INDIRECT("$A:$B"),0,MATCH(Q$1&amp;"_Verify",INDIRECT("$1:$1"),0)-1),2,0)
))</f>
        <v>1</v>
      </c>
      <c r="W572" s="1" t="s">
        <v>361</v>
      </c>
    </row>
    <row r="573" spans="1:23" x14ac:dyDescent="0.3">
      <c r="A573" s="1" t="str">
        <f t="shared" si="383"/>
        <v>LP_MoveSpeedUpOnAttacked_Move_02</v>
      </c>
      <c r="B573" s="1" t="s">
        <v>316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5.04</v>
      </c>
      <c r="J573" s="1">
        <v>1.4</v>
      </c>
      <c r="M573" s="1" t="s">
        <v>548</v>
      </c>
      <c r="O573" s="7">
        <f t="shared" ca="1" si="384"/>
        <v>5</v>
      </c>
      <c r="R573" s="1">
        <v>1</v>
      </c>
      <c r="S573" s="7">
        <f t="shared" ca="1" si="385"/>
        <v>1</v>
      </c>
      <c r="W573" s="1" t="s">
        <v>361</v>
      </c>
    </row>
    <row r="574" spans="1:23" x14ac:dyDescent="0.3">
      <c r="A574" s="1" t="str">
        <f t="shared" si="383"/>
        <v>LP_MoveSpeedUpOnAttacked_Move_03</v>
      </c>
      <c r="B574" s="1" t="s">
        <v>316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7.919999999999999</v>
      </c>
      <c r="J574" s="1">
        <v>1.75</v>
      </c>
      <c r="M574" s="1" t="s">
        <v>548</v>
      </c>
      <c r="O574" s="7">
        <f t="shared" ca="1" si="384"/>
        <v>5</v>
      </c>
      <c r="R574" s="1">
        <v>1</v>
      </c>
      <c r="S574" s="7">
        <f t="shared" ca="1" si="385"/>
        <v>1</v>
      </c>
      <c r="W574" s="1" t="s">
        <v>361</v>
      </c>
    </row>
    <row r="575" spans="1:23" x14ac:dyDescent="0.3">
      <c r="A575" s="1" t="str">
        <f t="shared" si="383"/>
        <v>LP_MoveSpeedUpOnKill_01</v>
      </c>
      <c r="B575" s="1" t="s">
        <v>507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4"/>
        <v/>
      </c>
      <c r="Q575" s="1" t="s">
        <v>511</v>
      </c>
      <c r="S575" s="7">
        <f t="shared" ca="1" si="385"/>
        <v>6</v>
      </c>
      <c r="U575" s="1" t="s">
        <v>509</v>
      </c>
    </row>
    <row r="576" spans="1:23" x14ac:dyDescent="0.3">
      <c r="A576" s="1" t="str">
        <f t="shared" si="383"/>
        <v>LP_MoveSpeedUpOnKill_02</v>
      </c>
      <c r="B576" s="1" t="s">
        <v>507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84"/>
        <v/>
      </c>
      <c r="Q576" s="1" t="s">
        <v>511</v>
      </c>
      <c r="S576" s="7">
        <f t="shared" ca="1" si="385"/>
        <v>6</v>
      </c>
      <c r="U576" s="1" t="s">
        <v>509</v>
      </c>
    </row>
    <row r="577" spans="1:23" x14ac:dyDescent="0.3">
      <c r="A577" s="1" t="str">
        <f t="shared" si="383"/>
        <v>LP_MoveSpeedUpOnKill_03</v>
      </c>
      <c r="B577" s="1" t="s">
        <v>507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84"/>
        <v/>
      </c>
      <c r="Q577" s="1" t="s">
        <v>511</v>
      </c>
      <c r="S577" s="7">
        <f t="shared" ca="1" si="385"/>
        <v>6</v>
      </c>
      <c r="U577" s="1" t="s">
        <v>509</v>
      </c>
    </row>
    <row r="578" spans="1:23" x14ac:dyDescent="0.3">
      <c r="A578" s="1" t="str">
        <f t="shared" ref="A578:A580" si="386">B578&amp;"_"&amp;TEXT(D578,"00")</f>
        <v>LP_MoveSpeedUpOnKill_Move_01</v>
      </c>
      <c r="B578" s="1" t="s">
        <v>509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1.6666666666666667</v>
      </c>
      <c r="J578" s="1">
        <v>0.8</v>
      </c>
      <c r="M578" s="1" t="s">
        <v>548</v>
      </c>
      <c r="O578" s="7">
        <f t="shared" ref="O578:O580" ca="1" si="387">IF(NOT(ISBLANK(N578)),N578,
IF(ISBLANK(M578),"",
VLOOKUP(M578,OFFSET(INDIRECT("$A:$B"),0,MATCH(M$1&amp;"_Verify",INDIRECT("$1:$1"),0)-1),2,0)
))</f>
        <v>5</v>
      </c>
      <c r="R578" s="1">
        <v>1</v>
      </c>
      <c r="S578" s="7">
        <f t="shared" ref="S578:S580" ca="1" si="388">IF(NOT(ISBLANK(R578)),R578,
IF(ISBLANK(Q578),"",
VLOOKUP(Q578,OFFSET(INDIRECT("$A:$B"),0,MATCH(Q$1&amp;"_Verify",INDIRECT("$1:$1"),0)-1),2,0)
))</f>
        <v>1</v>
      </c>
      <c r="W578" s="1" t="s">
        <v>361</v>
      </c>
    </row>
    <row r="579" spans="1:23" x14ac:dyDescent="0.3">
      <c r="A579" s="1" t="str">
        <f t="shared" si="386"/>
        <v>LP_MoveSpeedUpOnKill_Move_02</v>
      </c>
      <c r="B579" s="1" t="s">
        <v>509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3.5000000000000004</v>
      </c>
      <c r="J579" s="1">
        <v>1.1199999999999999</v>
      </c>
      <c r="M579" s="1" t="s">
        <v>548</v>
      </c>
      <c r="O579" s="7">
        <f t="shared" ca="1" si="387"/>
        <v>5</v>
      </c>
      <c r="R579" s="1">
        <v>1</v>
      </c>
      <c r="S579" s="7">
        <f t="shared" ca="1" si="388"/>
        <v>1</v>
      </c>
      <c r="W579" s="1" t="s">
        <v>361</v>
      </c>
    </row>
    <row r="580" spans="1:23" x14ac:dyDescent="0.3">
      <c r="A580" s="1" t="str">
        <f t="shared" si="386"/>
        <v>LP_MoveSpeedUpOnKill_Move_03</v>
      </c>
      <c r="B580" s="1" t="s">
        <v>509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5.5</v>
      </c>
      <c r="J580" s="1">
        <v>1.4000000000000001</v>
      </c>
      <c r="M580" s="1" t="s">
        <v>548</v>
      </c>
      <c r="O580" s="7">
        <f t="shared" ca="1" si="387"/>
        <v>5</v>
      </c>
      <c r="R580" s="1">
        <v>1</v>
      </c>
      <c r="S580" s="7">
        <f t="shared" ca="1" si="388"/>
        <v>1</v>
      </c>
      <c r="W580" s="1" t="s">
        <v>361</v>
      </c>
    </row>
    <row r="581" spans="1:23" x14ac:dyDescent="0.3">
      <c r="A581" s="1" t="str">
        <f t="shared" si="380"/>
        <v>LP_MineOnMove_01</v>
      </c>
      <c r="B581" s="1" t="s">
        <v>372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CreateHitObjectMoving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5</v>
      </c>
      <c r="O581" s="7" t="str">
        <f t="shared" ca="1" si="381"/>
        <v/>
      </c>
      <c r="S581" s="7" t="str">
        <f t="shared" ca="1" si="382"/>
        <v/>
      </c>
      <c r="T581" s="1" t="s">
        <v>375</v>
      </c>
    </row>
    <row r="582" spans="1:23" x14ac:dyDescent="0.3">
      <c r="A582" s="1" t="str">
        <f t="shared" si="380"/>
        <v>LP_MineOnMove_02</v>
      </c>
      <c r="B582" s="1" t="s">
        <v>372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CreateHitObjectMoving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5</v>
      </c>
      <c r="O582" s="7" t="str">
        <f t="shared" ca="1" si="381"/>
        <v/>
      </c>
      <c r="S582" s="7" t="str">
        <f t="shared" ca="1" si="382"/>
        <v/>
      </c>
      <c r="T582" s="1" t="s">
        <v>375</v>
      </c>
    </row>
    <row r="583" spans="1:23" x14ac:dyDescent="0.3">
      <c r="A583" s="1" t="str">
        <f t="shared" si="380"/>
        <v>LP_MineOnMove_03</v>
      </c>
      <c r="B583" s="1" t="s">
        <v>372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CreateHitObjectMoving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5</v>
      </c>
      <c r="O583" s="7" t="str">
        <f t="shared" ca="1" si="381"/>
        <v/>
      </c>
      <c r="S583" s="7" t="str">
        <f t="shared" ca="1" si="382"/>
        <v/>
      </c>
      <c r="T583" s="1" t="s">
        <v>375</v>
      </c>
    </row>
    <row r="584" spans="1:23" x14ac:dyDescent="0.3">
      <c r="A584" s="1" t="str">
        <f t="shared" si="380"/>
        <v>LP_MineOnMove_Damage_01</v>
      </c>
      <c r="B584" s="1" t="s">
        <v>374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CollisionDamage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1.7730496453900713</v>
      </c>
      <c r="O584" s="7" t="str">
        <f t="shared" ca="1" si="381"/>
        <v/>
      </c>
      <c r="P584" s="1">
        <v>1</v>
      </c>
      <c r="S584" s="7" t="str">
        <f t="shared" ca="1" si="382"/>
        <v/>
      </c>
    </row>
    <row r="585" spans="1:23" x14ac:dyDescent="0.3">
      <c r="A585" s="1" t="str">
        <f t="shared" si="380"/>
        <v>LP_MineOnMove_Damage_02</v>
      </c>
      <c r="B585" s="1" t="s">
        <v>374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CollisionDamage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3.7234042553191498</v>
      </c>
      <c r="O585" s="7" t="str">
        <f t="shared" ca="1" si="381"/>
        <v/>
      </c>
      <c r="P585" s="1">
        <v>1</v>
      </c>
      <c r="S585" s="7" t="str">
        <f t="shared" ca="1" si="382"/>
        <v/>
      </c>
    </row>
    <row r="586" spans="1:23" x14ac:dyDescent="0.3">
      <c r="A586" s="1" t="str">
        <f t="shared" si="380"/>
        <v>LP_MineOnMove_Damage_03</v>
      </c>
      <c r="B586" s="1" t="s">
        <v>374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CollisionDamage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5.8510638297872362</v>
      </c>
      <c r="O586" s="7" t="str">
        <f t="shared" ca="1" si="381"/>
        <v/>
      </c>
      <c r="P586" s="1">
        <v>1</v>
      </c>
      <c r="S586" s="7" t="str">
        <f t="shared" ca="1" si="382"/>
        <v/>
      </c>
    </row>
    <row r="587" spans="1:23" x14ac:dyDescent="0.3">
      <c r="A587" s="1" t="str">
        <f t="shared" ref="A587:A591" si="389">B587&amp;"_"&amp;TEXT(D587,"00")</f>
        <v>LP_SlowHitObject_01</v>
      </c>
      <c r="B587" s="1" t="s">
        <v>318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0.02</v>
      </c>
      <c r="O587" s="7" t="str">
        <f t="shared" ref="O587:O591" ca="1" si="390">IF(NOT(ISBLANK(N587)),N587,
IF(ISBLANK(M587),"",
VLOOKUP(M587,OFFSET(INDIRECT("$A:$B"),0,MATCH(M$1&amp;"_Verify",INDIRECT("$1:$1"),0)-1),2,0)
))</f>
        <v/>
      </c>
      <c r="S587" s="7" t="str">
        <f t="shared" ref="S587:S614" ca="1" si="391">IF(NOT(ISBLANK(R587)),R587,
IF(ISBLANK(Q587),"",
VLOOKUP(Q587,OFFSET(INDIRECT("$A:$B"),0,MATCH(Q$1&amp;"_Verify",INDIRECT("$1:$1"),0)-1),2,0)
))</f>
        <v/>
      </c>
    </row>
    <row r="588" spans="1:23" x14ac:dyDescent="0.3">
      <c r="A588" s="1" t="str">
        <f t="shared" si="389"/>
        <v>LP_SlowHitObject_02</v>
      </c>
      <c r="B588" s="1" t="s">
        <v>318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4.2000000000000003E-2</v>
      </c>
      <c r="O588" s="7" t="str">
        <f t="shared" ca="1" si="390"/>
        <v/>
      </c>
      <c r="S588" s="7" t="str">
        <f t="shared" ca="1" si="391"/>
        <v/>
      </c>
    </row>
    <row r="589" spans="1:23" x14ac:dyDescent="0.3">
      <c r="A589" s="1" t="str">
        <f t="shared" si="389"/>
        <v>LP_SlowHitObject_03</v>
      </c>
      <c r="B589" s="1" t="s">
        <v>318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6.6000000000000003E-2</v>
      </c>
      <c r="O589" s="7" t="str">
        <f t="shared" ca="1" si="390"/>
        <v/>
      </c>
      <c r="S589" s="7" t="str">
        <f t="shared" ca="1" si="391"/>
        <v/>
      </c>
    </row>
    <row r="590" spans="1:23" x14ac:dyDescent="0.3">
      <c r="A590" s="1" t="str">
        <f t="shared" si="389"/>
        <v>LP_SlowHitObject_04</v>
      </c>
      <c r="B590" s="1" t="s">
        <v>318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9.1999999999999998E-2</v>
      </c>
      <c r="O590" s="7" t="str">
        <f t="shared" ca="1" si="390"/>
        <v/>
      </c>
      <c r="S590" s="7" t="str">
        <f t="shared" ca="1" si="391"/>
        <v/>
      </c>
    </row>
    <row r="591" spans="1:23" x14ac:dyDescent="0.3">
      <c r="A591" s="1" t="str">
        <f t="shared" si="389"/>
        <v>LP_SlowHitObject_05</v>
      </c>
      <c r="B591" s="1" t="s">
        <v>318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0.12</v>
      </c>
      <c r="O591" s="7" t="str">
        <f t="shared" ca="1" si="390"/>
        <v/>
      </c>
      <c r="S591" s="7" t="str">
        <f t="shared" ca="1" si="391"/>
        <v/>
      </c>
    </row>
    <row r="592" spans="1:23" x14ac:dyDescent="0.3">
      <c r="A592" s="1" t="str">
        <f t="shared" ref="A592:A596" si="392">B592&amp;"_"&amp;TEXT(D592,"00")</f>
        <v>LP_SlowHitObjectBetter_01</v>
      </c>
      <c r="B592" s="1" t="s">
        <v>512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ref="J592:J596" si="393">J587*5/3</f>
        <v>3.3333333333333333E-2</v>
      </c>
      <c r="O592" s="7" t="str">
        <f t="shared" ref="O592:O596" ca="1" si="394">IF(NOT(ISBLANK(N592)),N592,
IF(ISBLANK(M592),"",
VLOOKUP(M592,OFFSET(INDIRECT("$A:$B"),0,MATCH(M$1&amp;"_Verify",INDIRECT("$1:$1"),0)-1),2,0)
))</f>
        <v/>
      </c>
      <c r="S592" s="7" t="str">
        <f t="shared" ref="S592:S596" ca="1" si="395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92"/>
        <v>LP_SlowHitObjectBetter_02</v>
      </c>
      <c r="B593" s="1" t="s">
        <v>512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3"/>
        <v>7.0000000000000007E-2</v>
      </c>
      <c r="O593" s="7" t="str">
        <f t="shared" ca="1" si="394"/>
        <v/>
      </c>
      <c r="S593" s="7" t="str">
        <f t="shared" ca="1" si="395"/>
        <v/>
      </c>
    </row>
    <row r="594" spans="1:23" x14ac:dyDescent="0.3">
      <c r="A594" s="1" t="str">
        <f t="shared" si="392"/>
        <v>LP_SlowHitObjectBetter_03</v>
      </c>
      <c r="B594" s="1" t="s">
        <v>512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3"/>
        <v>0.11</v>
      </c>
      <c r="O594" s="7" t="str">
        <f t="shared" ca="1" si="394"/>
        <v/>
      </c>
      <c r="S594" s="7" t="str">
        <f t="shared" ca="1" si="395"/>
        <v/>
      </c>
    </row>
    <row r="595" spans="1:23" x14ac:dyDescent="0.3">
      <c r="A595" s="1" t="str">
        <f t="shared" si="392"/>
        <v>LP_SlowHitObjectBetter_04</v>
      </c>
      <c r="B595" s="1" t="s">
        <v>512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3"/>
        <v>0.15333333333333332</v>
      </c>
      <c r="O595" s="7" t="str">
        <f t="shared" ca="1" si="394"/>
        <v/>
      </c>
      <c r="S595" s="7" t="str">
        <f t="shared" ca="1" si="395"/>
        <v/>
      </c>
    </row>
    <row r="596" spans="1:23" x14ac:dyDescent="0.3">
      <c r="A596" s="1" t="str">
        <f t="shared" si="392"/>
        <v>LP_SlowHitObjectBetter_05</v>
      </c>
      <c r="B596" s="1" t="s">
        <v>512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393"/>
        <v>0.19999999999999998</v>
      </c>
      <c r="O596" s="7" t="str">
        <f t="shared" ca="1" si="394"/>
        <v/>
      </c>
      <c r="S596" s="7" t="str">
        <f t="shared" ca="1" si="395"/>
        <v/>
      </c>
    </row>
    <row r="597" spans="1:23" x14ac:dyDescent="0.3">
      <c r="A597" s="1" t="str">
        <f t="shared" ref="A597:A599" si="396">B597&amp;"_"&amp;TEXT(D597,"00")</f>
        <v>LP_Paralyze_01</v>
      </c>
      <c r="B597" s="1" t="s">
        <v>329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CertainHpHitObject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0.33</v>
      </c>
      <c r="O597" s="7" t="str">
        <f t="shared" ref="O597:O599" ca="1" si="397">IF(NOT(ISBLANK(N597)),N597,
IF(ISBLANK(M597),"",
VLOOKUP(M597,OFFSET(INDIRECT("$A:$B"),0,MATCH(M$1&amp;"_Verify",INDIRECT("$1:$1"),0)-1),2,0)
))</f>
        <v/>
      </c>
      <c r="P597" s="1">
        <v>1</v>
      </c>
      <c r="S597" s="7" t="str">
        <f t="shared" ca="1" si="391"/>
        <v/>
      </c>
      <c r="U597" s="1" t="s">
        <v>330</v>
      </c>
      <c r="V597" s="1">
        <v>0.7</v>
      </c>
      <c r="W597" s="1" t="s">
        <v>426</v>
      </c>
    </row>
    <row r="598" spans="1:23" x14ac:dyDescent="0.3">
      <c r="A598" s="1" t="str">
        <f t="shared" si="396"/>
        <v>LP_Paralyze_02</v>
      </c>
      <c r="B598" s="1" t="s">
        <v>329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CertainHpHitObject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0.34</v>
      </c>
      <c r="O598" s="7" t="str">
        <f t="shared" ca="1" si="397"/>
        <v/>
      </c>
      <c r="P598" s="1">
        <v>1</v>
      </c>
      <c r="S598" s="7" t="str">
        <f t="shared" ca="1" si="391"/>
        <v/>
      </c>
      <c r="U598" s="1" t="s">
        <v>330</v>
      </c>
      <c r="V598" s="1" t="s">
        <v>427</v>
      </c>
      <c r="W598" s="1" t="s">
        <v>428</v>
      </c>
    </row>
    <row r="599" spans="1:23" x14ac:dyDescent="0.3">
      <c r="A599" s="1" t="str">
        <f t="shared" si="396"/>
        <v>LP_Paralyze_03</v>
      </c>
      <c r="B599" s="1" t="s">
        <v>329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CertainHpHitObject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0.35</v>
      </c>
      <c r="O599" s="7" t="str">
        <f t="shared" ca="1" si="397"/>
        <v/>
      </c>
      <c r="P599" s="1">
        <v>1</v>
      </c>
      <c r="S599" s="7" t="str">
        <f t="shared" ca="1" si="391"/>
        <v/>
      </c>
      <c r="U599" s="1" t="s">
        <v>330</v>
      </c>
      <c r="V599" s="1" t="s">
        <v>336</v>
      </c>
      <c r="W599" s="1" t="s">
        <v>337</v>
      </c>
    </row>
    <row r="600" spans="1:23" x14ac:dyDescent="0.3">
      <c r="A600" s="1" t="str">
        <f t="shared" ref="A600:A605" si="398">B600&amp;"_"&amp;TEXT(D600,"00")</f>
        <v>LP_Paralyze_CannotAction_01</v>
      </c>
      <c r="B600" s="1" t="s">
        <v>330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CannotAction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1.4</v>
      </c>
      <c r="O600" s="7" t="str">
        <f t="shared" ref="O600:O605" ca="1" si="399">IF(NOT(ISBLANK(N600)),N600,
IF(ISBLANK(M600),"",
VLOOKUP(M600,OFFSET(INDIRECT("$A:$B"),0,MATCH(M$1&amp;"_Verify",INDIRECT("$1:$1"),0)-1),2,0)
))</f>
        <v/>
      </c>
      <c r="S600" s="7" t="str">
        <f t="shared" ca="1" si="391"/>
        <v/>
      </c>
    </row>
    <row r="601" spans="1:23" x14ac:dyDescent="0.3">
      <c r="A601" s="1" t="str">
        <f t="shared" si="398"/>
        <v>LP_Paralyze_CannotAction_02</v>
      </c>
      <c r="B601" s="1" t="s">
        <v>330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CannotAction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2</v>
      </c>
      <c r="O601" s="7" t="str">
        <f t="shared" ca="1" si="399"/>
        <v/>
      </c>
      <c r="S601" s="7" t="str">
        <f t="shared" ca="1" si="391"/>
        <v/>
      </c>
    </row>
    <row r="602" spans="1:23" x14ac:dyDescent="0.3">
      <c r="A602" s="1" t="str">
        <f t="shared" ref="A602" si="400">B602&amp;"_"&amp;TEXT(D602,"00")</f>
        <v>LP_Paralyze_CannotAction_03</v>
      </c>
      <c r="B602" s="1" t="s">
        <v>330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CannotAction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2.6</v>
      </c>
      <c r="O602" s="7" t="str">
        <f t="shared" ref="O602" ca="1" si="401">IF(NOT(ISBLANK(N602)),N602,
IF(ISBLANK(M602),"",
VLOOKUP(M602,OFFSET(INDIRECT("$A:$B"),0,MATCH(M$1&amp;"_Verify",INDIRECT("$1:$1"),0)-1),2,0)
))</f>
        <v/>
      </c>
      <c r="S602" s="7" t="str">
        <f t="shared" ref="S602" ca="1" si="402">IF(NOT(ISBLANK(R602)),R602,
IF(ISBLANK(Q602),"",
VLOOKUP(Q602,OFFSET(INDIRECT("$A:$B"),0,MATCH(Q$1&amp;"_Verify",INDIRECT("$1:$1"),0)-1),2,0)
))</f>
        <v/>
      </c>
    </row>
    <row r="603" spans="1:23" x14ac:dyDescent="0.3">
      <c r="A603" s="1" t="str">
        <f t="shared" si="398"/>
        <v>LP_Hold_01</v>
      </c>
      <c r="B603" s="1" t="s">
        <v>320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AttackWeightHitObject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0.25</v>
      </c>
      <c r="K603" s="1">
        <v>7.0000000000000007E-2</v>
      </c>
      <c r="O603" s="7" t="str">
        <f t="shared" ca="1" si="399"/>
        <v/>
      </c>
      <c r="P603" s="1">
        <v>1</v>
      </c>
      <c r="S603" s="7" t="str">
        <f t="shared" ca="1" si="391"/>
        <v/>
      </c>
      <c r="U603" s="1" t="s">
        <v>321</v>
      </c>
    </row>
    <row r="604" spans="1:23" x14ac:dyDescent="0.3">
      <c r="A604" s="1" t="str">
        <f t="shared" si="398"/>
        <v>LP_Hold_02</v>
      </c>
      <c r="B604" s="1" t="s">
        <v>320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AttackWeightHitObject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0.35</v>
      </c>
      <c r="K604" s="1">
        <v>0.09</v>
      </c>
      <c r="O604" s="7" t="str">
        <f t="shared" ca="1" si="399"/>
        <v/>
      </c>
      <c r="P604" s="1">
        <v>1</v>
      </c>
      <c r="S604" s="7" t="str">
        <f t="shared" ca="1" si="391"/>
        <v/>
      </c>
      <c r="U604" s="1" t="s">
        <v>321</v>
      </c>
    </row>
    <row r="605" spans="1:23" x14ac:dyDescent="0.3">
      <c r="A605" s="1" t="str">
        <f t="shared" si="398"/>
        <v>LP_Hold_03</v>
      </c>
      <c r="B605" s="1" t="s">
        <v>320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AttackWeightHitObject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0.45</v>
      </c>
      <c r="K605" s="1">
        <v>0.11</v>
      </c>
      <c r="O605" s="7" t="str">
        <f t="shared" ca="1" si="399"/>
        <v/>
      </c>
      <c r="P605" s="1">
        <v>1</v>
      </c>
      <c r="S605" s="7" t="str">
        <f t="shared" ca="1" si="391"/>
        <v/>
      </c>
      <c r="U605" s="1" t="s">
        <v>321</v>
      </c>
    </row>
    <row r="606" spans="1:23" x14ac:dyDescent="0.3">
      <c r="A606" s="1" t="str">
        <f t="shared" ref="A606:A611" si="403">B606&amp;"_"&amp;TEXT(D606,"00")</f>
        <v>LP_Hold_CannotMove_01</v>
      </c>
      <c r="B606" s="1" t="s">
        <v>322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CannotMove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1.5</v>
      </c>
      <c r="O606" s="7" t="str">
        <f t="shared" ref="O606:O611" ca="1" si="404">IF(NOT(ISBLANK(N606)),N606,
IF(ISBLANK(M606),"",
VLOOKUP(M606,OFFSET(INDIRECT("$A:$B"),0,MATCH(M$1&amp;"_Verify",INDIRECT("$1:$1"),0)-1),2,0)
))</f>
        <v/>
      </c>
      <c r="S606" s="7" t="str">
        <f t="shared" ca="1" si="391"/>
        <v/>
      </c>
      <c r="V606" s="1" t="s">
        <v>360</v>
      </c>
    </row>
    <row r="607" spans="1:23" x14ac:dyDescent="0.3">
      <c r="A607" s="1" t="str">
        <f t="shared" si="403"/>
        <v>LP_Hold_CannotMove_02</v>
      </c>
      <c r="B607" s="1" t="s">
        <v>322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CannotMove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3.1500000000000004</v>
      </c>
      <c r="O607" s="7" t="str">
        <f t="shared" ca="1" si="404"/>
        <v/>
      </c>
      <c r="S607" s="7" t="str">
        <f t="shared" ca="1" si="391"/>
        <v/>
      </c>
      <c r="V607" s="1" t="s">
        <v>360</v>
      </c>
    </row>
    <row r="608" spans="1:23" x14ac:dyDescent="0.3">
      <c r="A608" s="1" t="str">
        <f t="shared" si="403"/>
        <v>LP_Hold_CannotMove_03</v>
      </c>
      <c r="B608" s="1" t="s">
        <v>322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CannotMove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4.95</v>
      </c>
      <c r="O608" s="7" t="str">
        <f t="shared" ca="1" si="404"/>
        <v/>
      </c>
      <c r="S608" s="7" t="str">
        <f t="shared" ca="1" si="391"/>
        <v/>
      </c>
      <c r="V608" s="1" t="s">
        <v>360</v>
      </c>
    </row>
    <row r="609" spans="1:23" x14ac:dyDescent="0.3">
      <c r="A609" s="1" t="str">
        <f t="shared" si="403"/>
        <v>LP_Transport_01</v>
      </c>
      <c r="B609" s="1" t="s">
        <v>356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TeleportingHitObject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0.15</v>
      </c>
      <c r="K609" s="1">
        <v>0.1</v>
      </c>
      <c r="L609" s="1">
        <v>0.1</v>
      </c>
      <c r="N609" s="1">
        <v>3</v>
      </c>
      <c r="O609" s="7">
        <f t="shared" ca="1" si="404"/>
        <v>3</v>
      </c>
      <c r="P609" s="1">
        <v>1</v>
      </c>
      <c r="R609" s="1">
        <v>1</v>
      </c>
      <c r="S609" s="7">
        <f t="shared" ca="1" si="391"/>
        <v>1</v>
      </c>
      <c r="U609" s="1" t="s">
        <v>353</v>
      </c>
    </row>
    <row r="610" spans="1:23" x14ac:dyDescent="0.3">
      <c r="A610" s="1" t="str">
        <f t="shared" si="403"/>
        <v>LP_Transport_02</v>
      </c>
      <c r="B610" s="1" t="s">
        <v>356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TeleportingHitObject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0.22500000000000001</v>
      </c>
      <c r="K610" s="1">
        <v>0.1</v>
      </c>
      <c r="L610" s="1">
        <v>0.1</v>
      </c>
      <c r="N610" s="1">
        <v>6</v>
      </c>
      <c r="O610" s="7">
        <f t="shared" ca="1" si="404"/>
        <v>6</v>
      </c>
      <c r="P610" s="1">
        <v>1</v>
      </c>
      <c r="R610" s="1">
        <v>2</v>
      </c>
      <c r="S610" s="7">
        <f t="shared" ca="1" si="391"/>
        <v>2</v>
      </c>
      <c r="U610" s="1" t="s">
        <v>353</v>
      </c>
    </row>
    <row r="611" spans="1:23" x14ac:dyDescent="0.3">
      <c r="A611" s="1" t="str">
        <f t="shared" si="403"/>
        <v>LP_Transport_03</v>
      </c>
      <c r="B611" s="1" t="s">
        <v>356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TeleportingHitObject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0.3</v>
      </c>
      <c r="K611" s="1">
        <v>0.1</v>
      </c>
      <c r="L611" s="1">
        <v>0.1</v>
      </c>
      <c r="N611" s="1">
        <v>9</v>
      </c>
      <c r="O611" s="7">
        <f t="shared" ca="1" si="404"/>
        <v>9</v>
      </c>
      <c r="P611" s="1">
        <v>1</v>
      </c>
      <c r="R611" s="1">
        <v>3</v>
      </c>
      <c r="S611" s="7">
        <f t="shared" ca="1" si="391"/>
        <v>3</v>
      </c>
      <c r="U611" s="1" t="s">
        <v>353</v>
      </c>
    </row>
    <row r="612" spans="1:23" x14ac:dyDescent="0.3">
      <c r="A612" s="1" t="str">
        <f t="shared" ref="A612:A614" si="405">B612&amp;"_"&amp;TEXT(D612,"00")</f>
        <v>LP_Transport_Teleported_01</v>
      </c>
      <c r="B612" s="1" t="s">
        <v>357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Teleported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10</v>
      </c>
      <c r="J612" s="1">
        <v>10</v>
      </c>
      <c r="O612" s="7" t="str">
        <f t="shared" ref="O612:O614" ca="1" si="406">IF(NOT(ISBLANK(N612)),N612,
IF(ISBLANK(M612),"",
VLOOKUP(M612,OFFSET(INDIRECT("$A:$B"),0,MATCH(M$1&amp;"_Verify",INDIRECT("$1:$1"),0)-1),2,0)
))</f>
        <v/>
      </c>
      <c r="S612" s="7" t="str">
        <f t="shared" ca="1" si="391"/>
        <v/>
      </c>
      <c r="U612" s="1" t="s">
        <v>432</v>
      </c>
      <c r="V612" s="1" t="s">
        <v>358</v>
      </c>
      <c r="W612" s="1" t="s">
        <v>359</v>
      </c>
    </row>
    <row r="613" spans="1:23" x14ac:dyDescent="0.3">
      <c r="A613" s="1" t="str">
        <f t="shared" si="405"/>
        <v>LP_Transport_Teleported_02</v>
      </c>
      <c r="B613" s="1" t="s">
        <v>357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Teleported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0">
        <v>14</v>
      </c>
      <c r="J613" s="1">
        <v>10</v>
      </c>
      <c r="O613" s="7" t="str">
        <f t="shared" ca="1" si="406"/>
        <v/>
      </c>
      <c r="S613" s="7" t="str">
        <f t="shared" ca="1" si="391"/>
        <v/>
      </c>
      <c r="U613" s="1" t="s">
        <v>432</v>
      </c>
      <c r="V613" s="1" t="s">
        <v>358</v>
      </c>
      <c r="W613" s="1" t="s">
        <v>359</v>
      </c>
    </row>
    <row r="614" spans="1:23" x14ac:dyDescent="0.3">
      <c r="A614" s="1" t="str">
        <f t="shared" si="405"/>
        <v>LP_Transport_Teleported_03</v>
      </c>
      <c r="B614" s="1" t="s">
        <v>357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Teleported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0">
        <v>18</v>
      </c>
      <c r="J614" s="1">
        <v>10</v>
      </c>
      <c r="O614" s="7" t="str">
        <f t="shared" ca="1" si="406"/>
        <v/>
      </c>
      <c r="S614" s="7" t="str">
        <f t="shared" ca="1" si="391"/>
        <v/>
      </c>
      <c r="U614" s="1" t="s">
        <v>432</v>
      </c>
      <c r="V614" s="1" t="s">
        <v>358</v>
      </c>
      <c r="W614" s="1" t="s">
        <v>359</v>
      </c>
    </row>
    <row r="615" spans="1:23" x14ac:dyDescent="0.3">
      <c r="A615" s="1" t="str">
        <f t="shared" ref="A615:A626" si="407">B615&amp;"_"&amp;TEXT(D615,"00")</f>
        <v>LP_SummonShield_01</v>
      </c>
      <c r="B615" s="1" t="s">
        <v>377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3</v>
      </c>
      <c r="K615" s="1">
        <v>3</v>
      </c>
      <c r="O615" s="7" t="str">
        <f t="shared" ref="O615:O626" ca="1" si="408">IF(NOT(ISBLANK(N615)),N615,
IF(ISBLANK(M615),"",
VLOOKUP(M615,OFFSET(INDIRECT("$A:$B"),0,MATCH(M$1&amp;"_Verify",INDIRECT("$1:$1"),0)-1),2,0)
))</f>
        <v/>
      </c>
      <c r="S615" s="7" t="str">
        <f t="shared" ref="S615:S626" ca="1" si="409">IF(NOT(ISBLANK(R615)),R615,
IF(ISBLANK(Q615),"",
VLOOKUP(Q615,OFFSET(INDIRECT("$A:$B"),0,MATCH(Q$1&amp;"_Verify",INDIRECT("$1:$1"),0)-1),2,0)
))</f>
        <v/>
      </c>
      <c r="T615" s="1" t="s">
        <v>379</v>
      </c>
    </row>
    <row r="616" spans="1:23" x14ac:dyDescent="0.3">
      <c r="A616" s="1" t="str">
        <f t="shared" si="407"/>
        <v>LP_SummonShield_02</v>
      </c>
      <c r="B616" s="1" t="s">
        <v>377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1.9672131147540985</v>
      </c>
      <c r="K616" s="1">
        <v>3</v>
      </c>
      <c r="O616" s="7" t="str">
        <f t="shared" ca="1" si="408"/>
        <v/>
      </c>
      <c r="S616" s="7" t="str">
        <f t="shared" ca="1" si="409"/>
        <v/>
      </c>
      <c r="T616" s="1" t="s">
        <v>379</v>
      </c>
    </row>
    <row r="617" spans="1:23" x14ac:dyDescent="0.3">
      <c r="A617" s="1" t="str">
        <f t="shared" si="407"/>
        <v>LP_SummonShield_03</v>
      </c>
      <c r="B617" s="1" t="s">
        <v>377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CreateWall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1.4285714285714284</v>
      </c>
      <c r="K617" s="1">
        <v>3</v>
      </c>
      <c r="O617" s="7" t="str">
        <f t="shared" ca="1" si="408"/>
        <v/>
      </c>
      <c r="S617" s="7" t="str">
        <f t="shared" ca="1" si="409"/>
        <v/>
      </c>
      <c r="T617" s="1" t="s">
        <v>379</v>
      </c>
    </row>
    <row r="618" spans="1:23" x14ac:dyDescent="0.3">
      <c r="A618" s="1" t="str">
        <f t="shared" si="407"/>
        <v>LP_SummonShield_04</v>
      </c>
      <c r="B618" s="1" t="s">
        <v>377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CreateWall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1.1009174311926606</v>
      </c>
      <c r="K618" s="1">
        <v>3</v>
      </c>
      <c r="O618" s="7" t="str">
        <f t="shared" ca="1" si="408"/>
        <v/>
      </c>
      <c r="S618" s="7" t="str">
        <f t="shared" ca="1" si="409"/>
        <v/>
      </c>
      <c r="T618" s="1" t="s">
        <v>379</v>
      </c>
    </row>
    <row r="619" spans="1:23" x14ac:dyDescent="0.3">
      <c r="A619" s="1" t="str">
        <f t="shared" si="407"/>
        <v>LP_SummonShield_05</v>
      </c>
      <c r="B619" s="1" t="s">
        <v>377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CreateWall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0.88235294117647056</v>
      </c>
      <c r="K619" s="1">
        <v>3</v>
      </c>
      <c r="O619" s="7" t="str">
        <f t="shared" ca="1" si="408"/>
        <v/>
      </c>
      <c r="S619" s="7" t="str">
        <f t="shared" ca="1" si="409"/>
        <v/>
      </c>
      <c r="T619" s="1" t="s">
        <v>379</v>
      </c>
    </row>
    <row r="620" spans="1:23" x14ac:dyDescent="0.3">
      <c r="A620" s="1" t="str">
        <f t="shared" si="407"/>
        <v>LP_HealSpOnAttack_01</v>
      </c>
      <c r="B620" s="1" t="s">
        <v>517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1</v>
      </c>
      <c r="K620" s="1">
        <v>1</v>
      </c>
      <c r="O620" s="7" t="str">
        <f t="shared" ca="1" si="408"/>
        <v/>
      </c>
      <c r="S620" s="7" t="str">
        <f t="shared" ca="1" si="409"/>
        <v/>
      </c>
    </row>
    <row r="621" spans="1:23" x14ac:dyDescent="0.3">
      <c r="A621" s="1" t="str">
        <f t="shared" si="407"/>
        <v>LP_HealSpOnAttack_02</v>
      </c>
      <c r="B621" s="1" t="s">
        <v>517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2.1</v>
      </c>
      <c r="K621" s="1">
        <v>2.1</v>
      </c>
      <c r="O621" s="7" t="str">
        <f t="shared" ca="1" si="408"/>
        <v/>
      </c>
      <c r="S621" s="7" t="str">
        <f t="shared" ca="1" si="409"/>
        <v/>
      </c>
    </row>
    <row r="622" spans="1:23" x14ac:dyDescent="0.3">
      <c r="A622" s="1" t="str">
        <f t="shared" si="407"/>
        <v>LP_HealSpOnAttack_03</v>
      </c>
      <c r="B622" s="1" t="s">
        <v>517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3.3000000000000003</v>
      </c>
      <c r="K622" s="1">
        <v>3.3000000000000003</v>
      </c>
      <c r="O622" s="7" t="str">
        <f t="shared" ca="1" si="408"/>
        <v/>
      </c>
      <c r="S622" s="7" t="str">
        <f t="shared" ca="1" si="409"/>
        <v/>
      </c>
    </row>
    <row r="623" spans="1:23" x14ac:dyDescent="0.3">
      <c r="A623" s="1" t="str">
        <f t="shared" ref="A623:A624" si="410">B623&amp;"_"&amp;TEXT(D623,"00")</f>
        <v>LP_HealSpOnAttack_04</v>
      </c>
      <c r="B623" s="1" t="s">
        <v>517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4.5999999999999996</v>
      </c>
      <c r="K623" s="1">
        <v>4.5999999999999996</v>
      </c>
      <c r="O623" s="7" t="str">
        <f t="shared" ref="O623:O624" ca="1" si="411">IF(NOT(ISBLANK(N623)),N623,
IF(ISBLANK(M623),"",
VLOOKUP(M623,OFFSET(INDIRECT("$A:$B"),0,MATCH(M$1&amp;"_Verify",INDIRECT("$1:$1"),0)-1),2,0)
))</f>
        <v/>
      </c>
    </row>
    <row r="624" spans="1:23" x14ac:dyDescent="0.3">
      <c r="A624" s="1" t="str">
        <f t="shared" si="410"/>
        <v>LP_HealSpOnAttack_05</v>
      </c>
      <c r="B624" s="1" t="s">
        <v>517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6</v>
      </c>
      <c r="K624" s="1">
        <v>6</v>
      </c>
      <c r="O624" s="7" t="str">
        <f t="shared" ca="1" si="411"/>
        <v/>
      </c>
    </row>
    <row r="625" spans="1:19" x14ac:dyDescent="0.3">
      <c r="A625" s="1" t="str">
        <f t="shared" si="407"/>
        <v>LP_HealSpOnAttackBetter_01</v>
      </c>
      <c r="B625" s="1" t="s">
        <v>519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1.6666666666666667</v>
      </c>
      <c r="K625" s="1">
        <v>1.6666666666666667</v>
      </c>
      <c r="O625" s="7" t="str">
        <f t="shared" ca="1" si="408"/>
        <v/>
      </c>
      <c r="S625" s="7" t="str">
        <f t="shared" ca="1" si="409"/>
        <v/>
      </c>
    </row>
    <row r="626" spans="1:19" x14ac:dyDescent="0.3">
      <c r="A626" s="1" t="str">
        <f t="shared" si="407"/>
        <v>LP_HealSpOnAttackBetter_02</v>
      </c>
      <c r="B626" s="1" t="s">
        <v>519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3.5000000000000004</v>
      </c>
      <c r="K626" s="1">
        <v>3.5000000000000004</v>
      </c>
      <c r="O626" s="7" t="str">
        <f t="shared" ca="1" si="408"/>
        <v/>
      </c>
      <c r="S626" s="7" t="str">
        <f t="shared" ca="1" si="409"/>
        <v/>
      </c>
    </row>
    <row r="627" spans="1:19" x14ac:dyDescent="0.3">
      <c r="A627" s="1" t="str">
        <f t="shared" ref="A627:A654" si="412">B627&amp;"_"&amp;TEXT(D627,"00")</f>
        <v>LP_HealSpOnAttackBetter_03</v>
      </c>
      <c r="B627" s="1" t="s">
        <v>519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5.5</v>
      </c>
      <c r="K627" s="1">
        <v>5.5</v>
      </c>
      <c r="O627" s="7" t="str">
        <f t="shared" ref="O627:O654" ca="1" si="413">IF(NOT(ISBLANK(N627)),N627,
IF(ISBLANK(M627),"",
VLOOKUP(M627,OFFSET(INDIRECT("$A:$B"),0,MATCH(M$1&amp;"_Verify",INDIRECT("$1:$1"),0)-1),2,0)
))</f>
        <v/>
      </c>
      <c r="S627" s="7" t="str">
        <f t="shared" ref="S627:S654" ca="1" si="414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ref="A628" si="415">B628&amp;"_"&amp;TEXT(D628,"00")</f>
        <v>LP_HealSpOnAttackBetter_04</v>
      </c>
      <c r="B628" s="1" t="s">
        <v>519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5.5</v>
      </c>
      <c r="K628" s="1">
        <v>5.5</v>
      </c>
      <c r="O628" s="7" t="str">
        <f t="shared" ref="O628" ca="1" si="416">IF(NOT(ISBLANK(N628)),N628,
IF(ISBLANK(M628),"",
VLOOKUP(M628,OFFSET(INDIRECT("$A:$B"),0,MATCH(M$1&amp;"_Verify",INDIRECT("$1:$1"),0)-1),2,0)
))</f>
        <v/>
      </c>
      <c r="S628" s="7" t="str">
        <f t="shared" ref="S628" ca="1" si="417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2"/>
        <v>LP_PaybackSp_01</v>
      </c>
      <c r="B629" s="1" t="s">
        <v>533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0.11739130434782601</v>
      </c>
      <c r="K629" s="1">
        <v>0.14347826086956511</v>
      </c>
      <c r="O629" s="7" t="str">
        <f t="shared" ca="1" si="413"/>
        <v/>
      </c>
      <c r="S629" s="7" t="str">
        <f t="shared" ca="1" si="414"/>
        <v/>
      </c>
    </row>
    <row r="630" spans="1:19" x14ac:dyDescent="0.3">
      <c r="A630" s="1" t="str">
        <f t="shared" si="412"/>
        <v>LP_PaybackSp_02</v>
      </c>
      <c r="B630" s="1" t="s">
        <v>533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0.21558935361216724</v>
      </c>
      <c r="K630" s="1">
        <v>0.26349809885931552</v>
      </c>
      <c r="O630" s="7" t="str">
        <f t="shared" ca="1" si="413"/>
        <v/>
      </c>
      <c r="S630" s="7" t="str">
        <f t="shared" ca="1" si="414"/>
        <v/>
      </c>
    </row>
    <row r="631" spans="1:19" x14ac:dyDescent="0.3">
      <c r="A631" s="1" t="str">
        <f t="shared" si="412"/>
        <v>LP_PaybackSp_03</v>
      </c>
      <c r="B631" s="1" t="s">
        <v>533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0.29799331103678928</v>
      </c>
      <c r="K631" s="1">
        <v>0.3642140468227425</v>
      </c>
      <c r="O631" s="7" t="str">
        <f t="shared" ca="1" si="413"/>
        <v/>
      </c>
      <c r="S631" s="7" t="str">
        <f t="shared" ca="1" si="414"/>
        <v/>
      </c>
    </row>
    <row r="632" spans="1:19" x14ac:dyDescent="0.3">
      <c r="A632" s="1" t="str">
        <f t="shared" si="412"/>
        <v>LP_PaybackSp_04</v>
      </c>
      <c r="B632" s="1" t="s">
        <v>533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0.36745562130177511</v>
      </c>
      <c r="K632" s="1">
        <v>0.44911242603550294</v>
      </c>
      <c r="O632" s="7" t="str">
        <f t="shared" ca="1" si="413"/>
        <v/>
      </c>
      <c r="S632" s="7" t="str">
        <f t="shared" ca="1" si="414"/>
        <v/>
      </c>
    </row>
    <row r="633" spans="1:19" x14ac:dyDescent="0.3">
      <c r="A633" s="1" t="str">
        <f t="shared" si="412"/>
        <v>LP_PaybackSp_05</v>
      </c>
      <c r="B633" s="1" t="s">
        <v>533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0.4263157894736842</v>
      </c>
      <c r="K633" s="1">
        <v>0.52105263157894743</v>
      </c>
      <c r="O633" s="7" t="str">
        <f t="shared" ca="1" si="413"/>
        <v/>
      </c>
      <c r="S633" s="7" t="str">
        <f t="shared" ca="1" si="414"/>
        <v/>
      </c>
    </row>
    <row r="634" spans="1:19" x14ac:dyDescent="0.3">
      <c r="A634" s="1" t="str">
        <f t="shared" ref="A634:A637" si="418">B634&amp;"_"&amp;TEXT(D634,"00")</f>
        <v>LP_PaybackSp_06</v>
      </c>
      <c r="B634" s="1" t="s">
        <v>533</v>
      </c>
      <c r="C634" s="1" t="str">
        <f>IF(ISERROR(VLOOKUP(B634,AffectorValueTable!$A:$A,1,0)),"어펙터밸류없음","")</f>
        <v/>
      </c>
      <c r="D634" s="1">
        <v>6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0.47647058823529409</v>
      </c>
      <c r="K634" s="1">
        <v>0.58235294117647063</v>
      </c>
      <c r="O634" s="7" t="str">
        <f t="shared" ref="O634:O637" ca="1" si="419">IF(NOT(ISBLANK(N634)),N634,
IF(ISBLANK(M634),"",
VLOOKUP(M634,OFFSET(INDIRECT("$A:$B"),0,MATCH(M$1&amp;"_Verify",INDIRECT("$1:$1"),0)-1),2,0)
))</f>
        <v/>
      </c>
      <c r="S634" s="7" t="str">
        <f t="shared" ref="S634:S637" ca="1" si="420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18"/>
        <v>LP_PaybackSp_07</v>
      </c>
      <c r="B635" s="1" t="s">
        <v>533</v>
      </c>
      <c r="C635" s="1" t="str">
        <f>IF(ISERROR(VLOOKUP(B635,AffectorValueTable!$A:$A,1,0)),"어펙터밸류없음","")</f>
        <v/>
      </c>
      <c r="D635" s="1">
        <v>7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0.51945031712473577</v>
      </c>
      <c r="K635" s="1">
        <v>0.63488372093023271</v>
      </c>
      <c r="O635" s="7" t="str">
        <f t="shared" ca="1" si="419"/>
        <v/>
      </c>
      <c r="S635" s="7" t="str">
        <f t="shared" ca="1" si="420"/>
        <v/>
      </c>
    </row>
    <row r="636" spans="1:19" x14ac:dyDescent="0.3">
      <c r="A636" s="1" t="str">
        <f t="shared" si="418"/>
        <v>LP_PaybackSp_08</v>
      </c>
      <c r="B636" s="1" t="s">
        <v>533</v>
      </c>
      <c r="C636" s="1" t="str">
        <f>IF(ISERROR(VLOOKUP(B636,AffectorValueTable!$A:$A,1,0)),"어펙터밸류없음","")</f>
        <v/>
      </c>
      <c r="D636" s="1">
        <v>8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0.55648854961832062</v>
      </c>
      <c r="K636" s="1">
        <v>0.68015267175572525</v>
      </c>
      <c r="O636" s="7" t="str">
        <f t="shared" ca="1" si="419"/>
        <v/>
      </c>
      <c r="S636" s="7" t="str">
        <f t="shared" ca="1" si="420"/>
        <v/>
      </c>
    </row>
    <row r="637" spans="1:19" x14ac:dyDescent="0.3">
      <c r="A637" s="1" t="str">
        <f t="shared" si="418"/>
        <v>LP_PaybackSp_09</v>
      </c>
      <c r="B637" s="1" t="s">
        <v>533</v>
      </c>
      <c r="C637" s="1" t="str">
        <f>IF(ISERROR(VLOOKUP(B637,AffectorValueTable!$A:$A,1,0)),"어펙터밸류없음","")</f>
        <v/>
      </c>
      <c r="D637" s="1">
        <v>9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0.58858131487889276</v>
      </c>
      <c r="K637" s="1">
        <v>0.71937716262975782</v>
      </c>
      <c r="O637" s="7" t="str">
        <f t="shared" ca="1" si="419"/>
        <v/>
      </c>
      <c r="S637" s="7" t="str">
        <f t="shared" ca="1" si="420"/>
        <v/>
      </c>
    </row>
    <row r="638" spans="1:19" x14ac:dyDescent="0.3">
      <c r="A638" s="1" t="str">
        <f t="shared" ref="A638:A645" si="421">B638&amp;"_"&amp;TEXT(D638,"00")</f>
        <v>LP_SpUpOnMaxHp_01</v>
      </c>
      <c r="B638" s="1" t="s">
        <v>943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ref="J638:J642" si="422">J175*5/3*2</f>
        <v>0.5</v>
      </c>
      <c r="N638" s="1">
        <v>1</v>
      </c>
      <c r="O638" s="7">
        <f t="shared" ref="O638:O645" ca="1" si="423">IF(NOT(ISBLANK(N638)),N638,
IF(ISBLANK(M638),"",
VLOOKUP(M638,OFFSET(INDIRECT("$A:$B"),0,MATCH(M$1&amp;"_Verify",INDIRECT("$1:$1"),0)-1),2,0)
))</f>
        <v>1</v>
      </c>
      <c r="S638" s="7" t="str">
        <f t="shared" ref="S638:S645" ca="1" si="424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1"/>
        <v>LP_SpUpOnMaxHp_02</v>
      </c>
      <c r="B639" s="1" t="s">
        <v>943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22"/>
        <v>1.05</v>
      </c>
      <c r="N639" s="1">
        <v>1</v>
      </c>
      <c r="O639" s="7">
        <f t="shared" ca="1" si="423"/>
        <v>1</v>
      </c>
      <c r="S639" s="7" t="str">
        <f t="shared" ca="1" si="424"/>
        <v/>
      </c>
    </row>
    <row r="640" spans="1:19" x14ac:dyDescent="0.3">
      <c r="A640" s="1" t="str">
        <f t="shared" si="421"/>
        <v>LP_SpUpOnMaxHp_03</v>
      </c>
      <c r="B640" s="1" t="s">
        <v>943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2"/>
        <v>1.6500000000000001</v>
      </c>
      <c r="N640" s="1">
        <v>1</v>
      </c>
      <c r="O640" s="7">
        <f t="shared" ca="1" si="423"/>
        <v>1</v>
      </c>
      <c r="S640" s="7" t="str">
        <f t="shared" ca="1" si="424"/>
        <v/>
      </c>
    </row>
    <row r="641" spans="1:19" x14ac:dyDescent="0.3">
      <c r="A641" s="1" t="str">
        <f t="shared" ref="A641:A642" si="425">B641&amp;"_"&amp;TEXT(D641,"00")</f>
        <v>LP_SpUpOnMaxHp_04</v>
      </c>
      <c r="B641" s="1" t="s">
        <v>943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2"/>
        <v>2.2999999999999998</v>
      </c>
      <c r="N641" s="1">
        <v>1</v>
      </c>
      <c r="O641" s="7">
        <f t="shared" ref="O641:O642" ca="1" si="426">IF(NOT(ISBLANK(N641)),N641,
IF(ISBLANK(M641),"",
VLOOKUP(M641,OFFSET(INDIRECT("$A:$B"),0,MATCH(M$1&amp;"_Verify",INDIRECT("$1:$1"),0)-1),2,0)
))</f>
        <v>1</v>
      </c>
      <c r="S641" s="7" t="str">
        <f t="shared" ref="S641:S642" ca="1" si="427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5"/>
        <v>LP_SpUpOnMaxHp_05</v>
      </c>
      <c r="B642" s="1" t="s">
        <v>943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2"/>
        <v>3</v>
      </c>
      <c r="N642" s="1">
        <v>1</v>
      </c>
      <c r="O642" s="7">
        <f t="shared" ca="1" si="426"/>
        <v>1</v>
      </c>
      <c r="S642" s="7" t="str">
        <f t="shared" ca="1" si="427"/>
        <v/>
      </c>
    </row>
    <row r="643" spans="1:19" x14ac:dyDescent="0.3">
      <c r="A643" s="1" t="str">
        <f t="shared" si="421"/>
        <v>LP_SpUpOnMaxHpBetter_01</v>
      </c>
      <c r="B643" s="1" t="s">
        <v>944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ref="J643:J645" si="428">J184*5/3*2</f>
        <v>0.83333333333333337</v>
      </c>
      <c r="N643" s="1">
        <v>1</v>
      </c>
      <c r="O643" s="7">
        <f t="shared" ca="1" si="423"/>
        <v>1</v>
      </c>
      <c r="S643" s="7" t="str">
        <f t="shared" ca="1" si="424"/>
        <v/>
      </c>
    </row>
    <row r="644" spans="1:19" x14ac:dyDescent="0.3">
      <c r="A644" s="1" t="str">
        <f t="shared" si="421"/>
        <v>LP_SpUpOnMaxHpBetter_02</v>
      </c>
      <c r="B644" s="1" t="s">
        <v>944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8"/>
        <v>1.75</v>
      </c>
      <c r="N644" s="1">
        <v>1</v>
      </c>
      <c r="O644" s="7">
        <f t="shared" ca="1" si="423"/>
        <v>1</v>
      </c>
      <c r="S644" s="7" t="str">
        <f t="shared" ca="1" si="424"/>
        <v/>
      </c>
    </row>
    <row r="645" spans="1:19" x14ac:dyDescent="0.3">
      <c r="A645" s="1" t="str">
        <f t="shared" si="421"/>
        <v>LP_SpUpOnMaxHpBetter_03</v>
      </c>
      <c r="B645" s="1" t="s">
        <v>944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8"/>
        <v>2.75</v>
      </c>
      <c r="N645" s="1">
        <v>1</v>
      </c>
      <c r="O645" s="7">
        <f t="shared" ca="1" si="423"/>
        <v>1</v>
      </c>
      <c r="S645" s="7" t="str">
        <f t="shared" ca="1" si="424"/>
        <v/>
      </c>
    </row>
    <row r="646" spans="1:19" x14ac:dyDescent="0.3">
      <c r="A646" s="1" t="str">
        <f t="shared" ref="A646" si="429">B646&amp;"_"&amp;TEXT(D646,"00")</f>
        <v>LP_HitSizeDown_01</v>
      </c>
      <c r="B646" s="1" t="s">
        <v>942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0.9</v>
      </c>
      <c r="O646" s="7" t="str">
        <f t="shared" ref="O646" ca="1" si="430">IF(NOT(ISBLANK(N646)),N646,
IF(ISBLANK(M646),"",
VLOOKUP(M646,OFFSET(INDIRECT("$A:$B"),0,MATCH(M$1&amp;"_Verify",INDIRECT("$1:$1"),0)-1),2,0)
))</f>
        <v/>
      </c>
      <c r="S646" s="7" t="str">
        <f t="shared" ref="S646" ca="1" si="431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:A650" si="432">B647&amp;"_"&amp;TEXT(D647,"00")</f>
        <v>LP_HitSizeDown_02</v>
      </c>
      <c r="B647" s="1" t="s">
        <v>942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0.8</v>
      </c>
      <c r="O647" s="7" t="str">
        <f t="shared" ref="O647:O650" ca="1" si="433">IF(NOT(ISBLANK(N647)),N647,
IF(ISBLANK(M647),"",
VLOOKUP(M647,OFFSET(INDIRECT("$A:$B"),0,MATCH(M$1&amp;"_Verify",INDIRECT("$1:$1"),0)-1),2,0)
))</f>
        <v/>
      </c>
      <c r="S647" s="7" t="str">
        <f t="shared" ref="S647:S650" ca="1" si="434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2"/>
        <v>LP_HitSizeDown_03</v>
      </c>
      <c r="B648" s="1" t="s">
        <v>942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ChangeHitColliderSize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0.7</v>
      </c>
      <c r="O648" s="7" t="str">
        <f t="shared" ca="1" si="433"/>
        <v/>
      </c>
      <c r="S648" s="7" t="str">
        <f t="shared" ca="1" si="434"/>
        <v/>
      </c>
    </row>
    <row r="649" spans="1:19" x14ac:dyDescent="0.3">
      <c r="A649" s="1" t="str">
        <f t="shared" si="432"/>
        <v>LP_HitSizeDown_04</v>
      </c>
      <c r="B649" s="1" t="s">
        <v>942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ChangeHitColliderSize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0.6</v>
      </c>
      <c r="O649" s="7" t="str">
        <f t="shared" ca="1" si="433"/>
        <v/>
      </c>
      <c r="S649" s="7" t="str">
        <f t="shared" ca="1" si="434"/>
        <v/>
      </c>
    </row>
    <row r="650" spans="1:19" x14ac:dyDescent="0.3">
      <c r="A650" s="1" t="str">
        <f t="shared" si="432"/>
        <v>LP_HitSizeDown_05</v>
      </c>
      <c r="B650" s="1" t="s">
        <v>942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ChangeHitColliderSize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33"/>
        <v/>
      </c>
      <c r="S650" s="7" t="str">
        <f t="shared" ca="1" si="434"/>
        <v/>
      </c>
    </row>
    <row r="651" spans="1:19" x14ac:dyDescent="0.3">
      <c r="A651" s="1" t="str">
        <f t="shared" si="412"/>
        <v>PN_Magic1.5Times_01</v>
      </c>
      <c r="B651" s="1" t="s">
        <v>811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3"/>
        <v/>
      </c>
      <c r="S651" s="7" t="str">
        <f t="shared" ca="1" si="414"/>
        <v/>
      </c>
    </row>
    <row r="652" spans="1:19" x14ac:dyDescent="0.3">
      <c r="A652" s="1" t="str">
        <f t="shared" si="412"/>
        <v>PN_Machine1.5Times_01</v>
      </c>
      <c r="B652" s="1" t="s">
        <v>813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818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</v>
      </c>
      <c r="O652" s="7" t="str">
        <f t="shared" ca="1" si="413"/>
        <v/>
      </c>
      <c r="S652" s="7" t="str">
        <f t="shared" ca="1" si="414"/>
        <v/>
      </c>
    </row>
    <row r="653" spans="1:19" x14ac:dyDescent="0.3">
      <c r="A653" s="1" t="str">
        <f t="shared" si="412"/>
        <v>PN_Nature1.5Times_01</v>
      </c>
      <c r="B653" s="1" t="s">
        <v>815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397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</v>
      </c>
      <c r="O653" s="7" t="str">
        <f t="shared" ca="1" si="413"/>
        <v/>
      </c>
      <c r="S653" s="7" t="str">
        <f t="shared" ca="1" si="414"/>
        <v/>
      </c>
    </row>
    <row r="654" spans="1:19" x14ac:dyDescent="0.3">
      <c r="A654" s="1" t="str">
        <f t="shared" si="412"/>
        <v>PN_Qigong1.5Times_01</v>
      </c>
      <c r="B654" s="1" t="s">
        <v>817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819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</v>
      </c>
      <c r="O654" s="7" t="str">
        <f t="shared" ca="1" si="413"/>
        <v/>
      </c>
      <c r="S654" s="7" t="str">
        <f t="shared" ca="1" si="414"/>
        <v/>
      </c>
    </row>
    <row r="655" spans="1:19" x14ac:dyDescent="0.3">
      <c r="A655" s="1" t="str">
        <f t="shared" ref="A655:A656" si="435">B655&amp;"_"&amp;TEXT(D655,"00")</f>
        <v>PN_Magic2Times_01</v>
      </c>
      <c r="B655" s="1" t="s">
        <v>385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ref="O655:O656" ca="1" si="436">IF(NOT(ISBLANK(N655)),N655,
IF(ISBLANK(M655),"",
VLOOKUP(M655,OFFSET(INDIRECT("$A:$B"),0,MATCH(M$1&amp;"_Verify",INDIRECT("$1:$1"),0)-1),2,0)
))</f>
        <v/>
      </c>
      <c r="S655" s="7" t="str">
        <f t="shared" ref="S655:S656" ca="1" si="437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5"/>
        <v>PN_Machine2Times_01</v>
      </c>
      <c r="B656" s="1" t="s">
        <v>402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404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ref="A657:A660" si="438">B657&amp;"_"&amp;TEXT(D657,"00")</f>
        <v>PN_Nature2Times_01</v>
      </c>
      <c r="B657" s="1" t="s">
        <v>387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</v>
      </c>
      <c r="O657" s="7" t="str">
        <f t="shared" ref="O657:O660" ca="1" si="439">IF(NOT(ISBLANK(N657)),N657,
IF(ISBLANK(M657),"",
VLOOKUP(M657,OFFSET(INDIRECT("$A:$B"),0,MATCH(M$1&amp;"_Verify",INDIRECT("$1:$1"),0)-1),2,0)
))</f>
        <v/>
      </c>
      <c r="S657" s="7" t="str">
        <f t="shared" ref="S657:S660" ca="1" si="440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8"/>
        <v>PN_Qigong2Times_01</v>
      </c>
      <c r="B658" s="1" t="s">
        <v>403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405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</v>
      </c>
      <c r="O658" s="7" t="str">
        <f t="shared" ca="1" si="439"/>
        <v/>
      </c>
      <c r="S658" s="7" t="str">
        <f t="shared" ca="1" si="440"/>
        <v/>
      </c>
    </row>
    <row r="659" spans="1:19" x14ac:dyDescent="0.3">
      <c r="A659" s="1" t="str">
        <f t="shared" si="438"/>
        <v>PN_Magic3Times_01</v>
      </c>
      <c r="B659" s="1" t="s">
        <v>768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394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ca="1" si="439"/>
        <v/>
      </c>
      <c r="S659" s="7" t="str">
        <f t="shared" ca="1" si="440"/>
        <v/>
      </c>
    </row>
    <row r="660" spans="1:19" x14ac:dyDescent="0.3">
      <c r="A660" s="1" t="str">
        <f t="shared" si="438"/>
        <v>PN_Machine3Times_01</v>
      </c>
      <c r="B660" s="1" t="s">
        <v>765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396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2</v>
      </c>
      <c r="O660" s="7" t="str">
        <f t="shared" ca="1" si="439"/>
        <v/>
      </c>
      <c r="S660" s="7" t="str">
        <f t="shared" ca="1" si="440"/>
        <v/>
      </c>
    </row>
    <row r="661" spans="1:19" x14ac:dyDescent="0.3">
      <c r="A661" s="1" t="str">
        <f t="shared" ref="A661:A662" si="441">B661&amp;"_"&amp;TEXT(D661,"00")</f>
        <v>PN_Nature3Times_01</v>
      </c>
      <c r="B661" s="1" t="s">
        <v>769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397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2</v>
      </c>
      <c r="O661" s="7" t="str">
        <f t="shared" ref="O661:O662" ca="1" si="442">IF(NOT(ISBLANK(N661)),N661,
IF(ISBLANK(M661),"",
VLOOKUP(M661,OFFSET(INDIRECT("$A:$B"),0,MATCH(M$1&amp;"_Verify",INDIRECT("$1:$1"),0)-1),2,0)
))</f>
        <v/>
      </c>
      <c r="S661" s="7" t="str">
        <f t="shared" ref="S661:S662" ca="1" si="443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41"/>
        <v>PN_Qigong3Times_01</v>
      </c>
      <c r="B662" s="1" t="s">
        <v>767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399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2</v>
      </c>
      <c r="O662" s="7" t="str">
        <f t="shared" ca="1" si="442"/>
        <v/>
      </c>
      <c r="S662" s="7" t="str">
        <f t="shared" ca="1" si="44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8:Q662 M3:M662 Q3:Q41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G428:G433 G133:G141 G168:G171 G175:G419 G3:G51 G54:G120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1"/>
  <sheetViews>
    <sheetView zoomScaleNormal="100" workbookViewId="0">
      <pane ySplit="1" topLeftCell="A74" activePane="bottomLeft" state="frozen"/>
      <selection pane="bottomLeft" activeCell="A81" sqref="A8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1035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1022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1027</v>
      </c>
      <c r="H79" s="10"/>
      <c r="I79" s="10"/>
      <c r="J79" s="4" t="s">
        <v>1003</v>
      </c>
      <c r="K79" s="4" t="s">
        <v>1004</v>
      </c>
      <c r="L79" s="4" t="s">
        <v>1031</v>
      </c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62</v>
      </c>
      <c r="D80" s="4"/>
      <c r="E80" s="3"/>
      <c r="F80" s="4" t="s">
        <v>1012</v>
      </c>
      <c r="G80" s="4"/>
      <c r="J80" s="4"/>
      <c r="K80" s="4" t="s">
        <v>1026</v>
      </c>
      <c r="L80" s="4" t="s">
        <v>1024</v>
      </c>
      <c r="M80" s="4" t="s">
        <v>1025</v>
      </c>
    </row>
    <row r="81" spans="1:13" s="10" customFormat="1" ht="24" x14ac:dyDescent="0.3">
      <c r="A81" s="10" t="s">
        <v>1040</v>
      </c>
      <c r="B81" s="3" t="s">
        <v>1041</v>
      </c>
      <c r="C81" s="3" t="s">
        <v>62</v>
      </c>
      <c r="D81" s="4" t="s">
        <v>1043</v>
      </c>
      <c r="E81" s="3"/>
      <c r="F81" s="4"/>
      <c r="G81" s="4"/>
      <c r="J81" s="4"/>
      <c r="K81" s="4"/>
      <c r="L81" s="4"/>
      <c r="M8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2021-03-17T09:30:16Z</dcterms:modified>
</cp:coreProperties>
</file>