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C6EEDF0-9B08-4F4E-B679-BE95F1A2BD4B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0" i="5" l="1"/>
  <c r="O60" i="5"/>
  <c r="H60" i="5"/>
  <c r="E60" i="5"/>
  <c r="C60" i="5"/>
  <c r="A60" i="5"/>
  <c r="S59" i="5" l="1"/>
  <c r="O59" i="5"/>
  <c r="H59" i="5"/>
  <c r="E59" i="5"/>
  <c r="C59" i="5"/>
  <c r="A59" i="5"/>
  <c r="C59" i="1"/>
  <c r="S58" i="5" l="1"/>
  <c r="O58" i="5"/>
  <c r="H58" i="5"/>
  <c r="E58" i="5"/>
  <c r="C58" i="5"/>
  <c r="A58" i="5"/>
  <c r="C58" i="1"/>
  <c r="J359" i="5" l="1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C57" i="1"/>
  <c r="J102" i="5" l="1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O428" i="5" l="1"/>
  <c r="A423" i="5" l="1"/>
  <c r="C423" i="5"/>
  <c r="E423" i="5"/>
  <c r="H423" i="5"/>
  <c r="O423" i="5"/>
  <c r="S423" i="5"/>
  <c r="J411" i="5" l="1"/>
  <c r="J412" i="5"/>
  <c r="J413" i="5"/>
  <c r="J414" i="5"/>
  <c r="J415" i="5"/>
  <c r="L230" i="5" l="1"/>
  <c r="L231" i="5"/>
  <c r="L232" i="5"/>
  <c r="K224" i="5"/>
  <c r="K225" i="5"/>
  <c r="K226" i="5"/>
  <c r="J218" i="5"/>
  <c r="J219" i="5"/>
  <c r="J220" i="5"/>
  <c r="S344" i="5"/>
  <c r="O344" i="5"/>
  <c r="H344" i="5"/>
  <c r="E344" i="5"/>
  <c r="C344" i="5"/>
  <c r="A344" i="5"/>
  <c r="S341" i="5"/>
  <c r="O341" i="5"/>
  <c r="H341" i="5"/>
  <c r="E341" i="5"/>
  <c r="C341" i="5"/>
  <c r="A341" i="5"/>
  <c r="S340" i="5"/>
  <c r="O340" i="5"/>
  <c r="H340" i="5"/>
  <c r="E340" i="5"/>
  <c r="C340" i="5"/>
  <c r="A340" i="5"/>
  <c r="S343" i="5"/>
  <c r="O343" i="5"/>
  <c r="H343" i="5"/>
  <c r="E343" i="5"/>
  <c r="C343" i="5"/>
  <c r="A343" i="5"/>
  <c r="S336" i="5"/>
  <c r="O336" i="5"/>
  <c r="H336" i="5"/>
  <c r="E336" i="5"/>
  <c r="C336" i="5"/>
  <c r="A336" i="5"/>
  <c r="S335" i="5"/>
  <c r="O335" i="5"/>
  <c r="H335" i="5"/>
  <c r="E335" i="5"/>
  <c r="C335" i="5"/>
  <c r="A335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S10" i="5" l="1"/>
  <c r="O10" i="5"/>
  <c r="H10" i="5"/>
  <c r="E10" i="5"/>
  <c r="C10" i="5"/>
  <c r="A10" i="5"/>
  <c r="S9" i="5"/>
  <c r="O9" i="5"/>
  <c r="H9" i="5"/>
  <c r="E9" i="5"/>
  <c r="C9" i="5"/>
  <c r="A9" i="5"/>
  <c r="S8" i="5"/>
  <c r="O8" i="5"/>
  <c r="H8" i="5"/>
  <c r="E8" i="5"/>
  <c r="C8" i="5"/>
  <c r="A8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57" i="5"/>
  <c r="O57" i="5"/>
  <c r="H57" i="5"/>
  <c r="E57" i="5"/>
  <c r="C57" i="5"/>
  <c r="A57" i="5"/>
  <c r="J313" i="5"/>
  <c r="J312" i="5" s="1"/>
  <c r="J311" i="5" s="1"/>
  <c r="J310" i="5" s="1"/>
  <c r="C7" i="1"/>
  <c r="C3" i="1"/>
  <c r="C5" i="1"/>
  <c r="C8" i="1"/>
  <c r="C4" i="1"/>
  <c r="C9" i="1"/>
  <c r="C56" i="1"/>
  <c r="J290" i="5" l="1"/>
  <c r="J289" i="5"/>
  <c r="J288" i="5"/>
  <c r="J287" i="5"/>
  <c r="J286" i="5"/>
  <c r="J280" i="5"/>
  <c r="J279" i="5"/>
  <c r="J278" i="5"/>
  <c r="J277" i="5"/>
  <c r="J276" i="5"/>
  <c r="J275" i="5"/>
  <c r="J274" i="5"/>
  <c r="J273" i="5"/>
  <c r="J272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S299" i="5"/>
  <c r="O299" i="5"/>
  <c r="H299" i="5"/>
  <c r="E299" i="5"/>
  <c r="C299" i="5"/>
  <c r="A299" i="5"/>
  <c r="S298" i="5"/>
  <c r="O298" i="5"/>
  <c r="H298" i="5"/>
  <c r="E298" i="5"/>
  <c r="C298" i="5"/>
  <c r="A298" i="5"/>
  <c r="S297" i="5"/>
  <c r="O297" i="5"/>
  <c r="H297" i="5"/>
  <c r="E297" i="5"/>
  <c r="C297" i="5"/>
  <c r="A297" i="5"/>
  <c r="S296" i="5"/>
  <c r="O296" i="5"/>
  <c r="H296" i="5"/>
  <c r="E296" i="5"/>
  <c r="C296" i="5"/>
  <c r="A296" i="5"/>
  <c r="K249" i="5" l="1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J132" i="5" l="1"/>
  <c r="J133" i="5"/>
  <c r="J134" i="5"/>
  <c r="J128" i="5"/>
  <c r="J129" i="5"/>
  <c r="J130" i="5"/>
  <c r="J131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213" i="5" l="1"/>
  <c r="J214" i="5" s="1"/>
  <c r="S208" i="5" l="1"/>
  <c r="O208" i="5"/>
  <c r="L208" i="5"/>
  <c r="H208" i="5"/>
  <c r="E208" i="5"/>
  <c r="C208" i="5"/>
  <c r="A208" i="5"/>
  <c r="S207" i="5"/>
  <c r="O207" i="5"/>
  <c r="L207" i="5"/>
  <c r="H207" i="5"/>
  <c r="E207" i="5"/>
  <c r="C207" i="5"/>
  <c r="A207" i="5"/>
  <c r="S206" i="5"/>
  <c r="O206" i="5"/>
  <c r="L206" i="5"/>
  <c r="H206" i="5"/>
  <c r="E206" i="5"/>
  <c r="C206" i="5"/>
  <c r="A206" i="5"/>
  <c r="S205" i="5"/>
  <c r="O205" i="5"/>
  <c r="L205" i="5"/>
  <c r="H205" i="5"/>
  <c r="E205" i="5"/>
  <c r="C205" i="5"/>
  <c r="A205" i="5"/>
  <c r="S204" i="5"/>
  <c r="O204" i="5"/>
  <c r="L204" i="5"/>
  <c r="H204" i="5"/>
  <c r="E204" i="5"/>
  <c r="C204" i="5"/>
  <c r="A204" i="5"/>
  <c r="S190" i="5"/>
  <c r="O190" i="5"/>
  <c r="K190" i="5"/>
  <c r="H190" i="5"/>
  <c r="E190" i="5"/>
  <c r="C190" i="5"/>
  <c r="A190" i="5"/>
  <c r="S189" i="5"/>
  <c r="O189" i="5"/>
  <c r="K189" i="5"/>
  <c r="H189" i="5"/>
  <c r="E189" i="5"/>
  <c r="C189" i="5"/>
  <c r="A189" i="5"/>
  <c r="S188" i="5"/>
  <c r="O188" i="5"/>
  <c r="K188" i="5"/>
  <c r="H188" i="5"/>
  <c r="E188" i="5"/>
  <c r="C188" i="5"/>
  <c r="A188" i="5"/>
  <c r="S187" i="5"/>
  <c r="O187" i="5"/>
  <c r="K187" i="5"/>
  <c r="H187" i="5"/>
  <c r="E187" i="5"/>
  <c r="C187" i="5"/>
  <c r="A187" i="5"/>
  <c r="S186" i="5"/>
  <c r="O186" i="5"/>
  <c r="K186" i="5"/>
  <c r="H186" i="5"/>
  <c r="E186" i="5"/>
  <c r="C186" i="5"/>
  <c r="A186" i="5"/>
  <c r="S172" i="5"/>
  <c r="O172" i="5"/>
  <c r="I172" i="5"/>
  <c r="H172" i="5"/>
  <c r="E172" i="5"/>
  <c r="C172" i="5"/>
  <c r="A172" i="5"/>
  <c r="S171" i="5"/>
  <c r="O171" i="5"/>
  <c r="I171" i="5"/>
  <c r="H171" i="5"/>
  <c r="E171" i="5"/>
  <c r="C171" i="5"/>
  <c r="A171" i="5"/>
  <c r="S170" i="5"/>
  <c r="O170" i="5"/>
  <c r="I170" i="5"/>
  <c r="H170" i="5"/>
  <c r="E170" i="5"/>
  <c r="C170" i="5"/>
  <c r="A170" i="5"/>
  <c r="S169" i="5"/>
  <c r="O169" i="5"/>
  <c r="I169" i="5"/>
  <c r="H169" i="5"/>
  <c r="E169" i="5"/>
  <c r="C169" i="5"/>
  <c r="A169" i="5"/>
  <c r="S168" i="5"/>
  <c r="O168" i="5"/>
  <c r="I168" i="5"/>
  <c r="H168" i="5"/>
  <c r="E168" i="5"/>
  <c r="C168" i="5"/>
  <c r="A168" i="5"/>
  <c r="S154" i="5"/>
  <c r="O154" i="5"/>
  <c r="J154" i="5"/>
  <c r="H154" i="5"/>
  <c r="E154" i="5"/>
  <c r="C154" i="5"/>
  <c r="A154" i="5"/>
  <c r="S153" i="5"/>
  <c r="O153" i="5"/>
  <c r="J153" i="5"/>
  <c r="H153" i="5"/>
  <c r="E153" i="5"/>
  <c r="C153" i="5"/>
  <c r="A153" i="5"/>
  <c r="S152" i="5"/>
  <c r="O152" i="5"/>
  <c r="J152" i="5"/>
  <c r="H152" i="5"/>
  <c r="E152" i="5"/>
  <c r="C152" i="5"/>
  <c r="A152" i="5"/>
  <c r="S151" i="5"/>
  <c r="O151" i="5"/>
  <c r="J151" i="5"/>
  <c r="H151" i="5"/>
  <c r="E151" i="5"/>
  <c r="C151" i="5"/>
  <c r="A151" i="5"/>
  <c r="S150" i="5"/>
  <c r="O150" i="5"/>
  <c r="J150" i="5"/>
  <c r="H150" i="5"/>
  <c r="E150" i="5"/>
  <c r="C150" i="5"/>
  <c r="A15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11" i="5" l="1"/>
  <c r="J112" i="5"/>
  <c r="J113" i="5"/>
  <c r="J108" i="5"/>
  <c r="J109" i="5"/>
  <c r="J110" i="5"/>
  <c r="S113" i="5"/>
  <c r="H113" i="5"/>
  <c r="E113" i="5"/>
  <c r="C113" i="5"/>
  <c r="A113" i="5"/>
  <c r="S112" i="5"/>
  <c r="H112" i="5"/>
  <c r="E112" i="5"/>
  <c r="C112" i="5"/>
  <c r="A112" i="5"/>
  <c r="J105" i="5"/>
  <c r="J106" i="5"/>
  <c r="J107" i="5"/>
  <c r="J103" i="5"/>
  <c r="J104" i="5"/>
  <c r="O113" i="5"/>
  <c r="O112" i="5"/>
  <c r="S102" i="5" l="1"/>
  <c r="H102" i="5"/>
  <c r="E102" i="5"/>
  <c r="C102" i="5"/>
  <c r="A102" i="5"/>
  <c r="S101" i="5"/>
  <c r="H101" i="5"/>
  <c r="E101" i="5"/>
  <c r="C101" i="5"/>
  <c r="A101" i="5"/>
  <c r="O101" i="5"/>
  <c r="O102" i="5"/>
  <c r="S7" i="5" l="1"/>
  <c r="O7" i="5"/>
  <c r="H7" i="5"/>
  <c r="E7" i="5"/>
  <c r="C7" i="5"/>
  <c r="A7" i="5"/>
  <c r="C6" i="1"/>
  <c r="S449" i="5" l="1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 l="1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C141" i="1"/>
  <c r="C142" i="1"/>
  <c r="C140" i="1"/>
  <c r="S415" i="5" l="1"/>
  <c r="O415" i="5"/>
  <c r="H415" i="5"/>
  <c r="E415" i="5"/>
  <c r="C415" i="5"/>
  <c r="A415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399" i="5"/>
  <c r="H399" i="5"/>
  <c r="E399" i="5"/>
  <c r="C399" i="5"/>
  <c r="A399" i="5"/>
  <c r="S398" i="5"/>
  <c r="H398" i="5"/>
  <c r="E398" i="5"/>
  <c r="C398" i="5"/>
  <c r="A398" i="5"/>
  <c r="S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S238" i="5"/>
  <c r="O232" i="5"/>
  <c r="H232" i="5"/>
  <c r="E232" i="5"/>
  <c r="C232" i="5"/>
  <c r="A232" i="5"/>
  <c r="S237" i="5"/>
  <c r="O231" i="5"/>
  <c r="H231" i="5"/>
  <c r="E231" i="5"/>
  <c r="C231" i="5"/>
  <c r="A231" i="5"/>
  <c r="S236" i="5"/>
  <c r="O230" i="5"/>
  <c r="H230" i="5"/>
  <c r="E230" i="5"/>
  <c r="C230" i="5"/>
  <c r="A230" i="5"/>
  <c r="S232" i="5"/>
  <c r="O226" i="5"/>
  <c r="H226" i="5"/>
  <c r="E226" i="5"/>
  <c r="C226" i="5"/>
  <c r="A226" i="5"/>
  <c r="S231" i="5"/>
  <c r="O225" i="5"/>
  <c r="H225" i="5"/>
  <c r="E225" i="5"/>
  <c r="C225" i="5"/>
  <c r="A225" i="5"/>
  <c r="S230" i="5"/>
  <c r="O224" i="5"/>
  <c r="H224" i="5"/>
  <c r="E224" i="5"/>
  <c r="C224" i="5"/>
  <c r="A224" i="5"/>
  <c r="S223" i="5"/>
  <c r="O220" i="5"/>
  <c r="H220" i="5"/>
  <c r="E220" i="5"/>
  <c r="C220" i="5"/>
  <c r="A220" i="5"/>
  <c r="S222" i="5"/>
  <c r="O219" i="5"/>
  <c r="H219" i="5"/>
  <c r="E219" i="5"/>
  <c r="C219" i="5"/>
  <c r="A219" i="5"/>
  <c r="S221" i="5"/>
  <c r="O218" i="5"/>
  <c r="H218" i="5"/>
  <c r="E218" i="5"/>
  <c r="C218" i="5"/>
  <c r="A218" i="5"/>
  <c r="C132" i="1"/>
  <c r="S394" i="5"/>
  <c r="O397" i="5"/>
  <c r="C127" i="1"/>
  <c r="O399" i="5"/>
  <c r="O398" i="5"/>
  <c r="S395" i="5"/>
  <c r="S396" i="5"/>
  <c r="C128" i="1"/>
  <c r="C91" i="1"/>
  <c r="C93" i="1"/>
  <c r="C89" i="1"/>
  <c r="S214" i="5" l="1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S156" i="5"/>
  <c r="O156" i="5"/>
  <c r="H156" i="5"/>
  <c r="E156" i="5"/>
  <c r="C156" i="5"/>
  <c r="A156" i="5"/>
  <c r="S155" i="5"/>
  <c r="O155" i="5"/>
  <c r="H155" i="5"/>
  <c r="E155" i="5"/>
  <c r="C155" i="5"/>
  <c r="A155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49" i="5"/>
  <c r="O149" i="5"/>
  <c r="H149" i="5"/>
  <c r="E149" i="5"/>
  <c r="C149" i="5"/>
  <c r="A149" i="5"/>
  <c r="S148" i="5"/>
  <c r="O148" i="5"/>
  <c r="H148" i="5"/>
  <c r="E148" i="5"/>
  <c r="C148" i="5"/>
  <c r="A148" i="5"/>
  <c r="S147" i="5"/>
  <c r="O147" i="5"/>
  <c r="H147" i="5"/>
  <c r="E147" i="5"/>
  <c r="C147" i="5"/>
  <c r="A147" i="5"/>
  <c r="S146" i="5"/>
  <c r="O146" i="5"/>
  <c r="H146" i="5"/>
  <c r="E146" i="5"/>
  <c r="C146" i="5"/>
  <c r="A146" i="5"/>
  <c r="C81" i="1"/>
  <c r="C69" i="1"/>
  <c r="C72" i="1"/>
  <c r="C79" i="1"/>
  <c r="C87" i="1"/>
  <c r="C84" i="1"/>
  <c r="C71" i="1"/>
  <c r="C86" i="1"/>
  <c r="C85" i="1"/>
  <c r="C80" i="1"/>
  <c r="C74" i="1"/>
  <c r="C83" i="1"/>
  <c r="C70" i="1"/>
  <c r="C73" i="1"/>
  <c r="A451" i="5" l="1"/>
  <c r="C451" i="5"/>
  <c r="E451" i="5"/>
  <c r="H451" i="5"/>
  <c r="O451" i="5"/>
  <c r="S451" i="5"/>
  <c r="S421" i="5"/>
  <c r="O421" i="5"/>
  <c r="H421" i="5"/>
  <c r="E421" i="5"/>
  <c r="C421" i="5"/>
  <c r="A421" i="5"/>
  <c r="S181" i="5" l="1"/>
  <c r="O223" i="5"/>
  <c r="H223" i="5"/>
  <c r="E223" i="5"/>
  <c r="C223" i="5"/>
  <c r="A223" i="5"/>
  <c r="S180" i="5"/>
  <c r="O222" i="5"/>
  <c r="H222" i="5"/>
  <c r="E222" i="5"/>
  <c r="C222" i="5"/>
  <c r="A222" i="5"/>
  <c r="S178" i="5"/>
  <c r="O217" i="5"/>
  <c r="H217" i="5"/>
  <c r="E217" i="5"/>
  <c r="C217" i="5"/>
  <c r="A217" i="5"/>
  <c r="S177" i="5"/>
  <c r="O216" i="5"/>
  <c r="H216" i="5"/>
  <c r="E216" i="5"/>
  <c r="C216" i="5"/>
  <c r="A216" i="5"/>
  <c r="I14" i="5" l="1"/>
  <c r="S51" i="5" l="1"/>
  <c r="O51" i="5"/>
  <c r="H51" i="5"/>
  <c r="E51" i="5"/>
  <c r="C51" i="5"/>
  <c r="A51" i="5"/>
  <c r="C50" i="1"/>
  <c r="S50" i="5" l="1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/>
  <c r="O31" i="5"/>
  <c r="H31" i="5"/>
  <c r="E31" i="5"/>
  <c r="C31" i="5"/>
  <c r="A31" i="5"/>
  <c r="C39" i="1"/>
  <c r="C47" i="1"/>
  <c r="C45" i="1"/>
  <c r="C49" i="1"/>
  <c r="C48" i="1"/>
  <c r="C38" i="1"/>
  <c r="C31" i="1"/>
  <c r="C44" i="1"/>
  <c r="C30" i="1"/>
  <c r="C43" i="1"/>
  <c r="C36" i="1"/>
  <c r="C35" i="1"/>
  <c r="C46" i="1"/>
  <c r="C37" i="1"/>
  <c r="C32" i="1"/>
  <c r="C42" i="1"/>
  <c r="C34" i="1"/>
  <c r="C40" i="1"/>
  <c r="C33" i="1"/>
  <c r="C41" i="1"/>
  <c r="S30" i="5" l="1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 l="1"/>
  <c r="O27" i="5"/>
  <c r="H27" i="5"/>
  <c r="E27" i="5"/>
  <c r="C27" i="5"/>
  <c r="A27" i="5"/>
  <c r="S26" i="5"/>
  <c r="O26" i="5"/>
  <c r="H26" i="5"/>
  <c r="E26" i="5"/>
  <c r="C26" i="5"/>
  <c r="A26" i="5"/>
  <c r="S25" i="5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C29" i="1"/>
  <c r="C28" i="1"/>
  <c r="C27" i="1"/>
  <c r="S22" i="5" l="1"/>
  <c r="O22" i="5"/>
  <c r="H22" i="5"/>
  <c r="E22" i="5"/>
  <c r="C22" i="5"/>
  <c r="A22" i="5"/>
  <c r="S21" i="5"/>
  <c r="O21" i="5"/>
  <c r="H21" i="5"/>
  <c r="E21" i="5"/>
  <c r="C21" i="5"/>
  <c r="A21" i="5"/>
  <c r="C23" i="1"/>
  <c r="C20" i="1"/>
  <c r="C21" i="1"/>
  <c r="C22" i="1"/>
  <c r="C25" i="1"/>
  <c r="C24" i="1"/>
  <c r="C26" i="1"/>
  <c r="S20" i="5" l="1"/>
  <c r="O20" i="5"/>
  <c r="H20" i="5"/>
  <c r="E20" i="5"/>
  <c r="C20" i="5"/>
  <c r="A20" i="5"/>
  <c r="C19" i="1"/>
  <c r="I310" i="5" l="1"/>
  <c r="I311" i="5"/>
  <c r="O262" i="5" l="1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S251" i="5"/>
  <c r="S262" i="5"/>
  <c r="S253" i="5"/>
  <c r="S260" i="5"/>
  <c r="S252" i="5"/>
  <c r="S261" i="5"/>
  <c r="I312" i="5" l="1"/>
  <c r="I313" i="5" l="1"/>
  <c r="I314" i="5" l="1"/>
  <c r="S217" i="5" l="1"/>
  <c r="O229" i="5"/>
  <c r="H229" i="5"/>
  <c r="E229" i="5"/>
  <c r="C229" i="5"/>
  <c r="A229" i="5"/>
  <c r="S216" i="5"/>
  <c r="O228" i="5"/>
  <c r="H228" i="5"/>
  <c r="E228" i="5"/>
  <c r="C228" i="5"/>
  <c r="A228" i="5"/>
  <c r="I17" i="5" l="1"/>
  <c r="S17" i="5"/>
  <c r="O17" i="5"/>
  <c r="H17" i="5"/>
  <c r="E17" i="5"/>
  <c r="C17" i="5"/>
  <c r="A17" i="5"/>
  <c r="C16" i="1"/>
  <c r="S16" i="5" l="1"/>
  <c r="O16" i="5"/>
  <c r="H16" i="5"/>
  <c r="E16" i="5"/>
  <c r="C16" i="5"/>
  <c r="A16" i="5"/>
  <c r="S15" i="5"/>
  <c r="O15" i="5"/>
  <c r="H15" i="5"/>
  <c r="E15" i="5"/>
  <c r="C15" i="5"/>
  <c r="A15" i="5"/>
  <c r="C15" i="1"/>
  <c r="S12" i="5" l="1"/>
  <c r="O12" i="5"/>
  <c r="H12" i="5"/>
  <c r="E12" i="5"/>
  <c r="C12" i="5"/>
  <c r="A12" i="5"/>
  <c r="C12" i="1"/>
  <c r="C14" i="1"/>
  <c r="C13" i="1"/>
  <c r="C2" i="1"/>
  <c r="C10" i="1"/>
  <c r="C11" i="1"/>
  <c r="S11" i="5" l="1"/>
  <c r="O11" i="5"/>
  <c r="H11" i="5"/>
  <c r="E11" i="5"/>
  <c r="C11" i="5"/>
  <c r="A11" i="5"/>
  <c r="S453" i="5" l="1"/>
  <c r="O453" i="5"/>
  <c r="H453" i="5"/>
  <c r="E453" i="5"/>
  <c r="C453" i="5"/>
  <c r="A453" i="5"/>
  <c r="S452" i="5"/>
  <c r="O452" i="5"/>
  <c r="H452" i="5"/>
  <c r="E452" i="5"/>
  <c r="C452" i="5"/>
  <c r="A452" i="5"/>
  <c r="H450" i="5" l="1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2" i="5"/>
  <c r="H420" i="5"/>
  <c r="H419" i="5"/>
  <c r="H418" i="5"/>
  <c r="H417" i="5"/>
  <c r="H416" i="5"/>
  <c r="H410" i="5"/>
  <c r="H409" i="5"/>
  <c r="H408" i="5"/>
  <c r="H407" i="5"/>
  <c r="H406" i="5"/>
  <c r="H405" i="5"/>
  <c r="H404" i="5"/>
  <c r="H403" i="5"/>
  <c r="H402" i="5"/>
  <c r="H401" i="5"/>
  <c r="H400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2" i="5"/>
  <c r="H339" i="5"/>
  <c r="H338" i="5"/>
  <c r="H337" i="5"/>
  <c r="H334" i="5"/>
  <c r="H333" i="5"/>
  <c r="H332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59" i="5"/>
  <c r="H258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27" i="5"/>
  <c r="H221" i="5"/>
  <c r="H215" i="5"/>
  <c r="H181" i="5"/>
  <c r="H180" i="5"/>
  <c r="H179" i="5"/>
  <c r="H178" i="5"/>
  <c r="H177" i="5"/>
  <c r="H176" i="5"/>
  <c r="H175" i="5"/>
  <c r="H174" i="5"/>
  <c r="H173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1" i="5"/>
  <c r="H110" i="5"/>
  <c r="H109" i="5"/>
  <c r="H108" i="5"/>
  <c r="H107" i="5"/>
  <c r="H106" i="5"/>
  <c r="H105" i="5"/>
  <c r="H104" i="5"/>
  <c r="H103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56" i="5"/>
  <c r="H55" i="5"/>
  <c r="H54" i="5"/>
  <c r="H53" i="5"/>
  <c r="H52" i="5"/>
  <c r="H19" i="5"/>
  <c r="H18" i="5"/>
  <c r="H14" i="5"/>
  <c r="G5" i="6"/>
  <c r="G4" i="6"/>
  <c r="G3" i="6"/>
  <c r="G2" i="6"/>
  <c r="G8" i="6"/>
  <c r="G7" i="6"/>
  <c r="S450" i="5"/>
  <c r="O450" i="5"/>
  <c r="E450" i="5"/>
  <c r="C450" i="5"/>
  <c r="A450" i="5"/>
  <c r="C3" i="6"/>
  <c r="E3" i="6"/>
  <c r="C2" i="6"/>
  <c r="E5" i="6"/>
  <c r="C145" i="1"/>
  <c r="C146" i="1"/>
  <c r="C5" i="6"/>
  <c r="E2" i="6"/>
  <c r="E4" i="6"/>
  <c r="C4" i="6"/>
  <c r="S438" i="5" l="1"/>
  <c r="O438" i="5"/>
  <c r="E438" i="5"/>
  <c r="C438" i="5"/>
  <c r="A438" i="5"/>
  <c r="S437" i="5"/>
  <c r="O437" i="5"/>
  <c r="E437" i="5"/>
  <c r="C437" i="5"/>
  <c r="A437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05" i="5"/>
  <c r="O405" i="5"/>
  <c r="E405" i="5"/>
  <c r="C405" i="5"/>
  <c r="A405" i="5"/>
  <c r="S404" i="5"/>
  <c r="O404" i="5"/>
  <c r="E404" i="5"/>
  <c r="C404" i="5"/>
  <c r="A404" i="5"/>
  <c r="S403" i="5"/>
  <c r="O403" i="5"/>
  <c r="E403" i="5"/>
  <c r="C403" i="5"/>
  <c r="A403" i="5"/>
  <c r="S402" i="5"/>
  <c r="O402" i="5"/>
  <c r="E402" i="5"/>
  <c r="C402" i="5"/>
  <c r="A402" i="5"/>
  <c r="S401" i="5"/>
  <c r="O401" i="5"/>
  <c r="E401" i="5"/>
  <c r="C401" i="5"/>
  <c r="A401" i="5"/>
  <c r="S400" i="5"/>
  <c r="O400" i="5"/>
  <c r="E400" i="5"/>
  <c r="C400" i="5"/>
  <c r="A400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S393" i="5"/>
  <c r="E393" i="5"/>
  <c r="C393" i="5"/>
  <c r="A393" i="5"/>
  <c r="S392" i="5"/>
  <c r="E392" i="5"/>
  <c r="C392" i="5"/>
  <c r="A392" i="5"/>
  <c r="S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S383" i="5"/>
  <c r="S384" i="5"/>
  <c r="S385" i="5"/>
  <c r="S387" i="5"/>
  <c r="S386" i="5"/>
  <c r="C139" i="1"/>
  <c r="C143" i="1"/>
  <c r="C124" i="1"/>
  <c r="C122" i="1"/>
  <c r="O392" i="5"/>
  <c r="O393" i="5"/>
  <c r="S388" i="5"/>
  <c r="S389" i="5"/>
  <c r="C129" i="1"/>
  <c r="C144" i="1"/>
  <c r="S390" i="5"/>
  <c r="C123" i="1"/>
  <c r="C130" i="1"/>
  <c r="O391" i="5"/>
  <c r="S13" i="5" l="1"/>
  <c r="O13" i="5"/>
  <c r="H13" i="5"/>
  <c r="E13" i="5"/>
  <c r="C13" i="5"/>
  <c r="A13" i="5"/>
  <c r="S433" i="5"/>
  <c r="S432" i="5"/>
  <c r="S431" i="5"/>
  <c r="S430" i="5"/>
  <c r="S429" i="5"/>
  <c r="S428" i="5"/>
  <c r="S427" i="5"/>
  <c r="S426" i="5"/>
  <c r="S425" i="5"/>
  <c r="S424" i="5"/>
  <c r="S422" i="5"/>
  <c r="S420" i="5"/>
  <c r="S419" i="5"/>
  <c r="S418" i="5"/>
  <c r="S417" i="5"/>
  <c r="S416" i="5"/>
  <c r="S410" i="5"/>
  <c r="S409" i="5"/>
  <c r="S408" i="5"/>
  <c r="S407" i="5"/>
  <c r="S406" i="5"/>
  <c r="S382" i="5"/>
  <c r="S381" i="5"/>
  <c r="S380" i="5"/>
  <c r="S379" i="5"/>
  <c r="S378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2" i="5"/>
  <c r="S339" i="5"/>
  <c r="S338" i="5"/>
  <c r="S337" i="5"/>
  <c r="S334" i="5"/>
  <c r="S333" i="5"/>
  <c r="S332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290" i="5"/>
  <c r="S289" i="5"/>
  <c r="S288" i="5"/>
  <c r="S287" i="5"/>
  <c r="S286" i="5"/>
  <c r="S280" i="5"/>
  <c r="S279" i="5"/>
  <c r="S278" i="5"/>
  <c r="S277" i="5"/>
  <c r="S276" i="5"/>
  <c r="S275" i="5"/>
  <c r="S274" i="5"/>
  <c r="S273" i="5"/>
  <c r="S272" i="5"/>
  <c r="S248" i="5"/>
  <c r="S247" i="5"/>
  <c r="S246" i="5"/>
  <c r="S245" i="5"/>
  <c r="S244" i="5"/>
  <c r="S243" i="5"/>
  <c r="S242" i="5"/>
  <c r="S241" i="5"/>
  <c r="S240" i="5"/>
  <c r="S239" i="5"/>
  <c r="S235" i="5"/>
  <c r="S234" i="5"/>
  <c r="S233" i="5"/>
  <c r="S229" i="5"/>
  <c r="S228" i="5"/>
  <c r="S227" i="5"/>
  <c r="S215" i="5"/>
  <c r="S179" i="5"/>
  <c r="S176" i="5"/>
  <c r="S175" i="5"/>
  <c r="S174" i="5"/>
  <c r="S173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1" i="5"/>
  <c r="S110" i="5"/>
  <c r="S109" i="5"/>
  <c r="S108" i="5"/>
  <c r="S107" i="5"/>
  <c r="S106" i="5"/>
  <c r="S105" i="5"/>
  <c r="S104" i="5"/>
  <c r="S103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56" i="5"/>
  <c r="S54" i="5"/>
  <c r="S53" i="5"/>
  <c r="S19" i="5"/>
  <c r="S18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E428" i="5"/>
  <c r="C428" i="5"/>
  <c r="A428" i="5"/>
  <c r="S258" i="5"/>
  <c r="S302" i="5"/>
  <c r="S303" i="5"/>
  <c r="S295" i="5"/>
  <c r="S304" i="5"/>
  <c r="S300" i="5"/>
  <c r="S249" i="5"/>
  <c r="S250" i="5"/>
  <c r="S293" i="5"/>
  <c r="S301" i="5"/>
  <c r="S259" i="5"/>
  <c r="S291" i="5"/>
  <c r="S292" i="5"/>
  <c r="S294" i="5"/>
  <c r="S282" i="5"/>
  <c r="S265" i="5"/>
  <c r="S266" i="5"/>
  <c r="S306" i="5"/>
  <c r="S375" i="5"/>
  <c r="S52" i="5"/>
  <c r="S374" i="5"/>
  <c r="S373" i="5"/>
  <c r="S308" i="5"/>
  <c r="S284" i="5"/>
  <c r="S271" i="5"/>
  <c r="S264" i="5"/>
  <c r="S263" i="5"/>
  <c r="S281" i="5"/>
  <c r="S377" i="5"/>
  <c r="S283" i="5"/>
  <c r="S268" i="5"/>
  <c r="S267" i="5"/>
  <c r="S309" i="5"/>
  <c r="S307" i="5"/>
  <c r="S270" i="5"/>
  <c r="S55" i="5"/>
  <c r="S269" i="5"/>
  <c r="S285" i="5"/>
  <c r="S305" i="5"/>
  <c r="S376" i="5"/>
  <c r="O427" i="5" l="1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2" i="5"/>
  <c r="E422" i="5"/>
  <c r="C422" i="5"/>
  <c r="A422" i="5"/>
  <c r="C134" i="1"/>
  <c r="C133" i="1"/>
  <c r="C137" i="1"/>
  <c r="C138" i="1"/>
  <c r="O372" i="5" l="1"/>
  <c r="E372" i="5"/>
  <c r="C372" i="5"/>
  <c r="A372" i="5"/>
  <c r="O371" i="5"/>
  <c r="E371" i="5"/>
  <c r="C371" i="5"/>
  <c r="A371" i="5"/>
  <c r="O370" i="5"/>
  <c r="E370" i="5"/>
  <c r="C370" i="5"/>
  <c r="A370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39" i="5"/>
  <c r="E339" i="5"/>
  <c r="C339" i="5"/>
  <c r="A339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E410" i="5" l="1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382" i="5"/>
  <c r="C382" i="5"/>
  <c r="A382" i="5"/>
  <c r="E381" i="5"/>
  <c r="C381" i="5"/>
  <c r="A381" i="5"/>
  <c r="E380" i="5"/>
  <c r="C380" i="5"/>
  <c r="A380" i="5"/>
  <c r="E379" i="5"/>
  <c r="C379" i="5"/>
  <c r="A379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69" i="5"/>
  <c r="E369" i="5"/>
  <c r="C369" i="5"/>
  <c r="A369" i="5"/>
  <c r="O368" i="5"/>
  <c r="E368" i="5"/>
  <c r="C368" i="5"/>
  <c r="A368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2" i="5"/>
  <c r="E342" i="5"/>
  <c r="C342" i="5"/>
  <c r="A342" i="5"/>
  <c r="O338" i="5"/>
  <c r="E338" i="5"/>
  <c r="C338" i="5"/>
  <c r="A338" i="5"/>
  <c r="O337" i="5"/>
  <c r="E337" i="5"/>
  <c r="C337" i="5"/>
  <c r="A337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410" i="5"/>
  <c r="O408" i="5"/>
  <c r="O406" i="5"/>
  <c r="O409" i="5"/>
  <c r="O407" i="5"/>
  <c r="O382" i="5"/>
  <c r="O380" i="5"/>
  <c r="O378" i="5"/>
  <c r="O379" i="5"/>
  <c r="O381" i="5"/>
  <c r="C136" i="1"/>
  <c r="C114" i="1"/>
  <c r="C120" i="1"/>
  <c r="C115" i="1"/>
  <c r="C113" i="1"/>
  <c r="C131" i="1"/>
  <c r="C119" i="1"/>
  <c r="C116" i="1"/>
  <c r="C125" i="1"/>
  <c r="C112" i="1"/>
  <c r="C118" i="1"/>
  <c r="C117" i="1"/>
  <c r="C126" i="1"/>
  <c r="C135" i="1"/>
  <c r="C121" i="1"/>
  <c r="O314" i="5" l="1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59" i="5"/>
  <c r="C258" i="5"/>
  <c r="C250" i="5"/>
  <c r="C249" i="5"/>
  <c r="C109" i="1"/>
  <c r="C110" i="1"/>
  <c r="C111" i="1"/>
  <c r="E295" i="5" l="1"/>
  <c r="A295" i="5"/>
  <c r="E294" i="5"/>
  <c r="A294" i="5"/>
  <c r="E293" i="5"/>
  <c r="A293" i="5"/>
  <c r="E292" i="5"/>
  <c r="A292" i="5"/>
  <c r="E291" i="5"/>
  <c r="A291" i="5"/>
  <c r="A290" i="5"/>
  <c r="E290" i="5"/>
  <c r="O295" i="5"/>
  <c r="O293" i="5"/>
  <c r="O291" i="5"/>
  <c r="O292" i="5"/>
  <c r="O294" i="5"/>
  <c r="E289" i="5"/>
  <c r="A289" i="5"/>
  <c r="E288" i="5"/>
  <c r="A288" i="5"/>
  <c r="O285" i="5"/>
  <c r="E285" i="5"/>
  <c r="A285" i="5"/>
  <c r="O284" i="5"/>
  <c r="E284" i="5"/>
  <c r="A284" i="5"/>
  <c r="O283" i="5"/>
  <c r="E283" i="5"/>
  <c r="A283" i="5"/>
  <c r="E280" i="5"/>
  <c r="A280" i="5"/>
  <c r="E279" i="5"/>
  <c r="A279" i="5"/>
  <c r="E278" i="5"/>
  <c r="A278" i="5"/>
  <c r="E277" i="5"/>
  <c r="A277" i="5"/>
  <c r="E276" i="5"/>
  <c r="A276" i="5"/>
  <c r="E275" i="5"/>
  <c r="A275" i="5"/>
  <c r="E274" i="5"/>
  <c r="A274" i="5"/>
  <c r="O271" i="5"/>
  <c r="E271" i="5"/>
  <c r="A271" i="5"/>
  <c r="O270" i="5"/>
  <c r="E270" i="5"/>
  <c r="A270" i="5"/>
  <c r="O269" i="5"/>
  <c r="E269" i="5"/>
  <c r="A269" i="5"/>
  <c r="O268" i="5"/>
  <c r="E268" i="5"/>
  <c r="A268" i="5"/>
  <c r="O267" i="5"/>
  <c r="E267" i="5"/>
  <c r="A267" i="5"/>
  <c r="O266" i="5"/>
  <c r="E266" i="5"/>
  <c r="A266" i="5"/>
  <c r="O265" i="5"/>
  <c r="E265" i="5"/>
  <c r="A265" i="5"/>
  <c r="O181" i="5"/>
  <c r="O180" i="5"/>
  <c r="O179" i="5"/>
  <c r="O178" i="5"/>
  <c r="O177" i="5"/>
  <c r="O176" i="5"/>
  <c r="O175" i="5"/>
  <c r="O174" i="5"/>
  <c r="O173" i="5"/>
  <c r="O145" i="5"/>
  <c r="O144" i="5"/>
  <c r="O143" i="5"/>
  <c r="O142" i="5"/>
  <c r="O141" i="5"/>
  <c r="O140" i="5"/>
  <c r="O139" i="5"/>
  <c r="O138" i="5"/>
  <c r="O137" i="5"/>
  <c r="O282" i="5"/>
  <c r="O281" i="5"/>
  <c r="O264" i="5"/>
  <c r="O263" i="5"/>
  <c r="O259" i="5"/>
  <c r="O258" i="5"/>
  <c r="O250" i="5"/>
  <c r="E287" i="5"/>
  <c r="A287" i="5"/>
  <c r="E286" i="5"/>
  <c r="A286" i="5"/>
  <c r="E282" i="5"/>
  <c r="A282" i="5"/>
  <c r="E281" i="5"/>
  <c r="A281" i="5"/>
  <c r="E273" i="5"/>
  <c r="A273" i="5"/>
  <c r="E272" i="5"/>
  <c r="A272" i="5"/>
  <c r="E264" i="5"/>
  <c r="A264" i="5"/>
  <c r="E263" i="5"/>
  <c r="A263" i="5"/>
  <c r="O276" i="5"/>
  <c r="O289" i="5"/>
  <c r="O278" i="5"/>
  <c r="O272" i="5"/>
  <c r="C108" i="1"/>
  <c r="O279" i="5"/>
  <c r="O288" i="5"/>
  <c r="O290" i="5"/>
  <c r="O277" i="5"/>
  <c r="O273" i="5"/>
  <c r="O286" i="5"/>
  <c r="O287" i="5"/>
  <c r="O275" i="5"/>
  <c r="O280" i="5"/>
  <c r="O274" i="5"/>
  <c r="E259" i="5" l="1"/>
  <c r="A259" i="5"/>
  <c r="E258" i="5"/>
  <c r="A258" i="5"/>
  <c r="E250" i="5"/>
  <c r="A250" i="5"/>
  <c r="O249" i="5"/>
  <c r="O248" i="5"/>
  <c r="E249" i="5"/>
  <c r="C248" i="5"/>
  <c r="A249" i="5"/>
  <c r="C105" i="1"/>
  <c r="C103" i="1"/>
  <c r="C106" i="1"/>
  <c r="C104" i="1"/>
  <c r="C107" i="1"/>
  <c r="E181" i="5" l="1"/>
  <c r="C181" i="5"/>
  <c r="A181" i="5"/>
  <c r="E180" i="5"/>
  <c r="C180" i="5"/>
  <c r="A180" i="5"/>
  <c r="E179" i="5"/>
  <c r="C179" i="5"/>
  <c r="A179" i="5"/>
  <c r="E178" i="5"/>
  <c r="C178" i="5"/>
  <c r="A178" i="5"/>
  <c r="E177" i="5"/>
  <c r="C177" i="5"/>
  <c r="A177" i="5"/>
  <c r="E145" i="5"/>
  <c r="C145" i="5"/>
  <c r="A145" i="5"/>
  <c r="E144" i="5"/>
  <c r="C144" i="5"/>
  <c r="A144" i="5"/>
  <c r="E143" i="5"/>
  <c r="C143" i="5"/>
  <c r="A143" i="5"/>
  <c r="E142" i="5"/>
  <c r="C142" i="5"/>
  <c r="A142" i="5"/>
  <c r="E141" i="5"/>
  <c r="C141" i="5"/>
  <c r="A141" i="5"/>
  <c r="E176" i="5"/>
  <c r="E175" i="5"/>
  <c r="E174" i="5"/>
  <c r="E173" i="5"/>
  <c r="E140" i="5"/>
  <c r="E139" i="5"/>
  <c r="E138" i="5"/>
  <c r="E137" i="5"/>
  <c r="C176" i="5"/>
  <c r="C175" i="5"/>
  <c r="C174" i="5"/>
  <c r="C173" i="5"/>
  <c r="C140" i="5"/>
  <c r="C139" i="5"/>
  <c r="C138" i="5"/>
  <c r="C137" i="5"/>
  <c r="A139" i="5"/>
  <c r="A140" i="5"/>
  <c r="A174" i="5"/>
  <c r="A176" i="5"/>
  <c r="A175" i="5"/>
  <c r="A173" i="5"/>
  <c r="A138" i="5"/>
  <c r="A137" i="5"/>
  <c r="E81" i="5"/>
  <c r="C81" i="5"/>
  <c r="A81" i="5"/>
  <c r="E80" i="5"/>
  <c r="C80" i="5"/>
  <c r="A80" i="5"/>
  <c r="C102" i="1"/>
  <c r="O80" i="5"/>
  <c r="C78" i="1"/>
  <c r="C82" i="1"/>
  <c r="O81" i="5"/>
  <c r="S14" i="5" l="1"/>
  <c r="S3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27" i="5"/>
  <c r="O221" i="5"/>
  <c r="O215" i="5"/>
  <c r="O56" i="5"/>
  <c r="O55" i="5"/>
  <c r="O54" i="5"/>
  <c r="O53" i="5"/>
  <c r="O52" i="5"/>
  <c r="O19" i="5"/>
  <c r="O18" i="5"/>
  <c r="O14" i="5"/>
  <c r="O3" i="5"/>
  <c r="O73" i="5"/>
  <c r="O67" i="5"/>
  <c r="C51" i="1"/>
  <c r="C76" i="1"/>
  <c r="C53" i="1"/>
  <c r="O69" i="5"/>
  <c r="O129" i="5"/>
  <c r="O108" i="5"/>
  <c r="C92" i="1"/>
  <c r="C66" i="1"/>
  <c r="O68" i="5"/>
  <c r="C100" i="1"/>
  <c r="O97" i="5"/>
  <c r="O120" i="5"/>
  <c r="O114" i="5"/>
  <c r="O103" i="5"/>
  <c r="O125" i="5"/>
  <c r="C55" i="1"/>
  <c r="O79" i="5"/>
  <c r="O92" i="5"/>
  <c r="C99" i="1"/>
  <c r="O84" i="5"/>
  <c r="O64" i="5"/>
  <c r="O128" i="5"/>
  <c r="C17" i="1"/>
  <c r="O94" i="5"/>
  <c r="C97" i="1"/>
  <c r="O135" i="5"/>
  <c r="O71" i="5"/>
  <c r="O133" i="5"/>
  <c r="O122" i="5"/>
  <c r="C94" i="1"/>
  <c r="O62" i="5"/>
  <c r="O118" i="5"/>
  <c r="O111" i="5"/>
  <c r="C96" i="1"/>
  <c r="C62" i="1"/>
  <c r="O123" i="5"/>
  <c r="C52" i="1"/>
  <c r="O109" i="5"/>
  <c r="O131" i="5"/>
  <c r="C18" i="1"/>
  <c r="O66" i="5"/>
  <c r="C64" i="1"/>
  <c r="C54" i="1"/>
  <c r="O87" i="5"/>
  <c r="O117" i="5"/>
  <c r="O105" i="5"/>
  <c r="C68" i="1"/>
  <c r="C95" i="1"/>
  <c r="O115" i="5"/>
  <c r="C65" i="1"/>
  <c r="O85" i="5"/>
  <c r="O63" i="5"/>
  <c r="O96" i="5"/>
  <c r="O91" i="5"/>
  <c r="O106" i="5"/>
  <c r="O130" i="5"/>
  <c r="O89" i="5"/>
  <c r="O99" i="5"/>
  <c r="C63" i="1"/>
  <c r="O61" i="5"/>
  <c r="O90" i="5"/>
  <c r="C60" i="1"/>
  <c r="O134" i="5"/>
  <c r="O136" i="5"/>
  <c r="O95" i="5"/>
  <c r="O119" i="5"/>
  <c r="O76" i="5"/>
  <c r="O107" i="5"/>
  <c r="O82" i="5"/>
  <c r="O86" i="5"/>
  <c r="O72" i="5"/>
  <c r="O78" i="5"/>
  <c r="O132" i="5"/>
  <c r="C90" i="1"/>
  <c r="C98" i="1"/>
  <c r="C77" i="1"/>
  <c r="O88" i="5"/>
  <c r="O110" i="5"/>
  <c r="C75" i="1"/>
  <c r="O93" i="5"/>
  <c r="C88" i="1"/>
  <c r="O70" i="5"/>
  <c r="O74" i="5"/>
  <c r="O124" i="5"/>
  <c r="C67" i="1"/>
  <c r="O75" i="5"/>
  <c r="O77" i="5"/>
  <c r="O98" i="5"/>
  <c r="O83" i="5"/>
  <c r="O104" i="5"/>
  <c r="C61" i="1"/>
  <c r="O116" i="5"/>
  <c r="O126" i="5"/>
  <c r="O100" i="5"/>
  <c r="O121" i="5"/>
  <c r="O127" i="5"/>
  <c r="C101" i="1"/>
  <c r="Q2" i="5" l="1"/>
  <c r="M2" i="5"/>
  <c r="C6" i="6"/>
  <c r="O65" i="5"/>
  <c r="E6" i="6"/>
  <c r="E248" i="5" l="1"/>
  <c r="A248" i="5"/>
  <c r="E247" i="5"/>
  <c r="C247" i="5"/>
  <c r="A247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36" i="5"/>
  <c r="C236" i="5"/>
  <c r="A236" i="5"/>
  <c r="E235" i="5"/>
  <c r="C235" i="5"/>
  <c r="A235" i="5"/>
  <c r="E234" i="5"/>
  <c r="C234" i="5"/>
  <c r="A234" i="5"/>
  <c r="E233" i="5"/>
  <c r="C233" i="5"/>
  <c r="A233" i="5"/>
  <c r="E227" i="5"/>
  <c r="C227" i="5"/>
  <c r="A227" i="5"/>
  <c r="E221" i="5"/>
  <c r="C221" i="5"/>
  <c r="A221" i="5"/>
  <c r="E215" i="5"/>
  <c r="C215" i="5"/>
  <c r="A215" i="5"/>
  <c r="C8" i="6"/>
  <c r="C7" i="6"/>
  <c r="E8" i="6"/>
  <c r="E7" i="6"/>
  <c r="F2" i="5" l="1"/>
  <c r="I2" i="5"/>
  <c r="J2" i="5"/>
  <c r="K2" i="5"/>
  <c r="L2" i="5"/>
  <c r="O2" i="5"/>
  <c r="N2" i="5" s="1"/>
  <c r="A3" i="5"/>
  <c r="C3" i="5"/>
  <c r="E3" i="5"/>
  <c r="H3" i="5"/>
  <c r="A14" i="5"/>
  <c r="C14" i="5"/>
  <c r="E14" i="5"/>
  <c r="A18" i="5"/>
  <c r="C18" i="5"/>
  <c r="E18" i="5"/>
  <c r="A19" i="5"/>
  <c r="C19" i="5"/>
  <c r="E19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E136" i="5" l="1"/>
  <c r="C136" i="5"/>
  <c r="A136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<sst xmlns="http://schemas.openxmlformats.org/spreadsheetml/2006/main" count="1421" uniqueCount="584">
  <si>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</si>
  <si>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</si>
  <si>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</si>
  <si>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</si>
  <si>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</si>
  <si>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</si>
  <si>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</si>
  <si>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</si>
  <si>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</si>
  <si>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</si>
  <si>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</si>
  <si>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</si>
  <si>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</si>
  <si>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</si>
  <si>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</si>
  <si>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</si>
  <si>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</si>
  <si>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</si>
  <si>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</si>
  <si>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</si>
  <si>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</si>
  <si>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</si>
  <si>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</si>
  <si>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</si>
  <si>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</si>
  <si>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</si>
  <si>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</si>
  <si>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</si>
  <si>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</si>
  <si>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</si>
  <si>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</si>
  <si>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</si>
  <si>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</si>
  <si>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</si>
  <si>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</si>
  <si>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</si>
  <si>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</si>
  <si>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</si>
  <si>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</si>
  <si>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</si>
  <si>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</si>
  <si>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</si>
  <si>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</si>
  <si>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</si>
  <si>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</si>
  <si>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</si>
  <si>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</si>
  <si>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</si>
  <si>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</si>
  <si>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</si>
  <si>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</si>
  <si>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</si>
  <si>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</si>
  <si>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</si>
  <si>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</si>
  <si>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</si>
  <si>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</si>
  <si>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</si>
  <si>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</si>
  <si>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</si>
  <si>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</si>
  <si>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</si>
  <si>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</si>
  <si>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</si>
  <si>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</si>
  <si>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</si>
  <si>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</si>
  <si>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</si>
  <si>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</si>
  <si>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</si>
  <si>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</si>
  <si>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</si>
  <si>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</si>
  <si>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</si>
  <si>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</si>
  <si>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</si>
  <si>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</si>
  <si>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</si>
  <si>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</si>
  <si>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</si>
  <si>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</si>
  <si>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</si>
  <si>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</si>
  <si>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</si>
  <si>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</si>
  <si>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</si>
  <si>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</si>
  <si>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</si>
  <si>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</si>
  <si>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</si>
  <si>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</si>
  <si>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</si>
  <si>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</si>
  <si>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</si>
  <si>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</si>
  <si>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</si>
  <si>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</si>
  <si>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</si>
  <si>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</si>
  <si>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</si>
  <si>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</si>
  <si>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</si>
  <si>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</si>
  <si>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</si>
  <si>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</si>
  <si>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</si>
  <si>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</si>
  <si>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</si>
  <si>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</si>
  <si>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</si>
  <si>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</si>
  <si>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</si>
  <si>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</si>
  <si>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</si>
  <si>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</si>
  <si>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</si>
  <si>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</si>
  <si>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</si>
  <si>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</si>
  <si>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</si>
  <si>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</si>
  <si>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</si>
  <si>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</si>
  <si>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</si>
  <si>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</si>
  <si>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</si>
  <si>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</si>
  <si>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</si>
  <si>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</si>
  <si>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</si>
  <si>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</si>
  <si>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</si>
  <si>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</si>
  <si>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</si>
  <si>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</si>
  <si>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</si>
  <si>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</si>
  <si>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</si>
  <si>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</si>
  <si>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</si>
  <si>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</si>
  <si>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</si>
  <si>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</si>
  <si>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</si>
  <si>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</si>
  <si>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</si>
  <si>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</si>
  <si>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</si>
  <si>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</si>
  <si>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</si>
  <si>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</si>
  <si>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</si>
  <si>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</si>
  <si>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</si>
  <si>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</si>
  <si>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</si>
  <si>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</si>
  <si>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</si>
  <si>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</si>
  <si>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</si>
  <si>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</si>
  <si>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</si>
  <si>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</si>
  <si>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</si>
  <si>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</si>
  <si>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</si>
  <si>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</si>
  <si>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</si>
  <si>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</si>
  <si>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</si>
  <si>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</si>
  <si>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</si>
  <si>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</si>
  <si>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</si>
  <si>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</si>
  <si>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</si>
  <si>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</si>
  <si>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</si>
  <si>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</si>
  <si>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</si>
  <si>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</si>
  <si>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</si>
  <si>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</si>
  <si>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</si>
  <si>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</si>
  <si>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</si>
  <si>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</si>
  <si>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</si>
  <si>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</si>
  <si>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</si>
  <si>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</si>
  <si>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</si>
  <si>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</si>
  <si>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</si>
  <si>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</si>
  <si>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</si>
  <si>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</si>
  <si>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</si>
  <si>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</si>
  <si>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</si>
  <si>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</si>
  <si>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</si>
  <si>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</si>
  <si>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</si>
  <si>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</si>
  <si>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</si>
  <si>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</si>
  <si>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</si>
  <si>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</si>
  <si>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</si>
  <si>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</si>
  <si>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</si>
  <si>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</si>
  <si>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</si>
  <si>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</si>
  <si>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</si>
  <si>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</si>
  <si>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</si>
  <si>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</si>
  <si>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</si>
  <si>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</si>
  <si>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</si>
  <si>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</si>
  <si>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</si>
  <si>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</si>
  <si>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</si>
  <si>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</si>
  <si>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</si>
  <si>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</si>
  <si>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</si>
  <si>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</si>
  <si>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</si>
  <si>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</si>
  <si>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</si>
  <si>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</si>
  <si>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</si>
  <si>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</si>
  <si>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</si>
  <si>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</si>
  <si>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</si>
  <si>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</si>
  <si>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</si>
  <si>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</si>
  <si>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</si>
  <si>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</si>
  <si>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</si>
  <si>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</si>
  <si>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</si>
  <si>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</si>
  <si>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</si>
  <si>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</si>
  <si>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</si>
  <si>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</si>
  <si>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</si>
  <si>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</si>
  <si>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</si>
  <si>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</si>
  <si>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</si>
  <si>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</si>
  <si>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</si>
  <si>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</si>
  <si>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</si>
  <si>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</si>
  <si>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</si>
  <si>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</si>
  <si>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</si>
  <si>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</si>
  <si>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</si>
  <si>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</si>
  <si>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</si>
  <si>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</si>
  <si>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</si>
  <si>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</si>
  <si>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</si>
  <si>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</si>
  <si>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</si>
  <si>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</si>
  <si>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</si>
  <si>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</si>
  <si>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</si>
  <si>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</si>
  <si>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</si>
  <si>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</si>
  <si>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</si>
  <si>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</si>
  <si>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</si>
  <si>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</si>
  <si>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</si>
  <si>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</si>
  <si>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</si>
  <si>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</si>
  <si>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</si>
  <si>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</si>
  <si>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</si>
  <si>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</si>
  <si>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</si>
  <si>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</si>
  <si>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</si>
  <si>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</si>
  <si>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</si>
  <si>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</si>
  <si>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</si>
  <si>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</si>
  <si>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</si>
  <si>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</si>
  <si>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</si>
  <si>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</si>
  <si>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</si>
  <si>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</si>
  <si>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</si>
  <si>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</si>
  <si>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</si>
  <si>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</si>
  <si>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</si>
  <si>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</si>
  <si>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</si>
  <si>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</si>
  <si>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</si>
  <si>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</si>
  <si>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</si>
  <si>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</si>
  <si>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</si>
  <si>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</si>
  <si>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</si>
  <si>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</si>
  <si>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</si>
  <si>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</si>
  <si>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</si>
  <si>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</si>
  <si>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</si>
  <si>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</si>
  <si>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</si>
  <si>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</si>
  <si>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</si>
  <si>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</si>
  <si>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</si>
  <si>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</si>
  <si>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</si>
  <si>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</si>
  <si>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</si>
  <si>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</si>
  <si>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</si>
  <si>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</si>
  <si>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</si>
  <si>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</si>
  <si>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</si>
  <si>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</si>
  <si>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</si>
  <si>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</si>
  <si>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</si>
  <si>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</si>
  <si>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</si>
  <si>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</si>
  <si>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</si>
  <si>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</si>
  <si>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</si>
  <si>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</si>
  <si>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</si>
  <si>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</si>
  <si>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</si>
  <si>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</si>
  <si>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</si>
  <si>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</si>
  <si>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</si>
  <si>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</si>
  <si>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</si>
  <si>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</si>
  <si>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</si>
  <si>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</si>
  <si>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</si>
  <si>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</si>
  <si>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</si>
  <si>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</si>
  <si>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</si>
  <si>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</si>
  <si>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</si>
  <si>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</si>
  <si>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</si>
  <si>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</si>
  <si>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</si>
  <si>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</si>
  <si>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</si>
  <si>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</si>
  <si>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</si>
  <si>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</si>
  <si>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</si>
  <si>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</si>
  <si>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</si>
  <si>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</si>
  <si>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</si>
  <si>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</si>
  <si>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</si>
  <si>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</si>
  <si>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</si>
  <si>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</si>
  <si>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</si>
  <si>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</si>
  <si>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</si>
  <si>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</si>
  <si>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</si>
  <si>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</si>
  <si>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</si>
  <si>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</si>
  <si>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</si>
  <si>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</si>
  <si>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</si>
  <si>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</si>
  <si>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</si>
  <si>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</si>
  <si>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</si>
  <si>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</si>
  <si>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</si>
  <si>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</si>
  <si>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</si>
  <si>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</si>
  <si>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</si>
  <si>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</si>
  <si>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</si>
  <si>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</si>
  <si>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</si>
  <si>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</si>
  <si>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</si>
  <si>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</si>
  <si>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</si>
  <si>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</si>
  <si>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</si>
  <si>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</si>
  <si>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</si>
  <si>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</si>
  <si>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</si>
  <si>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</si>
  <si>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</si>
  <si>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</si>
  <si>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</si>
  <si>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</si>
  <si>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</si>
  <si>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</si>
  <si>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</si>
  <si>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</si>
  <si>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</si>
  <si>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</si>
  <si>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</si>
  <si>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</si>
  <si>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</si>
  <si>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</si>
  <si>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</si>
  <si>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</si>
  <si>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</si>
  <si>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</si>
  <si>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</si>
  <si>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</si>
  <si>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</si>
  <si>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</si>
  <si>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</si>
  <si>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</si>
  <si>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</si>
  <si>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</si>
  <si>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</si>
  <si>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</si>
  <si>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</si>
  <si>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</si>
  <si>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</si>
  <si>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</si>
  <si>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</si>
  <si>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</si>
  <si>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</si>
  <si>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</si>
  <si>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</si>
  <si>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</si>
  <si>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</si>
  <si>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</si>
  <si>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</si>
  <si>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</si>
  <si>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</si>
  <si>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</si>
  <si>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</si>
  <si>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</si>
  <si>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</si>
  <si>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</si>
  <si>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</si>
  <si>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</si>
  <si>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</si>
  <si>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</si>
  <si>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</si>
  <si>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</si>
  <si>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</si>
  <si>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</si>
  <si>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</si>
  <si>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</si>
  <si>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</si>
  <si>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</si>
  <si>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</si>
  <si>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</si>
  <si>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</si>
  <si>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</si>
  <si>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</si>
  <si>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</si>
  <si>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</si>
  <si>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</si>
  <si>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</si>
  <si>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</si>
  <si>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</si>
  <si>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</si>
  <si>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</si>
  <si>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</si>
  <si>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</si>
  <si>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</si>
  <si>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</si>
  <si>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</si>
  <si>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</si>
  <si>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</si>
  <si>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</si>
  <si>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</si>
  <si>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</si>
  <si>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</si>
  <si>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</si>
  <si>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</si>
  <si>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</si>
  <si>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</si>
  <si>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</si>
  <si>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</si>
  <si>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</si>
  <si>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</si>
  <si>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</si>
  <si>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</si>
  <si>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</si>
  <si>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</si>
  <si>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</si>
  <si>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</si>
  <si>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</si>
  <si>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</si>
  <si>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</si>
  <si>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</si>
  <si>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</si>
  <si>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</si>
  <si>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</si>
  <si>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</si>
  <si>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</si>
  <si>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</si>
  <si>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</si>
  <si>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</si>
  <si>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</si>
  <si>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</si>
  <si>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</si>
  <si>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</si>
  <si>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</si>
  <si>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</si>
  <si>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</si>
  <si>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</si>
  <si>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</si>
  <si>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</si>
  <si>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</si>
  <si>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</si>
  <si>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</si>
  <si>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</si>
  <si>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</si>
  <si>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</si>
  <si>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</si>
  <si>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</si>
  <si>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</si>
  <si>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타겟 지점으로부터의 조정범위
오프셋</t>
    <phoneticPr fontId="1" type="noConversion"/>
  </si>
  <si>
    <t>최소 달리는 거리</t>
    <phoneticPr fontId="1" type="noConversion"/>
  </si>
  <si>
    <t>최소 달리는 거리를 지나고 나서 타겟과의 거리 체크. 도달하면 풀린다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</si>
  <si>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</si>
  <si>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</si>
  <si>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</si>
  <si>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NormalAttack0.75</t>
    <phoneticPr fontId="1" type="noConversion"/>
  </si>
  <si>
    <t>NormalAttack1.25</t>
    <phoneticPr fontId="1" type="noConversion"/>
  </si>
  <si>
    <t>NormalAttack1.5</t>
    <phoneticPr fontId="1" type="noConversion"/>
  </si>
  <si>
    <t>NormalAttackMelee0.75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</si>
  <si>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</si>
  <si>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</si>
  <si>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</si>
  <si>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</si>
  <si>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</si>
  <si>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</si>
  <si>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</si>
  <si>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</si>
  <si>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RushPolygonalMetalon_Red</t>
  </si>
  <si>
    <t>RushPolygonalMetalon_Red</t>
    <phoneticPr fontId="1" type="noConversion"/>
  </si>
  <si>
    <t>RushCuteUniq</t>
    <phoneticPr fontId="1" type="noConversion"/>
  </si>
  <si>
    <t>RushCuteUniq</t>
    <phoneticPr fontId="1" type="noConversion"/>
  </si>
  <si>
    <t>지나칠 거리
없으면 플레잉어를 계속 찾음</t>
    <phoneticPr fontId="1" type="noConversion"/>
  </si>
  <si>
    <t>RushRobotSphere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</si>
</sst>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146"/>
  <sheetViews>
    <sheetView workbookViewId="0">
      <pane ySplit="1" topLeftCell="A50" activePane="bottomLeft" state="frozen"/>
      <selection pane="bottomLeft" activeCell="A59" sqref="A59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566</v>
      </c>
      <c r="B2" t="s">
        <v>13</v>
      </c>
      <c r="C2" s="6">
        <f t="shared" ref="C2:C13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s="10" t="s">
        <v>30</v>
      </c>
      <c r="B3" s="10" t="s">
        <v>13</v>
      </c>
      <c r="C3" s="6">
        <f t="shared" ref="C3:C5" ca="1" si="1">VLOOKUP(B3,OFFSET(INDIRECT("$A:$B"),0,MATCH(B$1&amp;"_Verify",INDIRECT("$1:$1"),0)-1),2,0)</f>
        <v>3</v>
      </c>
      <c r="D3" s="10"/>
      <c r="F3" t="s">
        <v>25</v>
      </c>
      <c r="G3">
        <v>2</v>
      </c>
    </row>
    <row r="4" spans="1:8" x14ac:dyDescent="0.3">
      <c r="A4" s="10" t="s">
        <v>567</v>
      </c>
      <c r="B4" s="10" t="s">
        <v>13</v>
      </c>
      <c r="C4" s="6">
        <f t="shared" ca="1" si="1"/>
        <v>3</v>
      </c>
      <c r="D4" s="10"/>
      <c r="F4" t="s">
        <v>26</v>
      </c>
      <c r="G4">
        <v>3</v>
      </c>
    </row>
    <row r="5" spans="1:8" x14ac:dyDescent="0.3">
      <c r="A5" s="10" t="s">
        <v>568</v>
      </c>
      <c r="B5" s="10" t="s">
        <v>13</v>
      </c>
      <c r="C5" s="6">
        <f t="shared" ca="1" si="1"/>
        <v>3</v>
      </c>
      <c r="D5" s="10"/>
      <c r="F5" t="s">
        <v>21</v>
      </c>
      <c r="G5">
        <v>4</v>
      </c>
      <c r="H5">
        <v>1</v>
      </c>
    </row>
    <row r="6" spans="1:8" x14ac:dyDescent="0.3">
      <c r="A6" s="10" t="s">
        <v>569</v>
      </c>
      <c r="B6" s="10" t="s">
        <v>13</v>
      </c>
      <c r="C6" s="6">
        <f t="shared" ref="C6" ca="1" si="2">VLOOKUP(B6,OFFSET(INDIRECT("$A:$B"),0,MATCH(B$1&amp;"_Verify",INDIRECT("$1:$1"),0)-1),2,0)</f>
        <v>3</v>
      </c>
      <c r="D6" s="10"/>
      <c r="F6" t="s">
        <v>20</v>
      </c>
      <c r="G6">
        <v>5</v>
      </c>
      <c r="H6">
        <v>1</v>
      </c>
    </row>
    <row r="7" spans="1:8" x14ac:dyDescent="0.3">
      <c r="A7" s="10" t="s">
        <v>553</v>
      </c>
      <c r="B7" s="10" t="s">
        <v>13</v>
      </c>
      <c r="C7" s="6">
        <f t="shared" ref="C7:C9" ca="1" si="3">VLOOKUP(B7,OFFSET(INDIRECT("$A:$B"),0,MATCH(B$1&amp;"_Verify",INDIRECT("$1:$1"),0)-1),2,0)</f>
        <v>3</v>
      </c>
      <c r="D7" s="10"/>
      <c r="F7" t="s">
        <v>27</v>
      </c>
      <c r="G7">
        <v>6</v>
      </c>
    </row>
    <row r="8" spans="1:8" x14ac:dyDescent="0.3">
      <c r="A8" s="10" t="s">
        <v>570</v>
      </c>
      <c r="B8" s="10" t="s">
        <v>13</v>
      </c>
      <c r="C8" s="6">
        <f t="shared" ca="1" si="3"/>
        <v>3</v>
      </c>
      <c r="D8" s="10"/>
      <c r="F8" t="s">
        <v>22</v>
      </c>
      <c r="G8">
        <v>7</v>
      </c>
      <c r="H8">
        <v>1</v>
      </c>
    </row>
    <row r="9" spans="1:8" x14ac:dyDescent="0.3">
      <c r="A9" s="10" t="s">
        <v>571</v>
      </c>
      <c r="B9" s="10" t="s">
        <v>13</v>
      </c>
      <c r="C9" s="6">
        <f t="shared" ca="1" si="3"/>
        <v>3</v>
      </c>
      <c r="D9" s="10"/>
      <c r="F9" t="s">
        <v>55</v>
      </c>
      <c r="G9">
        <v>8</v>
      </c>
      <c r="H9">
        <v>1</v>
      </c>
    </row>
    <row r="10" spans="1:8" x14ac:dyDescent="0.3">
      <c r="A10" t="s">
        <v>421</v>
      </c>
      <c r="B10" t="s">
        <v>26</v>
      </c>
      <c r="C10" s="6">
        <f t="shared" ca="1" si="0"/>
        <v>3</v>
      </c>
      <c r="F10" t="s">
        <v>56</v>
      </c>
      <c r="G10">
        <v>9</v>
      </c>
      <c r="H10">
        <v>1</v>
      </c>
    </row>
    <row r="11" spans="1:8" x14ac:dyDescent="0.3">
      <c r="A11" t="s">
        <v>423</v>
      </c>
      <c r="B11" t="s">
        <v>424</v>
      </c>
      <c r="C11" s="6">
        <f t="shared" ca="1" si="0"/>
        <v>63</v>
      </c>
      <c r="F11" t="s">
        <v>57</v>
      </c>
      <c r="G11">
        <v>10</v>
      </c>
      <c r="H11">
        <v>1</v>
      </c>
    </row>
    <row r="12" spans="1:8" x14ac:dyDescent="0.3">
      <c r="A12" t="s">
        <v>368</v>
      </c>
      <c r="B12" t="s">
        <v>26</v>
      </c>
      <c r="C12" s="6">
        <f t="shared" ca="1" si="0"/>
        <v>3</v>
      </c>
      <c r="F12" t="s">
        <v>58</v>
      </c>
      <c r="G12">
        <v>11</v>
      </c>
    </row>
    <row r="13" spans="1:8" x14ac:dyDescent="0.3">
      <c r="A13" t="s">
        <v>122</v>
      </c>
      <c r="B13" t="s">
        <v>13</v>
      </c>
      <c r="C13" s="6">
        <f t="shared" ca="1" si="0"/>
        <v>3</v>
      </c>
      <c r="F13" t="s">
        <v>59</v>
      </c>
      <c r="G13">
        <v>12</v>
      </c>
      <c r="H13">
        <v>1</v>
      </c>
    </row>
    <row r="14" spans="1:8" x14ac:dyDescent="0.3">
      <c r="A14" t="s">
        <v>431</v>
      </c>
      <c r="B14" t="s">
        <v>432</v>
      </c>
      <c r="C14" s="6">
        <f t="shared" ref="C14" ca="1" si="4">VLOOKUP(B14,OFFSET(INDIRECT("$A:$B"),0,MATCH(B$1&amp;"_Verify",INDIRECT("$1:$1"),0)-1),2,0)</f>
        <v>23</v>
      </c>
      <c r="F14" t="s">
        <v>98</v>
      </c>
      <c r="G14">
        <v>13</v>
      </c>
      <c r="H14">
        <v>1</v>
      </c>
    </row>
    <row r="15" spans="1:8" x14ac:dyDescent="0.3">
      <c r="A15" t="s">
        <v>438</v>
      </c>
      <c r="B15" t="s">
        <v>344</v>
      </c>
      <c r="C15" s="6">
        <f t="shared" ref="C15:C16" ca="1" si="5">VLOOKUP(B15,OFFSET(INDIRECT("$A:$B"),0,MATCH(B$1&amp;"_Verify",INDIRECT("$1:$1"),0)-1),2,0)</f>
        <v>21</v>
      </c>
      <c r="F15" t="s">
        <v>274</v>
      </c>
      <c r="G15">
        <v>14</v>
      </c>
      <c r="H15">
        <v>1</v>
      </c>
    </row>
    <row r="16" spans="1:8" x14ac:dyDescent="0.3">
      <c r="A16" t="s">
        <v>435</v>
      </c>
      <c r="B16" t="s">
        <v>26</v>
      </c>
      <c r="C16" s="6">
        <f t="shared" ca="1" si="5"/>
        <v>3</v>
      </c>
      <c r="F16" t="s">
        <v>230</v>
      </c>
      <c r="G16">
        <v>15</v>
      </c>
      <c r="H16">
        <v>1</v>
      </c>
    </row>
    <row r="17" spans="1:8" x14ac:dyDescent="0.3">
      <c r="A17" t="s">
        <v>123</v>
      </c>
      <c r="B17" t="s">
        <v>13</v>
      </c>
      <c r="C17" s="6">
        <f t="shared" ref="C17:C101" ca="1" si="6">VLOOKUP(B17,OFFSET(INDIRECT("$A:$B"),0,MATCH(B$1&amp;"_Verify",INDIRECT("$1:$1"),0)-1),2,0)</f>
        <v>3</v>
      </c>
      <c r="F17" t="s">
        <v>233</v>
      </c>
      <c r="G17">
        <v>16</v>
      </c>
      <c r="H17">
        <v>1</v>
      </c>
    </row>
    <row r="18" spans="1:8" x14ac:dyDescent="0.3">
      <c r="A18" t="s">
        <v>138</v>
      </c>
      <c r="B18" t="s">
        <v>26</v>
      </c>
      <c r="C18" s="6">
        <f t="shared" ca="1" si="6"/>
        <v>3</v>
      </c>
      <c r="F18" t="s">
        <v>234</v>
      </c>
      <c r="G18">
        <v>17</v>
      </c>
      <c r="H18">
        <v>1</v>
      </c>
    </row>
    <row r="19" spans="1:8" x14ac:dyDescent="0.3">
      <c r="A19" s="10" t="s">
        <v>449</v>
      </c>
      <c r="B19" s="10" t="s">
        <v>26</v>
      </c>
      <c r="C19" s="6">
        <f t="shared" ref="C19" ca="1" si="7">VLOOKUP(B19,OFFSET(INDIRECT("$A:$B"),0,MATCH(B$1&amp;"_Verify",INDIRECT("$1:$1"),0)-1),2,0)</f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451</v>
      </c>
      <c r="B20" s="10" t="s">
        <v>26</v>
      </c>
      <c r="C20" s="6">
        <f t="shared" ref="C20:C21" ca="1" si="8">VLOOKUP(B20,OFFSET(INDIRECT("$A:$B"),0,MATCH(B$1&amp;"_Verify",INDIRECT("$1:$1"),0)-1),2,0)</f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s="10" t="s">
        <v>453</v>
      </c>
      <c r="B21" s="10" t="s">
        <v>26</v>
      </c>
      <c r="C21" s="6">
        <f t="shared" ca="1" si="8"/>
        <v>3</v>
      </c>
      <c r="D21" s="10"/>
      <c r="F21" t="s">
        <v>245</v>
      </c>
      <c r="G21">
        <v>20</v>
      </c>
      <c r="H21">
        <v>1</v>
      </c>
    </row>
    <row r="22" spans="1:8" x14ac:dyDescent="0.3">
      <c r="A22" s="10" t="s">
        <v>454</v>
      </c>
      <c r="B22" s="10" t="s">
        <v>26</v>
      </c>
      <c r="C22" s="6">
        <f t="shared" ref="C22:C26" ca="1" si="9">VLOOKUP(B22,OFFSET(INDIRECT("$A:$B"),0,MATCH(B$1&amp;"_Verify",INDIRECT("$1:$1"),0)-1),2,0)</f>
        <v>3</v>
      </c>
      <c r="D22" s="10"/>
      <c r="F22" t="s">
        <v>344</v>
      </c>
      <c r="G22">
        <v>21</v>
      </c>
    </row>
    <row r="23" spans="1:8" x14ac:dyDescent="0.3">
      <c r="A23" s="10" t="s">
        <v>455</v>
      </c>
      <c r="B23" s="10" t="s">
        <v>26</v>
      </c>
      <c r="C23" s="6">
        <f t="shared" ca="1" si="9"/>
        <v>3</v>
      </c>
      <c r="D23" s="10"/>
      <c r="F23" t="s">
        <v>390</v>
      </c>
      <c r="G23">
        <v>22</v>
      </c>
      <c r="H23">
        <v>1</v>
      </c>
    </row>
    <row r="24" spans="1:8" x14ac:dyDescent="0.3">
      <c r="A24" s="10" t="s">
        <v>456</v>
      </c>
      <c r="B24" s="10" t="s">
        <v>26</v>
      </c>
      <c r="C24" s="6">
        <f t="shared" ca="1" si="9"/>
        <v>3</v>
      </c>
      <c r="D24" s="10"/>
      <c r="F24" t="s">
        <v>428</v>
      </c>
      <c r="G24">
        <v>23</v>
      </c>
      <c r="H24">
        <v>1</v>
      </c>
    </row>
    <row r="25" spans="1:8" x14ac:dyDescent="0.3">
      <c r="A25" s="10" t="s">
        <v>457</v>
      </c>
      <c r="B25" s="10" t="s">
        <v>26</v>
      </c>
      <c r="C25" s="6">
        <f t="shared" ca="1" si="9"/>
        <v>3</v>
      </c>
      <c r="D25" s="10"/>
      <c r="F25" t="s">
        <v>189</v>
      </c>
      <c r="G25">
        <v>31</v>
      </c>
      <c r="H25">
        <v>1</v>
      </c>
    </row>
    <row r="26" spans="1:8" x14ac:dyDescent="0.3">
      <c r="A26" s="10" t="s">
        <v>458</v>
      </c>
      <c r="B26" s="10" t="s">
        <v>26</v>
      </c>
      <c r="C26" s="6">
        <f t="shared" ca="1" si="9"/>
        <v>3</v>
      </c>
      <c r="D26" s="10"/>
      <c r="F26" t="s">
        <v>187</v>
      </c>
      <c r="G26">
        <v>32</v>
      </c>
      <c r="H26">
        <v>1</v>
      </c>
    </row>
    <row r="27" spans="1:8" x14ac:dyDescent="0.3">
      <c r="A27" s="10" t="s">
        <v>465</v>
      </c>
      <c r="B27" s="10" t="s">
        <v>26</v>
      </c>
      <c r="C27" s="6">
        <f t="shared" ref="C27:C29" ca="1" si="10">VLOOKUP(B27,OFFSET(INDIRECT("$A:$B"),0,MATCH(B$1&amp;"_Verify",INDIRECT("$1:$1"),0)-1),2,0)</f>
        <v>3</v>
      </c>
      <c r="D27" s="10"/>
      <c r="F27" t="s">
        <v>190</v>
      </c>
      <c r="G27">
        <v>33</v>
      </c>
      <c r="H27">
        <v>1</v>
      </c>
    </row>
    <row r="28" spans="1:8" x14ac:dyDescent="0.3">
      <c r="A28" s="10" t="s">
        <v>467</v>
      </c>
      <c r="B28" s="10" t="s">
        <v>26</v>
      </c>
      <c r="C28" s="6">
        <f t="shared" ca="1" si="10"/>
        <v>3</v>
      </c>
      <c r="D28" s="10"/>
      <c r="F28" t="s">
        <v>191</v>
      </c>
      <c r="G28">
        <v>34</v>
      </c>
      <c r="H28">
        <v>1</v>
      </c>
    </row>
    <row r="29" spans="1:8" x14ac:dyDescent="0.3">
      <c r="A29" s="10" t="s">
        <v>469</v>
      </c>
      <c r="B29" s="10" t="s">
        <v>26</v>
      </c>
      <c r="C29" s="6">
        <f t="shared" ca="1" si="10"/>
        <v>3</v>
      </c>
      <c r="D29" s="10"/>
      <c r="F29" t="s">
        <v>192</v>
      </c>
      <c r="G29">
        <v>35</v>
      </c>
      <c r="H29">
        <v>1</v>
      </c>
    </row>
    <row r="30" spans="1:8" x14ac:dyDescent="0.3">
      <c r="A30" s="10" t="s">
        <v>470</v>
      </c>
      <c r="B30" s="10" t="s">
        <v>26</v>
      </c>
      <c r="C30" s="6">
        <f t="shared" ref="C30:C49" ca="1" si="11">VLOOKUP(B30,OFFSET(INDIRECT("$A:$B"),0,MATCH(B$1&amp;"_Verify",INDIRECT("$1:$1"),0)-1),2,0)</f>
        <v>3</v>
      </c>
      <c r="D30" s="10"/>
      <c r="F30" t="s">
        <v>193</v>
      </c>
      <c r="G30">
        <v>36</v>
      </c>
      <c r="H30">
        <v>1</v>
      </c>
    </row>
    <row r="31" spans="1:8" x14ac:dyDescent="0.3">
      <c r="A31" s="10" t="s">
        <v>471</v>
      </c>
      <c r="B31" s="10" t="s">
        <v>26</v>
      </c>
      <c r="C31" s="6">
        <f t="shared" ca="1" si="11"/>
        <v>3</v>
      </c>
      <c r="D31" s="10"/>
      <c r="F31" t="s">
        <v>194</v>
      </c>
      <c r="G31">
        <v>37</v>
      </c>
      <c r="H31">
        <v>1</v>
      </c>
    </row>
    <row r="32" spans="1:8" x14ac:dyDescent="0.3">
      <c r="A32" s="10" t="s">
        <v>472</v>
      </c>
      <c r="B32" s="10" t="s">
        <v>26</v>
      </c>
      <c r="C32" s="6">
        <f t="shared" ca="1" si="11"/>
        <v>3</v>
      </c>
      <c r="D32" s="10"/>
      <c r="F32" t="s">
        <v>195</v>
      </c>
      <c r="G32">
        <v>38</v>
      </c>
      <c r="H32">
        <v>1</v>
      </c>
    </row>
    <row r="33" spans="1:8" x14ac:dyDescent="0.3">
      <c r="A33" s="10" t="s">
        <v>473</v>
      </c>
      <c r="B33" s="10" t="s">
        <v>26</v>
      </c>
      <c r="C33" s="6">
        <f t="shared" ca="1" si="11"/>
        <v>3</v>
      </c>
      <c r="D33" s="10"/>
      <c r="F33" t="s">
        <v>280</v>
      </c>
      <c r="G33">
        <v>39</v>
      </c>
      <c r="H33">
        <v>1</v>
      </c>
    </row>
    <row r="34" spans="1:8" x14ac:dyDescent="0.3">
      <c r="A34" s="10" t="s">
        <v>474</v>
      </c>
      <c r="B34" s="10" t="s">
        <v>26</v>
      </c>
      <c r="C34" s="6">
        <f t="shared" ca="1" si="11"/>
        <v>3</v>
      </c>
      <c r="D34" s="10"/>
      <c r="F34" t="s">
        <v>279</v>
      </c>
      <c r="G34">
        <v>40</v>
      </c>
      <c r="H34">
        <v>1</v>
      </c>
    </row>
    <row r="35" spans="1:8" x14ac:dyDescent="0.3">
      <c r="A35" s="10" t="s">
        <v>475</v>
      </c>
      <c r="B35" s="10" t="s">
        <v>26</v>
      </c>
      <c r="C35" s="6">
        <f t="shared" ca="1" si="11"/>
        <v>3</v>
      </c>
      <c r="D35" s="10"/>
      <c r="F35" t="s">
        <v>351</v>
      </c>
      <c r="G35">
        <v>41</v>
      </c>
      <c r="H35">
        <v>1</v>
      </c>
    </row>
    <row r="36" spans="1:8" x14ac:dyDescent="0.3">
      <c r="A36" s="10" t="s">
        <v>476</v>
      </c>
      <c r="B36" s="10" t="s">
        <v>26</v>
      </c>
      <c r="C36" s="6">
        <f t="shared" ca="1" si="11"/>
        <v>3</v>
      </c>
      <c r="D36" s="10"/>
      <c r="F36" t="s">
        <v>419</v>
      </c>
      <c r="G36">
        <v>42</v>
      </c>
      <c r="H36">
        <v>1</v>
      </c>
    </row>
    <row r="37" spans="1:8" x14ac:dyDescent="0.3">
      <c r="A37" s="10" t="s">
        <v>477</v>
      </c>
      <c r="B37" s="10" t="s">
        <v>26</v>
      </c>
      <c r="C37" s="6">
        <f t="shared" ca="1" si="11"/>
        <v>3</v>
      </c>
      <c r="D37" s="10"/>
      <c r="F37" t="s">
        <v>23</v>
      </c>
      <c r="G37">
        <v>51</v>
      </c>
    </row>
    <row r="38" spans="1:8" x14ac:dyDescent="0.3">
      <c r="A38" s="10" t="s">
        <v>478</v>
      </c>
      <c r="B38" s="10" t="s">
        <v>26</v>
      </c>
      <c r="C38" s="6">
        <f t="shared" ca="1" si="11"/>
        <v>3</v>
      </c>
      <c r="D38" s="10"/>
      <c r="F38" t="s">
        <v>173</v>
      </c>
      <c r="G38">
        <v>52</v>
      </c>
      <c r="H38">
        <v>1</v>
      </c>
    </row>
    <row r="39" spans="1:8" x14ac:dyDescent="0.3">
      <c r="A39" s="10" t="s">
        <v>479</v>
      </c>
      <c r="B39" s="10" t="s">
        <v>26</v>
      </c>
      <c r="C39" s="6">
        <f t="shared" ca="1" si="11"/>
        <v>3</v>
      </c>
      <c r="D39" s="10"/>
      <c r="F39" t="s">
        <v>117</v>
      </c>
      <c r="G39">
        <v>53</v>
      </c>
      <c r="H39">
        <v>1</v>
      </c>
    </row>
    <row r="40" spans="1:8" x14ac:dyDescent="0.3">
      <c r="A40" s="10" t="s">
        <v>480</v>
      </c>
      <c r="B40" s="10" t="s">
        <v>26</v>
      </c>
      <c r="C40" s="6">
        <f t="shared" ca="1" si="11"/>
        <v>3</v>
      </c>
      <c r="D40" s="10"/>
      <c r="F40" t="s">
        <v>110</v>
      </c>
      <c r="G40">
        <v>54</v>
      </c>
      <c r="H40">
        <v>1</v>
      </c>
    </row>
    <row r="41" spans="1:8" x14ac:dyDescent="0.3">
      <c r="A41" s="10" t="s">
        <v>481</v>
      </c>
      <c r="B41" s="10" t="s">
        <v>26</v>
      </c>
      <c r="C41" s="6">
        <f t="shared" ca="1" si="11"/>
        <v>3</v>
      </c>
      <c r="D41" s="10"/>
      <c r="F41" t="s">
        <v>174</v>
      </c>
      <c r="G41">
        <v>55</v>
      </c>
      <c r="H41">
        <v>1</v>
      </c>
    </row>
    <row r="42" spans="1:8" x14ac:dyDescent="0.3">
      <c r="A42" s="10" t="s">
        <v>482</v>
      </c>
      <c r="B42" s="10" t="s">
        <v>26</v>
      </c>
      <c r="C42" s="6">
        <f t="shared" ca="1" si="11"/>
        <v>3</v>
      </c>
      <c r="D42" s="10"/>
      <c r="F42" t="s">
        <v>175</v>
      </c>
      <c r="G42">
        <v>56</v>
      </c>
      <c r="H42">
        <v>1</v>
      </c>
    </row>
    <row r="43" spans="1:8" x14ac:dyDescent="0.3">
      <c r="A43" s="10" t="s">
        <v>483</v>
      </c>
      <c r="B43" s="10" t="s">
        <v>26</v>
      </c>
      <c r="C43" s="6">
        <f t="shared" ca="1" si="11"/>
        <v>3</v>
      </c>
      <c r="D43" s="10"/>
      <c r="F43" t="s">
        <v>170</v>
      </c>
      <c r="G43">
        <v>57</v>
      </c>
      <c r="H43">
        <v>1</v>
      </c>
    </row>
    <row r="44" spans="1:8" x14ac:dyDescent="0.3">
      <c r="A44" s="10" t="s">
        <v>484</v>
      </c>
      <c r="B44" s="10" t="s">
        <v>26</v>
      </c>
      <c r="C44" s="6">
        <f t="shared" ca="1" si="11"/>
        <v>3</v>
      </c>
      <c r="D44" s="10"/>
      <c r="F44" t="s">
        <v>246</v>
      </c>
      <c r="G44">
        <v>58</v>
      </c>
      <c r="H44">
        <v>1</v>
      </c>
    </row>
    <row r="45" spans="1:8" x14ac:dyDescent="0.3">
      <c r="A45" s="10" t="s">
        <v>485</v>
      </c>
      <c r="B45" s="10" t="s">
        <v>26</v>
      </c>
      <c r="C45" s="6">
        <f t="shared" ca="1" si="11"/>
        <v>3</v>
      </c>
      <c r="D45" s="10"/>
      <c r="F45" t="s">
        <v>352</v>
      </c>
      <c r="G45">
        <v>59</v>
      </c>
      <c r="H45">
        <v>1</v>
      </c>
    </row>
    <row r="46" spans="1:8" x14ac:dyDescent="0.3">
      <c r="A46" s="10" t="s">
        <v>486</v>
      </c>
      <c r="B46" s="10" t="s">
        <v>26</v>
      </c>
      <c r="C46" s="6">
        <f t="shared" ca="1" si="11"/>
        <v>3</v>
      </c>
      <c r="D46" s="10"/>
      <c r="F46" t="s">
        <v>290</v>
      </c>
      <c r="G46">
        <v>60</v>
      </c>
      <c r="H46">
        <v>1</v>
      </c>
    </row>
    <row r="47" spans="1:8" x14ac:dyDescent="0.3">
      <c r="A47" s="10" t="s">
        <v>487</v>
      </c>
      <c r="B47" s="10" t="s">
        <v>26</v>
      </c>
      <c r="C47" s="6">
        <f t="shared" ca="1" si="11"/>
        <v>3</v>
      </c>
      <c r="D47" s="10"/>
      <c r="F47" t="s">
        <v>348</v>
      </c>
      <c r="G47">
        <v>61</v>
      </c>
      <c r="H47">
        <v>1</v>
      </c>
    </row>
    <row r="48" spans="1:8" x14ac:dyDescent="0.3">
      <c r="A48" s="10" t="s">
        <v>488</v>
      </c>
      <c r="B48" s="10" t="s">
        <v>26</v>
      </c>
      <c r="C48" s="6">
        <f t="shared" ca="1" si="11"/>
        <v>3</v>
      </c>
      <c r="D48" s="10"/>
      <c r="F48" t="s">
        <v>384</v>
      </c>
      <c r="G48">
        <v>62</v>
      </c>
      <c r="H48">
        <v>1</v>
      </c>
    </row>
    <row r="49" spans="1:8" x14ac:dyDescent="0.3">
      <c r="A49" s="10" t="s">
        <v>489</v>
      </c>
      <c r="B49" s="10" t="s">
        <v>26</v>
      </c>
      <c r="C49" s="6">
        <f t="shared" ca="1" si="11"/>
        <v>3</v>
      </c>
      <c r="D49" s="10"/>
      <c r="F49" t="s">
        <v>415</v>
      </c>
      <c r="G49">
        <v>63</v>
      </c>
      <c r="H49">
        <v>1</v>
      </c>
    </row>
    <row r="50" spans="1:8" x14ac:dyDescent="0.3">
      <c r="A50" s="10" t="s">
        <v>491</v>
      </c>
      <c r="B50" s="10" t="s">
        <v>26</v>
      </c>
      <c r="C50" s="6">
        <f t="shared" ref="C50" ca="1" si="12">VLOOKUP(B50,OFFSET(INDIRECT("$A:$B"),0,MATCH(B$1&amp;"_Verify",INDIRECT("$1:$1"),0)-1),2,0)</f>
        <v>3</v>
      </c>
      <c r="D50" s="10"/>
      <c r="F50" s="10" t="s">
        <v>496</v>
      </c>
      <c r="G50">
        <v>64</v>
      </c>
      <c r="H50">
        <v>1</v>
      </c>
    </row>
    <row r="51" spans="1:8" x14ac:dyDescent="0.3">
      <c r="A51" t="s">
        <v>112</v>
      </c>
      <c r="B51" t="s">
        <v>98</v>
      </c>
      <c r="C51" s="6">
        <f t="shared" ca="1" si="6"/>
        <v>13</v>
      </c>
      <c r="F51" s="10" t="s">
        <v>498</v>
      </c>
      <c r="G51">
        <v>65</v>
      </c>
      <c r="H51">
        <v>1</v>
      </c>
    </row>
    <row r="52" spans="1:8" x14ac:dyDescent="0.3">
      <c r="A52" t="s">
        <v>111</v>
      </c>
      <c r="B52" t="s">
        <v>110</v>
      </c>
      <c r="C52" s="6">
        <f t="shared" ca="1" si="6"/>
        <v>54</v>
      </c>
      <c r="F52" t="s">
        <v>533</v>
      </c>
      <c r="G52">
        <v>66</v>
      </c>
      <c r="H52">
        <v>1</v>
      </c>
    </row>
    <row r="53" spans="1:8" x14ac:dyDescent="0.3">
      <c r="A53" t="s">
        <v>118</v>
      </c>
      <c r="B53" t="s">
        <v>117</v>
      </c>
      <c r="C53" s="6">
        <f t="shared" ca="1" si="6"/>
        <v>53</v>
      </c>
      <c r="F53" s="10" t="s">
        <v>543</v>
      </c>
      <c r="G53">
        <v>67</v>
      </c>
      <c r="H53">
        <v>1</v>
      </c>
    </row>
    <row r="54" spans="1:8" x14ac:dyDescent="0.3">
      <c r="A54" t="s">
        <v>124</v>
      </c>
      <c r="B54" t="s">
        <v>98</v>
      </c>
      <c r="C54" s="6">
        <f t="shared" ca="1" si="6"/>
        <v>13</v>
      </c>
      <c r="F54" s="10" t="s">
        <v>547</v>
      </c>
      <c r="G54">
        <v>68</v>
      </c>
      <c r="H54">
        <v>1</v>
      </c>
    </row>
    <row r="55" spans="1:8" x14ac:dyDescent="0.3">
      <c r="A55" t="s">
        <v>121</v>
      </c>
      <c r="B55" t="s">
        <v>141</v>
      </c>
      <c r="C55" s="6">
        <f t="shared" ca="1" si="6"/>
        <v>55</v>
      </c>
      <c r="F55" t="s">
        <v>556</v>
      </c>
      <c r="G55">
        <v>69</v>
      </c>
      <c r="H55">
        <v>1</v>
      </c>
    </row>
    <row r="56" spans="1:8" x14ac:dyDescent="0.3">
      <c r="A56" s="10" t="s">
        <v>564</v>
      </c>
      <c r="B56" s="10" t="s">
        <v>555</v>
      </c>
      <c r="C56" s="6">
        <f t="shared" ref="C56:C57" ca="1" si="13">VLOOKUP(B56,OFFSET(INDIRECT("$A:$B"),0,MATCH(B$1&amp;"_Verify",INDIRECT("$1:$1"),0)-1),2,0)</f>
        <v>69</v>
      </c>
      <c r="D56" s="10"/>
    </row>
    <row r="57" spans="1:8" s="10" customFormat="1" x14ac:dyDescent="0.3">
      <c r="A57" s="10" t="s">
        <v>579</v>
      </c>
      <c r="B57" s="10" t="s">
        <v>555</v>
      </c>
      <c r="C57" s="6">
        <f t="shared" ca="1" si="13"/>
        <v>69</v>
      </c>
    </row>
    <row r="58" spans="1:8" x14ac:dyDescent="0.3">
      <c r="A58" s="10" t="s">
        <v>580</v>
      </c>
      <c r="B58" s="10" t="s">
        <v>555</v>
      </c>
      <c r="C58" s="6">
        <f t="shared" ref="C58" ca="1" si="14">VLOOKUP(B58,OFFSET(INDIRECT("$A:$B"),0,MATCH(B$1&amp;"_Verify",INDIRECT("$1:$1"),0)-1),2,0)</f>
        <v>69</v>
      </c>
      <c r="D58" s="10"/>
    </row>
    <row r="59" spans="1:8" x14ac:dyDescent="0.3">
      <c r="A59" s="10" t="s">
        <v>583</v>
      </c>
      <c r="B59" s="10" t="s">
        <v>555</v>
      </c>
      <c r="C59" s="6">
        <f t="shared" ref="C59" ca="1" si="15">VLOOKUP(B59,OFFSET(INDIRECT("$A:$B"),0,MATCH(B$1&amp;"_Verify",INDIRECT("$1:$1"),0)-1),2,0)</f>
        <v>69</v>
      </c>
      <c r="D59" s="10"/>
    </row>
    <row r="60" spans="1:8" x14ac:dyDescent="0.3">
      <c r="A60" t="s">
        <v>248</v>
      </c>
      <c r="B60" t="s">
        <v>22</v>
      </c>
      <c r="C60" s="6">
        <f t="shared" ca="1" si="6"/>
        <v>7</v>
      </c>
    </row>
    <row r="61" spans="1:8" x14ac:dyDescent="0.3">
      <c r="A61" t="s">
        <v>249</v>
      </c>
      <c r="B61" t="s">
        <v>22</v>
      </c>
      <c r="C61" s="6">
        <f t="shared" ca="1" si="6"/>
        <v>7</v>
      </c>
    </row>
    <row r="62" spans="1:8" x14ac:dyDescent="0.3">
      <c r="A62" t="s">
        <v>250</v>
      </c>
      <c r="B62" t="s">
        <v>22</v>
      </c>
      <c r="C62" s="6">
        <f t="shared" ca="1" si="6"/>
        <v>7</v>
      </c>
    </row>
    <row r="63" spans="1:8" x14ac:dyDescent="0.3">
      <c r="A63" t="s">
        <v>251</v>
      </c>
      <c r="B63" t="s">
        <v>22</v>
      </c>
      <c r="C63" s="6">
        <f t="shared" ca="1" si="6"/>
        <v>7</v>
      </c>
    </row>
    <row r="64" spans="1:8" x14ac:dyDescent="0.3">
      <c r="A64" t="s">
        <v>252</v>
      </c>
      <c r="B64" t="s">
        <v>22</v>
      </c>
      <c r="C64" s="6">
        <f t="shared" ca="1" si="6"/>
        <v>7</v>
      </c>
    </row>
    <row r="65" spans="1:4" x14ac:dyDescent="0.3">
      <c r="A65" t="s">
        <v>253</v>
      </c>
      <c r="B65" t="s">
        <v>22</v>
      </c>
      <c r="C65" s="6">
        <f t="shared" ca="1" si="6"/>
        <v>7</v>
      </c>
    </row>
    <row r="66" spans="1:4" x14ac:dyDescent="0.3">
      <c r="A66" t="s">
        <v>254</v>
      </c>
      <c r="B66" t="s">
        <v>22</v>
      </c>
      <c r="C66" s="6">
        <f t="shared" ca="1" si="6"/>
        <v>7</v>
      </c>
    </row>
    <row r="67" spans="1:4" x14ac:dyDescent="0.3">
      <c r="A67" t="s">
        <v>255</v>
      </c>
      <c r="B67" t="s">
        <v>22</v>
      </c>
      <c r="C67" s="6">
        <f t="shared" ca="1" si="6"/>
        <v>7</v>
      </c>
    </row>
    <row r="68" spans="1:4" x14ac:dyDescent="0.3">
      <c r="A68" t="s">
        <v>256</v>
      </c>
      <c r="B68" t="s">
        <v>22</v>
      </c>
      <c r="C68" s="6">
        <f t="shared" ca="1" si="6"/>
        <v>7</v>
      </c>
    </row>
    <row r="69" spans="1:4" x14ac:dyDescent="0.3">
      <c r="A69" s="10" t="s">
        <v>504</v>
      </c>
      <c r="B69" s="10" t="s">
        <v>22</v>
      </c>
      <c r="C69" s="6">
        <f t="shared" ref="C69:C73" ca="1" si="16">VLOOKUP(B69,OFFSET(INDIRECT("$A:$B"),0,MATCH(B$1&amp;"_Verify",INDIRECT("$1:$1"),0)-1),2,0)</f>
        <v>7</v>
      </c>
      <c r="D69" s="10"/>
    </row>
    <row r="70" spans="1:4" x14ac:dyDescent="0.3">
      <c r="A70" s="10" t="s">
        <v>507</v>
      </c>
      <c r="B70" s="10" t="s">
        <v>22</v>
      </c>
      <c r="C70" s="6">
        <f t="shared" ref="C70" ca="1" si="17">VLOOKUP(B70,OFFSET(INDIRECT("$A:$B"),0,MATCH(B$1&amp;"_Verify",INDIRECT("$1:$1"),0)-1),2,0)</f>
        <v>7</v>
      </c>
      <c r="D70" s="10"/>
    </row>
    <row r="71" spans="1:4" x14ac:dyDescent="0.3">
      <c r="A71" s="10" t="s">
        <v>505</v>
      </c>
      <c r="B71" s="10" t="s">
        <v>22</v>
      </c>
      <c r="C71" s="6">
        <f t="shared" ca="1" si="16"/>
        <v>7</v>
      </c>
      <c r="D71" s="10"/>
    </row>
    <row r="72" spans="1:4" x14ac:dyDescent="0.3">
      <c r="A72" s="10" t="s">
        <v>508</v>
      </c>
      <c r="B72" s="10" t="s">
        <v>22</v>
      </c>
      <c r="C72" s="6">
        <f t="shared" ref="C72" ca="1" si="18">VLOOKUP(B72,OFFSET(INDIRECT("$A:$B"),0,MATCH(B$1&amp;"_Verify",INDIRECT("$1:$1"),0)-1),2,0)</f>
        <v>7</v>
      </c>
      <c r="D72" s="10"/>
    </row>
    <row r="73" spans="1:4" x14ac:dyDescent="0.3">
      <c r="A73" s="10" t="s">
        <v>506</v>
      </c>
      <c r="B73" s="10" t="s">
        <v>22</v>
      </c>
      <c r="C73" s="6">
        <f t="shared" ca="1" si="16"/>
        <v>7</v>
      </c>
      <c r="D73" s="10"/>
    </row>
    <row r="74" spans="1:4" x14ac:dyDescent="0.3">
      <c r="A74" s="10" t="s">
        <v>509</v>
      </c>
      <c r="B74" s="10" t="s">
        <v>22</v>
      </c>
      <c r="C74" s="6">
        <f t="shared" ref="C74" ca="1" si="19">VLOOKUP(B74,OFFSET(INDIRECT("$A:$B"),0,MATCH(B$1&amp;"_Verify",INDIRECT("$1:$1"),0)-1),2,0)</f>
        <v>7</v>
      </c>
      <c r="D74" s="10"/>
    </row>
    <row r="75" spans="1:4" x14ac:dyDescent="0.3">
      <c r="A75" t="s">
        <v>257</v>
      </c>
      <c r="B75" t="s">
        <v>22</v>
      </c>
      <c r="C75" s="6">
        <f t="shared" ca="1" si="6"/>
        <v>7</v>
      </c>
    </row>
    <row r="76" spans="1:4" x14ac:dyDescent="0.3">
      <c r="A76" t="s">
        <v>258</v>
      </c>
      <c r="B76" t="s">
        <v>22</v>
      </c>
      <c r="C76" s="6">
        <f t="shared" ca="1" si="6"/>
        <v>7</v>
      </c>
    </row>
    <row r="77" spans="1:4" x14ac:dyDescent="0.3">
      <c r="A77" t="s">
        <v>259</v>
      </c>
      <c r="B77" t="s">
        <v>22</v>
      </c>
      <c r="C77" s="6">
        <f t="shared" ca="1" si="6"/>
        <v>7</v>
      </c>
    </row>
    <row r="78" spans="1:4" x14ac:dyDescent="0.3">
      <c r="A78" t="s">
        <v>272</v>
      </c>
      <c r="B78" t="s">
        <v>274</v>
      </c>
      <c r="C78" s="6">
        <f t="shared" ca="1" si="6"/>
        <v>14</v>
      </c>
    </row>
    <row r="79" spans="1:4" x14ac:dyDescent="0.3">
      <c r="A79" s="10" t="s">
        <v>510</v>
      </c>
      <c r="B79" s="10" t="s">
        <v>274</v>
      </c>
      <c r="C79" s="6">
        <f t="shared" ref="C79:C80" ca="1" si="20">VLOOKUP(B79,OFFSET(INDIRECT("$A:$B"),0,MATCH(B$1&amp;"_Verify",INDIRECT("$1:$1"),0)-1),2,0)</f>
        <v>14</v>
      </c>
      <c r="D79" s="10"/>
    </row>
    <row r="80" spans="1:4" x14ac:dyDescent="0.3">
      <c r="A80" s="10" t="s">
        <v>512</v>
      </c>
      <c r="B80" s="10" t="s">
        <v>274</v>
      </c>
      <c r="C80" s="6">
        <f t="shared" ca="1" si="20"/>
        <v>14</v>
      </c>
      <c r="D80" s="10"/>
    </row>
    <row r="81" spans="1:4" x14ac:dyDescent="0.3">
      <c r="A81" s="10" t="s">
        <v>514</v>
      </c>
      <c r="B81" s="10" t="s">
        <v>274</v>
      </c>
      <c r="C81" s="6">
        <f t="shared" ref="C81" ca="1" si="21">VLOOKUP(B81,OFFSET(INDIRECT("$A:$B"),0,MATCH(B$1&amp;"_Verify",INDIRECT("$1:$1"),0)-1),2,0)</f>
        <v>14</v>
      </c>
      <c r="D81" s="10"/>
    </row>
    <row r="82" spans="1:4" x14ac:dyDescent="0.3">
      <c r="A82" t="s">
        <v>273</v>
      </c>
      <c r="B82" t="s">
        <v>274</v>
      </c>
      <c r="C82" s="6">
        <f t="shared" ca="1" si="6"/>
        <v>14</v>
      </c>
    </row>
    <row r="83" spans="1:4" x14ac:dyDescent="0.3">
      <c r="A83" s="10" t="s">
        <v>515</v>
      </c>
      <c r="B83" s="10" t="s">
        <v>274</v>
      </c>
      <c r="C83" s="6">
        <f t="shared" ref="C83:C84" ca="1" si="22">VLOOKUP(B83,OFFSET(INDIRECT("$A:$B"),0,MATCH(B$1&amp;"_Verify",INDIRECT("$1:$1"),0)-1),2,0)</f>
        <v>14</v>
      </c>
      <c r="D83" s="10"/>
    </row>
    <row r="84" spans="1:4" x14ac:dyDescent="0.3">
      <c r="A84" s="10" t="s">
        <v>516</v>
      </c>
      <c r="B84" s="10" t="s">
        <v>274</v>
      </c>
      <c r="C84" s="6">
        <f t="shared" ca="1" si="22"/>
        <v>14</v>
      </c>
      <c r="D84" s="10"/>
    </row>
    <row r="85" spans="1:4" x14ac:dyDescent="0.3">
      <c r="A85" s="10" t="s">
        <v>517</v>
      </c>
      <c r="B85" s="10" t="s">
        <v>274</v>
      </c>
      <c r="C85" s="6">
        <f t="shared" ref="C85" ca="1" si="23">VLOOKUP(B85,OFFSET(INDIRECT("$A:$B"),0,MATCH(B$1&amp;"_Verify",INDIRECT("$1:$1"),0)-1),2,0)</f>
        <v>14</v>
      </c>
      <c r="D85" s="10"/>
    </row>
    <row r="86" spans="1:4" x14ac:dyDescent="0.3">
      <c r="A86" s="10" t="s">
        <v>518</v>
      </c>
      <c r="B86" s="10" t="s">
        <v>495</v>
      </c>
      <c r="C86" s="6">
        <f t="shared" ref="C86:C87" ca="1" si="24">VLOOKUP(B86,OFFSET(INDIRECT("$A:$B"),0,MATCH(B$1&amp;"_Verify",INDIRECT("$1:$1"),0)-1),2,0)</f>
        <v>64</v>
      </c>
      <c r="D86" s="10"/>
    </row>
    <row r="87" spans="1:4" x14ac:dyDescent="0.3">
      <c r="A87" s="10" t="s">
        <v>519</v>
      </c>
      <c r="B87" s="10" t="s">
        <v>497</v>
      </c>
      <c r="C87" s="6">
        <f t="shared" ca="1" si="24"/>
        <v>65</v>
      </c>
      <c r="D87" s="10"/>
    </row>
    <row r="88" spans="1:4" x14ac:dyDescent="0.3">
      <c r="A88" t="s">
        <v>176</v>
      </c>
      <c r="B88" t="s">
        <v>170</v>
      </c>
      <c r="C88" s="6">
        <f t="shared" ca="1" si="6"/>
        <v>57</v>
      </c>
    </row>
    <row r="89" spans="1:4" x14ac:dyDescent="0.3">
      <c r="A89" s="10" t="s">
        <v>522</v>
      </c>
      <c r="B89" s="10" t="s">
        <v>170</v>
      </c>
      <c r="C89" s="6">
        <f t="shared" ref="C89" ca="1" si="25">VLOOKUP(B89,OFFSET(INDIRECT("$A:$B"),0,MATCH(B$1&amp;"_Verify",INDIRECT("$1:$1"),0)-1),2,0)</f>
        <v>57</v>
      </c>
      <c r="D89" s="10"/>
    </row>
    <row r="90" spans="1:4" x14ac:dyDescent="0.3">
      <c r="A90" t="s">
        <v>177</v>
      </c>
      <c r="B90" t="s">
        <v>170</v>
      </c>
      <c r="C90" s="6">
        <f t="shared" ca="1" si="6"/>
        <v>57</v>
      </c>
    </row>
    <row r="91" spans="1:4" x14ac:dyDescent="0.3">
      <c r="A91" s="10" t="s">
        <v>523</v>
      </c>
      <c r="B91" s="10" t="s">
        <v>170</v>
      </c>
      <c r="C91" s="6">
        <f t="shared" ref="C91" ca="1" si="26">VLOOKUP(B91,OFFSET(INDIRECT("$A:$B"),0,MATCH(B$1&amp;"_Verify",INDIRECT("$1:$1"),0)-1),2,0)</f>
        <v>57</v>
      </c>
      <c r="D91" s="10"/>
    </row>
    <row r="92" spans="1:4" x14ac:dyDescent="0.3">
      <c r="A92" t="s">
        <v>178</v>
      </c>
      <c r="B92" t="s">
        <v>170</v>
      </c>
      <c r="C92" s="6">
        <f t="shared" ca="1" si="6"/>
        <v>57</v>
      </c>
    </row>
    <row r="93" spans="1:4" x14ac:dyDescent="0.3">
      <c r="A93" s="10" t="s">
        <v>524</v>
      </c>
      <c r="B93" s="10" t="s">
        <v>170</v>
      </c>
      <c r="C93" s="6">
        <f t="shared" ref="C93" ca="1" si="27">VLOOKUP(B93,OFFSET(INDIRECT("$A:$B"),0,MATCH(B$1&amp;"_Verify",INDIRECT("$1:$1"),0)-1),2,0)</f>
        <v>57</v>
      </c>
      <c r="D93" s="10"/>
    </row>
    <row r="94" spans="1:4" x14ac:dyDescent="0.3">
      <c r="A94" t="s">
        <v>179</v>
      </c>
      <c r="B94" t="s">
        <v>189</v>
      </c>
      <c r="C94" s="6">
        <f t="shared" ca="1" si="6"/>
        <v>31</v>
      </c>
    </row>
    <row r="95" spans="1:4" x14ac:dyDescent="0.3">
      <c r="A95" t="s">
        <v>180</v>
      </c>
      <c r="B95" t="s">
        <v>187</v>
      </c>
      <c r="C95" s="6">
        <f t="shared" ca="1" si="6"/>
        <v>32</v>
      </c>
    </row>
    <row r="96" spans="1:4" x14ac:dyDescent="0.3">
      <c r="A96" t="s">
        <v>181</v>
      </c>
      <c r="B96" t="s">
        <v>190</v>
      </c>
      <c r="C96" s="6">
        <f t="shared" ca="1" si="6"/>
        <v>33</v>
      </c>
    </row>
    <row r="97" spans="1:3" x14ac:dyDescent="0.3">
      <c r="A97" t="s">
        <v>182</v>
      </c>
      <c r="B97" t="s">
        <v>191</v>
      </c>
      <c r="C97" s="6">
        <f t="shared" ca="1" si="6"/>
        <v>34</v>
      </c>
    </row>
    <row r="98" spans="1:3" x14ac:dyDescent="0.3">
      <c r="A98" t="s">
        <v>183</v>
      </c>
      <c r="B98" t="s">
        <v>192</v>
      </c>
      <c r="C98" s="6">
        <f t="shared" ca="1" si="6"/>
        <v>35</v>
      </c>
    </row>
    <row r="99" spans="1:3" x14ac:dyDescent="0.3">
      <c r="A99" t="s">
        <v>184</v>
      </c>
      <c r="B99" t="s">
        <v>193</v>
      </c>
      <c r="C99" s="6">
        <f t="shared" ca="1" si="6"/>
        <v>36</v>
      </c>
    </row>
    <row r="100" spans="1:3" x14ac:dyDescent="0.3">
      <c r="A100" t="s">
        <v>185</v>
      </c>
      <c r="B100" t="s">
        <v>194</v>
      </c>
      <c r="C100" s="6">
        <f t="shared" ca="1" si="6"/>
        <v>37</v>
      </c>
    </row>
    <row r="101" spans="1:3" x14ac:dyDescent="0.3">
      <c r="A101" t="s">
        <v>186</v>
      </c>
      <c r="B101" t="s">
        <v>195</v>
      </c>
      <c r="C101" s="6">
        <f t="shared" ca="1" si="6"/>
        <v>38</v>
      </c>
    </row>
    <row r="102" spans="1:3" x14ac:dyDescent="0.3">
      <c r="A102" t="s">
        <v>275</v>
      </c>
      <c r="B102" t="s">
        <v>546</v>
      </c>
      <c r="C102" s="6">
        <f t="shared" ref="C102" ca="1" si="28">VLOOKUP(B102,OFFSET(INDIRECT("$A:$B"),0,MATCH(B$1&amp;"_Verify",INDIRECT("$1:$1"),0)-1),2,0)</f>
        <v>68</v>
      </c>
    </row>
    <row r="103" spans="1:3" x14ac:dyDescent="0.3">
      <c r="A103" t="s">
        <v>276</v>
      </c>
      <c r="B103" t="s">
        <v>546</v>
      </c>
      <c r="C103" s="6">
        <f t="shared" ref="C103" ca="1" si="29">VLOOKUP(B103,OFFSET(INDIRECT("$A:$B"),0,MATCH(B$1&amp;"_Verify",INDIRECT("$1:$1"),0)-1),2,0)</f>
        <v>68</v>
      </c>
    </row>
    <row r="104" spans="1:3" x14ac:dyDescent="0.3">
      <c r="A104" t="s">
        <v>296</v>
      </c>
      <c r="B104" t="s">
        <v>98</v>
      </c>
      <c r="C104" s="6">
        <f t="shared" ref="C104:C107" ca="1" si="30">VLOOKUP(B104,OFFSET(INDIRECT("$A:$B"),0,MATCH(B$1&amp;"_Verify",INDIRECT("$1:$1"),0)-1),2,0)</f>
        <v>13</v>
      </c>
    </row>
    <row r="105" spans="1:3" x14ac:dyDescent="0.3">
      <c r="A105" t="s">
        <v>298</v>
      </c>
      <c r="B105" t="s">
        <v>22</v>
      </c>
      <c r="C105" s="6">
        <f t="shared" ca="1" si="30"/>
        <v>7</v>
      </c>
    </row>
    <row r="106" spans="1:3" x14ac:dyDescent="0.3">
      <c r="A106" t="s">
        <v>297</v>
      </c>
      <c r="B106" t="s">
        <v>98</v>
      </c>
      <c r="C106" s="6">
        <f t="shared" ca="1" si="30"/>
        <v>13</v>
      </c>
    </row>
    <row r="107" spans="1:3" x14ac:dyDescent="0.3">
      <c r="A107" t="s">
        <v>300</v>
      </c>
      <c r="B107" t="s">
        <v>22</v>
      </c>
      <c r="C107" s="6">
        <f t="shared" ca="1" si="30"/>
        <v>7</v>
      </c>
    </row>
    <row r="108" spans="1:3" x14ac:dyDescent="0.3">
      <c r="A108" t="s">
        <v>304</v>
      </c>
      <c r="B108" s="10" t="s">
        <v>546</v>
      </c>
      <c r="C108" s="6">
        <f t="shared" ref="C108" ca="1" si="31">VLOOKUP(B108,OFFSET(INDIRECT("$A:$B"),0,MATCH(B$1&amp;"_Verify",INDIRECT("$1:$1"),0)-1),2,0)</f>
        <v>68</v>
      </c>
    </row>
    <row r="109" spans="1:3" x14ac:dyDescent="0.3">
      <c r="A109" t="s">
        <v>305</v>
      </c>
      <c r="B109" s="10" t="s">
        <v>546</v>
      </c>
      <c r="C109" s="6">
        <f t="shared" ref="C109:C111" ca="1" si="32">VLOOKUP(B109,OFFSET(INDIRECT("$A:$B"),0,MATCH(B$1&amp;"_Verify",INDIRECT("$1:$1"),0)-1),2,0)</f>
        <v>68</v>
      </c>
    </row>
    <row r="110" spans="1:3" x14ac:dyDescent="0.3">
      <c r="A110" t="s">
        <v>306</v>
      </c>
      <c r="B110" t="s">
        <v>98</v>
      </c>
      <c r="C110" s="6">
        <f t="shared" ca="1" si="32"/>
        <v>13</v>
      </c>
    </row>
    <row r="111" spans="1:3" x14ac:dyDescent="0.3">
      <c r="A111" t="s">
        <v>307</v>
      </c>
      <c r="B111" t="s">
        <v>230</v>
      </c>
      <c r="C111" s="6">
        <f t="shared" ca="1" si="32"/>
        <v>15</v>
      </c>
    </row>
    <row r="112" spans="1:3" x14ac:dyDescent="0.3">
      <c r="A112" t="s">
        <v>308</v>
      </c>
      <c r="B112" t="s">
        <v>233</v>
      </c>
      <c r="C112" s="6">
        <f t="shared" ref="C112" ca="1" si="33">VLOOKUP(B112,OFFSET(INDIRECT("$A:$B"),0,MATCH(B$1&amp;"_Verify",INDIRECT("$1:$1"),0)-1),2,0)</f>
        <v>16</v>
      </c>
    </row>
    <row r="113" spans="1:4" x14ac:dyDescent="0.3">
      <c r="A113" t="s">
        <v>309</v>
      </c>
      <c r="B113" t="s">
        <v>233</v>
      </c>
      <c r="C113" s="6">
        <f t="shared" ref="C113" ca="1" si="34">VLOOKUP(B113,OFFSET(INDIRECT("$A:$B"),0,MATCH(B$1&amp;"_Verify",INDIRECT("$1:$1"),0)-1),2,0)</f>
        <v>16</v>
      </c>
    </row>
    <row r="114" spans="1:4" x14ac:dyDescent="0.3">
      <c r="A114" t="s">
        <v>312</v>
      </c>
      <c r="B114" t="s">
        <v>234</v>
      </c>
      <c r="C114" s="6">
        <f t="shared" ref="C114" ca="1" si="35">VLOOKUP(B114,OFFSET(INDIRECT("$A:$B"),0,MATCH(B$1&amp;"_Verify",INDIRECT("$1:$1"),0)-1),2,0)</f>
        <v>17</v>
      </c>
    </row>
    <row r="115" spans="1:4" x14ac:dyDescent="0.3">
      <c r="A115" t="s">
        <v>313</v>
      </c>
      <c r="B115" t="s">
        <v>234</v>
      </c>
      <c r="C115" s="6">
        <f t="shared" ref="C115" ca="1" si="36">VLOOKUP(B115,OFFSET(INDIRECT("$A:$B"),0,MATCH(B$1&amp;"_Verify",INDIRECT("$1:$1"),0)-1),2,0)</f>
        <v>17</v>
      </c>
    </row>
    <row r="116" spans="1:4" x14ac:dyDescent="0.3">
      <c r="A116" t="s">
        <v>314</v>
      </c>
      <c r="B116" t="s">
        <v>235</v>
      </c>
      <c r="C116" s="6">
        <f t="shared" ref="C116" ca="1" si="37">VLOOKUP(B116,OFFSET(INDIRECT("$A:$B"),0,MATCH(B$1&amp;"_Verify",INDIRECT("$1:$1"),0)-1),2,0)</f>
        <v>18</v>
      </c>
    </row>
    <row r="117" spans="1:4" x14ac:dyDescent="0.3">
      <c r="A117" t="s">
        <v>315</v>
      </c>
      <c r="B117" t="s">
        <v>235</v>
      </c>
      <c r="C117" s="6">
        <f t="shared" ref="C117" ca="1" si="38">VLOOKUP(B117,OFFSET(INDIRECT("$A:$B"),0,MATCH(B$1&amp;"_Verify",INDIRECT("$1:$1"),0)-1),2,0)</f>
        <v>18</v>
      </c>
    </row>
    <row r="118" spans="1:4" x14ac:dyDescent="0.3">
      <c r="A118" t="s">
        <v>316</v>
      </c>
      <c r="B118" t="s">
        <v>236</v>
      </c>
      <c r="C118" s="6">
        <f t="shared" ref="C118" ca="1" si="39">VLOOKUP(B118,OFFSET(INDIRECT("$A:$B"),0,MATCH(B$1&amp;"_Verify",INDIRECT("$1:$1"),0)-1),2,0)</f>
        <v>19</v>
      </c>
    </row>
    <row r="119" spans="1:4" x14ac:dyDescent="0.3">
      <c r="A119" t="s">
        <v>317</v>
      </c>
      <c r="B119" t="s">
        <v>236</v>
      </c>
      <c r="C119" s="6">
        <f t="shared" ref="C119" ca="1" si="40">VLOOKUP(B119,OFFSET(INDIRECT("$A:$B"),0,MATCH(B$1&amp;"_Verify",INDIRECT("$1:$1"),0)-1),2,0)</f>
        <v>19</v>
      </c>
    </row>
    <row r="120" spans="1:4" x14ac:dyDescent="0.3">
      <c r="A120" t="s">
        <v>319</v>
      </c>
      <c r="B120" t="s">
        <v>245</v>
      </c>
      <c r="C120" s="6">
        <f t="shared" ref="C120:C130" ca="1" si="41">VLOOKUP(B120,OFFSET(INDIRECT("$A:$B"),0,MATCH(B$1&amp;"_Verify",INDIRECT("$1:$1"),0)-1),2,0)</f>
        <v>20</v>
      </c>
    </row>
    <row r="121" spans="1:4" x14ac:dyDescent="0.3">
      <c r="A121" t="s">
        <v>320</v>
      </c>
      <c r="B121" t="s">
        <v>245</v>
      </c>
      <c r="C121" s="6">
        <f t="shared" ca="1" si="41"/>
        <v>20</v>
      </c>
    </row>
    <row r="122" spans="1:4" x14ac:dyDescent="0.3">
      <c r="A122" t="s">
        <v>371</v>
      </c>
      <c r="B122" t="s">
        <v>98</v>
      </c>
      <c r="C122" s="6">
        <f t="shared" ref="C122:C124" ca="1" si="42">VLOOKUP(B122,OFFSET(INDIRECT("$A:$B"),0,MATCH(B$1&amp;"_Verify",INDIRECT("$1:$1"),0)-1),2,0)</f>
        <v>13</v>
      </c>
      <c r="D122" s="6"/>
    </row>
    <row r="123" spans="1:4" x14ac:dyDescent="0.3">
      <c r="A123" t="s">
        <v>373</v>
      </c>
      <c r="B123" t="s">
        <v>344</v>
      </c>
      <c r="C123" s="6">
        <f t="shared" ca="1" si="42"/>
        <v>21</v>
      </c>
    </row>
    <row r="124" spans="1:4" x14ac:dyDescent="0.3">
      <c r="A124" t="s">
        <v>377</v>
      </c>
      <c r="B124" t="s">
        <v>58</v>
      </c>
      <c r="C124" s="6">
        <f t="shared" ca="1" si="42"/>
        <v>11</v>
      </c>
    </row>
    <row r="125" spans="1:4" x14ac:dyDescent="0.3">
      <c r="A125" t="s">
        <v>321</v>
      </c>
      <c r="B125" t="s">
        <v>98</v>
      </c>
      <c r="C125" s="6">
        <f t="shared" ca="1" si="41"/>
        <v>13</v>
      </c>
    </row>
    <row r="126" spans="1:4" x14ac:dyDescent="0.3">
      <c r="A126" t="s">
        <v>323</v>
      </c>
      <c r="B126" t="s">
        <v>22</v>
      </c>
      <c r="C126" s="6">
        <f t="shared" ca="1" si="41"/>
        <v>7</v>
      </c>
    </row>
    <row r="127" spans="1:4" x14ac:dyDescent="0.3">
      <c r="A127" s="10" t="s">
        <v>526</v>
      </c>
      <c r="B127" s="10" t="s">
        <v>98</v>
      </c>
      <c r="C127" s="6">
        <f t="shared" ca="1" si="41"/>
        <v>13</v>
      </c>
      <c r="D127" s="10"/>
    </row>
    <row r="128" spans="1:4" x14ac:dyDescent="0.3">
      <c r="A128" s="10" t="s">
        <v>528</v>
      </c>
      <c r="B128" s="10" t="s">
        <v>22</v>
      </c>
      <c r="C128" s="6">
        <f t="shared" ca="1" si="41"/>
        <v>7</v>
      </c>
      <c r="D128" s="10"/>
    </row>
    <row r="129" spans="1:4" x14ac:dyDescent="0.3">
      <c r="A129" t="s">
        <v>378</v>
      </c>
      <c r="B129" t="s">
        <v>348</v>
      </c>
      <c r="C129" s="6">
        <f t="shared" ca="1" si="41"/>
        <v>61</v>
      </c>
    </row>
    <row r="130" spans="1:4" x14ac:dyDescent="0.3">
      <c r="A130" t="s">
        <v>379</v>
      </c>
      <c r="B130" t="s">
        <v>352</v>
      </c>
      <c r="C130" s="6">
        <f t="shared" ca="1" si="41"/>
        <v>59</v>
      </c>
    </row>
    <row r="131" spans="1:4" x14ac:dyDescent="0.3">
      <c r="A131" t="s">
        <v>324</v>
      </c>
      <c r="B131" t="s">
        <v>246</v>
      </c>
      <c r="C131" s="6">
        <f t="shared" ref="C131:C134" ca="1" si="43">VLOOKUP(B131,OFFSET(INDIRECT("$A:$B"),0,MATCH(B$1&amp;"_Verify",INDIRECT("$1:$1"),0)-1),2,0)</f>
        <v>58</v>
      </c>
    </row>
    <row r="132" spans="1:4" x14ac:dyDescent="0.3">
      <c r="A132" s="10" t="s">
        <v>530</v>
      </c>
      <c r="B132" s="10" t="s">
        <v>246</v>
      </c>
      <c r="C132" s="6">
        <f t="shared" ref="C132" ca="1" si="44">VLOOKUP(B132,OFFSET(INDIRECT("$A:$B"),0,MATCH(B$1&amp;"_Verify",INDIRECT("$1:$1"),0)-1),2,0)</f>
        <v>58</v>
      </c>
      <c r="D132" s="10"/>
    </row>
    <row r="133" spans="1:4" x14ac:dyDescent="0.3">
      <c r="A133" t="s">
        <v>335</v>
      </c>
      <c r="B133" t="s">
        <v>279</v>
      </c>
      <c r="C133" s="6">
        <f t="shared" ca="1" si="43"/>
        <v>40</v>
      </c>
    </row>
    <row r="134" spans="1:4" x14ac:dyDescent="0.3">
      <c r="A134" t="s">
        <v>337</v>
      </c>
      <c r="B134" t="s">
        <v>55</v>
      </c>
      <c r="C134" s="6">
        <f t="shared" ca="1" si="43"/>
        <v>8</v>
      </c>
    </row>
    <row r="135" spans="1:4" x14ac:dyDescent="0.3">
      <c r="A135" t="s">
        <v>326</v>
      </c>
      <c r="B135" t="s">
        <v>280</v>
      </c>
      <c r="C135" s="6">
        <f t="shared" ref="C135" ca="1" si="45">VLOOKUP(B135,OFFSET(INDIRECT("$A:$B"),0,MATCH(B$1&amp;"_Verify",INDIRECT("$1:$1"),0)-1),2,0)</f>
        <v>39</v>
      </c>
    </row>
    <row r="136" spans="1:4" x14ac:dyDescent="0.3">
      <c r="A136" t="s">
        <v>328</v>
      </c>
      <c r="B136" t="s">
        <v>56</v>
      </c>
      <c r="C136" s="6">
        <f t="shared" ref="C136" ca="1" si="46">VLOOKUP(B136,OFFSET(INDIRECT("$A:$B"),0,MATCH(B$1&amp;"_Verify",INDIRECT("$1:$1"),0)-1),2,0)</f>
        <v>9</v>
      </c>
    </row>
    <row r="137" spans="1:4" x14ac:dyDescent="0.3">
      <c r="A137" t="s">
        <v>358</v>
      </c>
      <c r="B137" t="s">
        <v>351</v>
      </c>
      <c r="C137" s="6">
        <f t="shared" ref="C137" ca="1" si="47">VLOOKUP(B137,OFFSET(INDIRECT("$A:$B"),0,MATCH(B$1&amp;"_Verify",INDIRECT("$1:$1"),0)-1),2,0)</f>
        <v>41</v>
      </c>
    </row>
    <row r="138" spans="1:4" x14ac:dyDescent="0.3">
      <c r="A138" t="s">
        <v>359</v>
      </c>
      <c r="B138" t="s">
        <v>290</v>
      </c>
      <c r="C138" s="6">
        <f t="shared" ref="C138" ca="1" si="48">VLOOKUP(B138,OFFSET(INDIRECT("$A:$B"),0,MATCH(B$1&amp;"_Verify",INDIRECT("$1:$1"),0)-1),2,0)</f>
        <v>60</v>
      </c>
    </row>
    <row r="139" spans="1:4" x14ac:dyDescent="0.3">
      <c r="A139" t="s">
        <v>383</v>
      </c>
      <c r="B139" t="s">
        <v>384</v>
      </c>
      <c r="C139" s="6">
        <f t="shared" ref="C139:C141" ca="1" si="49">VLOOKUP(B139,OFFSET(INDIRECT("$A:$B"),0,MATCH(B$1&amp;"_Verify",INDIRECT("$1:$1"),0)-1),2,0)</f>
        <v>62</v>
      </c>
    </row>
    <row r="140" spans="1:4" x14ac:dyDescent="0.3">
      <c r="A140" s="10" t="s">
        <v>536</v>
      </c>
      <c r="B140" s="10" t="s">
        <v>539</v>
      </c>
      <c r="C140" s="6">
        <f t="shared" ca="1" si="49"/>
        <v>66</v>
      </c>
      <c r="D140" s="10"/>
    </row>
    <row r="141" spans="1:4" x14ac:dyDescent="0.3">
      <c r="A141" s="10" t="s">
        <v>538</v>
      </c>
      <c r="B141" s="10" t="s">
        <v>539</v>
      </c>
      <c r="C141" s="6">
        <f t="shared" ca="1" si="49"/>
        <v>66</v>
      </c>
      <c r="D141" s="10"/>
    </row>
    <row r="142" spans="1:4" x14ac:dyDescent="0.3">
      <c r="A142" s="10" t="s">
        <v>552</v>
      </c>
      <c r="B142" s="10" t="s">
        <v>542</v>
      </c>
      <c r="C142" s="6">
        <f t="shared" ref="C142" ca="1" si="50">VLOOKUP(B142,OFFSET(INDIRECT("$A:$B"),0,MATCH(B$1&amp;"_Verify",INDIRECT("$1:$1"),0)-1),2,0)</f>
        <v>67</v>
      </c>
      <c r="D142" s="10"/>
    </row>
    <row r="143" spans="1:4" x14ac:dyDescent="0.3">
      <c r="A143" t="s">
        <v>392</v>
      </c>
      <c r="B143" t="s">
        <v>389</v>
      </c>
      <c r="C143" s="6">
        <f t="shared" ref="C143" ca="1" si="51">VLOOKUP(B143,OFFSET(INDIRECT("$A:$B"),0,MATCH(B$1&amp;"_Verify",INDIRECT("$1:$1"),0)-1),2,0)</f>
        <v>22</v>
      </c>
    </row>
    <row r="144" spans="1:4" x14ac:dyDescent="0.3">
      <c r="A144" t="s">
        <v>406</v>
      </c>
      <c r="B144" t="s">
        <v>389</v>
      </c>
      <c r="C144" s="6">
        <f t="shared" ref="C144" ca="1" si="52">VLOOKUP(B144,OFFSET(INDIRECT("$A:$B"),0,MATCH(B$1&amp;"_Verify",INDIRECT("$1:$1"),0)-1),2,0)</f>
        <v>22</v>
      </c>
    </row>
    <row r="145" spans="1:3" x14ac:dyDescent="0.3">
      <c r="A145" t="s">
        <v>394</v>
      </c>
      <c r="B145" t="s">
        <v>389</v>
      </c>
      <c r="C145" s="6">
        <f t="shared" ref="C145:C146" ca="1" si="53">VLOOKUP(B145,OFFSET(INDIRECT("$A:$B"),0,MATCH(B$1&amp;"_Verify",INDIRECT("$1:$1"),0)-1),2,0)</f>
        <v>22</v>
      </c>
    </row>
    <row r="146" spans="1:3" x14ac:dyDescent="0.3">
      <c r="A146" t="s">
        <v>407</v>
      </c>
      <c r="B146" t="s">
        <v>389</v>
      </c>
      <c r="C146" s="6">
        <f t="shared" ca="1" si="53"/>
        <v>22</v>
      </c>
    </row>
  </sheetData>
  <phoneticPr fontId="1" type="noConversion"/>
  <dataValidations count="1">
    <dataValidation type="list" allowBlank="1" showInputMessage="1" showErrorMessage="1" sqref="B2:B14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53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103.5" hidden="1" customHeight="1" outlineLevel="1" x14ac:dyDescent="0.3">
      <c r="E2" s="1" t="s">
        <v>555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타겟 지점으로부터의 조정범위
오프셋</v>
      </c>
      <c r="K2" s="4" t="str">
        <f>IF(ISBLANK(VLOOKUP($E2,어펙터인자!$1:$1048576,MATCH(K$1,어펙터인자!$1:$1,0),0)),"",VLOOKUP($E2,어펙터인자!$1:$1048576,MATCH(K$1,어펙터인자!$1:$1,0),0))</f>
        <v>최소 달리는 거리</v>
      </c>
      <c r="L2" s="4" t="str">
        <f>IF(ISBLANK(VLOOKUP($E2,어펙터인자!$1:$1048576,MATCH(L$1,어펙터인자!$1:$1,0),0)),"",VLOOKUP($E2,어펙터인자!$1:$1048576,MATCH(L$1,어펙터인자!$1:$1,0),0))</f>
        <v>최소 달리는 거리를 지나고 나서 타겟과의 거리 체크. 도달하면 풀린다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지나칠 거리
없으면 플레잉어를 계속 찾음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62" si="0">B3&amp;"_"&amp;TEXT(D3,"00")</f>
        <v>NormalAttack0.75_01</v>
      </c>
      <c r="B3" s="1" t="s">
        <v>566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0.75</v>
      </c>
      <c r="L3" s="1">
        <v>0</v>
      </c>
      <c r="O3" s="7" t="str">
        <f t="shared" ref="O3:O64" ca="1" si="1">IF(NOT(ISBLANK(N3)),N3,
IF(ISBLANK(M3),"",
VLOOKUP(M3,OFFSET(INDIRECT("$A:$B"),0,MATCH(M$1&amp;"_Verify",INDIRECT("$1:$1"),0)-1),2,0)
))</f>
        <v/>
      </c>
      <c r="S3" s="7" t="str">
        <f t="shared" ref="S3:S111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567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si="3"/>
        <v>NormalAttack1.5_01</v>
      </c>
      <c r="B6" s="1" t="s">
        <v>568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ref="A7" si="6">B7&amp;"_"&amp;TEXT(D7,"00")</f>
        <v>NormalAttackMelee0.75_01</v>
      </c>
      <c r="B7" s="1" t="s">
        <v>569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0.75</v>
      </c>
      <c r="L7" s="1">
        <v>1</v>
      </c>
      <c r="O7" s="7" t="str">
        <f t="shared" ref="O7" ca="1" si="7">IF(NOT(ISBLANK(N7)),N7,
IF(ISBLANK(M7),"",
VLOOKUP(M7,OFFSET(INDIRECT("$A:$B"),0,MATCH(M$1&amp;"_Verify",INDIRECT("$1:$1"),0)-1),2,0)
))</f>
        <v/>
      </c>
      <c r="S7" s="7" t="str">
        <f t="shared" ref="S7" ca="1" si="8">IF(NOT(ISBLANK(R7)),R7,
IF(ISBLANK(Q7),"",
VLOOKUP(Q7,OFFSET(INDIRECT("$A:$B"),0,MATCH(Q$1&amp;"_Verify",INDIRECT("$1:$1"),0)-1),2,0)
))</f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10" si="9">B8&amp;"_"&amp;TEXT(D8,"00")</f>
        <v>NormalAttackMelee01_01</v>
      </c>
      <c r="B8" s="1" t="s">
        <v>553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</v>
      </c>
      <c r="L8" s="1">
        <v>1</v>
      </c>
      <c r="O8" s="7" t="str">
        <f t="shared" ref="O8:O10" ca="1" si="10">IF(NOT(ISBLANK(N8)),N8,
IF(ISBLANK(M8),"",
VLOOKUP(M8,OFFSET(INDIRECT("$A:$B"),0,MATCH(M$1&amp;"_Verify",INDIRECT("$1:$1"),0)-1),2,0)
))</f>
        <v/>
      </c>
      <c r="S8" s="7" t="str">
        <f t="shared" ref="S8:S10" ca="1" si="11">IF(NOT(ISBLANK(R8)),R8,
IF(ISBLANK(Q8),"",
VLOOKUP(Q8,OFFSET(INDIRECT("$A:$B"),0,MATCH(Q$1&amp;"_Verify",INDIRECT("$1:$1"),0)-1),2,0)
))</f>
        <v/>
      </c>
      <c r="Y8" s="1" t="s">
        <v>156</v>
      </c>
      <c r="Z8" s="1">
        <v>6</v>
      </c>
    </row>
    <row r="9" spans="1:29" x14ac:dyDescent="0.3">
      <c r="A9" s="1" t="str">
        <f t="shared" si="9"/>
        <v>NormalAttackMelee1.25_01</v>
      </c>
      <c r="B9" s="1" t="s">
        <v>570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1.25</v>
      </c>
      <c r="L9" s="1">
        <v>1</v>
      </c>
      <c r="O9" s="7" t="str">
        <f t="shared" ca="1" si="10"/>
        <v/>
      </c>
      <c r="S9" s="7" t="str">
        <f t="shared" ca="1" si="11"/>
        <v/>
      </c>
      <c r="Y9" s="1" t="s">
        <v>157</v>
      </c>
      <c r="Z9" s="1">
        <v>7</v>
      </c>
    </row>
    <row r="10" spans="1:29" x14ac:dyDescent="0.3">
      <c r="A10" s="1" t="str">
        <f t="shared" si="9"/>
        <v>NormalAttackMelee1.5_01</v>
      </c>
      <c r="B10" s="1" t="s">
        <v>571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1.5</v>
      </c>
      <c r="L10" s="1">
        <v>1</v>
      </c>
      <c r="O10" s="7" t="str">
        <f t="shared" ca="1" si="10"/>
        <v/>
      </c>
      <c r="S10" s="7" t="str">
        <f t="shared" ca="1" si="11"/>
        <v/>
      </c>
      <c r="Y10" s="1" t="s">
        <v>158</v>
      </c>
      <c r="Z10" s="1">
        <v>8</v>
      </c>
    </row>
    <row r="11" spans="1:29" x14ac:dyDescent="0.3">
      <c r="A11" s="1" t="str">
        <f t="shared" ref="A11:A12" si="12">B11&amp;"_"&amp;TEXT(D11,"00")</f>
        <v>NormalAttackGanfaul_01</v>
      </c>
      <c r="B11" t="s">
        <v>421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0.92</v>
      </c>
      <c r="O11" s="7" t="str">
        <f t="shared" ref="O11:O12" ca="1" si="13">IF(NOT(ISBLANK(N11)),N11,
IF(ISBLANK(M11),"",
VLOOKUP(M11,OFFSET(INDIRECT("$A:$B"),0,MATCH(M$1&amp;"_Verify",INDIRECT("$1:$1"),0)-1),2,0)
))</f>
        <v/>
      </c>
      <c r="S11" s="7" t="str">
        <f t="shared" ref="S11:S12" ca="1" si="14">IF(NOT(ISBLANK(R11)),R11,
IF(ISBLANK(Q11),"",
VLOOKUP(Q11,OFFSET(INDIRECT("$A:$B"),0,MATCH(Q$1&amp;"_Verify",INDIRECT("$1:$1"),0)-1),2,0)
))</f>
        <v/>
      </c>
      <c r="Y11" s="1" t="s">
        <v>159</v>
      </c>
      <c r="Z11" s="1">
        <v>9</v>
      </c>
    </row>
    <row r="12" spans="1:29" x14ac:dyDescent="0.3">
      <c r="A12" s="1" t="str">
        <f t="shared" si="12"/>
        <v>UltimatePositionBuffGanfaul_01</v>
      </c>
      <c r="B12" s="1" t="s">
        <v>425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PositionBuff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4.8</v>
      </c>
      <c r="J12" s="1">
        <v>2</v>
      </c>
      <c r="K12" s="1">
        <v>-0.05</v>
      </c>
      <c r="N12" s="1">
        <v>5</v>
      </c>
      <c r="O12" s="7">
        <f t="shared" ca="1" si="13"/>
        <v>5</v>
      </c>
      <c r="S12" s="7" t="str">
        <f t="shared" ca="1" si="14"/>
        <v/>
      </c>
      <c r="V12" s="1" t="s">
        <v>426</v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UltimateAttackGanfaul_01</v>
      </c>
      <c r="B13" s="1" t="s">
        <v>369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si="0"/>
        <v>NormalAttackKeepSeries_01</v>
      </c>
      <c r="B14" t="s">
        <v>122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f>(1/0.8)*0.45</f>
        <v>0.5625</v>
      </c>
      <c r="O14" s="7" t="str">
        <f t="shared" ca="1" si="1"/>
        <v/>
      </c>
      <c r="S14" s="7" t="str">
        <f t="shared" ca="1" si="2"/>
        <v/>
      </c>
      <c r="Y14" s="1" t="s">
        <v>162</v>
      </c>
      <c r="Z14" s="1">
        <v>12</v>
      </c>
    </row>
    <row r="15" spans="1:29" x14ac:dyDescent="0.3">
      <c r="A15" s="1" t="str">
        <f t="shared" ref="A15:A16" si="18">B15&amp;"_"&amp;TEXT(D15,"00")</f>
        <v>UltimateRemoveKeepSeries_01</v>
      </c>
      <c r="B15" t="s">
        <v>433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RemoveColliderHitObjectAffector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</v>
      </c>
      <c r="J15" s="1">
        <v>2.2000000000000002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R15" s="1">
        <v>0</v>
      </c>
      <c r="S15" s="7">
        <f t="shared" ref="S15:S16" ca="1" si="20">IF(NOT(ISBLANK(R15)),R15,
IF(ISBLANK(Q15),"",
VLOOKUP(Q15,OFFSET(INDIRECT("$A:$B"),0,MATCH(Q$1&amp;"_Verify",INDIRECT("$1:$1"),0)-1),2,0)
))</f>
        <v>0</v>
      </c>
      <c r="W15" s="1" t="s">
        <v>436</v>
      </c>
      <c r="Y15" s="1" t="s">
        <v>163</v>
      </c>
      <c r="Z15" s="1">
        <v>13</v>
      </c>
    </row>
    <row r="16" spans="1:29" x14ac:dyDescent="0.3">
      <c r="A16" s="1" t="str">
        <f t="shared" si="18"/>
        <v>UltimateCreateKeepSeries_01</v>
      </c>
      <c r="B16" t="s">
        <v>439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CreateHitObject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O16" s="7" t="str">
        <f t="shared" ca="1" si="19"/>
        <v/>
      </c>
      <c r="S16" s="7" t="str">
        <f t="shared" ca="1" si="20"/>
        <v/>
      </c>
      <c r="T16" s="1" t="s">
        <v>437</v>
      </c>
      <c r="Y16" s="1" t="s">
        <v>164</v>
      </c>
      <c r="Z16" s="1">
        <v>14</v>
      </c>
    </row>
    <row r="17" spans="1:26" x14ac:dyDescent="0.3">
      <c r="A17" s="1" t="str">
        <f t="shared" ref="A17" si="21">B17&amp;"_"&amp;TEXT(D17,"00")</f>
        <v>UltimateAttackKeepSeries_01</v>
      </c>
      <c r="B17" t="s">
        <v>434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f>(1/0.8)*0.45*1.5</f>
        <v>0.84375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165</v>
      </c>
      <c r="Z17" s="1">
        <v>15</v>
      </c>
    </row>
    <row r="18" spans="1:26" x14ac:dyDescent="0.3">
      <c r="A18" s="1" t="str">
        <f t="shared" si="0"/>
        <v>NormalAttackBigBatSuccubus_01</v>
      </c>
      <c r="B18" t="s">
        <v>123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0.27</v>
      </c>
      <c r="O18" s="7" t="str">
        <f t="shared" ca="1" si="1"/>
        <v/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0"/>
        <v>NormalAttackBei_01</v>
      </c>
      <c r="B19" t="s">
        <v>139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0.3</v>
      </c>
      <c r="O19" s="7" t="str">
        <f t="shared" ca="1" si="1"/>
        <v/>
      </c>
      <c r="S19" s="7" t="str">
        <f t="shared" ca="1" si="2"/>
        <v/>
      </c>
      <c r="Y19" s="1" t="s">
        <v>427</v>
      </c>
      <c r="Z19" s="1">
        <v>17</v>
      </c>
    </row>
    <row r="20" spans="1:26" x14ac:dyDescent="0.3">
      <c r="A20" s="1" t="str">
        <f t="shared" ref="A20" si="24">B20&amp;"_"&amp;TEXT(D20,"00")</f>
        <v>NormalAttackJellyFishGirl_01</v>
      </c>
      <c r="B20" s="10" t="s">
        <v>449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ref="O20" ca="1" si="25">IF(NOT(ISBLANK(N20)),N20,
IF(ISBLANK(M20),"",
VLOOKUP(M20,OFFSET(INDIRECT("$A:$B"),0,MATCH(M$1&amp;"_Verify",INDIRECT("$1:$1"),0)-1),2,0)
))</f>
        <v/>
      </c>
      <c r="S20" s="7" t="str">
        <f t="shared" ref="S20" ca="1" si="26">IF(NOT(ISBLANK(R20)),R20,
IF(ISBLANK(Q20),"",
VLOOKUP(Q20,OFFSET(INDIRECT("$A:$B"),0,MATCH(Q$1&amp;"_Verify",INDIRECT("$1:$1"),0)-1),2,0)
))</f>
        <v/>
      </c>
      <c r="Y20" s="1" t="s">
        <v>167</v>
      </c>
      <c r="Z20" s="1">
        <v>18</v>
      </c>
    </row>
    <row r="21" spans="1:26" x14ac:dyDescent="0.3">
      <c r="A21" s="1" t="str">
        <f t="shared" ref="A21:A22" si="27">B21&amp;"_"&amp;TEXT(D21,"00")</f>
        <v>NormalAttackEarthMage_01</v>
      </c>
      <c r="B21" s="10" t="s">
        <v>450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ref="O21:O22" ca="1" si="28">IF(NOT(ISBLANK(N21)),N21,
IF(ISBLANK(M21),"",
VLOOKUP(M21,OFFSET(INDIRECT("$A:$B"),0,MATCH(M$1&amp;"_Verify",INDIRECT("$1:$1"),0)-1),2,0)
))</f>
        <v/>
      </c>
      <c r="S21" s="7" t="str">
        <f t="shared" ref="S21:S22" ca="1" si="29">IF(NOT(ISBLANK(R21)),R21,
IF(ISBLANK(Q21),"",
VLOOKUP(Q21,OFFSET(INDIRECT("$A:$B"),0,MATCH(Q$1&amp;"_Verify",INDIRECT("$1:$1"),0)-1),2,0)
))</f>
        <v/>
      </c>
      <c r="Y21" s="1" t="s">
        <v>168</v>
      </c>
      <c r="Z21" s="1">
        <v>19</v>
      </c>
    </row>
    <row r="22" spans="1:26" x14ac:dyDescent="0.3">
      <c r="A22" s="1" t="str">
        <f t="shared" si="27"/>
        <v>NormalAttackDynaMob_01</v>
      </c>
      <c r="B22" s="10" t="s">
        <v>452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ca="1" si="28"/>
        <v/>
      </c>
      <c r="S22" s="7" t="str">
        <f t="shared" ca="1" si="29"/>
        <v/>
      </c>
      <c r="Y22" s="1" t="s">
        <v>554</v>
      </c>
      <c r="Z22" s="1">
        <v>20</v>
      </c>
    </row>
    <row r="23" spans="1:26" x14ac:dyDescent="0.3">
      <c r="A23" s="1" t="str">
        <f t="shared" ref="A23:A27" si="30">B23&amp;"_"&amp;TEXT(D23,"00")</f>
        <v>NormalAttackSciFiWarrior_01</v>
      </c>
      <c r="B23" s="10" t="s">
        <v>459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ref="O23:O27" ca="1" si="31">IF(NOT(ISBLANK(N23)),N23,
IF(ISBLANK(M23),"",
VLOOKUP(M23,OFFSET(INDIRECT("$A:$B"),0,MATCH(M$1&amp;"_Verify",INDIRECT("$1:$1"),0)-1),2,0)
))</f>
        <v/>
      </c>
      <c r="S23" s="7" t="str">
        <f t="shared" ref="S23:S27" ca="1" si="32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30"/>
        <v>NormalAttackChaosElemental_01</v>
      </c>
      <c r="B24" s="10" t="s">
        <v>460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ca="1" si="31"/>
        <v/>
      </c>
      <c r="S24" s="7" t="str">
        <f t="shared" ca="1" si="32"/>
        <v/>
      </c>
    </row>
    <row r="25" spans="1:26" x14ac:dyDescent="0.3">
      <c r="A25" s="1" t="str">
        <f t="shared" si="30"/>
        <v>NormalAttackSuperHero_01</v>
      </c>
      <c r="B25" s="10" t="s">
        <v>461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ca="1" si="31"/>
        <v/>
      </c>
      <c r="S25" s="7" t="str">
        <f t="shared" ca="1" si="32"/>
        <v/>
      </c>
    </row>
    <row r="26" spans="1:26" x14ac:dyDescent="0.3">
      <c r="A26" s="1" t="str">
        <f t="shared" si="30"/>
        <v>NormalAttackMeryl_01</v>
      </c>
      <c r="B26" s="10" t="s">
        <v>462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1"/>
        <v/>
      </c>
      <c r="S26" s="7" t="str">
        <f t="shared" ca="1" si="32"/>
        <v/>
      </c>
    </row>
    <row r="27" spans="1:26" x14ac:dyDescent="0.3">
      <c r="A27" s="1" t="str">
        <f t="shared" si="30"/>
        <v>NormalAttackGreekWarrior_01</v>
      </c>
      <c r="B27" s="10" t="s">
        <v>463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1"/>
        <v/>
      </c>
      <c r="S27" s="7" t="str">
        <f t="shared" ca="1" si="32"/>
        <v/>
      </c>
    </row>
    <row r="28" spans="1:26" x14ac:dyDescent="0.3">
      <c r="A28" s="1" t="str">
        <f t="shared" ref="A28:A30" si="33">B28&amp;"_"&amp;TEXT(D28,"00")</f>
        <v>NormalAttackAkai_01</v>
      </c>
      <c r="B28" s="10" t="s">
        <v>464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0" ca="1" si="34">IF(NOT(ISBLANK(N28)),N28,
IF(ISBLANK(M28),"",
VLOOKUP(M28,OFFSET(INDIRECT("$A:$B"),0,MATCH(M$1&amp;"_Verify",INDIRECT("$1:$1"),0)-1),2,0)
))</f>
        <v/>
      </c>
      <c r="S28" s="7" t="str">
        <f t="shared" ref="S28:S30" ca="1" si="35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3"/>
        <v>NormalAttackYuka_01</v>
      </c>
      <c r="B29" s="10" t="s">
        <v>466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4"/>
        <v/>
      </c>
      <c r="S29" s="7" t="str">
        <f t="shared" ca="1" si="35"/>
        <v/>
      </c>
    </row>
    <row r="30" spans="1:26" x14ac:dyDescent="0.3">
      <c r="A30" s="1" t="str">
        <f t="shared" si="33"/>
        <v>NormalAttackSteampunkRobot_01</v>
      </c>
      <c r="B30" s="10" t="s">
        <v>468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4"/>
        <v/>
      </c>
      <c r="S30" s="7" t="str">
        <f t="shared" ca="1" si="35"/>
        <v/>
      </c>
    </row>
    <row r="31" spans="1:26" x14ac:dyDescent="0.3">
      <c r="A31" s="1" t="str">
        <f t="shared" ref="A31:A50" si="36">B31&amp;"_"&amp;TEXT(D31,"00")</f>
        <v>NormalAttackKachujin_01</v>
      </c>
      <c r="B31" s="10" t="s">
        <v>470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ref="O31:O50" ca="1" si="37">IF(NOT(ISBLANK(N31)),N31,
IF(ISBLANK(M31),"",
VLOOKUP(M31,OFFSET(INDIRECT("$A:$B"),0,MATCH(M$1&amp;"_Verify",INDIRECT("$1:$1"),0)-1),2,0)
))</f>
        <v/>
      </c>
      <c r="S31" s="7" t="str">
        <f t="shared" ref="S31:S50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36"/>
        <v>NormalAttackMedea_01</v>
      </c>
      <c r="B32" s="10" t="s">
        <v>471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si="36"/>
        <v>NormalAttackLola_01</v>
      </c>
      <c r="B33" s="10" t="s">
        <v>472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si="36"/>
        <v>NormalAttackRockElemental_01</v>
      </c>
      <c r="B34" s="10" t="s">
        <v>473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37"/>
        <v/>
      </c>
      <c r="S34" s="7" t="str">
        <f t="shared" ca="1" si="38"/>
        <v/>
      </c>
    </row>
    <row r="35" spans="1:19" x14ac:dyDescent="0.3">
      <c r="A35" s="1" t="str">
        <f t="shared" si="36"/>
        <v>NormalAttackSoldier_01</v>
      </c>
      <c r="B35" s="10" t="s">
        <v>474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37"/>
        <v/>
      </c>
      <c r="S35" s="7" t="str">
        <f t="shared" ca="1" si="38"/>
        <v/>
      </c>
    </row>
    <row r="36" spans="1:19" x14ac:dyDescent="0.3">
      <c r="A36" s="1" t="str">
        <f t="shared" si="36"/>
        <v>NormalAttackDualWarrior_01</v>
      </c>
      <c r="B36" s="10" t="s">
        <v>475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37"/>
        <v/>
      </c>
      <c r="S36" s="7" t="str">
        <f t="shared" ca="1" si="38"/>
        <v/>
      </c>
    </row>
    <row r="37" spans="1:19" x14ac:dyDescent="0.3">
      <c r="A37" s="1" t="str">
        <f t="shared" si="36"/>
        <v>NormalAttackGloryArmor_01</v>
      </c>
      <c r="B37" s="10" t="s">
        <v>476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37"/>
        <v/>
      </c>
      <c r="S37" s="7" t="str">
        <f t="shared" ca="1" si="38"/>
        <v/>
      </c>
    </row>
    <row r="38" spans="1:19" x14ac:dyDescent="0.3">
      <c r="A38" s="1" t="str">
        <f t="shared" si="36"/>
        <v>NormalAttackRpgKnight_01</v>
      </c>
      <c r="B38" s="10" t="s">
        <v>477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37"/>
        <v/>
      </c>
      <c r="S38" s="7" t="str">
        <f t="shared" ca="1" si="38"/>
        <v/>
      </c>
    </row>
    <row r="39" spans="1:19" x14ac:dyDescent="0.3">
      <c r="A39" s="1" t="str">
        <f t="shared" si="36"/>
        <v>NormalAttackDemonHuntress_01</v>
      </c>
      <c r="B39" s="10" t="s">
        <v>478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37"/>
        <v/>
      </c>
      <c r="S39" s="7" t="str">
        <f t="shared" ca="1" si="38"/>
        <v/>
      </c>
    </row>
    <row r="40" spans="1:19" x14ac:dyDescent="0.3">
      <c r="A40" s="1" t="str">
        <f t="shared" si="36"/>
        <v>NormalAttackMobileFemale_01</v>
      </c>
      <c r="B40" s="10" t="s">
        <v>479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37"/>
        <v/>
      </c>
      <c r="S40" s="7" t="str">
        <f t="shared" ca="1" si="38"/>
        <v/>
      </c>
    </row>
    <row r="41" spans="1:19" x14ac:dyDescent="0.3">
      <c r="A41" s="1" t="str">
        <f t="shared" si="36"/>
        <v>NormalAttackCyborgCharacter_01</v>
      </c>
      <c r="B41" s="10" t="s">
        <v>480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37"/>
        <v/>
      </c>
      <c r="S41" s="7" t="str">
        <f t="shared" ca="1" si="38"/>
        <v/>
      </c>
    </row>
    <row r="42" spans="1:19" x14ac:dyDescent="0.3">
      <c r="A42" s="1" t="str">
        <f t="shared" si="36"/>
        <v>NormalAttackSandWarrior_01</v>
      </c>
      <c r="B42" s="10" t="s">
        <v>481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37"/>
        <v/>
      </c>
      <c r="S42" s="7" t="str">
        <f t="shared" ca="1" si="38"/>
        <v/>
      </c>
    </row>
    <row r="43" spans="1:19" x14ac:dyDescent="0.3">
      <c r="A43" s="1" t="str">
        <f t="shared" si="36"/>
        <v>NormalAttackBladeFanDancer_01</v>
      </c>
      <c r="B43" s="10" t="s">
        <v>482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37"/>
        <v/>
      </c>
      <c r="S43" s="7" t="str">
        <f t="shared" ca="1" si="38"/>
        <v/>
      </c>
    </row>
    <row r="44" spans="1:19" x14ac:dyDescent="0.3">
      <c r="A44" s="1" t="str">
        <f t="shared" si="36"/>
        <v>NormalAttackSyria_01</v>
      </c>
      <c r="B44" s="10" t="s">
        <v>483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37"/>
        <v/>
      </c>
      <c r="S44" s="7" t="str">
        <f t="shared" ca="1" si="38"/>
        <v/>
      </c>
    </row>
    <row r="45" spans="1:19" x14ac:dyDescent="0.3">
      <c r="A45" s="1" t="str">
        <f t="shared" si="36"/>
        <v>NormalAttackLinhi_01</v>
      </c>
      <c r="B45" s="10" t="s">
        <v>484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37"/>
        <v/>
      </c>
      <c r="S45" s="7" t="str">
        <f t="shared" ca="1" si="38"/>
        <v/>
      </c>
    </row>
    <row r="46" spans="1:19" x14ac:dyDescent="0.3">
      <c r="A46" s="1" t="str">
        <f t="shared" si="36"/>
        <v>NormalAttackNecromancerFour_01</v>
      </c>
      <c r="B46" s="10" t="s">
        <v>485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37"/>
        <v/>
      </c>
      <c r="S46" s="7" t="str">
        <f t="shared" ca="1" si="38"/>
        <v/>
      </c>
    </row>
    <row r="47" spans="1:19" x14ac:dyDescent="0.3">
      <c r="A47" s="1" t="str">
        <f t="shared" si="36"/>
        <v>NormalAttackGirlWarrior_01</v>
      </c>
      <c r="B47" s="10" t="s">
        <v>486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37"/>
        <v/>
      </c>
      <c r="S47" s="7" t="str">
        <f t="shared" ca="1" si="38"/>
        <v/>
      </c>
    </row>
    <row r="48" spans="1:19" x14ac:dyDescent="0.3">
      <c r="A48" s="1" t="str">
        <f t="shared" si="36"/>
        <v>NormalAttackGirlArcher_01</v>
      </c>
      <c r="B48" s="10" t="s">
        <v>487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37"/>
        <v/>
      </c>
      <c r="S48" s="7" t="str">
        <f t="shared" ca="1" si="38"/>
        <v/>
      </c>
    </row>
    <row r="49" spans="1:23" x14ac:dyDescent="0.3">
      <c r="A49" s="1" t="str">
        <f t="shared" si="36"/>
        <v>NormalAttackEnergyShieldRobot_01</v>
      </c>
      <c r="B49" s="10" t="s">
        <v>488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37"/>
        <v/>
      </c>
      <c r="S49" s="7" t="str">
        <f t="shared" ca="1" si="38"/>
        <v/>
      </c>
    </row>
    <row r="50" spans="1:23" x14ac:dyDescent="0.3">
      <c r="A50" s="1" t="str">
        <f t="shared" si="36"/>
        <v>NormalAttackIceMagician_01</v>
      </c>
      <c r="B50" s="10" t="s">
        <v>489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37"/>
        <v/>
      </c>
      <c r="S50" s="7" t="str">
        <f t="shared" ca="1" si="38"/>
        <v/>
      </c>
    </row>
    <row r="51" spans="1:23" x14ac:dyDescent="0.3">
      <c r="A51" s="1" t="str">
        <f t="shared" ref="A51" si="39">B51&amp;"_"&amp;TEXT(D51,"00")</f>
        <v>NormalAttackAngelicWarrior_01</v>
      </c>
      <c r="B51" s="10" t="s">
        <v>490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ref="O51" ca="1" si="40">IF(NOT(ISBLANK(N51)),N51,
IF(ISBLANK(M51),"",
VLOOKUP(M51,OFFSET(INDIRECT("$A:$B"),0,MATCH(M$1&amp;"_Verify",INDIRECT("$1:$1"),0)-1),2,0)
))</f>
        <v/>
      </c>
      <c r="S51" s="7" t="str">
        <f t="shared" ref="S51" ca="1" si="41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0"/>
        <v>CallInvincibleTortoise_01</v>
      </c>
      <c r="B52" t="s">
        <v>112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CallAffectorValue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O52" s="7" t="str">
        <f t="shared" ca="1" si="1"/>
        <v/>
      </c>
      <c r="Q52" s="1" t="s">
        <v>229</v>
      </c>
      <c r="S52" s="7">
        <f t="shared" ca="1" si="2"/>
        <v>4</v>
      </c>
      <c r="U52" s="1" t="s">
        <v>111</v>
      </c>
    </row>
    <row r="53" spans="1:23" x14ac:dyDescent="0.3">
      <c r="A53" s="1" t="str">
        <f t="shared" si="0"/>
        <v>InvincibleTortoise_01</v>
      </c>
      <c r="B53" t="s">
        <v>111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InvincibleTortoise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3</v>
      </c>
      <c r="O53" s="7" t="str">
        <f t="shared" ca="1" si="1"/>
        <v/>
      </c>
      <c r="S53" s="7" t="str">
        <f t="shared" ca="1" si="2"/>
        <v/>
      </c>
      <c r="T53" s="1" t="s">
        <v>113</v>
      </c>
      <c r="U53" s="1" t="s">
        <v>114</v>
      </c>
    </row>
    <row r="54" spans="1:23" x14ac:dyDescent="0.3">
      <c r="A54" s="1" t="str">
        <f t="shared" si="0"/>
        <v>CountBarrier5Times_01</v>
      </c>
      <c r="B54" t="s">
        <v>119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CountBarrier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O54" s="7" t="str">
        <f t="shared" ca="1" si="1"/>
        <v/>
      </c>
      <c r="P54" s="1">
        <v>5</v>
      </c>
      <c r="S54" s="7" t="str">
        <f t="shared" ca="1" si="2"/>
        <v/>
      </c>
      <c r="V54" s="1" t="s">
        <v>120</v>
      </c>
    </row>
    <row r="55" spans="1:23" x14ac:dyDescent="0.3">
      <c r="A55" s="1" t="str">
        <f t="shared" si="0"/>
        <v>CallBurrowNinjaAssassin_01</v>
      </c>
      <c r="B55" t="s">
        <v>124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ca="1" si="1"/>
        <v/>
      </c>
      <c r="Q55" s="1" t="s">
        <v>229</v>
      </c>
      <c r="S55" s="7">
        <f t="shared" ca="1" si="2"/>
        <v>4</v>
      </c>
      <c r="U55" s="1" t="s">
        <v>121</v>
      </c>
    </row>
    <row r="56" spans="1:23" x14ac:dyDescent="0.3">
      <c r="A56" s="1" t="str">
        <f t="shared" si="0"/>
        <v>BurrowNinjaAssassin_01</v>
      </c>
      <c r="B56" t="s">
        <v>121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Burrow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3</v>
      </c>
      <c r="K56" s="1">
        <v>0.5</v>
      </c>
      <c r="L56" s="1">
        <v>1</v>
      </c>
      <c r="O56" s="7" t="str">
        <f t="shared" ca="1" si="1"/>
        <v/>
      </c>
      <c r="P56" s="1">
        <v>2</v>
      </c>
      <c r="S56" s="7" t="str">
        <f t="shared" ca="1" si="2"/>
        <v/>
      </c>
      <c r="T56" s="1" t="s">
        <v>134</v>
      </c>
      <c r="U56" s="1" t="s">
        <v>135</v>
      </c>
      <c r="V56" s="1" t="s">
        <v>136</v>
      </c>
      <c r="W56" s="1" t="s">
        <v>137</v>
      </c>
    </row>
    <row r="57" spans="1:23" x14ac:dyDescent="0.3">
      <c r="A57" s="1" t="str">
        <f t="shared" si="0"/>
        <v>RushPigPet_01</v>
      </c>
      <c r="B57" s="10" t="s">
        <v>564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Rush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5</v>
      </c>
      <c r="J57" s="1">
        <v>0.2</v>
      </c>
      <c r="K57" s="1">
        <v>2.5</v>
      </c>
      <c r="L57" s="1">
        <v>0.75</v>
      </c>
      <c r="N57" s="1">
        <v>1</v>
      </c>
      <c r="O57" s="7">
        <f t="shared" ca="1" si="1"/>
        <v>1</v>
      </c>
      <c r="S57" s="7" t="str">
        <f t="shared" ca="1" si="2"/>
        <v/>
      </c>
      <c r="T57" s="1" t="s">
        <v>565</v>
      </c>
    </row>
    <row r="58" spans="1:23" x14ac:dyDescent="0.3">
      <c r="A58" s="1" t="str">
        <f t="shared" ref="A58" si="42">B58&amp;"_"&amp;TEXT(D58,"00")</f>
        <v>RushPolygonalMetalon_Red_01</v>
      </c>
      <c r="B58" s="10" t="s">
        <v>578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Rush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8</v>
      </c>
      <c r="J58" s="1">
        <v>0</v>
      </c>
      <c r="K58" s="1">
        <v>1</v>
      </c>
      <c r="L58" s="1">
        <v>2</v>
      </c>
      <c r="O58" s="7" t="str">
        <f t="shared" ref="O58" ca="1" si="43">IF(NOT(ISBLANK(N58)),N58,
IF(ISBLANK(M58),"",
VLOOKUP(M58,OFFSET(INDIRECT("$A:$B"),0,MATCH(M$1&amp;"_Verify",INDIRECT("$1:$1"),0)-1),2,0)
))</f>
        <v/>
      </c>
      <c r="S58" s="7" t="str">
        <f t="shared" ref="S58" ca="1" si="44">IF(NOT(ISBLANK(R58)),R58,
IF(ISBLANK(Q58),"",
VLOOKUP(Q58,OFFSET(INDIRECT("$A:$B"),0,MATCH(Q$1&amp;"_Verify",INDIRECT("$1:$1"),0)-1),2,0)
))</f>
        <v/>
      </c>
      <c r="T58" s="1" t="s">
        <v>565</v>
      </c>
    </row>
    <row r="59" spans="1:23" x14ac:dyDescent="0.3">
      <c r="A59" s="1" t="str">
        <f t="shared" ref="A59" si="45">B59&amp;"_"&amp;TEXT(D59,"00")</f>
        <v>RushCuteUniq_01</v>
      </c>
      <c r="B59" s="10" t="s">
        <v>581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Rush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6.5</v>
      </c>
      <c r="J59" s="1">
        <v>2</v>
      </c>
      <c r="K59" s="1">
        <v>2.5</v>
      </c>
      <c r="L59" s="1">
        <v>0.75</v>
      </c>
      <c r="O59" s="7" t="str">
        <f t="shared" ref="O59" ca="1" si="46">IF(NOT(ISBLANK(N59)),N59,
IF(ISBLANK(M59),"",
VLOOKUP(M59,OFFSET(INDIRECT("$A:$B"),0,MATCH(M$1&amp;"_Verify",INDIRECT("$1:$1"),0)-1),2,0)
))</f>
        <v/>
      </c>
      <c r="S59" s="7" t="str">
        <f t="shared" ref="S59" ca="1" si="47">IF(NOT(ISBLANK(R59)),R59,
IF(ISBLANK(Q59),"",
VLOOKUP(Q59,OFFSET(INDIRECT("$A:$B"),0,MATCH(Q$1&amp;"_Verify",INDIRECT("$1:$1"),0)-1),2,0)
))</f>
        <v/>
      </c>
      <c r="T59" s="1" t="s">
        <v>565</v>
      </c>
    </row>
    <row r="60" spans="1:23" x14ac:dyDescent="0.3">
      <c r="A60" s="1" t="str">
        <f t="shared" ref="A60" si="48">B60&amp;"_"&amp;TEXT(D60,"00")</f>
        <v>RushRobotSphere_01</v>
      </c>
      <c r="B60" s="10" t="s">
        <v>583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Rush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8</v>
      </c>
      <c r="J60" s="1">
        <v>0.3</v>
      </c>
      <c r="K60" s="1">
        <v>2</v>
      </c>
      <c r="L60" s="1">
        <v>0</v>
      </c>
      <c r="N60" s="1">
        <v>0</v>
      </c>
      <c r="O60" s="7">
        <f t="shared" ref="O60" ca="1" si="49">IF(NOT(ISBLANK(N60)),N60,
IF(ISBLANK(M60),"",
VLOOKUP(M60,OFFSET(INDIRECT("$A:$B"),0,MATCH(M$1&amp;"_Verify",INDIRECT("$1:$1"),0)-1),2,0)
))</f>
        <v>0</v>
      </c>
      <c r="P60" s="1">
        <v>1</v>
      </c>
      <c r="R60" s="1">
        <v>0</v>
      </c>
      <c r="S60" s="7">
        <f t="shared" ref="S60" ca="1" si="50">IF(NOT(ISBLANK(R60)),R60,
IF(ISBLANK(Q60),"",
VLOOKUP(Q60,OFFSET(INDIRECT("$A:$B"),0,MATCH(Q$1&amp;"_Verify",INDIRECT("$1:$1"),0)-1),2,0)
))</f>
        <v>0</v>
      </c>
      <c r="T60" s="1" t="s">
        <v>565</v>
      </c>
    </row>
    <row r="61" spans="1:23" x14ac:dyDescent="0.3">
      <c r="A61" s="1" t="str">
        <f t="shared" si="0"/>
        <v>LP_Atk_01</v>
      </c>
      <c r="B61" s="1" t="s">
        <v>260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0.15</v>
      </c>
      <c r="M61" s="1" t="s">
        <v>168</v>
      </c>
      <c r="O61" s="7">
        <f t="shared" ca="1" si="1"/>
        <v>19</v>
      </c>
      <c r="S61" s="7" t="str">
        <f t="shared" ca="1" si="2"/>
        <v/>
      </c>
    </row>
    <row r="62" spans="1:23" x14ac:dyDescent="0.3">
      <c r="A62" s="1" t="str">
        <f t="shared" si="0"/>
        <v>LP_Atk_02</v>
      </c>
      <c r="B62" s="1" t="s">
        <v>260</v>
      </c>
      <c r="C62" s="1" t="str">
        <f>IF(ISERROR(VLOOKUP(B62,AffectorValueTable!$A:$A,1,0)),"어펙터밸류없음","")</f>
        <v/>
      </c>
      <c r="D62" s="1">
        <v>2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0.315</v>
      </c>
      <c r="M62" s="1" t="s">
        <v>168</v>
      </c>
      <c r="O62" s="7">
        <f t="shared" ca="1" si="1"/>
        <v>19</v>
      </c>
      <c r="S62" s="7" t="str">
        <f t="shared" ca="1" si="2"/>
        <v/>
      </c>
    </row>
    <row r="63" spans="1:23" x14ac:dyDescent="0.3">
      <c r="A63" s="1" t="str">
        <f t="shared" ref="A63:A71" si="51">B63&amp;"_"&amp;TEXT(D63,"00")</f>
        <v>LP_Atk_03</v>
      </c>
      <c r="B63" s="1" t="s">
        <v>260</v>
      </c>
      <c r="C63" s="1" t="str">
        <f>IF(ISERROR(VLOOKUP(B63,AffectorValueTable!$A:$A,1,0)),"어펙터밸류없음","")</f>
        <v/>
      </c>
      <c r="D63" s="1">
        <v>3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0.49500000000000005</v>
      </c>
      <c r="M63" s="1" t="s">
        <v>168</v>
      </c>
      <c r="N63" s="6"/>
      <c r="O63" s="7">
        <f t="shared" ca="1" si="1"/>
        <v>19</v>
      </c>
      <c r="S63" s="7" t="str">
        <f t="shared" ca="1" si="2"/>
        <v/>
      </c>
    </row>
    <row r="64" spans="1:23" x14ac:dyDescent="0.3">
      <c r="A64" s="1" t="str">
        <f t="shared" si="51"/>
        <v>LP_Atk_04</v>
      </c>
      <c r="B64" s="1" t="s">
        <v>260</v>
      </c>
      <c r="C64" s="1" t="str">
        <f>IF(ISERROR(VLOOKUP(B64,AffectorValueTable!$A:$A,1,0)),"어펙터밸류없음","")</f>
        <v/>
      </c>
      <c r="D64" s="1">
        <v>4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0.69</v>
      </c>
      <c r="M64" s="1" t="s">
        <v>168</v>
      </c>
      <c r="O64" s="7">
        <f t="shared" ca="1" si="1"/>
        <v>19</v>
      </c>
      <c r="S64" s="7" t="str">
        <f t="shared" ca="1" si="2"/>
        <v/>
      </c>
    </row>
    <row r="65" spans="1:19" x14ac:dyDescent="0.3">
      <c r="A65" s="1" t="str">
        <f t="shared" si="51"/>
        <v>LP_Atk_05</v>
      </c>
      <c r="B65" s="1" t="s">
        <v>260</v>
      </c>
      <c r="C65" s="1" t="str">
        <f>IF(ISERROR(VLOOKUP(B65,AffectorValueTable!$A:$A,1,0)),"어펙터밸류없음","")</f>
        <v/>
      </c>
      <c r="D65" s="1">
        <v>5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0.89999999999999991</v>
      </c>
      <c r="M65" s="1" t="s">
        <v>168</v>
      </c>
      <c r="O65" s="7">
        <f ca="1">IF(NOT(ISBLANK(N65)),N65,
IF(ISBLANK(M65),"",
VLOOKUP(M65,OFFSET(INDIRECT("$A:$B"),0,MATCH(M$1&amp;"_Verify",INDIRECT("$1:$1"),0)-1),2,0)
))</f>
        <v>19</v>
      </c>
      <c r="S65" s="7" t="str">
        <f t="shared" ca="1" si="2"/>
        <v/>
      </c>
    </row>
    <row r="66" spans="1:19" x14ac:dyDescent="0.3">
      <c r="A66" s="1" t="str">
        <f t="shared" si="51"/>
        <v>LP_Atk_06</v>
      </c>
      <c r="B66" s="1" t="s">
        <v>260</v>
      </c>
      <c r="C66" s="1" t="str">
        <f>IF(ISERROR(VLOOKUP(B66,AffectorValueTable!$A:$A,1,0)),"어펙터밸류없음","")</f>
        <v/>
      </c>
      <c r="D66" s="1">
        <v>6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1.125</v>
      </c>
      <c r="M66" s="1" t="s">
        <v>168</v>
      </c>
      <c r="O66" s="7">
        <f t="shared" ref="O66:O111" ca="1" si="52">IF(NOT(ISBLANK(N66)),N66,
IF(ISBLANK(M66),"",
VLOOKUP(M66,OFFSET(INDIRECT("$A:$B"),0,MATCH(M$1&amp;"_Verify",INDIRECT("$1:$1"),0)-1),2,0)
))</f>
        <v>19</v>
      </c>
      <c r="S66" s="7" t="str">
        <f t="shared" ca="1" si="2"/>
        <v/>
      </c>
    </row>
    <row r="67" spans="1:19" x14ac:dyDescent="0.3">
      <c r="A67" s="1" t="str">
        <f t="shared" si="51"/>
        <v>LP_Atk_07</v>
      </c>
      <c r="B67" s="1" t="s">
        <v>260</v>
      </c>
      <c r="C67" s="1" t="str">
        <f>IF(ISERROR(VLOOKUP(B67,AffectorValueTable!$A:$A,1,0)),"어펙터밸류없음","")</f>
        <v/>
      </c>
      <c r="D67" s="1">
        <v>7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1.3650000000000002</v>
      </c>
      <c r="M67" s="1" t="s">
        <v>168</v>
      </c>
      <c r="O67" s="7">
        <f t="shared" ca="1" si="52"/>
        <v>19</v>
      </c>
      <c r="S67" s="7" t="str">
        <f t="shared" ca="1" si="2"/>
        <v/>
      </c>
    </row>
    <row r="68" spans="1:19" x14ac:dyDescent="0.3">
      <c r="A68" s="1" t="str">
        <f t="shared" si="51"/>
        <v>LP_Atk_08</v>
      </c>
      <c r="B68" s="1" t="s">
        <v>260</v>
      </c>
      <c r="C68" s="1" t="str">
        <f>IF(ISERROR(VLOOKUP(B68,AffectorValueTable!$A:$A,1,0)),"어펙터밸류없음","")</f>
        <v/>
      </c>
      <c r="D68" s="1">
        <v>8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1.62</v>
      </c>
      <c r="M68" s="1" t="s">
        <v>168</v>
      </c>
      <c r="O68" s="7">
        <f t="shared" ca="1" si="52"/>
        <v>19</v>
      </c>
      <c r="S68" s="7" t="str">
        <f t="shared" ca="1" si="2"/>
        <v/>
      </c>
    </row>
    <row r="69" spans="1:19" x14ac:dyDescent="0.3">
      <c r="A69" s="1" t="str">
        <f t="shared" si="51"/>
        <v>LP_Atk_09</v>
      </c>
      <c r="B69" s="1" t="s">
        <v>260</v>
      </c>
      <c r="C69" s="1" t="str">
        <f>IF(ISERROR(VLOOKUP(B69,AffectorValueTable!$A:$A,1,0)),"어펙터밸류없음","")</f>
        <v/>
      </c>
      <c r="D69" s="1">
        <v>9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1.89</v>
      </c>
      <c r="M69" s="1" t="s">
        <v>168</v>
      </c>
      <c r="O69" s="7">
        <f t="shared" ca="1" si="52"/>
        <v>19</v>
      </c>
      <c r="S69" s="7" t="str">
        <f t="shared" ca="1" si="2"/>
        <v/>
      </c>
    </row>
    <row r="70" spans="1:19" x14ac:dyDescent="0.3">
      <c r="A70" s="1" t="str">
        <f t="shared" si="51"/>
        <v>LP_AtkBetter_01</v>
      </c>
      <c r="B70" s="1" t="s">
        <v>261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0.25</v>
      </c>
      <c r="M70" s="1" t="s">
        <v>168</v>
      </c>
      <c r="O70" s="7">
        <f t="shared" ca="1" si="52"/>
        <v>19</v>
      </c>
      <c r="S70" s="7" t="str">
        <f t="shared" ca="1" si="2"/>
        <v/>
      </c>
    </row>
    <row r="71" spans="1:19" x14ac:dyDescent="0.3">
      <c r="A71" s="1" t="str">
        <f t="shared" si="51"/>
        <v>LP_AtkBetter_02</v>
      </c>
      <c r="B71" s="1" t="s">
        <v>261</v>
      </c>
      <c r="C71" s="1" t="str">
        <f>IF(ISERROR(VLOOKUP(B71,AffectorValueTable!$A:$A,1,0)),"어펙터밸류없음","")</f>
        <v/>
      </c>
      <c r="D71" s="1">
        <v>2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0.52500000000000002</v>
      </c>
      <c r="M71" s="1" t="s">
        <v>168</v>
      </c>
      <c r="O71" s="7">
        <f t="shared" ca="1" si="52"/>
        <v>19</v>
      </c>
      <c r="S71" s="7" t="str">
        <f t="shared" ca="1" si="2"/>
        <v/>
      </c>
    </row>
    <row r="72" spans="1:19" x14ac:dyDescent="0.3">
      <c r="A72" s="1" t="str">
        <f t="shared" ref="A72:A92" si="53">B72&amp;"_"&amp;TEXT(D72,"00")</f>
        <v>LP_AtkBetter_03</v>
      </c>
      <c r="B72" s="1" t="s">
        <v>261</v>
      </c>
      <c r="C72" s="1" t="str">
        <f>IF(ISERROR(VLOOKUP(B72,AffectorValueTable!$A:$A,1,0)),"어펙터밸류없음","")</f>
        <v/>
      </c>
      <c r="D72" s="1">
        <v>3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0.82500000000000007</v>
      </c>
      <c r="M72" s="1" t="s">
        <v>168</v>
      </c>
      <c r="O72" s="7">
        <f t="shared" ca="1" si="52"/>
        <v>19</v>
      </c>
      <c r="S72" s="7" t="str">
        <f t="shared" ca="1" si="2"/>
        <v/>
      </c>
    </row>
    <row r="73" spans="1:19" x14ac:dyDescent="0.3">
      <c r="A73" s="1" t="str">
        <f t="shared" si="53"/>
        <v>LP_AtkBetter_04</v>
      </c>
      <c r="B73" s="1" t="s">
        <v>261</v>
      </c>
      <c r="C73" s="1" t="str">
        <f>IF(ISERROR(VLOOKUP(B73,AffectorValueTable!$A:$A,1,0)),"어펙터밸류없음","")</f>
        <v/>
      </c>
      <c r="D73" s="1">
        <v>4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1.1499999999999999</v>
      </c>
      <c r="M73" s="1" t="s">
        <v>168</v>
      </c>
      <c r="O73" s="7">
        <f t="shared" ca="1" si="52"/>
        <v>19</v>
      </c>
      <c r="S73" s="7" t="str">
        <f t="shared" ca="1" si="2"/>
        <v/>
      </c>
    </row>
    <row r="74" spans="1:19" x14ac:dyDescent="0.3">
      <c r="A74" s="1" t="str">
        <f t="shared" si="53"/>
        <v>LP_AtkBetter_05</v>
      </c>
      <c r="B74" s="1" t="s">
        <v>261</v>
      </c>
      <c r="C74" s="1" t="str">
        <f>IF(ISERROR(VLOOKUP(B74,AffectorValueTable!$A:$A,1,0)),"어펙터밸류없음","")</f>
        <v/>
      </c>
      <c r="D74" s="1">
        <v>5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1.5</v>
      </c>
      <c r="M74" s="1" t="s">
        <v>168</v>
      </c>
      <c r="O74" s="7">
        <f t="shared" ca="1" si="52"/>
        <v>19</v>
      </c>
      <c r="S74" s="7" t="str">
        <f t="shared" ca="1" si="2"/>
        <v/>
      </c>
    </row>
    <row r="75" spans="1:19" x14ac:dyDescent="0.3">
      <c r="A75" s="1" t="str">
        <f t="shared" si="53"/>
        <v>LP_AtkBetter_06</v>
      </c>
      <c r="B75" s="1" t="s">
        <v>261</v>
      </c>
      <c r="C75" s="1" t="str">
        <f>IF(ISERROR(VLOOKUP(B75,AffectorValueTable!$A:$A,1,0)),"어펙터밸류없음","")</f>
        <v/>
      </c>
      <c r="D75" s="1">
        <v>6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1.875</v>
      </c>
      <c r="M75" s="1" t="s">
        <v>168</v>
      </c>
      <c r="O75" s="7">
        <f t="shared" ca="1" si="52"/>
        <v>19</v>
      </c>
      <c r="S75" s="7" t="str">
        <f t="shared" ca="1" si="2"/>
        <v/>
      </c>
    </row>
    <row r="76" spans="1:19" x14ac:dyDescent="0.3">
      <c r="A76" s="1" t="str">
        <f t="shared" si="53"/>
        <v>LP_AtkBetter_07</v>
      </c>
      <c r="B76" s="1" t="s">
        <v>261</v>
      </c>
      <c r="C76" s="1" t="str">
        <f>IF(ISERROR(VLOOKUP(B76,AffectorValueTable!$A:$A,1,0)),"어펙터밸류없음","")</f>
        <v/>
      </c>
      <c r="D76" s="1">
        <v>7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2.2749999999999999</v>
      </c>
      <c r="M76" s="1" t="s">
        <v>168</v>
      </c>
      <c r="O76" s="7">
        <f t="shared" ca="1" si="52"/>
        <v>19</v>
      </c>
      <c r="S76" s="7" t="str">
        <f t="shared" ca="1" si="2"/>
        <v/>
      </c>
    </row>
    <row r="77" spans="1:19" x14ac:dyDescent="0.3">
      <c r="A77" s="1" t="str">
        <f t="shared" si="53"/>
        <v>LP_AtkBetter_08</v>
      </c>
      <c r="B77" s="1" t="s">
        <v>261</v>
      </c>
      <c r="C77" s="1" t="str">
        <f>IF(ISERROR(VLOOKUP(B77,AffectorValueTable!$A:$A,1,0)),"어펙터밸류없음","")</f>
        <v/>
      </c>
      <c r="D77" s="1">
        <v>8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2.7</v>
      </c>
      <c r="M77" s="1" t="s">
        <v>168</v>
      </c>
      <c r="O77" s="7">
        <f t="shared" ca="1" si="52"/>
        <v>19</v>
      </c>
      <c r="S77" s="7" t="str">
        <f t="shared" ca="1" si="2"/>
        <v/>
      </c>
    </row>
    <row r="78" spans="1:19" x14ac:dyDescent="0.3">
      <c r="A78" s="1" t="str">
        <f t="shared" si="53"/>
        <v>LP_AtkBetter_09</v>
      </c>
      <c r="B78" s="1" t="s">
        <v>261</v>
      </c>
      <c r="C78" s="1" t="str">
        <f>IF(ISERROR(VLOOKUP(B78,AffectorValueTable!$A:$A,1,0)),"어펙터밸류없음","")</f>
        <v/>
      </c>
      <c r="D78" s="1">
        <v>9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3.15</v>
      </c>
      <c r="M78" s="1" t="s">
        <v>168</v>
      </c>
      <c r="O78" s="7">
        <f t="shared" ca="1" si="52"/>
        <v>19</v>
      </c>
      <c r="S78" s="7" t="str">
        <f t="shared" ca="1" si="2"/>
        <v/>
      </c>
    </row>
    <row r="79" spans="1:19" x14ac:dyDescent="0.3">
      <c r="A79" s="1" t="str">
        <f t="shared" si="53"/>
        <v>LP_AtkBest_01</v>
      </c>
      <c r="B79" s="1" t="s">
        <v>262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0.45</v>
      </c>
      <c r="M79" s="1" t="s">
        <v>168</v>
      </c>
      <c r="O79" s="7">
        <f t="shared" ca="1" si="52"/>
        <v>19</v>
      </c>
      <c r="S79" s="7" t="str">
        <f t="shared" ca="1" si="2"/>
        <v/>
      </c>
    </row>
    <row r="80" spans="1:19" x14ac:dyDescent="0.3">
      <c r="A80" s="1" t="str">
        <f t="shared" ref="A80:A81" si="54">B80&amp;"_"&amp;TEXT(D80,"00")</f>
        <v>LP_AtkBest_02</v>
      </c>
      <c r="B80" s="1" t="s">
        <v>262</v>
      </c>
      <c r="C80" s="1" t="str">
        <f>IF(ISERROR(VLOOKUP(B80,AffectorValueTable!$A:$A,1,0)),"어펙터밸류없음","")</f>
        <v/>
      </c>
      <c r="D80" s="1">
        <v>2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0.94500000000000006</v>
      </c>
      <c r="M80" s="1" t="s">
        <v>168</v>
      </c>
      <c r="O80" s="7">
        <f t="shared" ref="O80:O81" ca="1" si="55">IF(NOT(ISBLANK(N80)),N80,
IF(ISBLANK(M80),"",
VLOOKUP(M80,OFFSET(INDIRECT("$A:$B"),0,MATCH(M$1&amp;"_Verify",INDIRECT("$1:$1"),0)-1),2,0)
))</f>
        <v>19</v>
      </c>
      <c r="S80" s="7" t="str">
        <f t="shared" ca="1" si="2"/>
        <v/>
      </c>
    </row>
    <row r="81" spans="1:19" x14ac:dyDescent="0.3">
      <c r="A81" s="1" t="str">
        <f t="shared" si="54"/>
        <v>LP_AtkBest_03</v>
      </c>
      <c r="B81" s="1" t="s">
        <v>262</v>
      </c>
      <c r="C81" s="1" t="str">
        <f>IF(ISERROR(VLOOKUP(B81,AffectorValueTable!$A:$A,1,0)),"어펙터밸류없음","")</f>
        <v/>
      </c>
      <c r="D81" s="1">
        <v>3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1.4850000000000003</v>
      </c>
      <c r="M81" s="1" t="s">
        <v>168</v>
      </c>
      <c r="O81" s="7">
        <f t="shared" ca="1" si="55"/>
        <v>19</v>
      </c>
      <c r="S81" s="7" t="str">
        <f t="shared" ca="1" si="2"/>
        <v/>
      </c>
    </row>
    <row r="82" spans="1:19" x14ac:dyDescent="0.3">
      <c r="A82" s="1" t="str">
        <f t="shared" si="53"/>
        <v>LP_AtkSpeed_01</v>
      </c>
      <c r="B82" s="1" t="s">
        <v>263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f t="shared" ref="J82:J102" si="56">J61*5/6</f>
        <v>0.125</v>
      </c>
      <c r="M82" s="1" t="s">
        <v>153</v>
      </c>
      <c r="O82" s="7">
        <f t="shared" ca="1" si="52"/>
        <v>3</v>
      </c>
      <c r="S82" s="7" t="str">
        <f t="shared" ca="1" si="2"/>
        <v/>
      </c>
    </row>
    <row r="83" spans="1:19" x14ac:dyDescent="0.3">
      <c r="A83" s="1" t="str">
        <f t="shared" si="53"/>
        <v>LP_AtkSpeed_02</v>
      </c>
      <c r="B83" s="1" t="s">
        <v>263</v>
      </c>
      <c r="C83" s="1" t="str">
        <f>IF(ISERROR(VLOOKUP(B83,AffectorValueTable!$A:$A,1,0)),"어펙터밸류없음","")</f>
        <v/>
      </c>
      <c r="D83" s="1">
        <v>2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f t="shared" si="56"/>
        <v>0.26250000000000001</v>
      </c>
      <c r="M83" s="1" t="s">
        <v>153</v>
      </c>
      <c r="O83" s="7">
        <f t="shared" ca="1" si="52"/>
        <v>3</v>
      </c>
      <c r="S83" s="7" t="str">
        <f t="shared" ca="1" si="2"/>
        <v/>
      </c>
    </row>
    <row r="84" spans="1:19" x14ac:dyDescent="0.3">
      <c r="A84" s="1" t="str">
        <f t="shared" si="53"/>
        <v>LP_AtkSpeed_03</v>
      </c>
      <c r="B84" s="1" t="s">
        <v>263</v>
      </c>
      <c r="C84" s="1" t="str">
        <f>IF(ISERROR(VLOOKUP(B84,AffectorValueTable!$A:$A,1,0)),"어펙터밸류없음","")</f>
        <v/>
      </c>
      <c r="D84" s="1">
        <v>3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f t="shared" si="56"/>
        <v>0.41250000000000003</v>
      </c>
      <c r="M84" s="1" t="s">
        <v>153</v>
      </c>
      <c r="O84" s="7">
        <f t="shared" ca="1" si="52"/>
        <v>3</v>
      </c>
      <c r="S84" s="7" t="str">
        <f t="shared" ca="1" si="2"/>
        <v/>
      </c>
    </row>
    <row r="85" spans="1:19" x14ac:dyDescent="0.3">
      <c r="A85" s="1" t="str">
        <f t="shared" si="53"/>
        <v>LP_AtkSpeed_04</v>
      </c>
      <c r="B85" s="1" t="s">
        <v>263</v>
      </c>
      <c r="C85" s="1" t="str">
        <f>IF(ISERROR(VLOOKUP(B85,AffectorValueTable!$A:$A,1,0)),"어펙터밸류없음","")</f>
        <v/>
      </c>
      <c r="D85" s="1">
        <v>4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f t="shared" si="56"/>
        <v>0.57499999999999996</v>
      </c>
      <c r="M85" s="1" t="s">
        <v>153</v>
      </c>
      <c r="O85" s="7">
        <f t="shared" ca="1" si="52"/>
        <v>3</v>
      </c>
      <c r="S85" s="7" t="str">
        <f t="shared" ca="1" si="2"/>
        <v/>
      </c>
    </row>
    <row r="86" spans="1:19" x14ac:dyDescent="0.3">
      <c r="A86" s="1" t="str">
        <f t="shared" si="53"/>
        <v>LP_AtkSpeed_05</v>
      </c>
      <c r="B86" s="1" t="s">
        <v>263</v>
      </c>
      <c r="C86" s="1" t="str">
        <f>IF(ISERROR(VLOOKUP(B86,AffectorValueTable!$A:$A,1,0)),"어펙터밸류없음","")</f>
        <v/>
      </c>
      <c r="D86" s="1">
        <v>5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si="56"/>
        <v>0.75</v>
      </c>
      <c r="M86" s="1" t="s">
        <v>153</v>
      </c>
      <c r="O86" s="7">
        <f t="shared" ca="1" si="52"/>
        <v>3</v>
      </c>
      <c r="S86" s="7" t="str">
        <f t="shared" ca="1" si="2"/>
        <v/>
      </c>
    </row>
    <row r="87" spans="1:19" x14ac:dyDescent="0.3">
      <c r="A87" s="1" t="str">
        <f t="shared" si="53"/>
        <v>LP_AtkSpeed_06</v>
      </c>
      <c r="B87" s="1" t="s">
        <v>263</v>
      </c>
      <c r="C87" s="1" t="str">
        <f>IF(ISERROR(VLOOKUP(B87,AffectorValueTable!$A:$A,1,0)),"어펙터밸류없음","")</f>
        <v/>
      </c>
      <c r="D87" s="1">
        <v>6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56"/>
        <v>0.9375</v>
      </c>
      <c r="M87" s="1" t="s">
        <v>153</v>
      </c>
      <c r="O87" s="7">
        <f t="shared" ca="1" si="52"/>
        <v>3</v>
      </c>
      <c r="S87" s="7" t="str">
        <f t="shared" ca="1" si="2"/>
        <v/>
      </c>
    </row>
    <row r="88" spans="1:19" x14ac:dyDescent="0.3">
      <c r="A88" s="1" t="str">
        <f t="shared" si="53"/>
        <v>LP_AtkSpeed_07</v>
      </c>
      <c r="B88" s="1" t="s">
        <v>263</v>
      </c>
      <c r="C88" s="1" t="str">
        <f>IF(ISERROR(VLOOKUP(B88,AffectorValueTable!$A:$A,1,0)),"어펙터밸류없음","")</f>
        <v/>
      </c>
      <c r="D88" s="1">
        <v>7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56"/>
        <v>1.1375000000000002</v>
      </c>
      <c r="M88" s="1" t="s">
        <v>153</v>
      </c>
      <c r="O88" s="7">
        <f t="shared" ca="1" si="52"/>
        <v>3</v>
      </c>
      <c r="S88" s="7" t="str">
        <f t="shared" ca="1" si="2"/>
        <v/>
      </c>
    </row>
    <row r="89" spans="1:19" x14ac:dyDescent="0.3">
      <c r="A89" s="1" t="str">
        <f t="shared" si="53"/>
        <v>LP_AtkSpeed_08</v>
      </c>
      <c r="B89" s="1" t="s">
        <v>263</v>
      </c>
      <c r="C89" s="1" t="str">
        <f>IF(ISERROR(VLOOKUP(B89,AffectorValueTable!$A:$A,1,0)),"어펙터밸류없음","")</f>
        <v/>
      </c>
      <c r="D89" s="1">
        <v>8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56"/>
        <v>1.3500000000000003</v>
      </c>
      <c r="M89" s="1" t="s">
        <v>153</v>
      </c>
      <c r="O89" s="7">
        <f t="shared" ca="1" si="52"/>
        <v>3</v>
      </c>
      <c r="S89" s="7" t="str">
        <f t="shared" ca="1" si="2"/>
        <v/>
      </c>
    </row>
    <row r="90" spans="1:19" x14ac:dyDescent="0.3">
      <c r="A90" s="1" t="str">
        <f t="shared" si="53"/>
        <v>LP_AtkSpeed_09</v>
      </c>
      <c r="B90" s="1" t="s">
        <v>263</v>
      </c>
      <c r="C90" s="1" t="str">
        <f>IF(ISERROR(VLOOKUP(B90,AffectorValueTable!$A:$A,1,0)),"어펙터밸류없음","")</f>
        <v/>
      </c>
      <c r="D90" s="1">
        <v>9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56"/>
        <v>1.575</v>
      </c>
      <c r="M90" s="1" t="s">
        <v>153</v>
      </c>
      <c r="O90" s="7">
        <f t="shared" ca="1" si="52"/>
        <v>3</v>
      </c>
      <c r="S90" s="7" t="str">
        <f t="shared" ca="1" si="2"/>
        <v/>
      </c>
    </row>
    <row r="91" spans="1:19" x14ac:dyDescent="0.3">
      <c r="A91" s="1" t="str">
        <f t="shared" si="53"/>
        <v>LP_AtkSpeedBetter_01</v>
      </c>
      <c r="B91" s="1" t="s">
        <v>264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56"/>
        <v>0.20833333333333334</v>
      </c>
      <c r="M91" s="1" t="s">
        <v>153</v>
      </c>
      <c r="O91" s="7">
        <f t="shared" ca="1" si="52"/>
        <v>3</v>
      </c>
      <c r="S91" s="7" t="str">
        <f t="shared" ca="1" si="2"/>
        <v/>
      </c>
    </row>
    <row r="92" spans="1:19" x14ac:dyDescent="0.3">
      <c r="A92" s="1" t="str">
        <f t="shared" si="53"/>
        <v>LP_AtkSpeedBetter_02</v>
      </c>
      <c r="B92" s="1" t="s">
        <v>264</v>
      </c>
      <c r="C92" s="1" t="str">
        <f>IF(ISERROR(VLOOKUP(B92,AffectorValueTable!$A:$A,1,0)),"어펙터밸류없음","")</f>
        <v/>
      </c>
      <c r="D92" s="1">
        <v>2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56"/>
        <v>0.4375</v>
      </c>
      <c r="M92" s="1" t="s">
        <v>153</v>
      </c>
      <c r="O92" s="7">
        <f t="shared" ca="1" si="52"/>
        <v>3</v>
      </c>
      <c r="S92" s="7" t="str">
        <f t="shared" ca="1" si="2"/>
        <v/>
      </c>
    </row>
    <row r="93" spans="1:19" x14ac:dyDescent="0.3">
      <c r="A93" s="1" t="str">
        <f t="shared" ref="A93:A109" si="57">B93&amp;"_"&amp;TEXT(D93,"00")</f>
        <v>LP_AtkSpeedBetter_03</v>
      </c>
      <c r="B93" s="1" t="s">
        <v>264</v>
      </c>
      <c r="C93" s="1" t="str">
        <f>IF(ISERROR(VLOOKUP(B93,AffectorValueTable!$A:$A,1,0)),"어펙터밸류없음","")</f>
        <v/>
      </c>
      <c r="D93" s="1">
        <v>3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56"/>
        <v>0.6875</v>
      </c>
      <c r="M93" s="1" t="s">
        <v>153</v>
      </c>
      <c r="O93" s="7">
        <f t="shared" ca="1" si="52"/>
        <v>3</v>
      </c>
      <c r="S93" s="7" t="str">
        <f t="shared" ca="1" si="2"/>
        <v/>
      </c>
    </row>
    <row r="94" spans="1:19" x14ac:dyDescent="0.3">
      <c r="A94" s="1" t="str">
        <f t="shared" si="57"/>
        <v>LP_AtkSpeedBetter_04</v>
      </c>
      <c r="B94" s="1" t="s">
        <v>264</v>
      </c>
      <c r="C94" s="1" t="str">
        <f>IF(ISERROR(VLOOKUP(B94,AffectorValueTable!$A:$A,1,0)),"어펙터밸류없음","")</f>
        <v/>
      </c>
      <c r="D94" s="1">
        <v>4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56"/>
        <v>0.95833333333333337</v>
      </c>
      <c r="M94" s="1" t="s">
        <v>153</v>
      </c>
      <c r="O94" s="7">
        <f t="shared" ca="1" si="52"/>
        <v>3</v>
      </c>
      <c r="S94" s="7" t="str">
        <f t="shared" ca="1" si="2"/>
        <v/>
      </c>
    </row>
    <row r="95" spans="1:19" x14ac:dyDescent="0.3">
      <c r="A95" s="1" t="str">
        <f t="shared" si="57"/>
        <v>LP_AtkSpeedBetter_05</v>
      </c>
      <c r="B95" s="1" t="s">
        <v>264</v>
      </c>
      <c r="C95" s="1" t="str">
        <f>IF(ISERROR(VLOOKUP(B95,AffectorValueTable!$A:$A,1,0)),"어펙터밸류없음","")</f>
        <v/>
      </c>
      <c r="D95" s="1">
        <v>5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56"/>
        <v>1.25</v>
      </c>
      <c r="M95" s="1" t="s">
        <v>153</v>
      </c>
      <c r="O95" s="7">
        <f t="shared" ca="1" si="52"/>
        <v>3</v>
      </c>
      <c r="S95" s="7" t="str">
        <f t="shared" ca="1" si="2"/>
        <v/>
      </c>
    </row>
    <row r="96" spans="1:19" x14ac:dyDescent="0.3">
      <c r="A96" s="1" t="str">
        <f t="shared" si="57"/>
        <v>LP_AtkSpeedBetter_06</v>
      </c>
      <c r="B96" s="1" t="s">
        <v>264</v>
      </c>
      <c r="C96" s="1" t="str">
        <f>IF(ISERROR(VLOOKUP(B96,AffectorValueTable!$A:$A,1,0)),"어펙터밸류없음","")</f>
        <v/>
      </c>
      <c r="D96" s="1">
        <v>6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56"/>
        <v>1.5625</v>
      </c>
      <c r="M96" s="1" t="s">
        <v>153</v>
      </c>
      <c r="O96" s="7">
        <f t="shared" ca="1" si="52"/>
        <v>3</v>
      </c>
      <c r="S96" s="7" t="str">
        <f t="shared" ca="1" si="2"/>
        <v/>
      </c>
    </row>
    <row r="97" spans="1:19" x14ac:dyDescent="0.3">
      <c r="A97" s="1" t="str">
        <f t="shared" si="57"/>
        <v>LP_AtkSpeedBetter_07</v>
      </c>
      <c r="B97" s="1" t="s">
        <v>264</v>
      </c>
      <c r="C97" s="1" t="str">
        <f>IF(ISERROR(VLOOKUP(B97,AffectorValueTable!$A:$A,1,0)),"어펙터밸류없음","")</f>
        <v/>
      </c>
      <c r="D97" s="1">
        <v>7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56"/>
        <v>1.8958333333333333</v>
      </c>
      <c r="M97" s="1" t="s">
        <v>153</v>
      </c>
      <c r="O97" s="7">
        <f t="shared" ca="1" si="52"/>
        <v>3</v>
      </c>
      <c r="S97" s="7" t="str">
        <f t="shared" ca="1" si="2"/>
        <v/>
      </c>
    </row>
    <row r="98" spans="1:19" x14ac:dyDescent="0.3">
      <c r="A98" s="1" t="str">
        <f t="shared" si="57"/>
        <v>LP_AtkSpeedBetter_08</v>
      </c>
      <c r="B98" s="1" t="s">
        <v>264</v>
      </c>
      <c r="C98" s="1" t="str">
        <f>IF(ISERROR(VLOOKUP(B98,AffectorValueTable!$A:$A,1,0)),"어펙터밸류없음","")</f>
        <v/>
      </c>
      <c r="D98" s="1">
        <v>8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56"/>
        <v>2.25</v>
      </c>
      <c r="M98" s="1" t="s">
        <v>153</v>
      </c>
      <c r="O98" s="7">
        <f t="shared" ca="1" si="52"/>
        <v>3</v>
      </c>
      <c r="S98" s="7" t="str">
        <f t="shared" ca="1" si="2"/>
        <v/>
      </c>
    </row>
    <row r="99" spans="1:19" x14ac:dyDescent="0.3">
      <c r="A99" s="1" t="str">
        <f t="shared" si="57"/>
        <v>LP_AtkSpeedBetter_09</v>
      </c>
      <c r="B99" s="1" t="s">
        <v>264</v>
      </c>
      <c r="C99" s="1" t="str">
        <f>IF(ISERROR(VLOOKUP(B99,AffectorValueTable!$A:$A,1,0)),"어펙터밸류없음","")</f>
        <v/>
      </c>
      <c r="D99" s="1">
        <v>9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56"/>
        <v>2.625</v>
      </c>
      <c r="M99" s="1" t="s">
        <v>153</v>
      </c>
      <c r="O99" s="7">
        <f t="shared" ca="1" si="52"/>
        <v>3</v>
      </c>
      <c r="S99" s="7" t="str">
        <f t="shared" ca="1" si="2"/>
        <v/>
      </c>
    </row>
    <row r="100" spans="1:19" x14ac:dyDescent="0.3">
      <c r="A100" s="1" t="str">
        <f t="shared" si="57"/>
        <v>LP_AtkSpeedBest_01</v>
      </c>
      <c r="B100" s="1" t="s">
        <v>265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56"/>
        <v>0.375</v>
      </c>
      <c r="M100" s="1" t="s">
        <v>153</v>
      </c>
      <c r="O100" s="7">
        <f t="shared" ca="1" si="52"/>
        <v>3</v>
      </c>
      <c r="S100" s="7" t="str">
        <f t="shared" ca="1" si="2"/>
        <v/>
      </c>
    </row>
    <row r="101" spans="1:19" x14ac:dyDescent="0.3">
      <c r="A101" s="1" t="str">
        <f t="shared" ref="A101:A102" si="58">B101&amp;"_"&amp;TEXT(D101,"00")</f>
        <v>LP_AtkSpeedBest_02</v>
      </c>
      <c r="B101" s="1" t="s">
        <v>265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56"/>
        <v>0.78750000000000009</v>
      </c>
      <c r="M101" s="1" t="s">
        <v>153</v>
      </c>
      <c r="O101" s="7">
        <f t="shared" ref="O101:O102" ca="1" si="59">IF(NOT(ISBLANK(N101)),N101,
IF(ISBLANK(M101),"",
VLOOKUP(M101,OFFSET(INDIRECT("$A:$B"),0,MATCH(M$1&amp;"_Verify",INDIRECT("$1:$1"),0)-1),2,0)
))</f>
        <v>3</v>
      </c>
      <c r="S101" s="7" t="str">
        <f t="shared" ref="S101:S102" ca="1" si="60">IF(NOT(ISBLANK(R101)),R101,
IF(ISBLANK(Q101),"",
VLOOKUP(Q101,OFFSET(INDIRECT("$A:$B"),0,MATCH(Q$1&amp;"_Verify",INDIRECT("$1:$1"),0)-1),2,0)
))</f>
        <v/>
      </c>
    </row>
    <row r="102" spans="1:19" x14ac:dyDescent="0.3">
      <c r="A102" s="1" t="str">
        <f t="shared" si="58"/>
        <v>LP_AtkSpeedBest_03</v>
      </c>
      <c r="B102" s="1" t="s">
        <v>265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56"/>
        <v>1.2375000000000003</v>
      </c>
      <c r="M102" s="1" t="s">
        <v>153</v>
      </c>
      <c r="O102" s="7">
        <f t="shared" ca="1" si="59"/>
        <v>3</v>
      </c>
      <c r="S102" s="7" t="str">
        <f t="shared" ca="1" si="60"/>
        <v/>
      </c>
    </row>
    <row r="103" spans="1:19" x14ac:dyDescent="0.3">
      <c r="A103" s="1" t="str">
        <f t="shared" si="57"/>
        <v>LP_Crit_01</v>
      </c>
      <c r="B103" s="1" t="s">
        <v>266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ref="J103:J104" si="61">J61</f>
        <v>0.15</v>
      </c>
      <c r="M103" s="1" t="s">
        <v>554</v>
      </c>
      <c r="O103" s="7">
        <f t="shared" ca="1" si="52"/>
        <v>20</v>
      </c>
      <c r="S103" s="7" t="str">
        <f t="shared" ca="1" si="2"/>
        <v/>
      </c>
    </row>
    <row r="104" spans="1:19" x14ac:dyDescent="0.3">
      <c r="A104" s="1" t="str">
        <f t="shared" si="57"/>
        <v>LP_Crit_02</v>
      </c>
      <c r="B104" s="1" t="s">
        <v>266</v>
      </c>
      <c r="C104" s="1" t="str">
        <f>IF(ISERROR(VLOOKUP(B104,AffectorValueTable!$A:$A,1,0)),"어펙터밸류없음","")</f>
        <v/>
      </c>
      <c r="D104" s="1">
        <v>2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1"/>
        <v>0.315</v>
      </c>
      <c r="M104" s="1" t="s">
        <v>554</v>
      </c>
      <c r="O104" s="7">
        <f t="shared" ca="1" si="52"/>
        <v>20</v>
      </c>
      <c r="S104" s="7" t="str">
        <f t="shared" ca="1" si="2"/>
        <v/>
      </c>
    </row>
    <row r="105" spans="1:19" x14ac:dyDescent="0.3">
      <c r="A105" s="1" t="str">
        <f t="shared" si="57"/>
        <v>LP_Crit_03</v>
      </c>
      <c r="B105" s="1" t="s">
        <v>266</v>
      </c>
      <c r="C105" s="1" t="str">
        <f>IF(ISERROR(VLOOKUP(B105,AffectorValueTable!$A:$A,1,0)),"어펙터밸류없음","")</f>
        <v/>
      </c>
      <c r="D105" s="1">
        <v>3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ref="J105:J107" si="62">J63</f>
        <v>0.49500000000000005</v>
      </c>
      <c r="M105" s="1" t="s">
        <v>554</v>
      </c>
      <c r="O105" s="7">
        <f t="shared" ca="1" si="52"/>
        <v>20</v>
      </c>
      <c r="S105" s="7" t="str">
        <f t="shared" ca="1" si="2"/>
        <v/>
      </c>
    </row>
    <row r="106" spans="1:19" x14ac:dyDescent="0.3">
      <c r="A106" s="1" t="str">
        <f t="shared" si="57"/>
        <v>LP_Crit_04</v>
      </c>
      <c r="B106" s="1" t="s">
        <v>266</v>
      </c>
      <c r="C106" s="1" t="str">
        <f>IF(ISERROR(VLOOKUP(B106,AffectorValueTable!$A:$A,1,0)),"어펙터밸류없음","")</f>
        <v/>
      </c>
      <c r="D106" s="1">
        <v>4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2"/>
        <v>0.69</v>
      </c>
      <c r="M106" s="1" t="s">
        <v>554</v>
      </c>
      <c r="O106" s="7">
        <f t="shared" ca="1" si="52"/>
        <v>20</v>
      </c>
      <c r="S106" s="7" t="str">
        <f t="shared" ca="1" si="2"/>
        <v/>
      </c>
    </row>
    <row r="107" spans="1:19" x14ac:dyDescent="0.3">
      <c r="A107" s="1" t="str">
        <f t="shared" si="57"/>
        <v>LP_Crit_05</v>
      </c>
      <c r="B107" s="1" t="s">
        <v>266</v>
      </c>
      <c r="C107" s="1" t="str">
        <f>IF(ISERROR(VLOOKUP(B107,AffectorValueTable!$A:$A,1,0)),"어펙터밸류없음","")</f>
        <v/>
      </c>
      <c r="D107" s="1">
        <v>5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62"/>
        <v>0.89999999999999991</v>
      </c>
      <c r="M107" s="1" t="s">
        <v>554</v>
      </c>
      <c r="O107" s="7">
        <f t="shared" ca="1" si="52"/>
        <v>20</v>
      </c>
      <c r="S107" s="7" t="str">
        <f t="shared" ca="1" si="2"/>
        <v/>
      </c>
    </row>
    <row r="108" spans="1:19" x14ac:dyDescent="0.3">
      <c r="A108" s="1" t="str">
        <f t="shared" si="57"/>
        <v>LP_CritBetter_01</v>
      </c>
      <c r="B108" s="1" t="s">
        <v>267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ref="J108:J110" si="63">J70</f>
        <v>0.25</v>
      </c>
      <c r="M108" s="1" t="s">
        <v>554</v>
      </c>
      <c r="O108" s="7">
        <f t="shared" ca="1" si="52"/>
        <v>20</v>
      </c>
      <c r="S108" s="7" t="str">
        <f t="shared" ca="1" si="2"/>
        <v/>
      </c>
    </row>
    <row r="109" spans="1:19" x14ac:dyDescent="0.3">
      <c r="A109" s="1" t="str">
        <f t="shared" si="57"/>
        <v>LP_CritBetter_02</v>
      </c>
      <c r="B109" s="1" t="s">
        <v>267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3"/>
        <v>0.52500000000000002</v>
      </c>
      <c r="M109" s="1" t="s">
        <v>554</v>
      </c>
      <c r="O109" s="7">
        <f t="shared" ca="1" si="52"/>
        <v>20</v>
      </c>
      <c r="S109" s="7" t="str">
        <f t="shared" ca="1" si="2"/>
        <v/>
      </c>
    </row>
    <row r="110" spans="1:19" x14ac:dyDescent="0.3">
      <c r="A110" s="1" t="str">
        <f t="shared" ref="A110:A111" si="64">B110&amp;"_"&amp;TEXT(D110,"00")</f>
        <v>LP_CritBetter_03</v>
      </c>
      <c r="B110" s="1" t="s">
        <v>267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3"/>
        <v>0.82500000000000007</v>
      </c>
      <c r="M110" s="1" t="s">
        <v>554</v>
      </c>
      <c r="O110" s="7">
        <f t="shared" ca="1" si="52"/>
        <v>20</v>
      </c>
      <c r="S110" s="7" t="str">
        <f t="shared" ca="1" si="2"/>
        <v/>
      </c>
    </row>
    <row r="111" spans="1:19" x14ac:dyDescent="0.3">
      <c r="A111" s="1" t="str">
        <f t="shared" si="64"/>
        <v>LP_CritBest_01</v>
      </c>
      <c r="B111" s="1" t="s">
        <v>268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ref="J111:J113" si="65">J79</f>
        <v>0.45</v>
      </c>
      <c r="M111" s="1" t="s">
        <v>554</v>
      </c>
      <c r="O111" s="7">
        <f t="shared" ca="1" si="52"/>
        <v>20</v>
      </c>
      <c r="S111" s="7" t="str">
        <f t="shared" ca="1" si="2"/>
        <v/>
      </c>
    </row>
    <row r="112" spans="1:19" x14ac:dyDescent="0.3">
      <c r="A112" s="1" t="str">
        <f t="shared" ref="A112:A113" si="66">B112&amp;"_"&amp;TEXT(D112,"00")</f>
        <v>LP_CritBest_02</v>
      </c>
      <c r="B112" s="1" t="s">
        <v>268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65"/>
        <v>0.94500000000000006</v>
      </c>
      <c r="M112" s="1" t="s">
        <v>554</v>
      </c>
      <c r="O112" s="7">
        <f t="shared" ref="O112:O113" ca="1" si="67">IF(NOT(ISBLANK(N112)),N112,
IF(ISBLANK(M112),"",
VLOOKUP(M112,OFFSET(INDIRECT("$A:$B"),0,MATCH(M$1&amp;"_Verify",INDIRECT("$1:$1"),0)-1),2,0)
))</f>
        <v>20</v>
      </c>
      <c r="S112" s="7" t="str">
        <f t="shared" ref="S112:S113" ca="1" si="68">IF(NOT(ISBLANK(R112)),R112,
IF(ISBLANK(Q112),"",
VLOOKUP(Q112,OFFSET(INDIRECT("$A:$B"),0,MATCH(Q$1&amp;"_Verify",INDIRECT("$1:$1"),0)-1),2,0)
))</f>
        <v/>
      </c>
    </row>
    <row r="113" spans="1:19" x14ac:dyDescent="0.3">
      <c r="A113" s="1" t="str">
        <f t="shared" si="66"/>
        <v>LP_CritBest_03</v>
      </c>
      <c r="B113" s="1" t="s">
        <v>268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65"/>
        <v>1.4850000000000003</v>
      </c>
      <c r="M113" s="1" t="s">
        <v>554</v>
      </c>
      <c r="O113" s="7">
        <f t="shared" ca="1" si="67"/>
        <v>20</v>
      </c>
      <c r="S113" s="7" t="str">
        <f t="shared" ca="1" si="68"/>
        <v/>
      </c>
    </row>
    <row r="114" spans="1:19" x14ac:dyDescent="0.3">
      <c r="A114" s="1" t="str">
        <f t="shared" ref="A114:A132" si="69">B114&amp;"_"&amp;TEXT(D114,"00")</f>
        <v>LP_MaxHp_01</v>
      </c>
      <c r="B114" s="1" t="s">
        <v>269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ref="J114:J127" si="70">J61*4.5/6</f>
        <v>0.11249999999999999</v>
      </c>
      <c r="M114" s="1" t="s">
        <v>167</v>
      </c>
      <c r="O114" s="7">
        <f t="shared" ref="O114:O250" ca="1" si="71">IF(NOT(ISBLANK(N114)),N114,
IF(ISBLANK(M114),"",
VLOOKUP(M114,OFFSET(INDIRECT("$A:$B"),0,MATCH(M$1&amp;"_Verify",INDIRECT("$1:$1"),0)-1),2,0)
))</f>
        <v>18</v>
      </c>
      <c r="S114" s="7" t="str">
        <f t="shared" ref="S114:S259" ca="1" si="72">IF(NOT(ISBLANK(R114)),R114,
IF(ISBLANK(Q114),"",
VLOOKUP(Q114,OFFSET(INDIRECT("$A:$B"),0,MATCH(Q$1&amp;"_Verify",INDIRECT("$1:$1"),0)-1),2,0)
))</f>
        <v/>
      </c>
    </row>
    <row r="115" spans="1:19" x14ac:dyDescent="0.3">
      <c r="A115" s="1" t="str">
        <f t="shared" si="69"/>
        <v>LP_MaxHp_02</v>
      </c>
      <c r="B115" s="1" t="s">
        <v>269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70"/>
        <v>0.23624999999999999</v>
      </c>
      <c r="M115" s="1" t="s">
        <v>167</v>
      </c>
      <c r="O115" s="7">
        <f t="shared" ca="1" si="71"/>
        <v>18</v>
      </c>
      <c r="S115" s="7" t="str">
        <f t="shared" ca="1" si="72"/>
        <v/>
      </c>
    </row>
    <row r="116" spans="1:19" x14ac:dyDescent="0.3">
      <c r="A116" s="1" t="str">
        <f t="shared" si="69"/>
        <v>LP_MaxHp_03</v>
      </c>
      <c r="B116" s="1" t="s">
        <v>269</v>
      </c>
      <c r="C116" s="1" t="str">
        <f>IF(ISERROR(VLOOKUP(B116,AffectorValueTable!$A:$A,1,0)),"어펙터밸류없음","")</f>
        <v/>
      </c>
      <c r="D116" s="1">
        <v>3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0"/>
        <v>0.37125000000000002</v>
      </c>
      <c r="M116" s="1" t="s">
        <v>167</v>
      </c>
      <c r="O116" s="7">
        <f t="shared" ca="1" si="71"/>
        <v>18</v>
      </c>
      <c r="S116" s="7" t="str">
        <f t="shared" ca="1" si="72"/>
        <v/>
      </c>
    </row>
    <row r="117" spans="1:19" x14ac:dyDescent="0.3">
      <c r="A117" s="1" t="str">
        <f t="shared" si="69"/>
        <v>LP_MaxHp_04</v>
      </c>
      <c r="B117" s="1" t="s">
        <v>269</v>
      </c>
      <c r="C117" s="1" t="str">
        <f>IF(ISERROR(VLOOKUP(B117,AffectorValueTable!$A:$A,1,0)),"어펙터밸류없음","")</f>
        <v/>
      </c>
      <c r="D117" s="1">
        <v>4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0"/>
        <v>0.51749999999999996</v>
      </c>
      <c r="M117" s="1" t="s">
        <v>167</v>
      </c>
      <c r="O117" s="7">
        <f t="shared" ca="1" si="71"/>
        <v>18</v>
      </c>
      <c r="S117" s="7" t="str">
        <f t="shared" ca="1" si="72"/>
        <v/>
      </c>
    </row>
    <row r="118" spans="1:19" x14ac:dyDescent="0.3">
      <c r="A118" s="1" t="str">
        <f t="shared" si="69"/>
        <v>LP_MaxHp_05</v>
      </c>
      <c r="B118" s="1" t="s">
        <v>269</v>
      </c>
      <c r="C118" s="1" t="str">
        <f>IF(ISERROR(VLOOKUP(B118,AffectorValueTable!$A:$A,1,0)),"어펙터밸류없음","")</f>
        <v/>
      </c>
      <c r="D118" s="1">
        <v>5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70"/>
        <v>0.67499999999999993</v>
      </c>
      <c r="M118" s="1" t="s">
        <v>167</v>
      </c>
      <c r="O118" s="7">
        <f t="shared" ca="1" si="71"/>
        <v>18</v>
      </c>
      <c r="S118" s="7" t="str">
        <f t="shared" ca="1" si="72"/>
        <v/>
      </c>
    </row>
    <row r="119" spans="1:19" x14ac:dyDescent="0.3">
      <c r="A119" s="1" t="str">
        <f t="shared" si="69"/>
        <v>LP_MaxHp_06</v>
      </c>
      <c r="B119" s="1" t="s">
        <v>269</v>
      </c>
      <c r="C119" s="1" t="str">
        <f>IF(ISERROR(VLOOKUP(B119,AffectorValueTable!$A:$A,1,0)),"어펙터밸류없음","")</f>
        <v/>
      </c>
      <c r="D119" s="1">
        <v>6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0"/>
        <v>0.84375</v>
      </c>
      <c r="M119" s="1" t="s">
        <v>167</v>
      </c>
      <c r="O119" s="7">
        <f t="shared" ca="1" si="71"/>
        <v>18</v>
      </c>
      <c r="S119" s="7" t="str">
        <f t="shared" ca="1" si="72"/>
        <v/>
      </c>
    </row>
    <row r="120" spans="1:19" x14ac:dyDescent="0.3">
      <c r="A120" s="1" t="str">
        <f t="shared" si="69"/>
        <v>LP_MaxHp_07</v>
      </c>
      <c r="B120" s="1" t="s">
        <v>269</v>
      </c>
      <c r="C120" s="1" t="str">
        <f>IF(ISERROR(VLOOKUP(B120,AffectorValueTable!$A:$A,1,0)),"어펙터밸류없음","")</f>
        <v/>
      </c>
      <c r="D120" s="1">
        <v>7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0"/>
        <v>1.0237500000000002</v>
      </c>
      <c r="M120" s="1" t="s">
        <v>167</v>
      </c>
      <c r="O120" s="7">
        <f t="shared" ca="1" si="71"/>
        <v>18</v>
      </c>
      <c r="S120" s="7" t="str">
        <f t="shared" ca="1" si="72"/>
        <v/>
      </c>
    </row>
    <row r="121" spans="1:19" x14ac:dyDescent="0.3">
      <c r="A121" s="1" t="str">
        <f t="shared" si="69"/>
        <v>LP_MaxHp_08</v>
      </c>
      <c r="B121" s="1" t="s">
        <v>269</v>
      </c>
      <c r="C121" s="1" t="str">
        <f>IF(ISERROR(VLOOKUP(B121,AffectorValueTable!$A:$A,1,0)),"어펙터밸류없음","")</f>
        <v/>
      </c>
      <c r="D121" s="1">
        <v>8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0"/>
        <v>1.2150000000000001</v>
      </c>
      <c r="M121" s="1" t="s">
        <v>167</v>
      </c>
      <c r="O121" s="7">
        <f t="shared" ca="1" si="71"/>
        <v>18</v>
      </c>
      <c r="S121" s="7" t="str">
        <f t="shared" ca="1" si="72"/>
        <v/>
      </c>
    </row>
    <row r="122" spans="1:19" x14ac:dyDescent="0.3">
      <c r="A122" s="1" t="str">
        <f t="shared" si="69"/>
        <v>LP_MaxHp_09</v>
      </c>
      <c r="B122" s="1" t="s">
        <v>269</v>
      </c>
      <c r="C122" s="1" t="str">
        <f>IF(ISERROR(VLOOKUP(B122,AffectorValueTable!$A:$A,1,0)),"어펙터밸류없음","")</f>
        <v/>
      </c>
      <c r="D122" s="1">
        <v>9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0"/>
        <v>1.4174999999999998</v>
      </c>
      <c r="M122" s="1" t="s">
        <v>167</v>
      </c>
      <c r="O122" s="7">
        <f t="shared" ca="1" si="71"/>
        <v>18</v>
      </c>
      <c r="S122" s="7" t="str">
        <f t="shared" ca="1" si="72"/>
        <v/>
      </c>
    </row>
    <row r="123" spans="1:19" x14ac:dyDescent="0.3">
      <c r="A123" s="1" t="str">
        <f t="shared" si="69"/>
        <v>LP_MaxHpBetter_01</v>
      </c>
      <c r="B123" s="1" t="s">
        <v>270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0"/>
        <v>0.1875</v>
      </c>
      <c r="M123" s="1" t="s">
        <v>167</v>
      </c>
      <c r="O123" s="7">
        <f t="shared" ca="1" si="71"/>
        <v>18</v>
      </c>
      <c r="S123" s="7" t="str">
        <f t="shared" ca="1" si="72"/>
        <v/>
      </c>
    </row>
    <row r="124" spans="1:19" x14ac:dyDescent="0.3">
      <c r="A124" s="1" t="str">
        <f t="shared" si="69"/>
        <v>LP_MaxHpBetter_02</v>
      </c>
      <c r="B124" s="1" t="s">
        <v>270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0"/>
        <v>0.39375000000000004</v>
      </c>
      <c r="M124" s="1" t="s">
        <v>167</v>
      </c>
      <c r="O124" s="7">
        <f t="shared" ca="1" si="71"/>
        <v>18</v>
      </c>
      <c r="S124" s="7" t="str">
        <f t="shared" ca="1" si="72"/>
        <v/>
      </c>
    </row>
    <row r="125" spans="1:19" x14ac:dyDescent="0.3">
      <c r="A125" s="1" t="str">
        <f t="shared" si="69"/>
        <v>LP_MaxHpBetter_03</v>
      </c>
      <c r="B125" s="1" t="s">
        <v>270</v>
      </c>
      <c r="C125" s="1" t="str">
        <f>IF(ISERROR(VLOOKUP(B125,AffectorValueTable!$A:$A,1,0)),"어펙터밸류없음","")</f>
        <v/>
      </c>
      <c r="D125" s="1">
        <v>3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70"/>
        <v>0.61875000000000002</v>
      </c>
      <c r="M125" s="1" t="s">
        <v>167</v>
      </c>
      <c r="O125" s="7">
        <f t="shared" ca="1" si="71"/>
        <v>18</v>
      </c>
      <c r="S125" s="7" t="str">
        <f t="shared" ca="1" si="72"/>
        <v/>
      </c>
    </row>
    <row r="126" spans="1:19" x14ac:dyDescent="0.3">
      <c r="A126" s="1" t="str">
        <f t="shared" si="69"/>
        <v>LP_MaxHpBetter_04</v>
      </c>
      <c r="B126" s="1" t="s">
        <v>270</v>
      </c>
      <c r="C126" s="1" t="str">
        <f>IF(ISERROR(VLOOKUP(B126,AffectorValueTable!$A:$A,1,0)),"어펙터밸류없음","")</f>
        <v/>
      </c>
      <c r="D126" s="1">
        <v>4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0"/>
        <v>0.86249999999999993</v>
      </c>
      <c r="M126" s="1" t="s">
        <v>167</v>
      </c>
      <c r="O126" s="7">
        <f t="shared" ca="1" si="71"/>
        <v>18</v>
      </c>
      <c r="S126" s="7" t="str">
        <f t="shared" ca="1" si="72"/>
        <v/>
      </c>
    </row>
    <row r="127" spans="1:19" x14ac:dyDescent="0.3">
      <c r="A127" s="1" t="str">
        <f t="shared" si="69"/>
        <v>LP_MaxHpBetter_05</v>
      </c>
      <c r="B127" s="1" t="s">
        <v>270</v>
      </c>
      <c r="C127" s="1" t="str">
        <f>IF(ISERROR(VLOOKUP(B127,AffectorValueTable!$A:$A,1,0)),"어펙터밸류없음","")</f>
        <v/>
      </c>
      <c r="D127" s="1">
        <v>5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70"/>
        <v>1.125</v>
      </c>
      <c r="M127" s="1" t="s">
        <v>167</v>
      </c>
      <c r="O127" s="7">
        <f t="shared" ca="1" si="71"/>
        <v>18</v>
      </c>
      <c r="S127" s="7" t="str">
        <f t="shared" ca="1" si="72"/>
        <v/>
      </c>
    </row>
    <row r="128" spans="1:19" x14ac:dyDescent="0.3">
      <c r="A128" s="1" t="str">
        <f t="shared" si="69"/>
        <v>LP_MaxHpBetter_06</v>
      </c>
      <c r="B128" s="1" t="s">
        <v>270</v>
      </c>
      <c r="C128" s="1" t="str">
        <f>IF(ISERROR(VLOOKUP(B128,AffectorValueTable!$A:$A,1,0)),"어펙터밸류없음","")</f>
        <v/>
      </c>
      <c r="D128" s="1">
        <v>6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34" si="73">J75*4.5/6</f>
        <v>1.40625</v>
      </c>
      <c r="M128" s="1" t="s">
        <v>167</v>
      </c>
      <c r="O128" s="7">
        <f t="shared" ca="1" si="71"/>
        <v>18</v>
      </c>
      <c r="S128" s="7" t="str">
        <f t="shared" ca="1" si="72"/>
        <v/>
      </c>
    </row>
    <row r="129" spans="1:19" x14ac:dyDescent="0.3">
      <c r="A129" s="1" t="str">
        <f t="shared" si="69"/>
        <v>LP_MaxHpBetter_07</v>
      </c>
      <c r="B129" s="1" t="s">
        <v>270</v>
      </c>
      <c r="C129" s="1" t="str">
        <f>IF(ISERROR(VLOOKUP(B129,AffectorValueTable!$A:$A,1,0)),"어펙터밸류없음","")</f>
        <v/>
      </c>
      <c r="D129" s="1">
        <v>7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73"/>
        <v>1.7062499999999998</v>
      </c>
      <c r="M129" s="1" t="s">
        <v>167</v>
      </c>
      <c r="O129" s="7">
        <f t="shared" ca="1" si="71"/>
        <v>18</v>
      </c>
      <c r="S129" s="7" t="str">
        <f t="shared" ca="1" si="72"/>
        <v/>
      </c>
    </row>
    <row r="130" spans="1:19" x14ac:dyDescent="0.3">
      <c r="A130" s="1" t="str">
        <f t="shared" si="69"/>
        <v>LP_MaxHpBetter_08</v>
      </c>
      <c r="B130" s="1" t="s">
        <v>270</v>
      </c>
      <c r="C130" s="1" t="str">
        <f>IF(ISERROR(VLOOKUP(B130,AffectorValueTable!$A:$A,1,0)),"어펙터밸류없음","")</f>
        <v/>
      </c>
      <c r="D130" s="1">
        <v>8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73"/>
        <v>2.0249999999999999</v>
      </c>
      <c r="M130" s="1" t="s">
        <v>167</v>
      </c>
      <c r="O130" s="7">
        <f t="shared" ca="1" si="71"/>
        <v>18</v>
      </c>
      <c r="S130" s="7" t="str">
        <f t="shared" ca="1" si="72"/>
        <v/>
      </c>
    </row>
    <row r="131" spans="1:19" x14ac:dyDescent="0.3">
      <c r="A131" s="1" t="str">
        <f t="shared" si="69"/>
        <v>LP_MaxHpBetter_09</v>
      </c>
      <c r="B131" s="1" t="s">
        <v>270</v>
      </c>
      <c r="C131" s="1" t="str">
        <f>IF(ISERROR(VLOOKUP(B131,AffectorValueTable!$A:$A,1,0)),"어펙터밸류없음","")</f>
        <v/>
      </c>
      <c r="D131" s="1">
        <v>9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73"/>
        <v>2.3624999999999998</v>
      </c>
      <c r="M131" s="1" t="s">
        <v>167</v>
      </c>
      <c r="O131" s="7">
        <f t="shared" ca="1" si="71"/>
        <v>18</v>
      </c>
      <c r="S131" s="7" t="str">
        <f t="shared" ca="1" si="72"/>
        <v/>
      </c>
    </row>
    <row r="132" spans="1:19" x14ac:dyDescent="0.3">
      <c r="A132" s="1" t="str">
        <f t="shared" si="69"/>
        <v>LP_MaxHpBest_01</v>
      </c>
      <c r="B132" s="1" t="s">
        <v>271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73"/>
        <v>0.33749999999999997</v>
      </c>
      <c r="M132" s="1" t="s">
        <v>167</v>
      </c>
      <c r="O132" s="7">
        <f t="shared" ca="1" si="71"/>
        <v>18</v>
      </c>
      <c r="S132" s="7" t="str">
        <f t="shared" ca="1" si="72"/>
        <v/>
      </c>
    </row>
    <row r="133" spans="1:19" x14ac:dyDescent="0.3">
      <c r="A133" s="1" t="str">
        <f t="shared" ref="A133:A176" si="74">B133&amp;"_"&amp;TEXT(D133,"00")</f>
        <v>LP_MaxHpBest_02</v>
      </c>
      <c r="B133" s="1" t="s">
        <v>271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73"/>
        <v>0.7087500000000001</v>
      </c>
      <c r="M133" s="1" t="s">
        <v>167</v>
      </c>
      <c r="O133" s="7">
        <f t="shared" ca="1" si="71"/>
        <v>18</v>
      </c>
      <c r="S133" s="7" t="str">
        <f t="shared" ca="1" si="72"/>
        <v/>
      </c>
    </row>
    <row r="134" spans="1:19" x14ac:dyDescent="0.3">
      <c r="A134" s="1" t="str">
        <f t="shared" si="74"/>
        <v>LP_MaxHpBest_03</v>
      </c>
      <c r="B134" s="1" t="s">
        <v>271</v>
      </c>
      <c r="C134" s="1" t="str">
        <f>IF(ISERROR(VLOOKUP(B134,AffectorValueTable!$A:$A,1,0)),"어펙터밸류없음","")</f>
        <v/>
      </c>
      <c r="D134" s="1">
        <v>3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73"/>
        <v>1.1137500000000002</v>
      </c>
      <c r="M134" s="1" t="s">
        <v>167</v>
      </c>
      <c r="O134" s="7">
        <f t="shared" ca="1" si="71"/>
        <v>18</v>
      </c>
      <c r="S134" s="7" t="str">
        <f t="shared" ca="1" si="72"/>
        <v/>
      </c>
    </row>
    <row r="135" spans="1:19" x14ac:dyDescent="0.3">
      <c r="A135" s="1" t="str">
        <f t="shared" si="74"/>
        <v>LP_MaxHpBest_04</v>
      </c>
      <c r="B135" s="1" t="s">
        <v>271</v>
      </c>
      <c r="C135" s="1" t="str">
        <f>IF(ISERROR(VLOOKUP(B135,AffectorValueTable!$A:$A,1,0)),"어펙터밸류없음","")</f>
        <v/>
      </c>
      <c r="D135" s="1">
        <v>4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1.5525</v>
      </c>
      <c r="M135" s="1" t="s">
        <v>167</v>
      </c>
      <c r="O135" s="7">
        <f t="shared" ca="1" si="71"/>
        <v>18</v>
      </c>
      <c r="S135" s="7" t="str">
        <f t="shared" ca="1" si="72"/>
        <v/>
      </c>
    </row>
    <row r="136" spans="1:19" x14ac:dyDescent="0.3">
      <c r="A136" s="1" t="str">
        <f t="shared" si="74"/>
        <v>LP_MaxHpBest_05</v>
      </c>
      <c r="B136" s="1" t="s">
        <v>271</v>
      </c>
      <c r="C136" s="1" t="str">
        <f>IF(ISERROR(VLOOKUP(B136,AffectorValueTable!$A:$A,1,0)),"어펙터밸류없음","")</f>
        <v/>
      </c>
      <c r="D136" s="1">
        <v>5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2.0249999999999999</v>
      </c>
      <c r="M136" s="1" t="s">
        <v>167</v>
      </c>
      <c r="O136" s="7">
        <f t="shared" ca="1" si="71"/>
        <v>18</v>
      </c>
      <c r="S136" s="7" t="str">
        <f t="shared" ca="1" si="72"/>
        <v/>
      </c>
    </row>
    <row r="137" spans="1:19" x14ac:dyDescent="0.3">
      <c r="A137" s="1" t="str">
        <f t="shared" si="74"/>
        <v>LP_ReduceDmgProjectile_01</v>
      </c>
      <c r="B137" s="1" t="s">
        <v>272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ReduceDamage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J137" s="1">
        <f t="shared" ref="J137:J154" si="75">J61</f>
        <v>0.15</v>
      </c>
      <c r="O137" s="7" t="str">
        <f t="shared" ca="1" si="71"/>
        <v/>
      </c>
      <c r="S137" s="7" t="str">
        <f t="shared" ca="1" si="72"/>
        <v/>
      </c>
    </row>
    <row r="138" spans="1:19" x14ac:dyDescent="0.3">
      <c r="A138" s="1" t="str">
        <f t="shared" si="74"/>
        <v>LP_ReduceDmgProjectile_02</v>
      </c>
      <c r="B138" s="1" t="s">
        <v>272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ReduceDamage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J138" s="1">
        <f t="shared" si="75"/>
        <v>0.315</v>
      </c>
      <c r="O138" s="7" t="str">
        <f t="shared" ca="1" si="71"/>
        <v/>
      </c>
      <c r="S138" s="7" t="str">
        <f t="shared" ca="1" si="72"/>
        <v/>
      </c>
    </row>
    <row r="139" spans="1:19" x14ac:dyDescent="0.3">
      <c r="A139" s="1" t="str">
        <f t="shared" si="74"/>
        <v>LP_ReduceDmgProjectile_03</v>
      </c>
      <c r="B139" s="1" t="s">
        <v>272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ReduceDamage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J139" s="1">
        <f t="shared" si="75"/>
        <v>0.49500000000000005</v>
      </c>
      <c r="O139" s="7" t="str">
        <f t="shared" ca="1" si="71"/>
        <v/>
      </c>
      <c r="S139" s="7" t="str">
        <f t="shared" ca="1" si="72"/>
        <v/>
      </c>
    </row>
    <row r="140" spans="1:19" x14ac:dyDescent="0.3">
      <c r="A140" s="1" t="str">
        <f t="shared" si="74"/>
        <v>LP_ReduceDmgProjectile_04</v>
      </c>
      <c r="B140" s="1" t="s">
        <v>272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ReduceDamage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J140" s="1">
        <f t="shared" si="75"/>
        <v>0.69</v>
      </c>
      <c r="O140" s="7" t="str">
        <f t="shared" ca="1" si="71"/>
        <v/>
      </c>
      <c r="S140" s="7" t="str">
        <f t="shared" ca="1" si="72"/>
        <v/>
      </c>
    </row>
    <row r="141" spans="1:19" x14ac:dyDescent="0.3">
      <c r="A141" s="1" t="str">
        <f t="shared" ref="A141:A144" si="76">B141&amp;"_"&amp;TEXT(D141,"00")</f>
        <v>LP_ReduceDmgProjectile_05</v>
      </c>
      <c r="B141" s="1" t="s">
        <v>272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f t="shared" si="75"/>
        <v>0.89999999999999991</v>
      </c>
      <c r="O141" s="7" t="str">
        <f t="shared" ca="1" si="71"/>
        <v/>
      </c>
      <c r="S141" s="7" t="str">
        <f t="shared" ca="1" si="72"/>
        <v/>
      </c>
    </row>
    <row r="142" spans="1:19" x14ac:dyDescent="0.3">
      <c r="A142" s="1" t="str">
        <f t="shared" si="76"/>
        <v>LP_ReduceDmgProjectile_06</v>
      </c>
      <c r="B142" s="1" t="s">
        <v>272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f t="shared" si="75"/>
        <v>1.125</v>
      </c>
      <c r="O142" s="7" t="str">
        <f t="shared" ca="1" si="71"/>
        <v/>
      </c>
      <c r="S142" s="7" t="str">
        <f t="shared" ca="1" si="72"/>
        <v/>
      </c>
    </row>
    <row r="143" spans="1:19" x14ac:dyDescent="0.3">
      <c r="A143" s="1" t="str">
        <f t="shared" si="76"/>
        <v>LP_ReduceDmgProjectile_07</v>
      </c>
      <c r="B143" s="1" t="s">
        <v>272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f t="shared" si="75"/>
        <v>1.3650000000000002</v>
      </c>
      <c r="O143" s="7" t="str">
        <f t="shared" ca="1" si="71"/>
        <v/>
      </c>
      <c r="S143" s="7" t="str">
        <f t="shared" ca="1" si="72"/>
        <v/>
      </c>
    </row>
    <row r="144" spans="1:19" x14ac:dyDescent="0.3">
      <c r="A144" s="1" t="str">
        <f t="shared" si="76"/>
        <v>LP_ReduceDmgProjectile_08</v>
      </c>
      <c r="B144" s="1" t="s">
        <v>272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f t="shared" si="75"/>
        <v>1.62</v>
      </c>
      <c r="O144" s="7" t="str">
        <f t="shared" ca="1" si="71"/>
        <v/>
      </c>
      <c r="S144" s="7" t="str">
        <f t="shared" ca="1" si="72"/>
        <v/>
      </c>
    </row>
    <row r="145" spans="1:19" x14ac:dyDescent="0.3">
      <c r="A145" s="1" t="str">
        <f t="shared" ref="A145:A167" si="77">B145&amp;"_"&amp;TEXT(D145,"00")</f>
        <v>LP_ReduceDmgProjectile_09</v>
      </c>
      <c r="B145" s="1" t="s">
        <v>272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f t="shared" si="75"/>
        <v>1.89</v>
      </c>
      <c r="O145" s="7" t="str">
        <f t="shared" ca="1" si="71"/>
        <v/>
      </c>
      <c r="S145" s="7" t="str">
        <f t="shared" ca="1" si="72"/>
        <v/>
      </c>
    </row>
    <row r="146" spans="1:19" x14ac:dyDescent="0.3">
      <c r="A146" s="1" t="str">
        <f t="shared" si="77"/>
        <v>LP_ReduceDmgProjectileBetter_01</v>
      </c>
      <c r="B146" s="1" t="s">
        <v>510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f t="shared" si="75"/>
        <v>0.25</v>
      </c>
      <c r="O146" s="7" t="str">
        <f t="shared" ref="O146:O167" ca="1" si="78">IF(NOT(ISBLANK(N146)),N146,
IF(ISBLANK(M146),"",
VLOOKUP(M146,OFFSET(INDIRECT("$A:$B"),0,MATCH(M$1&amp;"_Verify",INDIRECT("$1:$1"),0)-1),2,0)
))</f>
        <v/>
      </c>
      <c r="S146" s="7" t="str">
        <f t="shared" ref="S146:S167" ca="1" si="79">IF(NOT(ISBLANK(R146)),R146,
IF(ISBLANK(Q146),"",
VLOOKUP(Q146,OFFSET(INDIRECT("$A:$B"),0,MATCH(Q$1&amp;"_Verify",INDIRECT("$1:$1"),0)-1),2,0)
))</f>
        <v/>
      </c>
    </row>
    <row r="147" spans="1:19" x14ac:dyDescent="0.3">
      <c r="A147" s="1" t="str">
        <f t="shared" si="77"/>
        <v>LP_ReduceDmgProjectileBetter_02</v>
      </c>
      <c r="B147" s="1" t="s">
        <v>510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si="75"/>
        <v>0.52500000000000002</v>
      </c>
      <c r="O147" s="7" t="str">
        <f t="shared" ca="1" si="78"/>
        <v/>
      </c>
      <c r="S147" s="7" t="str">
        <f t="shared" ca="1" si="79"/>
        <v/>
      </c>
    </row>
    <row r="148" spans="1:19" x14ac:dyDescent="0.3">
      <c r="A148" s="1" t="str">
        <f t="shared" si="77"/>
        <v>LP_ReduceDmgProjectileBetter_03</v>
      </c>
      <c r="B148" s="1" t="s">
        <v>510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75"/>
        <v>0.82500000000000007</v>
      </c>
      <c r="O148" s="7" t="str">
        <f t="shared" ca="1" si="78"/>
        <v/>
      </c>
      <c r="S148" s="7" t="str">
        <f t="shared" ca="1" si="79"/>
        <v/>
      </c>
    </row>
    <row r="149" spans="1:19" x14ac:dyDescent="0.3">
      <c r="A149" s="1" t="str">
        <f t="shared" si="77"/>
        <v>LP_ReduceDmgProjectileBetter_04</v>
      </c>
      <c r="B149" s="1" t="s">
        <v>510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75"/>
        <v>1.1499999999999999</v>
      </c>
      <c r="O149" s="7" t="str">
        <f t="shared" ca="1" si="78"/>
        <v/>
      </c>
      <c r="S149" s="7" t="str">
        <f t="shared" ca="1" si="79"/>
        <v/>
      </c>
    </row>
    <row r="150" spans="1:19" x14ac:dyDescent="0.3">
      <c r="A150" s="1" t="str">
        <f t="shared" ref="A150:A154" si="80">B150&amp;"_"&amp;TEXT(D150,"00")</f>
        <v>LP_ReduceDmgProjectileBetter_05</v>
      </c>
      <c r="B150" s="1" t="s">
        <v>510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75"/>
        <v>1.5</v>
      </c>
      <c r="O150" s="7" t="str">
        <f t="shared" ref="O150:O154" ca="1" si="81">IF(NOT(ISBLANK(N150)),N150,
IF(ISBLANK(M150),"",
VLOOKUP(M150,OFFSET(INDIRECT("$A:$B"),0,MATCH(M$1&amp;"_Verify",INDIRECT("$1:$1"),0)-1),2,0)
))</f>
        <v/>
      </c>
      <c r="S150" s="7" t="str">
        <f t="shared" ref="S150:S154" ca="1" si="82">IF(NOT(ISBLANK(R150)),R150,
IF(ISBLANK(Q150),"",
VLOOKUP(Q150,OFFSET(INDIRECT("$A:$B"),0,MATCH(Q$1&amp;"_Verify",INDIRECT("$1:$1"),0)-1),2,0)
))</f>
        <v/>
      </c>
    </row>
    <row r="151" spans="1:19" x14ac:dyDescent="0.3">
      <c r="A151" s="1" t="str">
        <f t="shared" si="80"/>
        <v>LP_ReduceDmgProjectileBetter_06</v>
      </c>
      <c r="B151" s="1" t="s">
        <v>510</v>
      </c>
      <c r="C151" s="1" t="str">
        <f>IF(ISERROR(VLOOKUP(B151,AffectorValueTable!$A:$A,1,0)),"어펙터밸류없음","")</f>
        <v/>
      </c>
      <c r="D151" s="1">
        <v>6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75"/>
        <v>1.875</v>
      </c>
      <c r="O151" s="7" t="str">
        <f t="shared" ca="1" si="81"/>
        <v/>
      </c>
      <c r="S151" s="7" t="str">
        <f t="shared" ca="1" si="82"/>
        <v/>
      </c>
    </row>
    <row r="152" spans="1:19" x14ac:dyDescent="0.3">
      <c r="A152" s="1" t="str">
        <f t="shared" si="80"/>
        <v>LP_ReduceDmgProjectileBetter_07</v>
      </c>
      <c r="B152" s="1" t="s">
        <v>510</v>
      </c>
      <c r="C152" s="1" t="str">
        <f>IF(ISERROR(VLOOKUP(B152,AffectorValueTable!$A:$A,1,0)),"어펙터밸류없음","")</f>
        <v/>
      </c>
      <c r="D152" s="1">
        <v>7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75"/>
        <v>2.2749999999999999</v>
      </c>
      <c r="O152" s="7" t="str">
        <f t="shared" ca="1" si="81"/>
        <v/>
      </c>
      <c r="S152" s="7" t="str">
        <f t="shared" ca="1" si="82"/>
        <v/>
      </c>
    </row>
    <row r="153" spans="1:19" x14ac:dyDescent="0.3">
      <c r="A153" s="1" t="str">
        <f t="shared" si="80"/>
        <v>LP_ReduceDmgProjectileBetter_08</v>
      </c>
      <c r="B153" s="1" t="s">
        <v>510</v>
      </c>
      <c r="C153" s="1" t="str">
        <f>IF(ISERROR(VLOOKUP(B153,AffectorValueTable!$A:$A,1,0)),"어펙터밸류없음","")</f>
        <v/>
      </c>
      <c r="D153" s="1">
        <v>8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75"/>
        <v>2.7</v>
      </c>
      <c r="O153" s="7" t="str">
        <f t="shared" ca="1" si="81"/>
        <v/>
      </c>
      <c r="S153" s="7" t="str">
        <f t="shared" ca="1" si="82"/>
        <v/>
      </c>
    </row>
    <row r="154" spans="1:19" x14ac:dyDescent="0.3">
      <c r="A154" s="1" t="str">
        <f t="shared" si="80"/>
        <v>LP_ReduceDmgProjectileBetter_09</v>
      </c>
      <c r="B154" s="1" t="s">
        <v>510</v>
      </c>
      <c r="C154" s="1" t="str">
        <f>IF(ISERROR(VLOOKUP(B154,AffectorValueTable!$A:$A,1,0)),"어펙터밸류없음","")</f>
        <v/>
      </c>
      <c r="D154" s="1">
        <v>9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75"/>
        <v>3.15</v>
      </c>
      <c r="O154" s="7" t="str">
        <f t="shared" ca="1" si="81"/>
        <v/>
      </c>
      <c r="S154" s="7" t="str">
        <f t="shared" ca="1" si="82"/>
        <v/>
      </c>
    </row>
    <row r="155" spans="1:19" x14ac:dyDescent="0.3">
      <c r="A155" s="1" t="str">
        <f t="shared" si="77"/>
        <v>LP_ReduceDmgMelee_01</v>
      </c>
      <c r="B155" s="1" t="s">
        <v>511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f t="shared" ref="I155:I172" si="83">J61</f>
        <v>0.15</v>
      </c>
      <c r="O155" s="7" t="str">
        <f t="shared" ca="1" si="78"/>
        <v/>
      </c>
      <c r="S155" s="7" t="str">
        <f t="shared" ca="1" si="79"/>
        <v/>
      </c>
    </row>
    <row r="156" spans="1:19" x14ac:dyDescent="0.3">
      <c r="A156" s="1" t="str">
        <f t="shared" si="77"/>
        <v>LP_ReduceDmgMelee_02</v>
      </c>
      <c r="B156" s="1" t="s">
        <v>511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f t="shared" si="83"/>
        <v>0.315</v>
      </c>
      <c r="O156" s="7" t="str">
        <f t="shared" ca="1" si="78"/>
        <v/>
      </c>
      <c r="S156" s="7" t="str">
        <f t="shared" ca="1" si="79"/>
        <v/>
      </c>
    </row>
    <row r="157" spans="1:19" x14ac:dyDescent="0.3">
      <c r="A157" s="1" t="str">
        <f t="shared" si="77"/>
        <v>LP_ReduceDmgMelee_03</v>
      </c>
      <c r="B157" s="1" t="s">
        <v>511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f t="shared" si="83"/>
        <v>0.49500000000000005</v>
      </c>
      <c r="O157" s="7" t="str">
        <f t="shared" ca="1" si="78"/>
        <v/>
      </c>
      <c r="S157" s="7" t="str">
        <f t="shared" ca="1" si="79"/>
        <v/>
      </c>
    </row>
    <row r="158" spans="1:19" x14ac:dyDescent="0.3">
      <c r="A158" s="1" t="str">
        <f t="shared" si="77"/>
        <v>LP_ReduceDmgMelee_04</v>
      </c>
      <c r="B158" s="1" t="s">
        <v>511</v>
      </c>
      <c r="C158" s="1" t="str">
        <f>IF(ISERROR(VLOOKUP(B158,AffectorValueTable!$A:$A,1,0)),"어펙터밸류없음","")</f>
        <v/>
      </c>
      <c r="D158" s="1">
        <v>4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f t="shared" si="83"/>
        <v>0.69</v>
      </c>
      <c r="O158" s="7" t="str">
        <f t="shared" ca="1" si="78"/>
        <v/>
      </c>
      <c r="S158" s="7" t="str">
        <f t="shared" ca="1" si="79"/>
        <v/>
      </c>
    </row>
    <row r="159" spans="1:19" x14ac:dyDescent="0.3">
      <c r="A159" s="1" t="str">
        <f t="shared" si="77"/>
        <v>LP_ReduceDmgMelee_05</v>
      </c>
      <c r="B159" s="1" t="s">
        <v>511</v>
      </c>
      <c r="C159" s="1" t="str">
        <f>IF(ISERROR(VLOOKUP(B159,AffectorValueTable!$A:$A,1,0)),"어펙터밸류없음","")</f>
        <v/>
      </c>
      <c r="D159" s="1">
        <v>5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f t="shared" si="83"/>
        <v>0.89999999999999991</v>
      </c>
      <c r="O159" s="7" t="str">
        <f t="shared" ca="1" si="78"/>
        <v/>
      </c>
      <c r="S159" s="7" t="str">
        <f t="shared" ca="1" si="79"/>
        <v/>
      </c>
    </row>
    <row r="160" spans="1:19" x14ac:dyDescent="0.3">
      <c r="A160" s="1" t="str">
        <f t="shared" si="77"/>
        <v>LP_ReduceDmgMelee_06</v>
      </c>
      <c r="B160" s="1" t="s">
        <v>511</v>
      </c>
      <c r="C160" s="1" t="str">
        <f>IF(ISERROR(VLOOKUP(B160,AffectorValueTable!$A:$A,1,0)),"어펙터밸류없음","")</f>
        <v/>
      </c>
      <c r="D160" s="1">
        <v>6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f t="shared" si="83"/>
        <v>1.125</v>
      </c>
      <c r="O160" s="7" t="str">
        <f t="shared" ca="1" si="78"/>
        <v/>
      </c>
      <c r="S160" s="7" t="str">
        <f t="shared" ca="1" si="79"/>
        <v/>
      </c>
    </row>
    <row r="161" spans="1:19" x14ac:dyDescent="0.3">
      <c r="A161" s="1" t="str">
        <f t="shared" si="77"/>
        <v>LP_ReduceDmgMelee_07</v>
      </c>
      <c r="B161" s="1" t="s">
        <v>511</v>
      </c>
      <c r="C161" s="1" t="str">
        <f>IF(ISERROR(VLOOKUP(B161,AffectorValueTable!$A:$A,1,0)),"어펙터밸류없음","")</f>
        <v/>
      </c>
      <c r="D161" s="1">
        <v>7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 t="shared" si="83"/>
        <v>1.3650000000000002</v>
      </c>
      <c r="O161" s="7" t="str">
        <f t="shared" ca="1" si="78"/>
        <v/>
      </c>
      <c r="S161" s="7" t="str">
        <f t="shared" ca="1" si="79"/>
        <v/>
      </c>
    </row>
    <row r="162" spans="1:19" x14ac:dyDescent="0.3">
      <c r="A162" s="1" t="str">
        <f t="shared" si="77"/>
        <v>LP_ReduceDmgMelee_08</v>
      </c>
      <c r="B162" s="1" t="s">
        <v>511</v>
      </c>
      <c r="C162" s="1" t="str">
        <f>IF(ISERROR(VLOOKUP(B162,AffectorValueTable!$A:$A,1,0)),"어펙터밸류없음","")</f>
        <v/>
      </c>
      <c r="D162" s="1">
        <v>8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 t="shared" si="83"/>
        <v>1.62</v>
      </c>
      <c r="O162" s="7" t="str">
        <f t="shared" ca="1" si="78"/>
        <v/>
      </c>
      <c r="S162" s="7" t="str">
        <f t="shared" ca="1" si="79"/>
        <v/>
      </c>
    </row>
    <row r="163" spans="1:19" x14ac:dyDescent="0.3">
      <c r="A163" s="1" t="str">
        <f t="shared" si="77"/>
        <v>LP_ReduceDmgMelee_09</v>
      </c>
      <c r="B163" s="1" t="s">
        <v>511</v>
      </c>
      <c r="C163" s="1" t="str">
        <f>IF(ISERROR(VLOOKUP(B163,AffectorValueTable!$A:$A,1,0)),"어펙터밸류없음","")</f>
        <v/>
      </c>
      <c r="D163" s="1">
        <v>9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 t="shared" si="83"/>
        <v>1.89</v>
      </c>
      <c r="O163" s="7" t="str">
        <f t="shared" ca="1" si="78"/>
        <v/>
      </c>
      <c r="S163" s="7" t="str">
        <f t="shared" ca="1" si="79"/>
        <v/>
      </c>
    </row>
    <row r="164" spans="1:19" x14ac:dyDescent="0.3">
      <c r="A164" s="1" t="str">
        <f t="shared" si="77"/>
        <v>LP_ReduceDmgMeleeBetter_01</v>
      </c>
      <c r="B164" s="1" t="s">
        <v>513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 t="shared" si="83"/>
        <v>0.25</v>
      </c>
      <c r="O164" s="7" t="str">
        <f t="shared" ca="1" si="78"/>
        <v/>
      </c>
      <c r="S164" s="7" t="str">
        <f t="shared" ca="1" si="79"/>
        <v/>
      </c>
    </row>
    <row r="165" spans="1:19" x14ac:dyDescent="0.3">
      <c r="A165" s="1" t="str">
        <f t="shared" si="77"/>
        <v>LP_ReduceDmgMeleeBetter_02</v>
      </c>
      <c r="B165" s="1" t="s">
        <v>513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si="83"/>
        <v>0.52500000000000002</v>
      </c>
      <c r="O165" s="7" t="str">
        <f t="shared" ca="1" si="78"/>
        <v/>
      </c>
      <c r="S165" s="7" t="str">
        <f t="shared" ca="1" si="79"/>
        <v/>
      </c>
    </row>
    <row r="166" spans="1:19" x14ac:dyDescent="0.3">
      <c r="A166" s="1" t="str">
        <f t="shared" si="77"/>
        <v>LP_ReduceDmgMeleeBetter_03</v>
      </c>
      <c r="B166" s="1" t="s">
        <v>513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83"/>
        <v>0.82500000000000007</v>
      </c>
      <c r="O166" s="7" t="str">
        <f t="shared" ca="1" si="78"/>
        <v/>
      </c>
      <c r="S166" s="7" t="str">
        <f t="shared" ca="1" si="79"/>
        <v/>
      </c>
    </row>
    <row r="167" spans="1:19" x14ac:dyDescent="0.3">
      <c r="A167" s="1" t="str">
        <f t="shared" si="77"/>
        <v>LP_ReduceDmgMeleeBetter_04</v>
      </c>
      <c r="B167" s="1" t="s">
        <v>513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83"/>
        <v>1.1499999999999999</v>
      </c>
      <c r="O167" s="7" t="str">
        <f t="shared" ca="1" si="78"/>
        <v/>
      </c>
      <c r="S167" s="7" t="str">
        <f t="shared" ca="1" si="79"/>
        <v/>
      </c>
    </row>
    <row r="168" spans="1:19" x14ac:dyDescent="0.3">
      <c r="A168" s="1" t="str">
        <f t="shared" ref="A168:A172" si="84">B168&amp;"_"&amp;TEXT(D168,"00")</f>
        <v>LP_ReduceDmgMeleeBetter_05</v>
      </c>
      <c r="B168" s="1" t="s">
        <v>513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83"/>
        <v>1.5</v>
      </c>
      <c r="O168" s="7" t="str">
        <f t="shared" ref="O168:O172" ca="1" si="85">IF(NOT(ISBLANK(N168)),N168,
IF(ISBLANK(M168),"",
VLOOKUP(M168,OFFSET(INDIRECT("$A:$B"),0,MATCH(M$1&amp;"_Verify",INDIRECT("$1:$1"),0)-1),2,0)
))</f>
        <v/>
      </c>
      <c r="S168" s="7" t="str">
        <f t="shared" ref="S168:S172" ca="1" si="86">IF(NOT(ISBLANK(R168)),R168,
IF(ISBLANK(Q168),"",
VLOOKUP(Q168,OFFSET(INDIRECT("$A:$B"),0,MATCH(Q$1&amp;"_Verify",INDIRECT("$1:$1"),0)-1),2,0)
))</f>
        <v/>
      </c>
    </row>
    <row r="169" spans="1:19" x14ac:dyDescent="0.3">
      <c r="A169" s="1" t="str">
        <f t="shared" si="84"/>
        <v>LP_ReduceDmgMeleeBetter_06</v>
      </c>
      <c r="B169" s="1" t="s">
        <v>513</v>
      </c>
      <c r="C169" s="1" t="str">
        <f>IF(ISERROR(VLOOKUP(B169,AffectorValueTable!$A:$A,1,0)),"어펙터밸류없음","")</f>
        <v/>
      </c>
      <c r="D169" s="1">
        <v>6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83"/>
        <v>1.875</v>
      </c>
      <c r="O169" s="7" t="str">
        <f t="shared" ca="1" si="85"/>
        <v/>
      </c>
      <c r="S169" s="7" t="str">
        <f t="shared" ca="1" si="86"/>
        <v/>
      </c>
    </row>
    <row r="170" spans="1:19" x14ac:dyDescent="0.3">
      <c r="A170" s="1" t="str">
        <f t="shared" si="84"/>
        <v>LP_ReduceDmgMeleeBetter_07</v>
      </c>
      <c r="B170" s="1" t="s">
        <v>513</v>
      </c>
      <c r="C170" s="1" t="str">
        <f>IF(ISERROR(VLOOKUP(B170,AffectorValueTable!$A:$A,1,0)),"어펙터밸류없음","")</f>
        <v/>
      </c>
      <c r="D170" s="1">
        <v>7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83"/>
        <v>2.2749999999999999</v>
      </c>
      <c r="O170" s="7" t="str">
        <f t="shared" ca="1" si="85"/>
        <v/>
      </c>
      <c r="S170" s="7" t="str">
        <f t="shared" ca="1" si="86"/>
        <v/>
      </c>
    </row>
    <row r="171" spans="1:19" x14ac:dyDescent="0.3">
      <c r="A171" s="1" t="str">
        <f t="shared" si="84"/>
        <v>LP_ReduceDmgMeleeBetter_08</v>
      </c>
      <c r="B171" s="1" t="s">
        <v>513</v>
      </c>
      <c r="C171" s="1" t="str">
        <f>IF(ISERROR(VLOOKUP(B171,AffectorValueTable!$A:$A,1,0)),"어펙터밸류없음","")</f>
        <v/>
      </c>
      <c r="D171" s="1">
        <v>8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83"/>
        <v>2.7</v>
      </c>
      <c r="O171" s="7" t="str">
        <f t="shared" ca="1" si="85"/>
        <v/>
      </c>
      <c r="S171" s="7" t="str">
        <f t="shared" ca="1" si="86"/>
        <v/>
      </c>
    </row>
    <row r="172" spans="1:19" x14ac:dyDescent="0.3">
      <c r="A172" s="1" t="str">
        <f t="shared" si="84"/>
        <v>LP_ReduceDmgMeleeBetter_09</v>
      </c>
      <c r="B172" s="1" t="s">
        <v>513</v>
      </c>
      <c r="C172" s="1" t="str">
        <f>IF(ISERROR(VLOOKUP(B172,AffectorValueTable!$A:$A,1,0)),"어펙터밸류없음","")</f>
        <v/>
      </c>
      <c r="D172" s="1">
        <v>9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83"/>
        <v>3.15</v>
      </c>
      <c r="O172" s="7" t="str">
        <f t="shared" ca="1" si="85"/>
        <v/>
      </c>
      <c r="S172" s="7" t="str">
        <f t="shared" ca="1" si="86"/>
        <v/>
      </c>
    </row>
    <row r="173" spans="1:19" x14ac:dyDescent="0.3">
      <c r="A173" s="1" t="str">
        <f t="shared" si="74"/>
        <v>LP_ReduceDmgClose_01</v>
      </c>
      <c r="B173" s="1" t="s">
        <v>273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K173" s="1">
        <f t="shared" ref="K173:K190" si="87">J61</f>
        <v>0.15</v>
      </c>
      <c r="O173" s="7" t="str">
        <f t="shared" ca="1" si="71"/>
        <v/>
      </c>
      <c r="S173" s="7" t="str">
        <f t="shared" ca="1" si="72"/>
        <v/>
      </c>
    </row>
    <row r="174" spans="1:19" x14ac:dyDescent="0.3">
      <c r="A174" s="1" t="str">
        <f t="shared" si="74"/>
        <v>LP_ReduceDmgClose_02</v>
      </c>
      <c r="B174" s="1" t="s">
        <v>273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K174" s="1">
        <f t="shared" si="87"/>
        <v>0.315</v>
      </c>
      <c r="O174" s="7" t="str">
        <f t="shared" ca="1" si="71"/>
        <v/>
      </c>
      <c r="S174" s="7" t="str">
        <f t="shared" ca="1" si="72"/>
        <v/>
      </c>
    </row>
    <row r="175" spans="1:19" x14ac:dyDescent="0.3">
      <c r="A175" s="1" t="str">
        <f t="shared" si="74"/>
        <v>LP_ReduceDmgClose_03</v>
      </c>
      <c r="B175" s="1" t="s">
        <v>273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K175" s="1">
        <f t="shared" si="87"/>
        <v>0.49500000000000005</v>
      </c>
      <c r="O175" s="7" t="str">
        <f t="shared" ca="1" si="71"/>
        <v/>
      </c>
      <c r="S175" s="7" t="str">
        <f t="shared" ca="1" si="72"/>
        <v/>
      </c>
    </row>
    <row r="176" spans="1:19" x14ac:dyDescent="0.3">
      <c r="A176" s="1" t="str">
        <f t="shared" si="74"/>
        <v>LP_ReduceDmgClose_04</v>
      </c>
      <c r="B176" s="1" t="s">
        <v>273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K176" s="1">
        <f t="shared" si="87"/>
        <v>0.69</v>
      </c>
      <c r="O176" s="7" t="str">
        <f t="shared" ca="1" si="71"/>
        <v/>
      </c>
      <c r="S176" s="7" t="str">
        <f t="shared" ca="1" si="72"/>
        <v/>
      </c>
    </row>
    <row r="177" spans="1:19" x14ac:dyDescent="0.3">
      <c r="A177" s="1" t="str">
        <f t="shared" ref="A177:A194" si="88">B177&amp;"_"&amp;TEXT(D177,"00")</f>
        <v>LP_ReduceDmgClose_05</v>
      </c>
      <c r="B177" s="1" t="s">
        <v>273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f t="shared" si="87"/>
        <v>0.89999999999999991</v>
      </c>
      <c r="O177" s="7" t="str">
        <f t="shared" ca="1" si="71"/>
        <v/>
      </c>
      <c r="S177" s="7" t="str">
        <f t="shared" ref="S177:S178" ca="1" si="89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88"/>
        <v>LP_ReduceDmgClose_06</v>
      </c>
      <c r="B178" s="1" t="s">
        <v>273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f t="shared" si="87"/>
        <v>1.125</v>
      </c>
      <c r="O178" s="7" t="str">
        <f t="shared" ca="1" si="71"/>
        <v/>
      </c>
      <c r="S178" s="7" t="str">
        <f t="shared" ca="1" si="89"/>
        <v/>
      </c>
    </row>
    <row r="179" spans="1:19" x14ac:dyDescent="0.3">
      <c r="A179" s="1" t="str">
        <f t="shared" si="88"/>
        <v>LP_ReduceDmgClose_07</v>
      </c>
      <c r="B179" s="1" t="s">
        <v>273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f t="shared" si="87"/>
        <v>1.3650000000000002</v>
      </c>
      <c r="O179" s="7" t="str">
        <f t="shared" ca="1" si="71"/>
        <v/>
      </c>
      <c r="S179" s="7" t="str">
        <f t="shared" ca="1" si="72"/>
        <v/>
      </c>
    </row>
    <row r="180" spans="1:19" x14ac:dyDescent="0.3">
      <c r="A180" s="1" t="str">
        <f t="shared" si="88"/>
        <v>LP_ReduceDmgClose_08</v>
      </c>
      <c r="B180" s="1" t="s">
        <v>273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f t="shared" si="87"/>
        <v>1.62</v>
      </c>
      <c r="O180" s="7" t="str">
        <f t="shared" ca="1" si="71"/>
        <v/>
      </c>
      <c r="S180" s="7" t="str">
        <f t="shared" ref="S180:S197" ca="1" si="90">IF(NOT(ISBLANK(R180)),R180,
IF(ISBLANK(Q180),"",
VLOOKUP(Q180,OFFSET(INDIRECT("$A:$B"),0,MATCH(Q$1&amp;"_Verify",INDIRECT("$1:$1"),0)-1),2,0)
))</f>
        <v/>
      </c>
    </row>
    <row r="181" spans="1:19" x14ac:dyDescent="0.3">
      <c r="A181" s="1" t="str">
        <f t="shared" si="88"/>
        <v>LP_ReduceDmgClose_09</v>
      </c>
      <c r="B181" s="1" t="s">
        <v>273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f t="shared" si="87"/>
        <v>1.89</v>
      </c>
      <c r="O181" s="7" t="str">
        <f t="shared" ca="1" si="71"/>
        <v/>
      </c>
      <c r="S181" s="7" t="str">
        <f t="shared" ca="1" si="90"/>
        <v/>
      </c>
    </row>
    <row r="182" spans="1:19" x14ac:dyDescent="0.3">
      <c r="A182" s="1" t="str">
        <f t="shared" si="88"/>
        <v>LP_ReduceDmgCloseBetter_01</v>
      </c>
      <c r="B182" s="1" t="s">
        <v>515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f t="shared" si="87"/>
        <v>0.25</v>
      </c>
      <c r="O182" s="7" t="str">
        <f t="shared" ref="O182:O199" ca="1" si="91">IF(NOT(ISBLANK(N182)),N182,
IF(ISBLANK(M182),"",
VLOOKUP(M182,OFFSET(INDIRECT("$A:$B"),0,MATCH(M$1&amp;"_Verify",INDIRECT("$1:$1"),0)-1),2,0)
))</f>
        <v/>
      </c>
      <c r="S182" s="7" t="str">
        <f t="shared" ca="1" si="90"/>
        <v/>
      </c>
    </row>
    <row r="183" spans="1:19" x14ac:dyDescent="0.3">
      <c r="A183" s="1" t="str">
        <f t="shared" si="88"/>
        <v>LP_ReduceDmgCloseBetter_02</v>
      </c>
      <c r="B183" s="1" t="s">
        <v>515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si="87"/>
        <v>0.52500000000000002</v>
      </c>
      <c r="O183" s="7" t="str">
        <f t="shared" ca="1" si="91"/>
        <v/>
      </c>
      <c r="S183" s="7" t="str">
        <f t="shared" ca="1" si="90"/>
        <v/>
      </c>
    </row>
    <row r="184" spans="1:19" x14ac:dyDescent="0.3">
      <c r="A184" s="1" t="str">
        <f t="shared" si="88"/>
        <v>LP_ReduceDmgCloseBetter_03</v>
      </c>
      <c r="B184" s="1" t="s">
        <v>515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87"/>
        <v>0.82500000000000007</v>
      </c>
      <c r="O184" s="7" t="str">
        <f t="shared" ca="1" si="91"/>
        <v/>
      </c>
      <c r="S184" s="7" t="str">
        <f t="shared" ca="1" si="90"/>
        <v/>
      </c>
    </row>
    <row r="185" spans="1:19" x14ac:dyDescent="0.3">
      <c r="A185" s="1" t="str">
        <f t="shared" si="88"/>
        <v>LP_ReduceDmgCloseBetter_04</v>
      </c>
      <c r="B185" s="1" t="s">
        <v>515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87"/>
        <v>1.1499999999999999</v>
      </c>
      <c r="O185" s="7" t="str">
        <f t="shared" ca="1" si="91"/>
        <v/>
      </c>
      <c r="S185" s="7" t="str">
        <f t="shared" ca="1" si="90"/>
        <v/>
      </c>
    </row>
    <row r="186" spans="1:19" x14ac:dyDescent="0.3">
      <c r="A186" s="1" t="str">
        <f t="shared" ref="A186:A190" si="92">B186&amp;"_"&amp;TEXT(D186,"00")</f>
        <v>LP_ReduceDmgCloseBetter_05</v>
      </c>
      <c r="B186" s="1" t="s">
        <v>515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87"/>
        <v>1.5</v>
      </c>
      <c r="O186" s="7" t="str">
        <f t="shared" ref="O186:O190" ca="1" si="93">IF(NOT(ISBLANK(N186)),N186,
IF(ISBLANK(M186),"",
VLOOKUP(M186,OFFSET(INDIRECT("$A:$B"),0,MATCH(M$1&amp;"_Verify",INDIRECT("$1:$1"),0)-1),2,0)
))</f>
        <v/>
      </c>
      <c r="S186" s="7" t="str">
        <f t="shared" ref="S186:S190" ca="1" si="94">IF(NOT(ISBLANK(R186)),R186,
IF(ISBLANK(Q186),"",
VLOOKUP(Q186,OFFSET(INDIRECT("$A:$B"),0,MATCH(Q$1&amp;"_Verify",INDIRECT("$1:$1"),0)-1),2,0)
))</f>
        <v/>
      </c>
    </row>
    <row r="187" spans="1:19" x14ac:dyDescent="0.3">
      <c r="A187" s="1" t="str">
        <f t="shared" si="92"/>
        <v>LP_ReduceDmgCloseBetter_06</v>
      </c>
      <c r="B187" s="1" t="s">
        <v>515</v>
      </c>
      <c r="C187" s="1" t="str">
        <f>IF(ISERROR(VLOOKUP(B187,AffectorValueTable!$A:$A,1,0)),"어펙터밸류없음","")</f>
        <v/>
      </c>
      <c r="D187" s="1">
        <v>6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87"/>
        <v>1.875</v>
      </c>
      <c r="O187" s="7" t="str">
        <f t="shared" ca="1" si="93"/>
        <v/>
      </c>
      <c r="S187" s="7" t="str">
        <f t="shared" ca="1" si="94"/>
        <v/>
      </c>
    </row>
    <row r="188" spans="1:19" x14ac:dyDescent="0.3">
      <c r="A188" s="1" t="str">
        <f t="shared" si="92"/>
        <v>LP_ReduceDmgCloseBetter_07</v>
      </c>
      <c r="B188" s="1" t="s">
        <v>515</v>
      </c>
      <c r="C188" s="1" t="str">
        <f>IF(ISERROR(VLOOKUP(B188,AffectorValueTable!$A:$A,1,0)),"어펙터밸류없음","")</f>
        <v/>
      </c>
      <c r="D188" s="1">
        <v>7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87"/>
        <v>2.2749999999999999</v>
      </c>
      <c r="O188" s="7" t="str">
        <f t="shared" ca="1" si="93"/>
        <v/>
      </c>
      <c r="S188" s="7" t="str">
        <f t="shared" ca="1" si="94"/>
        <v/>
      </c>
    </row>
    <row r="189" spans="1:19" x14ac:dyDescent="0.3">
      <c r="A189" s="1" t="str">
        <f t="shared" si="92"/>
        <v>LP_ReduceDmgCloseBetter_08</v>
      </c>
      <c r="B189" s="1" t="s">
        <v>515</v>
      </c>
      <c r="C189" s="1" t="str">
        <f>IF(ISERROR(VLOOKUP(B189,AffectorValueTable!$A:$A,1,0)),"어펙터밸류없음","")</f>
        <v/>
      </c>
      <c r="D189" s="1">
        <v>8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87"/>
        <v>2.7</v>
      </c>
      <c r="O189" s="7" t="str">
        <f t="shared" ca="1" si="93"/>
        <v/>
      </c>
      <c r="S189" s="7" t="str">
        <f t="shared" ca="1" si="94"/>
        <v/>
      </c>
    </row>
    <row r="190" spans="1:19" x14ac:dyDescent="0.3">
      <c r="A190" s="1" t="str">
        <f t="shared" si="92"/>
        <v>LP_ReduceDmgCloseBetter_09</v>
      </c>
      <c r="B190" s="1" t="s">
        <v>515</v>
      </c>
      <c r="C190" s="1" t="str">
        <f>IF(ISERROR(VLOOKUP(B190,AffectorValueTable!$A:$A,1,0)),"어펙터밸류없음","")</f>
        <v/>
      </c>
      <c r="D190" s="1">
        <v>9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87"/>
        <v>3.15</v>
      </c>
      <c r="O190" s="7" t="str">
        <f t="shared" ca="1" si="93"/>
        <v/>
      </c>
      <c r="S190" s="7" t="str">
        <f t="shared" ca="1" si="94"/>
        <v/>
      </c>
    </row>
    <row r="191" spans="1:19" x14ac:dyDescent="0.3">
      <c r="A191" s="1" t="str">
        <f t="shared" si="88"/>
        <v>LP_ReduceDmgTrap_01</v>
      </c>
      <c r="B191" s="1" t="s">
        <v>516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L191" s="1">
        <f t="shared" ref="L191:L203" si="95">J61</f>
        <v>0.15</v>
      </c>
      <c r="O191" s="7" t="str">
        <f t="shared" ca="1" si="91"/>
        <v/>
      </c>
      <c r="S191" s="7" t="str">
        <f t="shared" ca="1" si="90"/>
        <v/>
      </c>
    </row>
    <row r="192" spans="1:19" x14ac:dyDescent="0.3">
      <c r="A192" s="1" t="str">
        <f t="shared" si="88"/>
        <v>LP_ReduceDmgTrap_02</v>
      </c>
      <c r="B192" s="1" t="s">
        <v>516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L192" s="1">
        <f t="shared" si="95"/>
        <v>0.315</v>
      </c>
      <c r="O192" s="7" t="str">
        <f t="shared" ca="1" si="91"/>
        <v/>
      </c>
      <c r="S192" s="7" t="str">
        <f t="shared" ca="1" si="90"/>
        <v/>
      </c>
    </row>
    <row r="193" spans="1:19" x14ac:dyDescent="0.3">
      <c r="A193" s="1" t="str">
        <f t="shared" si="88"/>
        <v>LP_ReduceDmgTrap_03</v>
      </c>
      <c r="B193" s="1" t="s">
        <v>516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L193" s="1">
        <f t="shared" si="95"/>
        <v>0.49500000000000005</v>
      </c>
      <c r="O193" s="7" t="str">
        <f t="shared" ca="1" si="91"/>
        <v/>
      </c>
      <c r="S193" s="7" t="str">
        <f t="shared" ca="1" si="90"/>
        <v/>
      </c>
    </row>
    <row r="194" spans="1:19" x14ac:dyDescent="0.3">
      <c r="A194" s="1" t="str">
        <f t="shared" si="88"/>
        <v>LP_ReduceDmgTrap_04</v>
      </c>
      <c r="B194" s="1" t="s">
        <v>516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L194" s="1">
        <f t="shared" si="95"/>
        <v>0.69</v>
      </c>
      <c r="O194" s="7" t="str">
        <f t="shared" ca="1" si="91"/>
        <v/>
      </c>
      <c r="S194" s="7" t="str">
        <f t="shared" ca="1" si="90"/>
        <v/>
      </c>
    </row>
    <row r="195" spans="1:19" x14ac:dyDescent="0.3">
      <c r="A195" s="1" t="str">
        <f t="shared" ref="A195:A211" si="96">B195&amp;"_"&amp;TEXT(D195,"00")</f>
        <v>LP_ReduceDmgTrap_05</v>
      </c>
      <c r="B195" s="1" t="s">
        <v>516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f t="shared" si="95"/>
        <v>0.89999999999999991</v>
      </c>
      <c r="O195" s="7" t="str">
        <f t="shared" ca="1" si="91"/>
        <v/>
      </c>
      <c r="S195" s="7" t="str">
        <f t="shared" ca="1" si="90"/>
        <v/>
      </c>
    </row>
    <row r="196" spans="1:19" x14ac:dyDescent="0.3">
      <c r="A196" s="1" t="str">
        <f t="shared" si="96"/>
        <v>LP_ReduceDmgTrap_06</v>
      </c>
      <c r="B196" s="1" t="s">
        <v>516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f t="shared" si="95"/>
        <v>1.125</v>
      </c>
      <c r="O196" s="7" t="str">
        <f t="shared" ca="1" si="91"/>
        <v/>
      </c>
      <c r="S196" s="7" t="str">
        <f t="shared" ca="1" si="90"/>
        <v/>
      </c>
    </row>
    <row r="197" spans="1:19" x14ac:dyDescent="0.3">
      <c r="A197" s="1" t="str">
        <f t="shared" si="96"/>
        <v>LP_ReduceDmgTrap_07</v>
      </c>
      <c r="B197" s="1" t="s">
        <v>516</v>
      </c>
      <c r="C197" s="1" t="str">
        <f>IF(ISERROR(VLOOKUP(B197,AffectorValueTable!$A:$A,1,0)),"어펙터밸류없음","")</f>
        <v/>
      </c>
      <c r="D197" s="1">
        <v>7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f t="shared" si="95"/>
        <v>1.3650000000000002</v>
      </c>
      <c r="O197" s="7" t="str">
        <f t="shared" ca="1" si="91"/>
        <v/>
      </c>
      <c r="S197" s="7" t="str">
        <f t="shared" ca="1" si="90"/>
        <v/>
      </c>
    </row>
    <row r="198" spans="1:19" x14ac:dyDescent="0.3">
      <c r="A198" s="1" t="str">
        <f t="shared" si="96"/>
        <v>LP_ReduceDmgTrap_08</v>
      </c>
      <c r="B198" s="1" t="s">
        <v>516</v>
      </c>
      <c r="C198" s="1" t="str">
        <f>IF(ISERROR(VLOOKUP(B198,AffectorValueTable!$A:$A,1,0)),"어펙터밸류없음","")</f>
        <v/>
      </c>
      <c r="D198" s="1">
        <v>8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f t="shared" si="95"/>
        <v>1.62</v>
      </c>
      <c r="O198" s="7" t="str">
        <f t="shared" ca="1" si="91"/>
        <v/>
      </c>
      <c r="S198" s="7" t="str">
        <f t="shared" ref="S198:S213" ca="1" si="97">IF(NOT(ISBLANK(R198)),R198,
IF(ISBLANK(Q198),"",
VLOOKUP(Q198,OFFSET(INDIRECT("$A:$B"),0,MATCH(Q$1&amp;"_Verify",INDIRECT("$1:$1"),0)-1),2,0)
))</f>
        <v/>
      </c>
    </row>
    <row r="199" spans="1:19" x14ac:dyDescent="0.3">
      <c r="A199" s="1" t="str">
        <f t="shared" si="96"/>
        <v>LP_ReduceDmgTrap_09</v>
      </c>
      <c r="B199" s="1" t="s">
        <v>516</v>
      </c>
      <c r="C199" s="1" t="str">
        <f>IF(ISERROR(VLOOKUP(B199,AffectorValueTable!$A:$A,1,0)),"어펙터밸류없음","")</f>
        <v/>
      </c>
      <c r="D199" s="1">
        <v>9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f t="shared" si="95"/>
        <v>1.89</v>
      </c>
      <c r="O199" s="7" t="str">
        <f t="shared" ca="1" si="91"/>
        <v/>
      </c>
      <c r="S199" s="7" t="str">
        <f t="shared" ca="1" si="97"/>
        <v/>
      </c>
    </row>
    <row r="200" spans="1:19" x14ac:dyDescent="0.3">
      <c r="A200" s="1" t="str">
        <f t="shared" si="96"/>
        <v>LP_ReduceDmgTrapBetter_01</v>
      </c>
      <c r="B200" s="1" t="s">
        <v>517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L200" s="1">
        <f t="shared" si="95"/>
        <v>0.25</v>
      </c>
      <c r="O200" s="7" t="str">
        <f t="shared" ref="O200:O214" ca="1" si="98">IF(NOT(ISBLANK(N200)),N200,
IF(ISBLANK(M200),"",
VLOOKUP(M200,OFFSET(INDIRECT("$A:$B"),0,MATCH(M$1&amp;"_Verify",INDIRECT("$1:$1"),0)-1),2,0)
))</f>
        <v/>
      </c>
      <c r="S200" s="7" t="str">
        <f t="shared" ca="1" si="97"/>
        <v/>
      </c>
    </row>
    <row r="201" spans="1:19" x14ac:dyDescent="0.3">
      <c r="A201" s="1" t="str">
        <f t="shared" si="96"/>
        <v>LP_ReduceDmgTrapBetter_02</v>
      </c>
      <c r="B201" s="1" t="s">
        <v>517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si="95"/>
        <v>0.52500000000000002</v>
      </c>
      <c r="O201" s="7" t="str">
        <f t="shared" ca="1" si="98"/>
        <v/>
      </c>
      <c r="S201" s="7" t="str">
        <f t="shared" ca="1" si="97"/>
        <v/>
      </c>
    </row>
    <row r="202" spans="1:19" x14ac:dyDescent="0.3">
      <c r="A202" s="1" t="str">
        <f t="shared" si="96"/>
        <v>LP_ReduceDmgTrapBetter_03</v>
      </c>
      <c r="B202" s="1" t="s">
        <v>517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si="95"/>
        <v>0.82500000000000007</v>
      </c>
      <c r="O202" s="7" t="str">
        <f t="shared" ca="1" si="98"/>
        <v/>
      </c>
      <c r="S202" s="7" t="str">
        <f t="shared" ca="1" si="97"/>
        <v/>
      </c>
    </row>
    <row r="203" spans="1:19" x14ac:dyDescent="0.3">
      <c r="A203" s="1" t="str">
        <f t="shared" si="96"/>
        <v>LP_ReduceDmgTrapBetter_04</v>
      </c>
      <c r="B203" s="1" t="s">
        <v>517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95"/>
        <v>1.1499999999999999</v>
      </c>
      <c r="O203" s="7" t="str">
        <f t="shared" ca="1" si="98"/>
        <v/>
      </c>
      <c r="S203" s="7" t="str">
        <f t="shared" ca="1" si="97"/>
        <v/>
      </c>
    </row>
    <row r="204" spans="1:19" x14ac:dyDescent="0.3">
      <c r="A204" s="1" t="str">
        <f t="shared" ref="A204:A208" si="99">B204&amp;"_"&amp;TEXT(D204,"00")</f>
        <v>LP_ReduceDmgTrapBetter_05</v>
      </c>
      <c r="B204" s="1" t="s">
        <v>517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ref="L204:L208" si="100">J74</f>
        <v>1.5</v>
      </c>
      <c r="O204" s="7" t="str">
        <f t="shared" ref="O204:O208" ca="1" si="101">IF(NOT(ISBLANK(N204)),N204,
IF(ISBLANK(M204),"",
VLOOKUP(M204,OFFSET(INDIRECT("$A:$B"),0,MATCH(M$1&amp;"_Verify",INDIRECT("$1:$1"),0)-1),2,0)
))</f>
        <v/>
      </c>
      <c r="S204" s="7" t="str">
        <f t="shared" ref="S204:S208" ca="1" si="102">IF(NOT(ISBLANK(R204)),R204,
IF(ISBLANK(Q204),"",
VLOOKUP(Q204,OFFSET(INDIRECT("$A:$B"),0,MATCH(Q$1&amp;"_Verify",INDIRECT("$1:$1"),0)-1),2,0)
))</f>
        <v/>
      </c>
    </row>
    <row r="205" spans="1:19" x14ac:dyDescent="0.3">
      <c r="A205" s="1" t="str">
        <f t="shared" si="99"/>
        <v>LP_ReduceDmgTrapBetter_06</v>
      </c>
      <c r="B205" s="1" t="s">
        <v>517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100"/>
        <v>1.875</v>
      </c>
      <c r="O205" s="7" t="str">
        <f t="shared" ca="1" si="101"/>
        <v/>
      </c>
      <c r="S205" s="7" t="str">
        <f t="shared" ca="1" si="102"/>
        <v/>
      </c>
    </row>
    <row r="206" spans="1:19" x14ac:dyDescent="0.3">
      <c r="A206" s="1" t="str">
        <f t="shared" si="99"/>
        <v>LP_ReduceDmgTrapBetter_07</v>
      </c>
      <c r="B206" s="1" t="s">
        <v>517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0"/>
        <v>2.2749999999999999</v>
      </c>
      <c r="O206" s="7" t="str">
        <f t="shared" ca="1" si="101"/>
        <v/>
      </c>
      <c r="S206" s="7" t="str">
        <f t="shared" ca="1" si="102"/>
        <v/>
      </c>
    </row>
    <row r="207" spans="1:19" x14ac:dyDescent="0.3">
      <c r="A207" s="1" t="str">
        <f t="shared" si="99"/>
        <v>LP_ReduceDmgTrapBetter_08</v>
      </c>
      <c r="B207" s="1" t="s">
        <v>517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0"/>
        <v>2.7</v>
      </c>
      <c r="O207" s="7" t="str">
        <f t="shared" ca="1" si="101"/>
        <v/>
      </c>
      <c r="S207" s="7" t="str">
        <f t="shared" ca="1" si="102"/>
        <v/>
      </c>
    </row>
    <row r="208" spans="1:19" x14ac:dyDescent="0.3">
      <c r="A208" s="1" t="str">
        <f t="shared" si="99"/>
        <v>LP_ReduceDmgTrapBetter_09</v>
      </c>
      <c r="B208" s="1" t="s">
        <v>517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si="100"/>
        <v>3.15</v>
      </c>
      <c r="O208" s="7" t="str">
        <f t="shared" ca="1" si="101"/>
        <v/>
      </c>
      <c r="S208" s="7" t="str">
        <f t="shared" ca="1" si="102"/>
        <v/>
      </c>
    </row>
    <row r="209" spans="1:19" x14ac:dyDescent="0.3">
      <c r="A209" s="1" t="str">
        <f t="shared" si="96"/>
        <v>LP_ReduceContinuousDmg_01</v>
      </c>
      <c r="B209" s="1" t="s">
        <v>520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ReduceContinuousDamage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1</v>
      </c>
      <c r="K209" s="1">
        <v>0.5</v>
      </c>
      <c r="O209" s="7" t="str">
        <f t="shared" ca="1" si="98"/>
        <v/>
      </c>
      <c r="S209" s="7" t="str">
        <f t="shared" ca="1" si="97"/>
        <v/>
      </c>
    </row>
    <row r="210" spans="1:19" x14ac:dyDescent="0.3">
      <c r="A210" s="1" t="str">
        <f t="shared" si="96"/>
        <v>LP_ReduceContinuousDmg_02</v>
      </c>
      <c r="B210" s="1" t="s">
        <v>520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ReduceContinuousDamage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4.1900000000000004</v>
      </c>
      <c r="K210" s="1">
        <v>0.5</v>
      </c>
      <c r="O210" s="7" t="str">
        <f t="shared" ca="1" si="98"/>
        <v/>
      </c>
      <c r="S210" s="7" t="str">
        <f t="shared" ca="1" si="97"/>
        <v/>
      </c>
    </row>
    <row r="211" spans="1:19" x14ac:dyDescent="0.3">
      <c r="A211" s="1" t="str">
        <f t="shared" si="96"/>
        <v>LP_ReduceContinuousDmg_03</v>
      </c>
      <c r="B211" s="1" t="s">
        <v>520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ReduceContinuousDamage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9.57</v>
      </c>
      <c r="K211" s="1">
        <v>0.5</v>
      </c>
      <c r="O211" s="7" t="str">
        <f t="shared" ca="1" si="98"/>
        <v/>
      </c>
      <c r="S211" s="7" t="str">
        <f t="shared" ca="1" si="97"/>
        <v/>
      </c>
    </row>
    <row r="212" spans="1:19" x14ac:dyDescent="0.3">
      <c r="A212" s="1" t="str">
        <f t="shared" ref="A212:A214" si="103">B212&amp;"_"&amp;TEXT(D212,"00")</f>
        <v>LP_DefenseStrongDmg_01</v>
      </c>
      <c r="B212" s="1" t="s">
        <v>521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DefenseStrongDamage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0.25</v>
      </c>
      <c r="O212" s="7" t="str">
        <f t="shared" ca="1" si="98"/>
        <v/>
      </c>
      <c r="S212" s="7" t="str">
        <f t="shared" ca="1" si="97"/>
        <v/>
      </c>
    </row>
    <row r="213" spans="1:19" x14ac:dyDescent="0.3">
      <c r="A213" s="1" t="str">
        <f t="shared" si="103"/>
        <v>LP_DefenseStrongDmg_02</v>
      </c>
      <c r="B213" s="1" t="s">
        <v>521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DefenseStrongDamage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ref="J213:J214" si="104">J212/1.2</f>
        <v>0.20833333333333334</v>
      </c>
      <c r="O213" s="7" t="str">
        <f t="shared" ca="1" si="98"/>
        <v/>
      </c>
      <c r="S213" s="7" t="str">
        <f t="shared" ca="1" si="97"/>
        <v/>
      </c>
    </row>
    <row r="214" spans="1:19" x14ac:dyDescent="0.3">
      <c r="A214" s="1" t="str">
        <f t="shared" si="103"/>
        <v>LP_DefenseStrongDmg_03</v>
      </c>
      <c r="B214" s="1" t="s">
        <v>521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DefenseStrongDamage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104"/>
        <v>0.17361111111111113</v>
      </c>
      <c r="O214" s="7" t="str">
        <f t="shared" ca="1" si="98"/>
        <v/>
      </c>
      <c r="S214" s="7" t="str">
        <f t="shared" ref="S214" ca="1" si="105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ref="A215:A250" si="106">B215&amp;"_"&amp;TEXT(D215,"00")</f>
        <v>LP_ExtraGold_01</v>
      </c>
      <c r="B215" s="1" t="s">
        <v>176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DropAdjust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v>0.05</v>
      </c>
      <c r="O215" s="7" t="str">
        <f t="shared" ca="1" si="71"/>
        <v/>
      </c>
      <c r="S215" s="7" t="str">
        <f t="shared" ca="1" si="72"/>
        <v/>
      </c>
    </row>
    <row r="216" spans="1:19" x14ac:dyDescent="0.3">
      <c r="A216" s="1" t="str">
        <f t="shared" ref="A216:A218" si="107">B216&amp;"_"&amp;TEXT(D216,"00")</f>
        <v>LP_ExtraGold_02</v>
      </c>
      <c r="B216" s="1" t="s">
        <v>176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DropAdjust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v>0.10500000000000001</v>
      </c>
      <c r="O216" s="7" t="str">
        <f t="shared" ref="O216:O218" ca="1" si="108">IF(NOT(ISBLANK(N216)),N216,
IF(ISBLANK(M216),"",
VLOOKUP(M216,OFFSET(INDIRECT("$A:$B"),0,MATCH(M$1&amp;"_Verify",INDIRECT("$1:$1"),0)-1),2,0)
))</f>
        <v/>
      </c>
      <c r="S216" s="7" t="str">
        <f t="shared" ref="S216:S221" ca="1" si="109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107"/>
        <v>LP_ExtraGold_03</v>
      </c>
      <c r="B217" s="1" t="s">
        <v>176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DropAdjust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v>0.16500000000000004</v>
      </c>
      <c r="O217" s="7" t="str">
        <f t="shared" ca="1" si="108"/>
        <v/>
      </c>
      <c r="S217" s="7" t="str">
        <f t="shared" ca="1" si="109"/>
        <v/>
      </c>
    </row>
    <row r="218" spans="1:19" x14ac:dyDescent="0.3">
      <c r="A218" s="1" t="str">
        <f t="shared" si="107"/>
        <v>LP_ExtraGoldBetter_01</v>
      </c>
      <c r="B218" s="1" t="s">
        <v>522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DropAdjust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ref="J218:J220" si="110">J215*5/3</f>
        <v>8.3333333333333329E-2</v>
      </c>
      <c r="O218" s="7" t="str">
        <f t="shared" ca="1" si="108"/>
        <v/>
      </c>
    </row>
    <row r="219" spans="1:19" x14ac:dyDescent="0.3">
      <c r="A219" s="1" t="str">
        <f t="shared" ref="A219:A220" si="111">B219&amp;"_"&amp;TEXT(D219,"00")</f>
        <v>LP_ExtraGoldBetter_02</v>
      </c>
      <c r="B219" s="1" t="s">
        <v>522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10"/>
        <v>0.17500000000000002</v>
      </c>
      <c r="O219" s="7" t="str">
        <f t="shared" ref="O219:O220" ca="1" si="112">IF(NOT(ISBLANK(N219)),N219,
IF(ISBLANK(M219),"",
VLOOKUP(M219,OFFSET(INDIRECT("$A:$B"),0,MATCH(M$1&amp;"_Verify",INDIRECT("$1:$1"),0)-1),2,0)
))</f>
        <v/>
      </c>
    </row>
    <row r="220" spans="1:19" x14ac:dyDescent="0.3">
      <c r="A220" s="1" t="str">
        <f t="shared" si="111"/>
        <v>LP_ExtraGoldBetter_03</v>
      </c>
      <c r="B220" s="1" t="s">
        <v>522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10"/>
        <v>0.27500000000000008</v>
      </c>
      <c r="O220" s="7" t="str">
        <f t="shared" ca="1" si="112"/>
        <v/>
      </c>
    </row>
    <row r="221" spans="1:19" x14ac:dyDescent="0.3">
      <c r="A221" s="1" t="str">
        <f t="shared" si="106"/>
        <v>LP_ItemChanceBoost_01</v>
      </c>
      <c r="B221" s="1" t="s">
        <v>177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v>2.5000000000000001E-2</v>
      </c>
      <c r="O221" s="7" t="str">
        <f t="shared" ca="1" si="71"/>
        <v/>
      </c>
      <c r="S221" s="7" t="str">
        <f t="shared" ca="1" si="109"/>
        <v/>
      </c>
    </row>
    <row r="222" spans="1:19" x14ac:dyDescent="0.3">
      <c r="A222" s="1" t="str">
        <f t="shared" ref="A222:A224" si="113">B222&amp;"_"&amp;TEXT(D222,"00")</f>
        <v>LP_ItemChanceBoost_02</v>
      </c>
      <c r="B222" s="1" t="s">
        <v>177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v>5.2500000000000005E-2</v>
      </c>
      <c r="O222" s="7" t="str">
        <f t="shared" ref="O222:O224" ca="1" si="114">IF(NOT(ISBLANK(N222)),N222,
IF(ISBLANK(M222),"",
VLOOKUP(M222,OFFSET(INDIRECT("$A:$B"),0,MATCH(M$1&amp;"_Verify",INDIRECT("$1:$1"),0)-1),2,0)
))</f>
        <v/>
      </c>
      <c r="S222" s="7" t="str">
        <f t="shared" ref="S222:S223" ca="1" si="115">IF(NOT(ISBLANK(R222)),R222,
IF(ISBLANK(Q222),"",
VLOOKUP(Q222,OFFSET(INDIRECT("$A:$B"),0,MATCH(Q$1&amp;"_Verify",INDIRECT("$1:$1"),0)-1),2,0)
))</f>
        <v/>
      </c>
    </row>
    <row r="223" spans="1:19" x14ac:dyDescent="0.3">
      <c r="A223" s="1" t="str">
        <f t="shared" si="113"/>
        <v>LP_ItemChanceBoost_03</v>
      </c>
      <c r="B223" s="1" t="s">
        <v>177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v>8.2500000000000018E-2</v>
      </c>
      <c r="O223" s="7" t="str">
        <f t="shared" ca="1" si="114"/>
        <v/>
      </c>
      <c r="S223" s="7" t="str">
        <f t="shared" ca="1" si="115"/>
        <v/>
      </c>
    </row>
    <row r="224" spans="1:19" x14ac:dyDescent="0.3">
      <c r="A224" s="1" t="str">
        <f t="shared" si="113"/>
        <v>LP_ItemChanceBoostBetter_01</v>
      </c>
      <c r="B224" s="1" t="s">
        <v>523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DropAdjust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ref="K224:K226" si="116">K221*5/3</f>
        <v>4.1666666666666664E-2</v>
      </c>
      <c r="O224" s="7" t="str">
        <f t="shared" ca="1" si="114"/>
        <v/>
      </c>
    </row>
    <row r="225" spans="1:19" x14ac:dyDescent="0.3">
      <c r="A225" s="1" t="str">
        <f t="shared" ref="A225:A226" si="117">B225&amp;"_"&amp;TEXT(D225,"00")</f>
        <v>LP_ItemChanceBoostBetter_02</v>
      </c>
      <c r="B225" s="1" t="s">
        <v>523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16"/>
        <v>8.7500000000000008E-2</v>
      </c>
      <c r="O225" s="7" t="str">
        <f t="shared" ref="O225:O226" ca="1" si="118">IF(NOT(ISBLANK(N225)),N225,
IF(ISBLANK(M225),"",
VLOOKUP(M225,OFFSET(INDIRECT("$A:$B"),0,MATCH(M$1&amp;"_Verify",INDIRECT("$1:$1"),0)-1),2,0)
))</f>
        <v/>
      </c>
    </row>
    <row r="226" spans="1:19" x14ac:dyDescent="0.3">
      <c r="A226" s="1" t="str">
        <f t="shared" si="117"/>
        <v>LP_ItemChanceBoostBetter_03</v>
      </c>
      <c r="B226" s="1" t="s">
        <v>523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16"/>
        <v>0.13750000000000004</v>
      </c>
      <c r="O226" s="7" t="str">
        <f t="shared" ca="1" si="118"/>
        <v/>
      </c>
    </row>
    <row r="227" spans="1:19" x14ac:dyDescent="0.3">
      <c r="A227" s="1" t="str">
        <f t="shared" si="106"/>
        <v>LP_HealChanceBoost_01</v>
      </c>
      <c r="B227" s="1" t="s">
        <v>178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v>0.16666666666666666</v>
      </c>
      <c r="O227" s="7" t="str">
        <f t="shared" ca="1" si="71"/>
        <v/>
      </c>
      <c r="S227" s="7" t="str">
        <f t="shared" ca="1" si="72"/>
        <v/>
      </c>
    </row>
    <row r="228" spans="1:19" x14ac:dyDescent="0.3">
      <c r="A228" s="1" t="str">
        <f t="shared" ref="A228:A230" si="119">B228&amp;"_"&amp;TEXT(D228,"00")</f>
        <v>LP_HealChanceBoost_02</v>
      </c>
      <c r="B228" s="1" t="s">
        <v>178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v>0.35</v>
      </c>
      <c r="O228" s="7" t="str">
        <f t="shared" ref="O228:O230" ca="1" si="120">IF(NOT(ISBLANK(N228)),N228,
IF(ISBLANK(M228),"",
VLOOKUP(M228,OFFSET(INDIRECT("$A:$B"),0,MATCH(M$1&amp;"_Verify",INDIRECT("$1:$1"),0)-1),2,0)
))</f>
        <v/>
      </c>
      <c r="S228" s="7" t="str">
        <f t="shared" ca="1" si="72"/>
        <v/>
      </c>
    </row>
    <row r="229" spans="1:19" x14ac:dyDescent="0.3">
      <c r="A229" s="1" t="str">
        <f t="shared" si="119"/>
        <v>LP_HealChanceBoost_03</v>
      </c>
      <c r="B229" s="1" t="s">
        <v>178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v>0.55000000000000004</v>
      </c>
      <c r="O229" s="7" t="str">
        <f t="shared" ca="1" si="120"/>
        <v/>
      </c>
      <c r="S229" s="7" t="str">
        <f t="shared" ca="1" si="72"/>
        <v/>
      </c>
    </row>
    <row r="230" spans="1:19" x14ac:dyDescent="0.3">
      <c r="A230" s="1" t="str">
        <f t="shared" si="119"/>
        <v>LP_HealChanceBoostBetter_01</v>
      </c>
      <c r="B230" s="1" t="s">
        <v>524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ref="L230:L232" si="121">L227*5/3</f>
        <v>0.27777777777777773</v>
      </c>
      <c r="O230" s="7" t="str">
        <f t="shared" ca="1" si="120"/>
        <v/>
      </c>
      <c r="S230" s="7" t="str">
        <f t="shared" ref="S230:S232" ca="1" si="122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ref="A231:A232" si="123">B231&amp;"_"&amp;TEXT(D231,"00")</f>
        <v>LP_HealChanceBoostBetter_02</v>
      </c>
      <c r="B231" s="1" t="s">
        <v>524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21"/>
        <v>0.58333333333333337</v>
      </c>
      <c r="O231" s="7" t="str">
        <f t="shared" ref="O231:O232" ca="1" si="124">IF(NOT(ISBLANK(N231)),N231,
IF(ISBLANK(M231),"",
VLOOKUP(M231,OFFSET(INDIRECT("$A:$B"),0,MATCH(M$1&amp;"_Verify",INDIRECT("$1:$1"),0)-1),2,0)
))</f>
        <v/>
      </c>
      <c r="S231" s="7" t="str">
        <f t="shared" ca="1" si="122"/>
        <v/>
      </c>
    </row>
    <row r="232" spans="1:19" x14ac:dyDescent="0.3">
      <c r="A232" s="1" t="str">
        <f t="shared" si="123"/>
        <v>LP_HealChanceBoostBetter_03</v>
      </c>
      <c r="B232" s="1" t="s">
        <v>524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21"/>
        <v>0.91666666666666663</v>
      </c>
      <c r="O232" s="7" t="str">
        <f t="shared" ca="1" si="124"/>
        <v/>
      </c>
      <c r="S232" s="7" t="str">
        <f t="shared" ca="1" si="122"/>
        <v/>
      </c>
    </row>
    <row r="233" spans="1:19" x14ac:dyDescent="0.3">
      <c r="A233" s="1" t="str">
        <f t="shared" si="106"/>
        <v>LP_MonsterThrough_01</v>
      </c>
      <c r="B233" s="1" t="s">
        <v>179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MonsterThroughHitObject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N233" s="1">
        <v>1</v>
      </c>
      <c r="O233" s="7">
        <f t="shared" ca="1" si="71"/>
        <v>1</v>
      </c>
      <c r="S233" s="7" t="str">
        <f t="shared" ca="1" si="72"/>
        <v/>
      </c>
    </row>
    <row r="234" spans="1:19" x14ac:dyDescent="0.3">
      <c r="A234" s="1" t="str">
        <f t="shared" si="106"/>
        <v>LP_MonsterThrough_02</v>
      </c>
      <c r="B234" s="1" t="s">
        <v>179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MonsterThroughHitObject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N234" s="1">
        <v>2</v>
      </c>
      <c r="O234" s="7">
        <f t="shared" ca="1" si="71"/>
        <v>2</v>
      </c>
      <c r="S234" s="7" t="str">
        <f t="shared" ca="1" si="72"/>
        <v/>
      </c>
    </row>
    <row r="235" spans="1:19" x14ac:dyDescent="0.3">
      <c r="A235" s="1" t="str">
        <f t="shared" si="106"/>
        <v>LP_Ricochet_01</v>
      </c>
      <c r="B235" s="1" t="s">
        <v>180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RicochetHitObject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N235" s="1">
        <v>1</v>
      </c>
      <c r="O235" s="7">
        <f t="shared" ca="1" si="71"/>
        <v>1</v>
      </c>
      <c r="S235" s="7" t="str">
        <f t="shared" ca="1" si="72"/>
        <v/>
      </c>
    </row>
    <row r="236" spans="1:19" x14ac:dyDescent="0.3">
      <c r="A236" s="1" t="str">
        <f t="shared" si="106"/>
        <v>LP_Ricochet_02</v>
      </c>
      <c r="B236" s="1" t="s">
        <v>180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RicochetHitObject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N236" s="1">
        <v>2</v>
      </c>
      <c r="O236" s="7">
        <f t="shared" ca="1" si="71"/>
        <v>2</v>
      </c>
      <c r="S236" s="7" t="str">
        <f t="shared" ref="S236:S238" ca="1" si="125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106"/>
        <v>LP_BounceWallQuad_01</v>
      </c>
      <c r="B237" s="1" t="s">
        <v>181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BounceWallQuadHitObject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 s="1">
        <v>1</v>
      </c>
      <c r="O237" s="7">
        <f t="shared" ca="1" si="71"/>
        <v>1</v>
      </c>
      <c r="S237" s="7" t="str">
        <f t="shared" ca="1" si="125"/>
        <v/>
      </c>
    </row>
    <row r="238" spans="1:19" x14ac:dyDescent="0.3">
      <c r="A238" s="1" t="str">
        <f t="shared" si="106"/>
        <v>LP_BounceWallQuad_02</v>
      </c>
      <c r="B238" s="1" t="s">
        <v>181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BounceWallQuadHitObject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N238" s="1">
        <v>2</v>
      </c>
      <c r="O238" s="7">
        <f t="shared" ca="1" si="71"/>
        <v>2</v>
      </c>
      <c r="S238" s="7" t="str">
        <f t="shared" ca="1" si="125"/>
        <v/>
      </c>
    </row>
    <row r="239" spans="1:19" x14ac:dyDescent="0.3">
      <c r="A239" s="1" t="str">
        <f t="shared" si="106"/>
        <v>LP_Parallel_01</v>
      </c>
      <c r="B239" s="1" t="s">
        <v>182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ParallelHitObject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v>0.6</v>
      </c>
      <c r="N239" s="1">
        <v>2</v>
      </c>
      <c r="O239" s="7">
        <f t="shared" ca="1" si="71"/>
        <v>2</v>
      </c>
      <c r="S239" s="7" t="str">
        <f t="shared" ca="1" si="72"/>
        <v/>
      </c>
    </row>
    <row r="240" spans="1:19" x14ac:dyDescent="0.3">
      <c r="A240" s="1" t="str">
        <f t="shared" si="106"/>
        <v>LP_Parallel_02</v>
      </c>
      <c r="B240" s="1" t="s">
        <v>182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ParallelHitObject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v>0.6</v>
      </c>
      <c r="N240" s="1">
        <v>3</v>
      </c>
      <c r="O240" s="7">
        <f t="shared" ca="1" si="71"/>
        <v>3</v>
      </c>
      <c r="S240" s="7" t="str">
        <f t="shared" ca="1" si="72"/>
        <v/>
      </c>
    </row>
    <row r="241" spans="1:19" x14ac:dyDescent="0.3">
      <c r="A241" s="1" t="str">
        <f t="shared" si="106"/>
        <v>LP_DiagonalNwayGenerator_01</v>
      </c>
      <c r="B241" s="1" t="s">
        <v>183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DiagonalNwayGenerator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N241" s="1">
        <v>1</v>
      </c>
      <c r="O241" s="7">
        <f t="shared" ca="1" si="71"/>
        <v>1</v>
      </c>
      <c r="S241" s="7" t="str">
        <f t="shared" ca="1" si="72"/>
        <v/>
      </c>
    </row>
    <row r="242" spans="1:19" x14ac:dyDescent="0.3">
      <c r="A242" s="1" t="str">
        <f t="shared" si="106"/>
        <v>LP_DiagonalNwayGenerator_02</v>
      </c>
      <c r="B242" s="1" t="s">
        <v>183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DiagonalNwayGenerator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N242" s="1">
        <v>2</v>
      </c>
      <c r="O242" s="7">
        <f t="shared" ca="1" si="71"/>
        <v>2</v>
      </c>
      <c r="S242" s="7" t="str">
        <f t="shared" ca="1" si="72"/>
        <v/>
      </c>
    </row>
    <row r="243" spans="1:19" x14ac:dyDescent="0.3">
      <c r="A243" s="1" t="str">
        <f t="shared" si="106"/>
        <v>LP_LeftRightNwayGenerator_01</v>
      </c>
      <c r="B243" s="1" t="s">
        <v>184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LeftRightNwayGenerator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N243" s="1">
        <v>1</v>
      </c>
      <c r="O243" s="7">
        <f t="shared" ca="1" si="71"/>
        <v>1</v>
      </c>
      <c r="S243" s="7" t="str">
        <f t="shared" ca="1" si="72"/>
        <v/>
      </c>
    </row>
    <row r="244" spans="1:19" x14ac:dyDescent="0.3">
      <c r="A244" s="1" t="str">
        <f t="shared" si="106"/>
        <v>LP_LeftRightNwayGenerator_02</v>
      </c>
      <c r="B244" s="1" t="s">
        <v>184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LeftRightNwayGenerator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N244" s="1">
        <v>2</v>
      </c>
      <c r="O244" s="7">
        <f t="shared" ca="1" si="71"/>
        <v>2</v>
      </c>
      <c r="S244" s="7" t="str">
        <f t="shared" ca="1" si="72"/>
        <v/>
      </c>
    </row>
    <row r="245" spans="1:19" x14ac:dyDescent="0.3">
      <c r="A245" s="1" t="str">
        <f t="shared" si="106"/>
        <v>LP_BackNwayGenerator_01</v>
      </c>
      <c r="B245" s="1" t="s">
        <v>185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BackNwayGenerator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N245" s="1">
        <v>1</v>
      </c>
      <c r="O245" s="7">
        <f t="shared" ca="1" si="71"/>
        <v>1</v>
      </c>
      <c r="S245" s="7" t="str">
        <f t="shared" ca="1" si="72"/>
        <v/>
      </c>
    </row>
    <row r="246" spans="1:19" x14ac:dyDescent="0.3">
      <c r="A246" s="1" t="str">
        <f t="shared" si="106"/>
        <v>LP_BackNwayGenerator_02</v>
      </c>
      <c r="B246" s="1" t="s">
        <v>185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BackNwayGenerator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 s="1">
        <v>2</v>
      </c>
      <c r="O246" s="7">
        <f t="shared" ca="1" si="71"/>
        <v>2</v>
      </c>
      <c r="S246" s="7" t="str">
        <f t="shared" ca="1" si="72"/>
        <v/>
      </c>
    </row>
    <row r="247" spans="1:19" x14ac:dyDescent="0.3">
      <c r="A247" s="1" t="str">
        <f t="shared" si="106"/>
        <v>LP_Repeat_01</v>
      </c>
      <c r="B247" s="1" t="s">
        <v>186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RepeatHitObject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v>0.5</v>
      </c>
      <c r="N247" s="1">
        <v>1</v>
      </c>
      <c r="O247" s="7">
        <f t="shared" ca="1" si="71"/>
        <v>1</v>
      </c>
      <c r="S247" s="7" t="str">
        <f t="shared" ca="1" si="72"/>
        <v/>
      </c>
    </row>
    <row r="248" spans="1:19" x14ac:dyDescent="0.3">
      <c r="A248" s="1" t="str">
        <f t="shared" si="106"/>
        <v>LP_Repeat_02</v>
      </c>
      <c r="B248" s="1" t="s">
        <v>186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RepeatHitObject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v>0.5</v>
      </c>
      <c r="N248" s="1">
        <v>2</v>
      </c>
      <c r="O248" s="7">
        <f t="shared" ca="1" si="71"/>
        <v>2</v>
      </c>
      <c r="S248" s="7" t="str">
        <f t="shared" ca="1" si="72"/>
        <v/>
      </c>
    </row>
    <row r="249" spans="1:19" x14ac:dyDescent="0.3">
      <c r="A249" s="1" t="str">
        <f t="shared" si="106"/>
        <v>LP_HealOnKill_01</v>
      </c>
      <c r="B249" s="1" t="s">
        <v>275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Vampire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K249" s="1">
        <f t="shared" ref="K249:K262" si="126">J61</f>
        <v>0.15</v>
      </c>
      <c r="O249" s="7" t="str">
        <f t="shared" ref="O249" ca="1" si="127">IF(NOT(ISBLANK(N249)),N249,
IF(ISBLANK(M249),"",
VLOOKUP(M249,OFFSET(INDIRECT("$A:$B"),0,MATCH(M$1&amp;"_Verify",INDIRECT("$1:$1"),0)-1),2,0)
))</f>
        <v/>
      </c>
      <c r="S249" s="7" t="str">
        <f t="shared" ca="1" si="72"/>
        <v/>
      </c>
    </row>
    <row r="250" spans="1:19" x14ac:dyDescent="0.3">
      <c r="A250" s="1" t="str">
        <f t="shared" si="106"/>
        <v>LP_HealOnKill_02</v>
      </c>
      <c r="B250" s="1" t="s">
        <v>275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Vampire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K250" s="1">
        <f t="shared" si="126"/>
        <v>0.315</v>
      </c>
      <c r="O250" s="7" t="str">
        <f t="shared" ca="1" si="71"/>
        <v/>
      </c>
      <c r="S250" s="7" t="str">
        <f t="shared" ca="1" si="72"/>
        <v/>
      </c>
    </row>
    <row r="251" spans="1:19" x14ac:dyDescent="0.3">
      <c r="A251" s="1" t="str">
        <f t="shared" ref="A251:A253" si="128">B251&amp;"_"&amp;TEXT(D251,"00")</f>
        <v>LP_HealOnKill_03</v>
      </c>
      <c r="B251" s="1" t="s">
        <v>275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Vampire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K251" s="1">
        <f t="shared" si="126"/>
        <v>0.49500000000000005</v>
      </c>
      <c r="O251" s="7" t="str">
        <f t="shared" ref="O251:O253" ca="1" si="129">IF(NOT(ISBLANK(N251)),N251,
IF(ISBLANK(M251),"",
VLOOKUP(M251,OFFSET(INDIRECT("$A:$B"),0,MATCH(M$1&amp;"_Verify",INDIRECT("$1:$1"),0)-1),2,0)
))</f>
        <v/>
      </c>
      <c r="S251" s="7" t="str">
        <f t="shared" ref="S251:S253" ca="1" si="130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128"/>
        <v>LP_HealOnKill_04</v>
      </c>
      <c r="B252" s="1" t="s">
        <v>275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Vampire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K252" s="1">
        <f t="shared" si="126"/>
        <v>0.69</v>
      </c>
      <c r="O252" s="7" t="str">
        <f t="shared" ca="1" si="129"/>
        <v/>
      </c>
      <c r="S252" s="7" t="str">
        <f t="shared" ca="1" si="130"/>
        <v/>
      </c>
    </row>
    <row r="253" spans="1:19" x14ac:dyDescent="0.3">
      <c r="A253" s="1" t="str">
        <f t="shared" si="128"/>
        <v>LP_HealOnKill_05</v>
      </c>
      <c r="B253" s="1" t="s">
        <v>275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Vampire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K253" s="1">
        <f t="shared" si="126"/>
        <v>0.89999999999999991</v>
      </c>
      <c r="O253" s="7" t="str">
        <f t="shared" ca="1" si="129"/>
        <v/>
      </c>
      <c r="S253" s="7" t="str">
        <f t="shared" ca="1" si="130"/>
        <v/>
      </c>
    </row>
    <row r="254" spans="1:19" x14ac:dyDescent="0.3">
      <c r="A254" s="1" t="str">
        <f t="shared" ref="A254:A257" si="131">B254&amp;"_"&amp;TEXT(D254,"00")</f>
        <v>LP_HealOnKill_06</v>
      </c>
      <c r="B254" s="1" t="s">
        <v>275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Vampire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K254" s="1">
        <f t="shared" si="126"/>
        <v>1.125</v>
      </c>
      <c r="O254" s="7" t="str">
        <f t="shared" ref="O254:O257" ca="1" si="132">IF(NOT(ISBLANK(N254)),N254,
IF(ISBLANK(M254),"",
VLOOKUP(M254,OFFSET(INDIRECT("$A:$B"),0,MATCH(M$1&amp;"_Verify",INDIRECT("$1:$1"),0)-1),2,0)
))</f>
        <v/>
      </c>
      <c r="S254" s="7" t="str">
        <f t="shared" ref="S254:S257" ca="1" si="133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131"/>
        <v>LP_HealOnKill_07</v>
      </c>
      <c r="B255" s="1" t="s">
        <v>275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Vampire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K255" s="1">
        <f t="shared" si="126"/>
        <v>1.3650000000000002</v>
      </c>
      <c r="O255" s="7" t="str">
        <f t="shared" ca="1" si="132"/>
        <v/>
      </c>
      <c r="S255" s="7" t="str">
        <f t="shared" ca="1" si="133"/>
        <v/>
      </c>
    </row>
    <row r="256" spans="1:19" x14ac:dyDescent="0.3">
      <c r="A256" s="1" t="str">
        <f t="shared" si="131"/>
        <v>LP_HealOnKill_08</v>
      </c>
      <c r="B256" s="1" t="s">
        <v>275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Vampire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K256" s="1">
        <f t="shared" si="126"/>
        <v>1.62</v>
      </c>
      <c r="O256" s="7" t="str">
        <f t="shared" ca="1" si="132"/>
        <v/>
      </c>
      <c r="S256" s="7" t="str">
        <f t="shared" ca="1" si="133"/>
        <v/>
      </c>
    </row>
    <row r="257" spans="1:23" x14ac:dyDescent="0.3">
      <c r="A257" s="1" t="str">
        <f t="shared" si="131"/>
        <v>LP_HealOnKill_09</v>
      </c>
      <c r="B257" s="1" t="s">
        <v>275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Vampire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K257" s="1">
        <f t="shared" si="126"/>
        <v>1.89</v>
      </c>
      <c r="O257" s="7" t="str">
        <f t="shared" ca="1" si="132"/>
        <v/>
      </c>
      <c r="S257" s="7" t="str">
        <f t="shared" ca="1" si="133"/>
        <v/>
      </c>
    </row>
    <row r="258" spans="1:23" x14ac:dyDescent="0.3">
      <c r="A258" s="1" t="str">
        <f t="shared" ref="A258:A273" si="134">B258&amp;"_"&amp;TEXT(D258,"00")</f>
        <v>LP_HealOnKillBetter_01</v>
      </c>
      <c r="B258" s="1" t="s">
        <v>276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Vampire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K258" s="1">
        <f t="shared" si="126"/>
        <v>0.25</v>
      </c>
      <c r="O258" s="7" t="str">
        <f t="shared" ref="O258:O287" ca="1" si="135">IF(NOT(ISBLANK(N258)),N258,
IF(ISBLANK(M258),"",
VLOOKUP(M258,OFFSET(INDIRECT("$A:$B"),0,MATCH(M$1&amp;"_Verify",INDIRECT("$1:$1"),0)-1),2,0)
))</f>
        <v/>
      </c>
      <c r="S258" s="7" t="str">
        <f t="shared" ca="1" si="72"/>
        <v/>
      </c>
    </row>
    <row r="259" spans="1:23" x14ac:dyDescent="0.3">
      <c r="A259" s="1" t="str">
        <f t="shared" si="134"/>
        <v>LP_HealOnKillBetter_02</v>
      </c>
      <c r="B259" s="1" t="s">
        <v>276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si="126"/>
        <v>0.52500000000000002</v>
      </c>
      <c r="O259" s="7" t="str">
        <f t="shared" ca="1" si="135"/>
        <v/>
      </c>
      <c r="S259" s="7" t="str">
        <f t="shared" ca="1" si="72"/>
        <v/>
      </c>
    </row>
    <row r="260" spans="1:23" x14ac:dyDescent="0.3">
      <c r="A260" s="1" t="str">
        <f t="shared" ref="A260:A262" si="136">B260&amp;"_"&amp;TEXT(D260,"00")</f>
        <v>LP_HealOnKillBetter_03</v>
      </c>
      <c r="B260" s="1" t="s">
        <v>276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si="126"/>
        <v>0.82500000000000007</v>
      </c>
      <c r="O260" s="7" t="str">
        <f t="shared" ref="O260:O262" ca="1" si="137">IF(NOT(ISBLANK(N260)),N260,
IF(ISBLANK(M260),"",
VLOOKUP(M260,OFFSET(INDIRECT("$A:$B"),0,MATCH(M$1&amp;"_Verify",INDIRECT("$1:$1"),0)-1),2,0)
))</f>
        <v/>
      </c>
      <c r="S260" s="7" t="str">
        <f t="shared" ref="S260:S262" ca="1" si="138">IF(NOT(ISBLANK(R260)),R260,
IF(ISBLANK(Q260),"",
VLOOKUP(Q260,OFFSET(INDIRECT("$A:$B"),0,MATCH(Q$1&amp;"_Verify",INDIRECT("$1:$1"),0)-1),2,0)
))</f>
        <v/>
      </c>
    </row>
    <row r="261" spans="1:23" x14ac:dyDescent="0.3">
      <c r="A261" s="1" t="str">
        <f t="shared" si="136"/>
        <v>LP_HealOnKillBetter_04</v>
      </c>
      <c r="B261" s="1" t="s">
        <v>276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Vampire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K261" s="1">
        <f t="shared" si="126"/>
        <v>1.1499999999999999</v>
      </c>
      <c r="O261" s="7" t="str">
        <f t="shared" ca="1" si="137"/>
        <v/>
      </c>
      <c r="S261" s="7" t="str">
        <f t="shared" ca="1" si="138"/>
        <v/>
      </c>
    </row>
    <row r="262" spans="1:23" x14ac:dyDescent="0.3">
      <c r="A262" s="1" t="str">
        <f t="shared" si="136"/>
        <v>LP_HealOnKillBetter_05</v>
      </c>
      <c r="B262" s="1" t="s">
        <v>276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Vampire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K262" s="1">
        <f t="shared" si="126"/>
        <v>1.5</v>
      </c>
      <c r="O262" s="7" t="str">
        <f t="shared" ca="1" si="137"/>
        <v/>
      </c>
      <c r="S262" s="7" t="str">
        <f t="shared" ca="1" si="138"/>
        <v/>
      </c>
    </row>
    <row r="263" spans="1:23" x14ac:dyDescent="0.3">
      <c r="A263" s="1" t="str">
        <f t="shared" si="134"/>
        <v>LP_AtkSpeedUpOnEncounter_01</v>
      </c>
      <c r="B263" s="1" t="s">
        <v>301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CallAffectorValue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O263" s="7" t="str">
        <f t="shared" ca="1" si="135"/>
        <v/>
      </c>
      <c r="Q263" s="1" t="s">
        <v>302</v>
      </c>
      <c r="S263" s="7">
        <f t="shared" ref="S263:S314" ca="1" si="139">IF(NOT(ISBLANK(R263)),R263,
IF(ISBLANK(Q263),"",
VLOOKUP(Q263,OFFSET(INDIRECT("$A:$B"),0,MATCH(Q$1&amp;"_Verify",INDIRECT("$1:$1"),0)-1),2,0)
))</f>
        <v>1</v>
      </c>
      <c r="U263" s="1" t="s">
        <v>303</v>
      </c>
    </row>
    <row r="264" spans="1:23" x14ac:dyDescent="0.3">
      <c r="A264" s="1" t="str">
        <f t="shared" si="134"/>
        <v>LP_AtkSpeedUpOnEncounter_02</v>
      </c>
      <c r="B264" s="1" t="s">
        <v>301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CallAffectorValue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O264" s="7" t="str">
        <f t="shared" ca="1" si="135"/>
        <v/>
      </c>
      <c r="Q264" s="1" t="s">
        <v>302</v>
      </c>
      <c r="S264" s="7">
        <f t="shared" ca="1" si="139"/>
        <v>1</v>
      </c>
      <c r="U264" s="1" t="s">
        <v>303</v>
      </c>
    </row>
    <row r="265" spans="1:23" x14ac:dyDescent="0.3">
      <c r="A265" s="1" t="str">
        <f t="shared" ref="A265:A271" si="140">B265&amp;"_"&amp;TEXT(D265,"00")</f>
        <v>LP_AtkSpeedUpOnEncounter_03</v>
      </c>
      <c r="B265" s="1" t="s">
        <v>301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CallAffectorValue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O265" s="7" t="str">
        <f t="shared" ref="O265:O271" ca="1" si="141">IF(NOT(ISBLANK(N265)),N265,
IF(ISBLANK(M265),"",
VLOOKUP(M265,OFFSET(INDIRECT("$A:$B"),0,MATCH(M$1&amp;"_Verify",INDIRECT("$1:$1"),0)-1),2,0)
))</f>
        <v/>
      </c>
      <c r="Q265" s="1" t="s">
        <v>302</v>
      </c>
      <c r="S265" s="7">
        <f t="shared" ca="1" si="139"/>
        <v>1</v>
      </c>
      <c r="U265" s="1" t="s">
        <v>303</v>
      </c>
    </row>
    <row r="266" spans="1:23" x14ac:dyDescent="0.3">
      <c r="A266" s="1" t="str">
        <f t="shared" si="140"/>
        <v>LP_AtkSpeedUpOnEncounter_04</v>
      </c>
      <c r="B266" s="1" t="s">
        <v>301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CallAffectorValue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O266" s="7" t="str">
        <f t="shared" ca="1" si="141"/>
        <v/>
      </c>
      <c r="Q266" s="1" t="s">
        <v>302</v>
      </c>
      <c r="S266" s="7">
        <f t="shared" ca="1" si="139"/>
        <v>1</v>
      </c>
      <c r="U266" s="1" t="s">
        <v>303</v>
      </c>
    </row>
    <row r="267" spans="1:23" x14ac:dyDescent="0.3">
      <c r="A267" s="1" t="str">
        <f t="shared" si="140"/>
        <v>LP_AtkSpeedUpOnEncounter_05</v>
      </c>
      <c r="B267" s="1" t="s">
        <v>301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141"/>
        <v/>
      </c>
      <c r="Q267" s="1" t="s">
        <v>302</v>
      </c>
      <c r="S267" s="7">
        <f t="shared" ca="1" si="139"/>
        <v>1</v>
      </c>
      <c r="U267" s="1" t="s">
        <v>303</v>
      </c>
    </row>
    <row r="268" spans="1:23" x14ac:dyDescent="0.3">
      <c r="A268" s="1" t="str">
        <f t="shared" si="140"/>
        <v>LP_AtkSpeedUpOnEncounter_06</v>
      </c>
      <c r="B268" s="1" t="s">
        <v>301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141"/>
        <v/>
      </c>
      <c r="Q268" s="1" t="s">
        <v>302</v>
      </c>
      <c r="S268" s="7">
        <f t="shared" ca="1" si="139"/>
        <v>1</v>
      </c>
      <c r="U268" s="1" t="s">
        <v>303</v>
      </c>
    </row>
    <row r="269" spans="1:23" x14ac:dyDescent="0.3">
      <c r="A269" s="1" t="str">
        <f t="shared" si="140"/>
        <v>LP_AtkSpeedUpOnEncounter_07</v>
      </c>
      <c r="B269" s="1" t="s">
        <v>301</v>
      </c>
      <c r="C269" s="1" t="str">
        <f>IF(ISERROR(VLOOKUP(B269,AffectorValueTable!$A:$A,1,0)),"어펙터밸류없음","")</f>
        <v/>
      </c>
      <c r="D269" s="1">
        <v>7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141"/>
        <v/>
      </c>
      <c r="Q269" s="1" t="s">
        <v>302</v>
      </c>
      <c r="S269" s="7">
        <f t="shared" ca="1" si="139"/>
        <v>1</v>
      </c>
      <c r="U269" s="1" t="s">
        <v>303</v>
      </c>
    </row>
    <row r="270" spans="1:23" x14ac:dyDescent="0.3">
      <c r="A270" s="1" t="str">
        <f t="shared" si="140"/>
        <v>LP_AtkSpeedUpOnEncounter_08</v>
      </c>
      <c r="B270" s="1" t="s">
        <v>301</v>
      </c>
      <c r="C270" s="1" t="str">
        <f>IF(ISERROR(VLOOKUP(B270,AffectorValueTable!$A:$A,1,0)),"어펙터밸류없음","")</f>
        <v/>
      </c>
      <c r="D270" s="1">
        <v>8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141"/>
        <v/>
      </c>
      <c r="Q270" s="1" t="s">
        <v>302</v>
      </c>
      <c r="S270" s="7">
        <f t="shared" ca="1" si="139"/>
        <v>1</v>
      </c>
      <c r="U270" s="1" t="s">
        <v>303</v>
      </c>
    </row>
    <row r="271" spans="1:23" x14ac:dyDescent="0.3">
      <c r="A271" s="1" t="str">
        <f t="shared" si="140"/>
        <v>LP_AtkSpeedUpOnEncounter_09</v>
      </c>
      <c r="B271" s="1" t="s">
        <v>301</v>
      </c>
      <c r="C271" s="1" t="str">
        <f>IF(ISERROR(VLOOKUP(B271,AffectorValueTable!$A:$A,1,0)),"어펙터밸류없음","")</f>
        <v/>
      </c>
      <c r="D271" s="1">
        <v>9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141"/>
        <v/>
      </c>
      <c r="Q271" s="1" t="s">
        <v>302</v>
      </c>
      <c r="S271" s="7">
        <f t="shared" ca="1" si="139"/>
        <v>1</v>
      </c>
      <c r="U271" s="1" t="s">
        <v>303</v>
      </c>
    </row>
    <row r="272" spans="1:23" x14ac:dyDescent="0.3">
      <c r="A272" s="1" t="str">
        <f t="shared" si="134"/>
        <v>LP_AtkSpeedUpOnEncounter_Spd_01</v>
      </c>
      <c r="B272" s="1" t="s">
        <v>298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4.5</v>
      </c>
      <c r="J272" s="1">
        <f t="shared" ref="J272:J280" si="142">J61*4/6*2.5</f>
        <v>0.24999999999999997</v>
      </c>
      <c r="M272" s="1" t="s">
        <v>153</v>
      </c>
      <c r="O272" s="7">
        <f t="shared" ca="1" si="135"/>
        <v>3</v>
      </c>
      <c r="R272" s="1">
        <v>1</v>
      </c>
      <c r="S272" s="7">
        <f t="shared" ca="1" si="139"/>
        <v>1</v>
      </c>
      <c r="W272" s="1" t="s">
        <v>370</v>
      </c>
    </row>
    <row r="273" spans="1:23" x14ac:dyDescent="0.3">
      <c r="A273" s="1" t="str">
        <f t="shared" si="134"/>
        <v>LP_AtkSpeedUpOnEncounter_Spd_02</v>
      </c>
      <c r="B273" s="1" t="s">
        <v>298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5</v>
      </c>
      <c r="J273" s="1">
        <f t="shared" si="142"/>
        <v>0.52500000000000002</v>
      </c>
      <c r="M273" s="1" t="s">
        <v>153</v>
      </c>
      <c r="O273" s="7">
        <f t="shared" ca="1" si="135"/>
        <v>3</v>
      </c>
      <c r="R273" s="1">
        <v>1</v>
      </c>
      <c r="S273" s="7">
        <f t="shared" ca="1" si="139"/>
        <v>1</v>
      </c>
      <c r="W273" s="1" t="s">
        <v>370</v>
      </c>
    </row>
    <row r="274" spans="1:23" x14ac:dyDescent="0.3">
      <c r="A274" s="1" t="str">
        <f t="shared" ref="A274:A280" si="143">B274&amp;"_"&amp;TEXT(D274,"00")</f>
        <v>LP_AtkSpeedUpOnEncounter_Spd_03</v>
      </c>
      <c r="B274" s="1" t="s">
        <v>298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5.5</v>
      </c>
      <c r="J274" s="1">
        <f t="shared" si="142"/>
        <v>0.82500000000000007</v>
      </c>
      <c r="M274" s="1" t="s">
        <v>153</v>
      </c>
      <c r="O274" s="7">
        <f t="shared" ref="O274:O280" ca="1" si="144">IF(NOT(ISBLANK(N274)),N274,
IF(ISBLANK(M274),"",
VLOOKUP(M274,OFFSET(INDIRECT("$A:$B"),0,MATCH(M$1&amp;"_Verify",INDIRECT("$1:$1"),0)-1),2,0)
))</f>
        <v>3</v>
      </c>
      <c r="R274" s="1">
        <v>1</v>
      </c>
      <c r="S274" s="7">
        <f t="shared" ca="1" si="139"/>
        <v>1</v>
      </c>
      <c r="W274" s="1" t="s">
        <v>370</v>
      </c>
    </row>
    <row r="275" spans="1:23" x14ac:dyDescent="0.3">
      <c r="A275" s="1" t="str">
        <f t="shared" si="143"/>
        <v>LP_AtkSpeedUpOnEncounter_Spd_04</v>
      </c>
      <c r="B275" s="1" t="s">
        <v>298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6</v>
      </c>
      <c r="J275" s="1">
        <f t="shared" si="142"/>
        <v>1.1499999999999999</v>
      </c>
      <c r="M275" s="1" t="s">
        <v>153</v>
      </c>
      <c r="O275" s="7">
        <f t="shared" ca="1" si="144"/>
        <v>3</v>
      </c>
      <c r="R275" s="1">
        <v>1</v>
      </c>
      <c r="S275" s="7">
        <f t="shared" ca="1" si="139"/>
        <v>1</v>
      </c>
      <c r="W275" s="1" t="s">
        <v>370</v>
      </c>
    </row>
    <row r="276" spans="1:23" x14ac:dyDescent="0.3">
      <c r="A276" s="1" t="str">
        <f t="shared" si="143"/>
        <v>LP_AtkSpeedUpOnEncounter_Spd_05</v>
      </c>
      <c r="B276" s="1" t="s">
        <v>298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6.5</v>
      </c>
      <c r="J276" s="1">
        <f t="shared" si="142"/>
        <v>1.5</v>
      </c>
      <c r="M276" s="1" t="s">
        <v>153</v>
      </c>
      <c r="O276" s="7">
        <f t="shared" ca="1" si="144"/>
        <v>3</v>
      </c>
      <c r="R276" s="1">
        <v>1</v>
      </c>
      <c r="S276" s="7">
        <f t="shared" ca="1" si="139"/>
        <v>1</v>
      </c>
      <c r="W276" s="1" t="s">
        <v>370</v>
      </c>
    </row>
    <row r="277" spans="1:23" x14ac:dyDescent="0.3">
      <c r="A277" s="1" t="str">
        <f t="shared" si="143"/>
        <v>LP_AtkSpeedUpOnEncounter_Spd_06</v>
      </c>
      <c r="B277" s="1" t="s">
        <v>298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7</v>
      </c>
      <c r="J277" s="1">
        <f t="shared" si="142"/>
        <v>1.875</v>
      </c>
      <c r="M277" s="1" t="s">
        <v>153</v>
      </c>
      <c r="O277" s="7">
        <f t="shared" ca="1" si="144"/>
        <v>3</v>
      </c>
      <c r="R277" s="1">
        <v>1</v>
      </c>
      <c r="S277" s="7">
        <f t="shared" ca="1" si="139"/>
        <v>1</v>
      </c>
      <c r="W277" s="1" t="s">
        <v>370</v>
      </c>
    </row>
    <row r="278" spans="1:23" x14ac:dyDescent="0.3">
      <c r="A278" s="1" t="str">
        <f t="shared" si="143"/>
        <v>LP_AtkSpeedUpOnEncounter_Spd_07</v>
      </c>
      <c r="B278" s="1" t="s">
        <v>298</v>
      </c>
      <c r="C278" s="1" t="str">
        <f>IF(ISERROR(VLOOKUP(B278,AffectorValueTable!$A:$A,1,0)),"어펙터밸류없음","")</f>
        <v/>
      </c>
      <c r="D278" s="1">
        <v>7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7.5</v>
      </c>
      <c r="J278" s="1">
        <f t="shared" si="142"/>
        <v>2.2750000000000004</v>
      </c>
      <c r="M278" s="1" t="s">
        <v>153</v>
      </c>
      <c r="O278" s="7">
        <f t="shared" ca="1" si="144"/>
        <v>3</v>
      </c>
      <c r="R278" s="1">
        <v>1</v>
      </c>
      <c r="S278" s="7">
        <f t="shared" ca="1" si="139"/>
        <v>1</v>
      </c>
      <c r="W278" s="1" t="s">
        <v>370</v>
      </c>
    </row>
    <row r="279" spans="1:23" x14ac:dyDescent="0.3">
      <c r="A279" s="1" t="str">
        <f t="shared" si="143"/>
        <v>LP_AtkSpeedUpOnEncounter_Spd_08</v>
      </c>
      <c r="B279" s="1" t="s">
        <v>298</v>
      </c>
      <c r="C279" s="1" t="str">
        <f>IF(ISERROR(VLOOKUP(B279,AffectorValueTable!$A:$A,1,0)),"어펙터밸류없음","")</f>
        <v/>
      </c>
      <c r="D279" s="1">
        <v>8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8</v>
      </c>
      <c r="J279" s="1">
        <f t="shared" si="142"/>
        <v>2.7</v>
      </c>
      <c r="M279" s="1" t="s">
        <v>153</v>
      </c>
      <c r="O279" s="7">
        <f t="shared" ca="1" si="144"/>
        <v>3</v>
      </c>
      <c r="R279" s="1">
        <v>1</v>
      </c>
      <c r="S279" s="7">
        <f t="shared" ca="1" si="139"/>
        <v>1</v>
      </c>
      <c r="W279" s="1" t="s">
        <v>370</v>
      </c>
    </row>
    <row r="280" spans="1:23" x14ac:dyDescent="0.3">
      <c r="A280" s="1" t="str">
        <f t="shared" si="143"/>
        <v>LP_AtkSpeedUpOnEncounter_Spd_09</v>
      </c>
      <c r="B280" s="1" t="s">
        <v>298</v>
      </c>
      <c r="C280" s="1" t="str">
        <f>IF(ISERROR(VLOOKUP(B280,AffectorValueTable!$A:$A,1,0)),"어펙터밸류없음","")</f>
        <v/>
      </c>
      <c r="D280" s="1">
        <v>9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8.5</v>
      </c>
      <c r="J280" s="1">
        <f t="shared" si="142"/>
        <v>3.15</v>
      </c>
      <c r="M280" s="1" t="s">
        <v>153</v>
      </c>
      <c r="O280" s="7">
        <f t="shared" ca="1" si="144"/>
        <v>3</v>
      </c>
      <c r="R280" s="1">
        <v>1</v>
      </c>
      <c r="S280" s="7">
        <f t="shared" ca="1" si="139"/>
        <v>1</v>
      </c>
      <c r="W280" s="1" t="s">
        <v>370</v>
      </c>
    </row>
    <row r="281" spans="1:23" x14ac:dyDescent="0.3">
      <c r="A281" s="1" t="str">
        <f t="shared" ref="A281:A287" si="145">B281&amp;"_"&amp;TEXT(D281,"00")</f>
        <v>LP_AtkSpeedUpOnEncounterBetter_01</v>
      </c>
      <c r="B281" s="1" t="s">
        <v>297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35"/>
        <v/>
      </c>
      <c r="Q281" s="1" t="s">
        <v>302</v>
      </c>
      <c r="S281" s="7">
        <f t="shared" ca="1" si="139"/>
        <v>1</v>
      </c>
      <c r="U281" s="1" t="s">
        <v>299</v>
      </c>
    </row>
    <row r="282" spans="1:23" x14ac:dyDescent="0.3">
      <c r="A282" s="1" t="str">
        <f t="shared" si="145"/>
        <v>LP_AtkSpeedUpOnEncounterBetter_02</v>
      </c>
      <c r="B282" s="1" t="s">
        <v>297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35"/>
        <v/>
      </c>
      <c r="Q282" s="1" t="s">
        <v>302</v>
      </c>
      <c r="S282" s="7">
        <f t="shared" ca="1" si="139"/>
        <v>1</v>
      </c>
      <c r="U282" s="1" t="s">
        <v>299</v>
      </c>
    </row>
    <row r="283" spans="1:23" x14ac:dyDescent="0.3">
      <c r="A283" s="1" t="str">
        <f t="shared" ref="A283:A285" si="146">B283&amp;"_"&amp;TEXT(D283,"00")</f>
        <v>LP_AtkSpeedUpOnEncounterBetter_03</v>
      </c>
      <c r="B283" s="1" t="s">
        <v>297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ref="O283:O285" ca="1" si="147">IF(NOT(ISBLANK(N283)),N283,
IF(ISBLANK(M283),"",
VLOOKUP(M283,OFFSET(INDIRECT("$A:$B"),0,MATCH(M$1&amp;"_Verify",INDIRECT("$1:$1"),0)-1),2,0)
))</f>
        <v/>
      </c>
      <c r="Q283" s="1" t="s">
        <v>302</v>
      </c>
      <c r="S283" s="7">
        <f t="shared" ca="1" si="139"/>
        <v>1</v>
      </c>
      <c r="U283" s="1" t="s">
        <v>299</v>
      </c>
    </row>
    <row r="284" spans="1:23" x14ac:dyDescent="0.3">
      <c r="A284" s="1" t="str">
        <f t="shared" si="146"/>
        <v>LP_AtkSpeedUpOnEncounterBetter_04</v>
      </c>
      <c r="B284" s="1" t="s">
        <v>297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ca="1" si="147"/>
        <v/>
      </c>
      <c r="Q284" s="1" t="s">
        <v>302</v>
      </c>
      <c r="S284" s="7">
        <f t="shared" ca="1" si="139"/>
        <v>1</v>
      </c>
      <c r="U284" s="1" t="s">
        <v>299</v>
      </c>
    </row>
    <row r="285" spans="1:23" x14ac:dyDescent="0.3">
      <c r="A285" s="1" t="str">
        <f t="shared" si="146"/>
        <v>LP_AtkSpeedUpOnEncounterBetter_05</v>
      </c>
      <c r="B285" s="1" t="s">
        <v>297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47"/>
        <v/>
      </c>
      <c r="Q285" s="1" t="s">
        <v>302</v>
      </c>
      <c r="S285" s="7">
        <f t="shared" ca="1" si="139"/>
        <v>1</v>
      </c>
      <c r="U285" s="1" t="s">
        <v>299</v>
      </c>
    </row>
    <row r="286" spans="1:23" x14ac:dyDescent="0.3">
      <c r="A286" s="1" t="str">
        <f t="shared" si="145"/>
        <v>LP_AtkSpeedUpOnEncounterBetter_Spd_01</v>
      </c>
      <c r="B286" s="1" t="s">
        <v>300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4.5</v>
      </c>
      <c r="J286" s="1">
        <f t="shared" ref="J286:J290" si="148">J70*4/6*2.5</f>
        <v>0.41666666666666663</v>
      </c>
      <c r="M286" s="1" t="s">
        <v>153</v>
      </c>
      <c r="O286" s="7">
        <f t="shared" ca="1" si="135"/>
        <v>3</v>
      </c>
      <c r="R286" s="1">
        <v>1</v>
      </c>
      <c r="S286" s="7">
        <f t="shared" ca="1" si="139"/>
        <v>1</v>
      </c>
      <c r="W286" s="1" t="s">
        <v>370</v>
      </c>
    </row>
    <row r="287" spans="1:23" x14ac:dyDescent="0.3">
      <c r="A287" s="1" t="str">
        <f t="shared" si="145"/>
        <v>LP_AtkSpeedUpOnEncounterBetter_Spd_02</v>
      </c>
      <c r="B287" s="1" t="s">
        <v>300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5.5</v>
      </c>
      <c r="J287" s="1">
        <f t="shared" si="148"/>
        <v>0.87500000000000011</v>
      </c>
      <c r="M287" s="1" t="s">
        <v>153</v>
      </c>
      <c r="O287" s="7">
        <f t="shared" ca="1" si="135"/>
        <v>3</v>
      </c>
      <c r="R287" s="1">
        <v>1</v>
      </c>
      <c r="S287" s="7">
        <f t="shared" ca="1" si="139"/>
        <v>1</v>
      </c>
      <c r="W287" s="1" t="s">
        <v>370</v>
      </c>
    </row>
    <row r="288" spans="1:23" x14ac:dyDescent="0.3">
      <c r="A288" s="1" t="str">
        <f t="shared" ref="A288:A290" si="149">B288&amp;"_"&amp;TEXT(D288,"00")</f>
        <v>LP_AtkSpeedUpOnEncounterBetter_Spd_03</v>
      </c>
      <c r="B288" s="1" t="s">
        <v>300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6.5</v>
      </c>
      <c r="J288" s="1">
        <f t="shared" si="148"/>
        <v>1.375</v>
      </c>
      <c r="M288" s="1" t="s">
        <v>153</v>
      </c>
      <c r="O288" s="7">
        <f t="shared" ref="O288:O290" ca="1" si="150">IF(NOT(ISBLANK(N288)),N288,
IF(ISBLANK(M288),"",
VLOOKUP(M288,OFFSET(INDIRECT("$A:$B"),0,MATCH(M$1&amp;"_Verify",INDIRECT("$1:$1"),0)-1),2,0)
))</f>
        <v>3</v>
      </c>
      <c r="R288" s="1">
        <v>1</v>
      </c>
      <c r="S288" s="7">
        <f t="shared" ca="1" si="139"/>
        <v>1</v>
      </c>
      <c r="W288" s="1" t="s">
        <v>370</v>
      </c>
    </row>
    <row r="289" spans="1:23" x14ac:dyDescent="0.3">
      <c r="A289" s="1" t="str">
        <f t="shared" si="149"/>
        <v>LP_AtkSpeedUpOnEncounterBetter_Spd_04</v>
      </c>
      <c r="B289" s="1" t="s">
        <v>300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7.5</v>
      </c>
      <c r="J289" s="1">
        <f t="shared" si="148"/>
        <v>1.9166666666666665</v>
      </c>
      <c r="M289" s="1" t="s">
        <v>153</v>
      </c>
      <c r="O289" s="7">
        <f t="shared" ca="1" si="150"/>
        <v>3</v>
      </c>
      <c r="R289" s="1">
        <v>1</v>
      </c>
      <c r="S289" s="7">
        <f t="shared" ca="1" si="139"/>
        <v>1</v>
      </c>
      <c r="W289" s="1" t="s">
        <v>370</v>
      </c>
    </row>
    <row r="290" spans="1:23" x14ac:dyDescent="0.3">
      <c r="A290" s="1" t="str">
        <f t="shared" si="149"/>
        <v>LP_AtkSpeedUpOnEncounterBetter_Spd_05</v>
      </c>
      <c r="B290" s="1" t="s">
        <v>300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8.5</v>
      </c>
      <c r="J290" s="1">
        <f t="shared" si="148"/>
        <v>2.5</v>
      </c>
      <c r="M290" s="1" t="s">
        <v>153</v>
      </c>
      <c r="O290" s="7">
        <f t="shared" ca="1" si="150"/>
        <v>3</v>
      </c>
      <c r="R290" s="1">
        <v>1</v>
      </c>
      <c r="S290" s="7">
        <f t="shared" ca="1" si="139"/>
        <v>1</v>
      </c>
      <c r="W290" s="1" t="s">
        <v>370</v>
      </c>
    </row>
    <row r="291" spans="1:23" x14ac:dyDescent="0.3">
      <c r="A291" s="1" t="str">
        <f t="shared" ref="A291:A295" si="151">B291&amp;"_"&amp;TEXT(D291,"00")</f>
        <v>LP_VampireOnAttack_01</v>
      </c>
      <c r="B291" s="1" t="s">
        <v>304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L291" s="1">
        <f t="shared" ref="L291:L304" si="152">J61</f>
        <v>0.15</v>
      </c>
      <c r="O291" s="7" t="str">
        <f t="shared" ref="O291:O295" ca="1" si="153">IF(NOT(ISBLANK(N291)),N291,
IF(ISBLANK(M291),"",
VLOOKUP(M291,OFFSET(INDIRECT("$A:$B"),0,MATCH(M$1&amp;"_Verify",INDIRECT("$1:$1"),0)-1),2,0)
))</f>
        <v/>
      </c>
      <c r="S291" s="7" t="str">
        <f t="shared" ca="1" si="139"/>
        <v/>
      </c>
    </row>
    <row r="292" spans="1:23" x14ac:dyDescent="0.3">
      <c r="A292" s="1" t="str">
        <f t="shared" si="151"/>
        <v>LP_VampireOnAttack_02</v>
      </c>
      <c r="B292" s="1" t="s">
        <v>304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L292" s="1">
        <f t="shared" si="152"/>
        <v>0.315</v>
      </c>
      <c r="O292" s="7" t="str">
        <f t="shared" ca="1" si="153"/>
        <v/>
      </c>
      <c r="S292" s="7" t="str">
        <f t="shared" ca="1" si="139"/>
        <v/>
      </c>
    </row>
    <row r="293" spans="1:23" x14ac:dyDescent="0.3">
      <c r="A293" s="1" t="str">
        <f t="shared" si="151"/>
        <v>LP_VampireOnAttack_03</v>
      </c>
      <c r="B293" s="1" t="s">
        <v>304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L293" s="1">
        <f t="shared" si="152"/>
        <v>0.49500000000000005</v>
      </c>
      <c r="O293" s="7" t="str">
        <f t="shared" ca="1" si="153"/>
        <v/>
      </c>
      <c r="S293" s="7" t="str">
        <f t="shared" ca="1" si="139"/>
        <v/>
      </c>
    </row>
    <row r="294" spans="1:23" x14ac:dyDescent="0.3">
      <c r="A294" s="1" t="str">
        <f t="shared" si="151"/>
        <v>LP_VampireOnAttack_04</v>
      </c>
      <c r="B294" s="1" t="s">
        <v>304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L294" s="1">
        <f t="shared" si="152"/>
        <v>0.69</v>
      </c>
      <c r="O294" s="7" t="str">
        <f t="shared" ca="1" si="153"/>
        <v/>
      </c>
      <c r="S294" s="7" t="str">
        <f t="shared" ca="1" si="139"/>
        <v/>
      </c>
    </row>
    <row r="295" spans="1:23" x14ac:dyDescent="0.3">
      <c r="A295" s="1" t="str">
        <f t="shared" si="151"/>
        <v>LP_VampireOnAttack_05</v>
      </c>
      <c r="B295" s="1" t="s">
        <v>304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L295" s="1">
        <f t="shared" si="152"/>
        <v>0.89999999999999991</v>
      </c>
      <c r="O295" s="7" t="str">
        <f t="shared" ca="1" si="153"/>
        <v/>
      </c>
      <c r="S295" s="7" t="str">
        <f t="shared" ca="1" si="139"/>
        <v/>
      </c>
    </row>
    <row r="296" spans="1:23" x14ac:dyDescent="0.3">
      <c r="A296" s="1" t="str">
        <f t="shared" ref="A296:A299" si="154">B296&amp;"_"&amp;TEXT(D296,"00")</f>
        <v>LP_VampireOnAttack_06</v>
      </c>
      <c r="B296" s="1" t="s">
        <v>304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L296" s="1">
        <f t="shared" si="152"/>
        <v>1.125</v>
      </c>
      <c r="O296" s="7" t="str">
        <f t="shared" ref="O296:O299" ca="1" si="155">IF(NOT(ISBLANK(N296)),N296,
IF(ISBLANK(M296),"",
VLOOKUP(M296,OFFSET(INDIRECT("$A:$B"),0,MATCH(M$1&amp;"_Verify",INDIRECT("$1:$1"),0)-1),2,0)
))</f>
        <v/>
      </c>
      <c r="S296" s="7" t="str">
        <f t="shared" ref="S296:S299" ca="1" si="156">IF(NOT(ISBLANK(R296)),R296,
IF(ISBLANK(Q296),"",
VLOOKUP(Q296,OFFSET(INDIRECT("$A:$B"),0,MATCH(Q$1&amp;"_Verify",INDIRECT("$1:$1"),0)-1),2,0)
))</f>
        <v/>
      </c>
    </row>
    <row r="297" spans="1:23" x14ac:dyDescent="0.3">
      <c r="A297" s="1" t="str">
        <f t="shared" si="154"/>
        <v>LP_VampireOnAttack_07</v>
      </c>
      <c r="B297" s="1" t="s">
        <v>304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L297" s="1">
        <f t="shared" si="152"/>
        <v>1.3650000000000002</v>
      </c>
      <c r="O297" s="7" t="str">
        <f t="shared" ca="1" si="155"/>
        <v/>
      </c>
      <c r="S297" s="7" t="str">
        <f t="shared" ca="1" si="156"/>
        <v/>
      </c>
    </row>
    <row r="298" spans="1:23" x14ac:dyDescent="0.3">
      <c r="A298" s="1" t="str">
        <f t="shared" si="154"/>
        <v>LP_VampireOnAttack_08</v>
      </c>
      <c r="B298" s="1" t="s">
        <v>304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L298" s="1">
        <f t="shared" si="152"/>
        <v>1.62</v>
      </c>
      <c r="O298" s="7" t="str">
        <f t="shared" ca="1" si="155"/>
        <v/>
      </c>
      <c r="S298" s="7" t="str">
        <f t="shared" ca="1" si="156"/>
        <v/>
      </c>
    </row>
    <row r="299" spans="1:23" x14ac:dyDescent="0.3">
      <c r="A299" s="1" t="str">
        <f t="shared" si="154"/>
        <v>LP_VampireOnAttack_09</v>
      </c>
      <c r="B299" s="1" t="s">
        <v>304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L299" s="1">
        <f t="shared" si="152"/>
        <v>1.89</v>
      </c>
      <c r="O299" s="7" t="str">
        <f t="shared" ca="1" si="155"/>
        <v/>
      </c>
      <c r="S299" s="7" t="str">
        <f t="shared" ca="1" si="156"/>
        <v/>
      </c>
    </row>
    <row r="300" spans="1:23" x14ac:dyDescent="0.3">
      <c r="A300" s="1" t="str">
        <f t="shared" ref="A300:A304" si="157">B300&amp;"_"&amp;TEXT(D300,"00")</f>
        <v>LP_VampireOnAttackBetter_01</v>
      </c>
      <c r="B300" s="1" t="s">
        <v>305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L300" s="1">
        <f t="shared" si="152"/>
        <v>0.25</v>
      </c>
      <c r="O300" s="7" t="str">
        <f t="shared" ref="O300:O304" ca="1" si="158">IF(NOT(ISBLANK(N300)),N300,
IF(ISBLANK(M300),"",
VLOOKUP(M300,OFFSET(INDIRECT("$A:$B"),0,MATCH(M$1&amp;"_Verify",INDIRECT("$1:$1"),0)-1),2,0)
))</f>
        <v/>
      </c>
      <c r="S300" s="7" t="str">
        <f t="shared" ca="1" si="139"/>
        <v/>
      </c>
    </row>
    <row r="301" spans="1:23" x14ac:dyDescent="0.3">
      <c r="A301" s="1" t="str">
        <f t="shared" si="157"/>
        <v>LP_VampireOnAttackBetter_02</v>
      </c>
      <c r="B301" s="1" t="s">
        <v>305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si="152"/>
        <v>0.52500000000000002</v>
      </c>
      <c r="O301" s="7" t="str">
        <f t="shared" ca="1" si="158"/>
        <v/>
      </c>
      <c r="S301" s="7" t="str">
        <f t="shared" ca="1" si="139"/>
        <v/>
      </c>
    </row>
    <row r="302" spans="1:23" x14ac:dyDescent="0.3">
      <c r="A302" s="1" t="str">
        <f t="shared" si="157"/>
        <v>LP_VampireOnAttackBetter_03</v>
      </c>
      <c r="B302" s="1" t="s">
        <v>305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si="152"/>
        <v>0.82500000000000007</v>
      </c>
      <c r="O302" s="7" t="str">
        <f t="shared" ca="1" si="158"/>
        <v/>
      </c>
      <c r="S302" s="7" t="str">
        <f t="shared" ca="1" si="139"/>
        <v/>
      </c>
    </row>
    <row r="303" spans="1:23" x14ac:dyDescent="0.3">
      <c r="A303" s="1" t="str">
        <f t="shared" si="157"/>
        <v>LP_VampireOnAttackBetter_04</v>
      </c>
      <c r="B303" s="1" t="s">
        <v>305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L303" s="1">
        <f t="shared" si="152"/>
        <v>1.1499999999999999</v>
      </c>
      <c r="O303" s="7" t="str">
        <f t="shared" ca="1" si="158"/>
        <v/>
      </c>
      <c r="S303" s="7" t="str">
        <f t="shared" ca="1" si="139"/>
        <v/>
      </c>
    </row>
    <row r="304" spans="1:23" x14ac:dyDescent="0.3">
      <c r="A304" s="1" t="str">
        <f t="shared" si="157"/>
        <v>LP_VampireOnAttackBetter_05</v>
      </c>
      <c r="B304" s="1" t="s">
        <v>305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L304" s="1">
        <f t="shared" si="152"/>
        <v>1.5</v>
      </c>
      <c r="O304" s="7" t="str">
        <f t="shared" ca="1" si="158"/>
        <v/>
      </c>
      <c r="S304" s="7" t="str">
        <f t="shared" ca="1" si="139"/>
        <v/>
      </c>
    </row>
    <row r="305" spans="1:21" x14ac:dyDescent="0.3">
      <c r="A305" s="1" t="str">
        <f t="shared" ref="A305:A309" si="159">B305&amp;"_"&amp;TEXT(D305,"00")</f>
        <v>LP_RecoverOnAttacked_01</v>
      </c>
      <c r="B305" s="1" t="s">
        <v>306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ref="O305:O309" ca="1" si="160">IF(NOT(ISBLANK(N305)),N305,
IF(ISBLANK(M305),"",
VLOOKUP(M305,OFFSET(INDIRECT("$A:$B"),0,MATCH(M$1&amp;"_Verify",INDIRECT("$1:$1"),0)-1),2,0)
))</f>
        <v/>
      </c>
      <c r="Q305" s="1" t="s">
        <v>229</v>
      </c>
      <c r="S305" s="7">
        <f t="shared" ca="1" si="139"/>
        <v>4</v>
      </c>
      <c r="U305" s="1" t="s">
        <v>307</v>
      </c>
    </row>
    <row r="306" spans="1:21" x14ac:dyDescent="0.3">
      <c r="A306" s="1" t="str">
        <f t="shared" si="159"/>
        <v>LP_RecoverOnAttacked_02</v>
      </c>
      <c r="B306" s="1" t="s">
        <v>306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60"/>
        <v/>
      </c>
      <c r="Q306" s="1" t="s">
        <v>229</v>
      </c>
      <c r="S306" s="7">
        <f t="shared" ca="1" si="139"/>
        <v>4</v>
      </c>
      <c r="U306" s="1" t="s">
        <v>307</v>
      </c>
    </row>
    <row r="307" spans="1:21" x14ac:dyDescent="0.3">
      <c r="A307" s="1" t="str">
        <f t="shared" si="159"/>
        <v>LP_RecoverOnAttacked_03</v>
      </c>
      <c r="B307" s="1" t="s">
        <v>306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60"/>
        <v/>
      </c>
      <c r="Q307" s="1" t="s">
        <v>229</v>
      </c>
      <c r="S307" s="7">
        <f t="shared" ca="1" si="139"/>
        <v>4</v>
      </c>
      <c r="U307" s="1" t="s">
        <v>307</v>
      </c>
    </row>
    <row r="308" spans="1:21" x14ac:dyDescent="0.3">
      <c r="A308" s="1" t="str">
        <f t="shared" si="159"/>
        <v>LP_RecoverOnAttacked_04</v>
      </c>
      <c r="B308" s="1" t="s">
        <v>306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160"/>
        <v/>
      </c>
      <c r="Q308" s="1" t="s">
        <v>229</v>
      </c>
      <c r="S308" s="7">
        <f t="shared" ca="1" si="139"/>
        <v>4</v>
      </c>
      <c r="U308" s="1" t="s">
        <v>307</v>
      </c>
    </row>
    <row r="309" spans="1:21" x14ac:dyDescent="0.3">
      <c r="A309" s="1" t="str">
        <f t="shared" si="159"/>
        <v>LP_RecoverOnAttacked_05</v>
      </c>
      <c r="B309" s="1" t="s">
        <v>306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160"/>
        <v/>
      </c>
      <c r="Q309" s="1" t="s">
        <v>229</v>
      </c>
      <c r="S309" s="7">
        <f t="shared" ca="1" si="139"/>
        <v>4</v>
      </c>
      <c r="U309" s="1" t="s">
        <v>307</v>
      </c>
    </row>
    <row r="310" spans="1:21" x14ac:dyDescent="0.3">
      <c r="A310" s="1" t="str">
        <f t="shared" ref="A310:A314" si="161">B310&amp;"_"&amp;TEXT(D310,"00")</f>
        <v>LP_RecoverOnAttacked_Heal_01</v>
      </c>
      <c r="B310" s="1" t="s">
        <v>307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HealOverTime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ref="I310:I314" si="162">J310*5+0.1</f>
        <v>4.6999999999999984</v>
      </c>
      <c r="J310" s="1">
        <f t="shared" ref="J310:J313" si="163">J311+0.08</f>
        <v>0.91999999999999982</v>
      </c>
      <c r="L310" s="1">
        <v>8.8888888888888892E-2</v>
      </c>
      <c r="O310" s="7" t="str">
        <f t="shared" ref="O310:O314" ca="1" si="164">IF(NOT(ISBLANK(N310)),N310,
IF(ISBLANK(M310),"",
VLOOKUP(M310,OFFSET(INDIRECT("$A:$B"),0,MATCH(M$1&amp;"_Verify",INDIRECT("$1:$1"),0)-1),2,0)
))</f>
        <v/>
      </c>
      <c r="S310" s="7" t="str">
        <f t="shared" ca="1" si="139"/>
        <v/>
      </c>
    </row>
    <row r="311" spans="1:21" x14ac:dyDescent="0.3">
      <c r="A311" s="1" t="str">
        <f t="shared" si="161"/>
        <v>LP_RecoverOnAttacked_Heal_02</v>
      </c>
      <c r="B311" s="1" t="s">
        <v>307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HealOverTime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162"/>
        <v>4.2999999999999989</v>
      </c>
      <c r="J311" s="1">
        <f t="shared" si="163"/>
        <v>0.83999999999999986</v>
      </c>
      <c r="L311" s="1">
        <v>0.12537313432835823</v>
      </c>
      <c r="O311" s="7" t="str">
        <f t="shared" ca="1" si="164"/>
        <v/>
      </c>
      <c r="S311" s="7" t="str">
        <f t="shared" ca="1" si="139"/>
        <v/>
      </c>
    </row>
    <row r="312" spans="1:21" x14ac:dyDescent="0.3">
      <c r="A312" s="1" t="str">
        <f t="shared" si="161"/>
        <v>LP_RecoverOnAttacked_Heal_03</v>
      </c>
      <c r="B312" s="1" t="s">
        <v>307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HealOverTime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162"/>
        <v>3.8999999999999995</v>
      </c>
      <c r="J312" s="1">
        <f t="shared" si="163"/>
        <v>0.7599999999999999</v>
      </c>
      <c r="L312" s="1">
        <v>0.14505494505494507</v>
      </c>
      <c r="O312" s="7" t="str">
        <f t="shared" ca="1" si="164"/>
        <v/>
      </c>
      <c r="S312" s="7" t="str">
        <f t="shared" ca="1" si="139"/>
        <v/>
      </c>
    </row>
    <row r="313" spans="1:21" x14ac:dyDescent="0.3">
      <c r="A313" s="1" t="str">
        <f t="shared" si="161"/>
        <v>LP_RecoverOnAttacked_Heal_04</v>
      </c>
      <c r="B313" s="1" t="s">
        <v>307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HealOverTime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162"/>
        <v>3.4999999999999996</v>
      </c>
      <c r="J313" s="1">
        <f t="shared" si="163"/>
        <v>0.67999999999999994</v>
      </c>
      <c r="L313" s="1">
        <v>0.15726495726495726</v>
      </c>
      <c r="O313" s="7" t="str">
        <f t="shared" ca="1" si="164"/>
        <v/>
      </c>
      <c r="S313" s="7" t="str">
        <f t="shared" ca="1" si="139"/>
        <v/>
      </c>
    </row>
    <row r="314" spans="1:21" x14ac:dyDescent="0.3">
      <c r="A314" s="1" t="str">
        <f t="shared" si="161"/>
        <v>LP_RecoverOnAttacked_Heal_05</v>
      </c>
      <c r="B314" s="1" t="s">
        <v>307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HealOverTime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162"/>
        <v>3.1</v>
      </c>
      <c r="J314" s="1">
        <v>0.6</v>
      </c>
      <c r="L314" s="1">
        <v>0.16551724137931034</v>
      </c>
      <c r="O314" s="7" t="str">
        <f t="shared" ca="1" si="164"/>
        <v/>
      </c>
      <c r="S314" s="7" t="str">
        <f t="shared" ca="1" si="139"/>
        <v/>
      </c>
    </row>
    <row r="315" spans="1:21" x14ac:dyDescent="0.3">
      <c r="A315" s="1" t="str">
        <f t="shared" ref="A315:A319" si="165">B315&amp;"_"&amp;TEXT(D315,"00")</f>
        <v>LP_ReflectOnAttacked_01</v>
      </c>
      <c r="B315" s="1" t="s">
        <v>310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ReflectDamage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v>0.93377528089887663</v>
      </c>
      <c r="O315" s="7" t="str">
        <f t="shared" ref="O315:O319" ca="1" si="166">IF(NOT(ISBLANK(N315)),N315,
IF(ISBLANK(M315),"",
VLOOKUP(M315,OFFSET(INDIRECT("$A:$B"),0,MATCH(M$1&amp;"_Verify",INDIRECT("$1:$1"),0)-1),2,0)
))</f>
        <v/>
      </c>
      <c r="S315" s="7" t="str">
        <f t="shared" ref="S315:S382" ca="1" si="167">IF(NOT(ISBLANK(R315)),R315,
IF(ISBLANK(Q315),"",
VLOOKUP(Q315,OFFSET(INDIRECT("$A:$B"),0,MATCH(Q$1&amp;"_Verify",INDIRECT("$1:$1"),0)-1),2,0)
))</f>
        <v/>
      </c>
    </row>
    <row r="316" spans="1:21" x14ac:dyDescent="0.3">
      <c r="A316" s="1" t="str">
        <f t="shared" si="165"/>
        <v>LP_ReflectOnAttacked_02</v>
      </c>
      <c r="B316" s="1" t="s">
        <v>310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ReflectDamage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2.2014964610717898</v>
      </c>
      <c r="O316" s="7" t="str">
        <f t="shared" ca="1" si="166"/>
        <v/>
      </c>
      <c r="S316" s="7" t="str">
        <f t="shared" ca="1" si="167"/>
        <v/>
      </c>
    </row>
    <row r="317" spans="1:21" x14ac:dyDescent="0.3">
      <c r="A317" s="1" t="str">
        <f t="shared" si="165"/>
        <v>LP_ReflectOnAttacked_03</v>
      </c>
      <c r="B317" s="1" t="s">
        <v>310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ReflectDamage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3.8477338195077495</v>
      </c>
      <c r="O317" s="7" t="str">
        <f t="shared" ca="1" si="166"/>
        <v/>
      </c>
      <c r="S317" s="7" t="str">
        <f t="shared" ca="1" si="167"/>
        <v/>
      </c>
    </row>
    <row r="318" spans="1:21" x14ac:dyDescent="0.3">
      <c r="A318" s="1" t="str">
        <f t="shared" si="165"/>
        <v>LP_ReflectOnAttacked_04</v>
      </c>
      <c r="B318" s="1" t="s">
        <v>310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ReflectDamage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5.9275139063862792</v>
      </c>
      <c r="O318" s="7" t="str">
        <f t="shared" ca="1" si="166"/>
        <v/>
      </c>
      <c r="S318" s="7" t="str">
        <f t="shared" ca="1" si="167"/>
        <v/>
      </c>
    </row>
    <row r="319" spans="1:21" x14ac:dyDescent="0.3">
      <c r="A319" s="1" t="str">
        <f t="shared" si="165"/>
        <v>LP_ReflectOnAttacked_05</v>
      </c>
      <c r="B319" s="1" t="s">
        <v>310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ReflectDamage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8.5104402985074614</v>
      </c>
      <c r="O319" s="7" t="str">
        <f t="shared" ca="1" si="166"/>
        <v/>
      </c>
      <c r="S319" s="7" t="str">
        <f t="shared" ca="1" si="167"/>
        <v/>
      </c>
    </row>
    <row r="320" spans="1:21" x14ac:dyDescent="0.3">
      <c r="A320" s="1" t="str">
        <f t="shared" ref="A320:A327" si="168">B320&amp;"_"&amp;TEXT(D320,"00")</f>
        <v>LP_ReflectOnAttackedBetter_01</v>
      </c>
      <c r="B320" s="1" t="s">
        <v>311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ReflectDamage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1.6960408163265315</v>
      </c>
      <c r="O320" s="7" t="str">
        <f t="shared" ref="O320:O327" ca="1" si="169">IF(NOT(ISBLANK(N320)),N320,
IF(ISBLANK(M320),"",
VLOOKUP(M320,OFFSET(INDIRECT("$A:$B"),0,MATCH(M$1&amp;"_Verify",INDIRECT("$1:$1"),0)-1),2,0)
))</f>
        <v/>
      </c>
      <c r="S320" s="7" t="str">
        <f t="shared" ca="1" si="167"/>
        <v/>
      </c>
    </row>
    <row r="321" spans="1:19" x14ac:dyDescent="0.3">
      <c r="A321" s="1" t="str">
        <f t="shared" si="168"/>
        <v>LP_ReflectOnAttackedBetter_02</v>
      </c>
      <c r="B321" s="1" t="s">
        <v>311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ReflectDamage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4.5603870967741944</v>
      </c>
      <c r="O321" s="7" t="str">
        <f t="shared" ca="1" si="169"/>
        <v/>
      </c>
      <c r="S321" s="7" t="str">
        <f t="shared" ca="1" si="167"/>
        <v/>
      </c>
    </row>
    <row r="322" spans="1:19" x14ac:dyDescent="0.3">
      <c r="A322" s="1" t="str">
        <f t="shared" si="168"/>
        <v>LP_ReflectOnAttackedBetter_03</v>
      </c>
      <c r="B322" s="1" t="s">
        <v>311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ReflectDamage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8.9988443328550947</v>
      </c>
      <c r="O322" s="7" t="str">
        <f t="shared" ca="1" si="169"/>
        <v/>
      </c>
      <c r="S322" s="7" t="str">
        <f t="shared" ca="1" si="167"/>
        <v/>
      </c>
    </row>
    <row r="323" spans="1:19" x14ac:dyDescent="0.3">
      <c r="A323" s="1" t="str">
        <f t="shared" si="168"/>
        <v>LP_AtkUpOnLowerHp_01</v>
      </c>
      <c r="B323" s="1" t="s">
        <v>312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AddAttackByHp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0.4</v>
      </c>
      <c r="O323" s="7" t="str">
        <f t="shared" ca="1" si="169"/>
        <v/>
      </c>
      <c r="S323" s="7" t="str">
        <f t="shared" ca="1" si="167"/>
        <v/>
      </c>
    </row>
    <row r="324" spans="1:19" x14ac:dyDescent="0.3">
      <c r="A324" s="1" t="str">
        <f t="shared" si="168"/>
        <v>LP_AtkUpOnLowerHp_02</v>
      </c>
      <c r="B324" s="1" t="s">
        <v>312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AddAttackByHp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0.84000000000000008</v>
      </c>
      <c r="O324" s="7" t="str">
        <f t="shared" ca="1" si="169"/>
        <v/>
      </c>
      <c r="S324" s="7" t="str">
        <f t="shared" ca="1" si="167"/>
        <v/>
      </c>
    </row>
    <row r="325" spans="1:19" x14ac:dyDescent="0.3">
      <c r="A325" s="1" t="str">
        <f t="shared" si="168"/>
        <v>LP_AtkUpOnLowerHp_03</v>
      </c>
      <c r="B325" s="1" t="s">
        <v>312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AddAttackByHp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1.3200000000000003</v>
      </c>
      <c r="O325" s="7" t="str">
        <f t="shared" ca="1" si="169"/>
        <v/>
      </c>
      <c r="S325" s="7" t="str">
        <f t="shared" ca="1" si="167"/>
        <v/>
      </c>
    </row>
    <row r="326" spans="1:19" x14ac:dyDescent="0.3">
      <c r="A326" s="1" t="str">
        <f t="shared" si="168"/>
        <v>LP_AtkUpOnLowerHp_04</v>
      </c>
      <c r="B326" s="1" t="s">
        <v>312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AddAttackByHp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1.8399999999999999</v>
      </c>
      <c r="O326" s="7" t="str">
        <f t="shared" ca="1" si="169"/>
        <v/>
      </c>
      <c r="S326" s="7" t="str">
        <f t="shared" ca="1" si="167"/>
        <v/>
      </c>
    </row>
    <row r="327" spans="1:19" x14ac:dyDescent="0.3">
      <c r="A327" s="1" t="str">
        <f t="shared" si="168"/>
        <v>LP_AtkUpOnLowerHp_05</v>
      </c>
      <c r="B327" s="1" t="s">
        <v>312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AddAttackByHp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2.4</v>
      </c>
      <c r="O327" s="7" t="str">
        <f t="shared" ca="1" si="169"/>
        <v/>
      </c>
      <c r="S327" s="7" t="str">
        <f t="shared" ca="1" si="167"/>
        <v/>
      </c>
    </row>
    <row r="328" spans="1:19" x14ac:dyDescent="0.3">
      <c r="A328" s="1" t="str">
        <f t="shared" ref="A328:A331" si="170">B328&amp;"_"&amp;TEXT(D328,"00")</f>
        <v>LP_AtkUpOnLowerHp_06</v>
      </c>
      <c r="B328" s="1" t="s">
        <v>312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AddAttackByHp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3</v>
      </c>
      <c r="O328" s="7" t="str">
        <f t="shared" ref="O328:O331" ca="1" si="171">IF(NOT(ISBLANK(N328)),N328,
IF(ISBLANK(M328),"",
VLOOKUP(M328,OFFSET(INDIRECT("$A:$B"),0,MATCH(M$1&amp;"_Verify",INDIRECT("$1:$1"),0)-1),2,0)
))</f>
        <v/>
      </c>
      <c r="S328" s="7" t="str">
        <f t="shared" ref="S328:S331" ca="1" si="172">IF(NOT(ISBLANK(R328)),R328,
IF(ISBLANK(Q328),"",
VLOOKUP(Q328,OFFSET(INDIRECT("$A:$B"),0,MATCH(Q$1&amp;"_Verify",INDIRECT("$1:$1"),0)-1),2,0)
))</f>
        <v/>
      </c>
    </row>
    <row r="329" spans="1:19" x14ac:dyDescent="0.3">
      <c r="A329" s="1" t="str">
        <f t="shared" si="170"/>
        <v>LP_AtkUpOnLowerHp_07</v>
      </c>
      <c r="B329" s="1" t="s">
        <v>312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AddAttackByHp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3.6399999999999997</v>
      </c>
      <c r="O329" s="7" t="str">
        <f t="shared" ca="1" si="171"/>
        <v/>
      </c>
      <c r="S329" s="7" t="str">
        <f t="shared" ca="1" si="172"/>
        <v/>
      </c>
    </row>
    <row r="330" spans="1:19" x14ac:dyDescent="0.3">
      <c r="A330" s="1" t="str">
        <f t="shared" si="170"/>
        <v>LP_AtkUpOnLowerHp_08</v>
      </c>
      <c r="B330" s="1" t="s">
        <v>312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AddAttackByHp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4.32</v>
      </c>
      <c r="O330" s="7" t="str">
        <f t="shared" ca="1" si="171"/>
        <v/>
      </c>
      <c r="S330" s="7" t="str">
        <f t="shared" ca="1" si="172"/>
        <v/>
      </c>
    </row>
    <row r="331" spans="1:19" x14ac:dyDescent="0.3">
      <c r="A331" s="1" t="str">
        <f t="shared" si="170"/>
        <v>LP_AtkUpOnLowerHp_09</v>
      </c>
      <c r="B331" s="1" t="s">
        <v>312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AddAttackByHp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5.0399999999999991</v>
      </c>
      <c r="O331" s="7" t="str">
        <f t="shared" ca="1" si="171"/>
        <v/>
      </c>
      <c r="S331" s="7" t="str">
        <f t="shared" ca="1" si="172"/>
        <v/>
      </c>
    </row>
    <row r="332" spans="1:19" x14ac:dyDescent="0.3">
      <c r="A332" s="1" t="str">
        <f t="shared" ref="A332:A338" si="173">B332&amp;"_"&amp;TEXT(D332,"00")</f>
        <v>LP_AtkUpOnLowerHpBetter_01</v>
      </c>
      <c r="B332" s="1" t="s">
        <v>313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AddAttackByHp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0.8</v>
      </c>
      <c r="O332" s="7" t="str">
        <f t="shared" ref="O332:O338" ca="1" si="174">IF(NOT(ISBLANK(N332)),N332,
IF(ISBLANK(M332),"",
VLOOKUP(M332,OFFSET(INDIRECT("$A:$B"),0,MATCH(M$1&amp;"_Verify",INDIRECT("$1:$1"),0)-1),2,0)
))</f>
        <v/>
      </c>
      <c r="S332" s="7" t="str">
        <f t="shared" ca="1" si="167"/>
        <v/>
      </c>
    </row>
    <row r="333" spans="1:19" x14ac:dyDescent="0.3">
      <c r="A333" s="1" t="str">
        <f t="shared" si="173"/>
        <v>LP_AtkUpOnLowerHpBetter_02</v>
      </c>
      <c r="B333" s="1" t="s">
        <v>313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1.6800000000000002</v>
      </c>
      <c r="O333" s="7" t="str">
        <f t="shared" ca="1" si="174"/>
        <v/>
      </c>
      <c r="S333" s="7" t="str">
        <f t="shared" ca="1" si="167"/>
        <v/>
      </c>
    </row>
    <row r="334" spans="1:19" x14ac:dyDescent="0.3">
      <c r="A334" s="1" t="str">
        <f t="shared" si="173"/>
        <v>LP_AtkUpOnLowerHpBetter_03</v>
      </c>
      <c r="B334" s="1" t="s">
        <v>313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2.6400000000000006</v>
      </c>
      <c r="O334" s="7" t="str">
        <f t="shared" ca="1" si="174"/>
        <v/>
      </c>
      <c r="S334" s="7" t="str">
        <f t="shared" ca="1" si="167"/>
        <v/>
      </c>
    </row>
    <row r="335" spans="1:19" x14ac:dyDescent="0.3">
      <c r="A335" s="1" t="str">
        <f t="shared" ref="A335:A336" si="175">B335&amp;"_"&amp;TEXT(D335,"00")</f>
        <v>LP_AtkUpOnLowerHpBetter_04</v>
      </c>
      <c r="B335" s="1" t="s">
        <v>313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AddAttackByHp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3.6799999999999997</v>
      </c>
      <c r="O335" s="7" t="str">
        <f t="shared" ref="O335:O336" ca="1" si="176">IF(NOT(ISBLANK(N335)),N335,
IF(ISBLANK(M335),"",
VLOOKUP(M335,OFFSET(INDIRECT("$A:$B"),0,MATCH(M$1&amp;"_Verify",INDIRECT("$1:$1"),0)-1),2,0)
))</f>
        <v/>
      </c>
      <c r="S335" s="7" t="str">
        <f t="shared" ref="S335:S336" ca="1" si="177">IF(NOT(ISBLANK(R335)),R335,
IF(ISBLANK(Q335),"",
VLOOKUP(Q335,OFFSET(INDIRECT("$A:$B"),0,MATCH(Q$1&amp;"_Verify",INDIRECT("$1:$1"),0)-1),2,0)
))</f>
        <v/>
      </c>
    </row>
    <row r="336" spans="1:19" x14ac:dyDescent="0.3">
      <c r="A336" s="1" t="str">
        <f t="shared" si="175"/>
        <v>LP_AtkUpOnLowerHpBetter_05</v>
      </c>
      <c r="B336" s="1" t="s">
        <v>313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AddAttackByHp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4.8</v>
      </c>
      <c r="O336" s="7" t="str">
        <f t="shared" ca="1" si="176"/>
        <v/>
      </c>
      <c r="S336" s="7" t="str">
        <f t="shared" ca="1" si="177"/>
        <v/>
      </c>
    </row>
    <row r="337" spans="1:19" x14ac:dyDescent="0.3">
      <c r="A337" s="1" t="str">
        <f t="shared" si="173"/>
        <v>LP_CritDmgUpOnLowerHp_01</v>
      </c>
      <c r="B337" s="1" t="s">
        <v>314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AddCriticalDamageByTargetHp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0.5</v>
      </c>
      <c r="O337" s="7" t="str">
        <f t="shared" ca="1" si="174"/>
        <v/>
      </c>
      <c r="S337" s="7" t="str">
        <f t="shared" ca="1" si="167"/>
        <v/>
      </c>
    </row>
    <row r="338" spans="1:19" x14ac:dyDescent="0.3">
      <c r="A338" s="1" t="str">
        <f t="shared" si="173"/>
        <v>LP_CritDmgUpOnLowerHp_02</v>
      </c>
      <c r="B338" s="1" t="s">
        <v>314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AddCriticalDamageByTargetHp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1.05</v>
      </c>
      <c r="O338" s="7" t="str">
        <f t="shared" ca="1" si="174"/>
        <v/>
      </c>
      <c r="S338" s="7" t="str">
        <f t="shared" ca="1" si="167"/>
        <v/>
      </c>
    </row>
    <row r="339" spans="1:19" x14ac:dyDescent="0.3">
      <c r="A339" s="1" t="str">
        <f t="shared" ref="A339:A341" si="178">B339&amp;"_"&amp;TEXT(D339,"00")</f>
        <v>LP_CritDmgUpOnLowerHp_03</v>
      </c>
      <c r="B339" s="1" t="s">
        <v>314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AddCriticalDamageByTargetHp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1.6500000000000001</v>
      </c>
      <c r="O339" s="7" t="str">
        <f t="shared" ref="O339:O341" ca="1" si="179">IF(NOT(ISBLANK(N339)),N339,
IF(ISBLANK(M339),"",
VLOOKUP(M339,OFFSET(INDIRECT("$A:$B"),0,MATCH(M$1&amp;"_Verify",INDIRECT("$1:$1"),0)-1),2,0)
))</f>
        <v/>
      </c>
      <c r="S339" s="7" t="str">
        <f t="shared" ca="1" si="167"/>
        <v/>
      </c>
    </row>
    <row r="340" spans="1:19" x14ac:dyDescent="0.3">
      <c r="A340" s="1" t="str">
        <f t="shared" si="178"/>
        <v>LP_CritDmgUpOnLowerHp_04</v>
      </c>
      <c r="B340" s="1" t="s">
        <v>314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AddCriticalDamageByTargetHp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2.2999999999999998</v>
      </c>
      <c r="O340" s="7" t="str">
        <f t="shared" ca="1" si="179"/>
        <v/>
      </c>
      <c r="S340" s="7" t="str">
        <f t="shared" ref="S340:S341" ca="1" si="180">IF(NOT(ISBLANK(R340)),R340,
IF(ISBLANK(Q340),"",
VLOOKUP(Q340,OFFSET(INDIRECT("$A:$B"),0,MATCH(Q$1&amp;"_Verify",INDIRECT("$1:$1"),0)-1),2,0)
))</f>
        <v/>
      </c>
    </row>
    <row r="341" spans="1:19" x14ac:dyDescent="0.3">
      <c r="A341" s="1" t="str">
        <f t="shared" si="178"/>
        <v>LP_CritDmgUpOnLowerHp_05</v>
      </c>
      <c r="B341" s="1" t="s">
        <v>314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AddCriticalDamageByTargetHp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3</v>
      </c>
      <c r="O341" s="7" t="str">
        <f t="shared" ca="1" si="179"/>
        <v/>
      </c>
      <c r="S341" s="7" t="str">
        <f t="shared" ca="1" si="180"/>
        <v/>
      </c>
    </row>
    <row r="342" spans="1:19" x14ac:dyDescent="0.3">
      <c r="A342" s="1" t="str">
        <f t="shared" ref="A342:A353" si="181">B342&amp;"_"&amp;TEXT(D342,"00")</f>
        <v>LP_CritDmgUpOnLowerHpBetter_01</v>
      </c>
      <c r="B342" s="1" t="s">
        <v>315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AddCriticalDamageByTargetHp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1</v>
      </c>
      <c r="O342" s="7" t="str">
        <f t="shared" ref="O342:O353" ca="1" si="182">IF(NOT(ISBLANK(N342)),N342,
IF(ISBLANK(M342),"",
VLOOKUP(M342,OFFSET(INDIRECT("$A:$B"),0,MATCH(M$1&amp;"_Verify",INDIRECT("$1:$1"),0)-1),2,0)
))</f>
        <v/>
      </c>
      <c r="S342" s="7" t="str">
        <f t="shared" ca="1" si="167"/>
        <v/>
      </c>
    </row>
    <row r="343" spans="1:19" x14ac:dyDescent="0.3">
      <c r="A343" s="1" t="str">
        <f t="shared" ref="A343" si="183">B343&amp;"_"&amp;TEXT(D343,"00")</f>
        <v>LP_CritDmgUpOnLowerHpBetter_02</v>
      </c>
      <c r="B343" s="1" t="s">
        <v>315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AddCriticalDamageByTargetHp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2.1</v>
      </c>
      <c r="O343" s="7" t="str">
        <f t="shared" ref="O343" ca="1" si="184">IF(NOT(ISBLANK(N343)),N343,
IF(ISBLANK(M343),"",
VLOOKUP(M343,OFFSET(INDIRECT("$A:$B"),0,MATCH(M$1&amp;"_Verify",INDIRECT("$1:$1"),0)-1),2,0)
))</f>
        <v/>
      </c>
      <c r="S343" s="7" t="str">
        <f t="shared" ref="S343" ca="1" si="185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ref="A344" si="186">B344&amp;"_"&amp;TEXT(D344,"00")</f>
        <v>LP_CritDmgUpOnLowerHpBetter_03</v>
      </c>
      <c r="B344" s="1" t="s">
        <v>315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AddCriticalDamageByTargetHp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3.3</v>
      </c>
      <c r="O344" s="7" t="str">
        <f t="shared" ref="O344" ca="1" si="187">IF(NOT(ISBLANK(N344)),N344,
IF(ISBLANK(M344),"",
VLOOKUP(M344,OFFSET(INDIRECT("$A:$B"),0,MATCH(M$1&amp;"_Verify",INDIRECT("$1:$1"),0)-1),2,0)
))</f>
        <v/>
      </c>
      <c r="S344" s="7" t="str">
        <f t="shared" ref="S344" ca="1" si="188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si="181"/>
        <v>LP_InstantKill_01</v>
      </c>
      <c r="B345" s="1" t="s">
        <v>316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InstantDeath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0">
        <v>0.06</v>
      </c>
      <c r="O345" s="7" t="str">
        <f t="shared" ca="1" si="182"/>
        <v/>
      </c>
      <c r="S345" s="7" t="str">
        <f t="shared" ca="1" si="167"/>
        <v/>
      </c>
    </row>
    <row r="346" spans="1:19" x14ac:dyDescent="0.3">
      <c r="A346" s="1" t="str">
        <f t="shared" si="181"/>
        <v>LP_InstantKill_02</v>
      </c>
      <c r="B346" s="1" t="s">
        <v>316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InstantDeath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0">
        <v>0.126</v>
      </c>
      <c r="O346" s="7" t="str">
        <f t="shared" ca="1" si="182"/>
        <v/>
      </c>
      <c r="S346" s="7" t="str">
        <f t="shared" ca="1" si="167"/>
        <v/>
      </c>
    </row>
    <row r="347" spans="1:19" x14ac:dyDescent="0.3">
      <c r="A347" s="1" t="str">
        <f t="shared" si="181"/>
        <v>LP_InstantKill_03</v>
      </c>
      <c r="B347" s="1" t="s">
        <v>316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InstantDeath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0">
        <v>0.19800000000000004</v>
      </c>
      <c r="O347" s="7" t="str">
        <f t="shared" ca="1" si="182"/>
        <v/>
      </c>
      <c r="S347" s="7" t="str">
        <f t="shared" ca="1" si="167"/>
        <v/>
      </c>
    </row>
    <row r="348" spans="1:19" x14ac:dyDescent="0.3">
      <c r="A348" s="1" t="str">
        <f t="shared" si="181"/>
        <v>LP_InstantKill_04</v>
      </c>
      <c r="B348" s="1" t="s">
        <v>316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InstantDeath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0">
        <v>0.27599999999999997</v>
      </c>
      <c r="O348" s="7" t="str">
        <f t="shared" ca="1" si="182"/>
        <v/>
      </c>
      <c r="S348" s="7" t="str">
        <f t="shared" ca="1" si="167"/>
        <v/>
      </c>
    </row>
    <row r="349" spans="1:19" x14ac:dyDescent="0.3">
      <c r="A349" s="1" t="str">
        <f t="shared" si="181"/>
        <v>LP_InstantKill_05</v>
      </c>
      <c r="B349" s="1" t="s">
        <v>316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InstantDeath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0">
        <v>0.36</v>
      </c>
      <c r="O349" s="7" t="str">
        <f t="shared" ca="1" si="182"/>
        <v/>
      </c>
      <c r="S349" s="7" t="str">
        <f t="shared" ca="1" si="167"/>
        <v/>
      </c>
    </row>
    <row r="350" spans="1:19" x14ac:dyDescent="0.3">
      <c r="A350" s="1" t="str">
        <f t="shared" si="181"/>
        <v>LP_InstantKill_06</v>
      </c>
      <c r="B350" s="1" t="s">
        <v>316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InstantDeath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0">
        <v>0.45</v>
      </c>
      <c r="O350" s="7" t="str">
        <f t="shared" ca="1" si="182"/>
        <v/>
      </c>
      <c r="S350" s="7" t="str">
        <f t="shared" ca="1" si="167"/>
        <v/>
      </c>
    </row>
    <row r="351" spans="1:19" x14ac:dyDescent="0.3">
      <c r="A351" s="1" t="str">
        <f t="shared" si="181"/>
        <v>LP_InstantKill_07</v>
      </c>
      <c r="B351" s="1" t="s">
        <v>316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InstantDeath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0">
        <v>0.54600000000000015</v>
      </c>
      <c r="O351" s="7" t="str">
        <f t="shared" ca="1" si="182"/>
        <v/>
      </c>
      <c r="S351" s="7" t="str">
        <f t="shared" ca="1" si="167"/>
        <v/>
      </c>
    </row>
    <row r="352" spans="1:19" x14ac:dyDescent="0.3">
      <c r="A352" s="1" t="str">
        <f t="shared" si="181"/>
        <v>LP_InstantKill_08</v>
      </c>
      <c r="B352" s="1" t="s">
        <v>316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InstantDeath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0">
        <v>0.64800000000000013</v>
      </c>
      <c r="O352" s="7" t="str">
        <f t="shared" ca="1" si="182"/>
        <v/>
      </c>
      <c r="S352" s="7" t="str">
        <f t="shared" ca="1" si="167"/>
        <v/>
      </c>
    </row>
    <row r="353" spans="1:19" x14ac:dyDescent="0.3">
      <c r="A353" s="1" t="str">
        <f t="shared" si="181"/>
        <v>LP_InstantKill_09</v>
      </c>
      <c r="B353" s="1" t="s">
        <v>316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InstantDeath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0">
        <v>0.75600000000000001</v>
      </c>
      <c r="O353" s="7" t="str">
        <f t="shared" ca="1" si="182"/>
        <v/>
      </c>
      <c r="S353" s="7" t="str">
        <f t="shared" ca="1" si="167"/>
        <v/>
      </c>
    </row>
    <row r="354" spans="1:19" x14ac:dyDescent="0.3">
      <c r="A354" s="1" t="str">
        <f t="shared" ref="A354:A363" si="189">B354&amp;"_"&amp;TEXT(D354,"00")</f>
        <v>LP_InstantKillBetter_01</v>
      </c>
      <c r="B354" s="1" t="s">
        <v>318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InstantDeath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0">
        <v>0.12</v>
      </c>
      <c r="O354" s="7" t="str">
        <f t="shared" ref="O354:O363" ca="1" si="190">IF(NOT(ISBLANK(N354)),N354,
IF(ISBLANK(M354),"",
VLOOKUP(M354,OFFSET(INDIRECT("$A:$B"),0,MATCH(M$1&amp;"_Verify",INDIRECT("$1:$1"),0)-1),2,0)
))</f>
        <v/>
      </c>
      <c r="S354" s="7" t="str">
        <f t="shared" ca="1" si="167"/>
        <v/>
      </c>
    </row>
    <row r="355" spans="1:19" x14ac:dyDescent="0.3">
      <c r="A355" s="1" t="str">
        <f t="shared" si="189"/>
        <v>LP_InstantKillBetter_02</v>
      </c>
      <c r="B355" s="1" t="s">
        <v>318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0.252</v>
      </c>
      <c r="O355" s="7" t="str">
        <f t="shared" ca="1" si="190"/>
        <v/>
      </c>
      <c r="S355" s="7" t="str">
        <f t="shared" ca="1" si="167"/>
        <v/>
      </c>
    </row>
    <row r="356" spans="1:19" x14ac:dyDescent="0.3">
      <c r="A356" s="1" t="str">
        <f t="shared" ref="A356:A358" si="191">B356&amp;"_"&amp;TEXT(D356,"00")</f>
        <v>LP_InstantKillBetter_03</v>
      </c>
      <c r="B356" s="1" t="s">
        <v>318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0.39600000000000002</v>
      </c>
      <c r="O356" s="7" t="str">
        <f t="shared" ref="O356:O358" ca="1" si="192">IF(NOT(ISBLANK(N356)),N356,
IF(ISBLANK(M356),"",
VLOOKUP(M356,OFFSET(INDIRECT("$A:$B"),0,MATCH(M$1&amp;"_Verify",INDIRECT("$1:$1"),0)-1),2,0)
))</f>
        <v/>
      </c>
      <c r="S356" s="7" t="str">
        <f t="shared" ca="1" si="167"/>
        <v/>
      </c>
    </row>
    <row r="357" spans="1:19" x14ac:dyDescent="0.3">
      <c r="A357" s="1" t="str">
        <f t="shared" si="191"/>
        <v>LP_InstantKillBetter_04</v>
      </c>
      <c r="B357" s="1" t="s">
        <v>318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InstantDeath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0">
        <v>0.55199999999999994</v>
      </c>
      <c r="O357" s="7" t="str">
        <f t="shared" ca="1" si="192"/>
        <v/>
      </c>
      <c r="S357" s="7" t="str">
        <f t="shared" ca="1" si="167"/>
        <v/>
      </c>
    </row>
    <row r="358" spans="1:19" x14ac:dyDescent="0.3">
      <c r="A358" s="1" t="str">
        <f t="shared" si="191"/>
        <v>LP_InstantKillBetter_05</v>
      </c>
      <c r="B358" s="1" t="s">
        <v>318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InstantDeath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0">
        <v>0.72</v>
      </c>
      <c r="O358" s="7" t="str">
        <f t="shared" ca="1" si="192"/>
        <v/>
      </c>
      <c r="S358" s="7" t="str">
        <f t="shared" ca="1" si="167"/>
        <v/>
      </c>
    </row>
    <row r="359" spans="1:19" x14ac:dyDescent="0.3">
      <c r="A359" s="1" t="str">
        <f t="shared" si="189"/>
        <v>LP_ImmortalWill_01</v>
      </c>
      <c r="B359" s="1" t="s">
        <v>319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ImmortalWill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f t="shared" ref="J359:J372" si="193">J61</f>
        <v>0.15</v>
      </c>
      <c r="O359" s="7" t="str">
        <f t="shared" ca="1" si="190"/>
        <v/>
      </c>
      <c r="S359" s="7" t="str">
        <f t="shared" ca="1" si="167"/>
        <v/>
      </c>
    </row>
    <row r="360" spans="1:19" x14ac:dyDescent="0.3">
      <c r="A360" s="1" t="str">
        <f t="shared" si="189"/>
        <v>LP_ImmortalWill_02</v>
      </c>
      <c r="B360" s="1" t="s">
        <v>319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ImmortalWill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f t="shared" si="193"/>
        <v>0.315</v>
      </c>
      <c r="O360" s="7" t="str">
        <f t="shared" ca="1" si="190"/>
        <v/>
      </c>
      <c r="S360" s="7" t="str">
        <f t="shared" ca="1" si="167"/>
        <v/>
      </c>
    </row>
    <row r="361" spans="1:19" x14ac:dyDescent="0.3">
      <c r="A361" s="1" t="str">
        <f t="shared" si="189"/>
        <v>LP_ImmortalWill_03</v>
      </c>
      <c r="B361" s="1" t="s">
        <v>319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ImmortalWill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f t="shared" si="193"/>
        <v>0.49500000000000005</v>
      </c>
      <c r="O361" s="7" t="str">
        <f t="shared" ca="1" si="190"/>
        <v/>
      </c>
      <c r="S361" s="7" t="str">
        <f t="shared" ca="1" si="167"/>
        <v/>
      </c>
    </row>
    <row r="362" spans="1:19" x14ac:dyDescent="0.3">
      <c r="A362" s="1" t="str">
        <f t="shared" si="189"/>
        <v>LP_ImmortalWill_04</v>
      </c>
      <c r="B362" s="1" t="s">
        <v>319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ImmortalWill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f t="shared" si="193"/>
        <v>0.69</v>
      </c>
      <c r="O362" s="7" t="str">
        <f t="shared" ca="1" si="190"/>
        <v/>
      </c>
      <c r="S362" s="7" t="str">
        <f t="shared" ca="1" si="167"/>
        <v/>
      </c>
    </row>
    <row r="363" spans="1:19" x14ac:dyDescent="0.3">
      <c r="A363" s="1" t="str">
        <f t="shared" si="189"/>
        <v>LP_ImmortalWill_05</v>
      </c>
      <c r="B363" s="1" t="s">
        <v>319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ImmortalWill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f t="shared" si="193"/>
        <v>0.89999999999999991</v>
      </c>
      <c r="O363" s="7" t="str">
        <f t="shared" ca="1" si="190"/>
        <v/>
      </c>
      <c r="S363" s="7" t="str">
        <f t="shared" ca="1" si="167"/>
        <v/>
      </c>
    </row>
    <row r="364" spans="1:19" x14ac:dyDescent="0.3">
      <c r="A364" s="1" t="str">
        <f t="shared" ref="A364:A367" si="194">B364&amp;"_"&amp;TEXT(D364,"00")</f>
        <v>LP_ImmortalWill_06</v>
      </c>
      <c r="B364" s="1" t="s">
        <v>319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ImmortalWill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f t="shared" si="193"/>
        <v>1.125</v>
      </c>
      <c r="O364" s="7" t="str">
        <f t="shared" ref="O364:O367" ca="1" si="195">IF(NOT(ISBLANK(N364)),N364,
IF(ISBLANK(M364),"",
VLOOKUP(M364,OFFSET(INDIRECT("$A:$B"),0,MATCH(M$1&amp;"_Verify",INDIRECT("$1:$1"),0)-1),2,0)
))</f>
        <v/>
      </c>
      <c r="S364" s="7" t="str">
        <f t="shared" ca="1" si="167"/>
        <v/>
      </c>
    </row>
    <row r="365" spans="1:19" x14ac:dyDescent="0.3">
      <c r="A365" s="1" t="str">
        <f t="shared" si="194"/>
        <v>LP_ImmortalWill_07</v>
      </c>
      <c r="B365" s="1" t="s">
        <v>319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ImmortalWill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f t="shared" si="193"/>
        <v>1.3650000000000002</v>
      </c>
      <c r="O365" s="7" t="str">
        <f t="shared" ca="1" si="195"/>
        <v/>
      </c>
      <c r="S365" s="7" t="str">
        <f t="shared" ca="1" si="167"/>
        <v/>
      </c>
    </row>
    <row r="366" spans="1:19" x14ac:dyDescent="0.3">
      <c r="A366" s="1" t="str">
        <f t="shared" si="194"/>
        <v>LP_ImmortalWill_08</v>
      </c>
      <c r="B366" s="1" t="s">
        <v>319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ImmortalWill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f t="shared" si="193"/>
        <v>1.62</v>
      </c>
      <c r="O366" s="7" t="str">
        <f t="shared" ca="1" si="195"/>
        <v/>
      </c>
      <c r="S366" s="7" t="str">
        <f t="shared" ca="1" si="167"/>
        <v/>
      </c>
    </row>
    <row r="367" spans="1:19" x14ac:dyDescent="0.3">
      <c r="A367" s="1" t="str">
        <f t="shared" si="194"/>
        <v>LP_ImmortalWill_09</v>
      </c>
      <c r="B367" s="1" t="s">
        <v>319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ImmortalWill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f t="shared" si="193"/>
        <v>1.89</v>
      </c>
      <c r="O367" s="7" t="str">
        <f t="shared" ca="1" si="195"/>
        <v/>
      </c>
      <c r="S367" s="7" t="str">
        <f t="shared" ca="1" si="167"/>
        <v/>
      </c>
    </row>
    <row r="368" spans="1:19" x14ac:dyDescent="0.3">
      <c r="A368" s="1" t="str">
        <f t="shared" ref="A368:A387" si="196">B368&amp;"_"&amp;TEXT(D368,"00")</f>
        <v>LP_ImmortalWillBetter_01</v>
      </c>
      <c r="B368" s="1" t="s">
        <v>320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ImmortalWill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f t="shared" si="193"/>
        <v>0.25</v>
      </c>
      <c r="O368" s="7" t="str">
        <f t="shared" ref="O368:O387" ca="1" si="197">IF(NOT(ISBLANK(N368)),N368,
IF(ISBLANK(M368),"",
VLOOKUP(M368,OFFSET(INDIRECT("$A:$B"),0,MATCH(M$1&amp;"_Verify",INDIRECT("$1:$1"),0)-1),2,0)
))</f>
        <v/>
      </c>
      <c r="S368" s="7" t="str">
        <f t="shared" ca="1" si="167"/>
        <v/>
      </c>
    </row>
    <row r="369" spans="1:21" x14ac:dyDescent="0.3">
      <c r="A369" s="1" t="str">
        <f t="shared" si="196"/>
        <v>LP_ImmortalWillBetter_02</v>
      </c>
      <c r="B369" s="1" t="s">
        <v>320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si="193"/>
        <v>0.52500000000000002</v>
      </c>
      <c r="O369" s="7" t="str">
        <f t="shared" ca="1" si="197"/>
        <v/>
      </c>
      <c r="S369" s="7" t="str">
        <f t="shared" ca="1" si="167"/>
        <v/>
      </c>
    </row>
    <row r="370" spans="1:21" x14ac:dyDescent="0.3">
      <c r="A370" s="1" t="str">
        <f t="shared" ref="A370:A372" si="198">B370&amp;"_"&amp;TEXT(D370,"00")</f>
        <v>LP_ImmortalWillBetter_03</v>
      </c>
      <c r="B370" s="1" t="s">
        <v>320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si="193"/>
        <v>0.82500000000000007</v>
      </c>
      <c r="O370" s="7" t="str">
        <f t="shared" ref="O370:O372" ca="1" si="199">IF(NOT(ISBLANK(N370)),N370,
IF(ISBLANK(M370),"",
VLOOKUP(M370,OFFSET(INDIRECT("$A:$B"),0,MATCH(M$1&amp;"_Verify",INDIRECT("$1:$1"),0)-1),2,0)
))</f>
        <v/>
      </c>
      <c r="S370" s="7" t="str">
        <f t="shared" ca="1" si="167"/>
        <v/>
      </c>
    </row>
    <row r="371" spans="1:21" x14ac:dyDescent="0.3">
      <c r="A371" s="1" t="str">
        <f t="shared" si="198"/>
        <v>LP_ImmortalWillBetter_04</v>
      </c>
      <c r="B371" s="1" t="s">
        <v>320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ImmortalWill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f t="shared" si="193"/>
        <v>1.1499999999999999</v>
      </c>
      <c r="O371" s="7" t="str">
        <f t="shared" ca="1" si="199"/>
        <v/>
      </c>
      <c r="S371" s="7" t="str">
        <f t="shared" ca="1" si="167"/>
        <v/>
      </c>
    </row>
    <row r="372" spans="1:21" x14ac:dyDescent="0.3">
      <c r="A372" s="1" t="str">
        <f t="shared" si="198"/>
        <v>LP_ImmortalWillBetter_05</v>
      </c>
      <c r="B372" s="1" t="s">
        <v>320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ImmortalWill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f t="shared" si="193"/>
        <v>1.5</v>
      </c>
      <c r="O372" s="7" t="str">
        <f t="shared" ca="1" si="199"/>
        <v/>
      </c>
      <c r="S372" s="7" t="str">
        <f t="shared" ca="1" si="167"/>
        <v/>
      </c>
    </row>
    <row r="373" spans="1:21" x14ac:dyDescent="0.3">
      <c r="A373" s="1" t="str">
        <f t="shared" si="196"/>
        <v>LP_HealAreaOnEncounter_01</v>
      </c>
      <c r="B373" s="1" t="s">
        <v>371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197"/>
        <v/>
      </c>
      <c r="Q373" s="1" t="s">
        <v>374</v>
      </c>
      <c r="S373" s="7">
        <f t="shared" ca="1" si="167"/>
        <v>1</v>
      </c>
      <c r="U373" s="1" t="s">
        <v>372</v>
      </c>
    </row>
    <row r="374" spans="1:21" x14ac:dyDescent="0.3">
      <c r="A374" s="1" t="str">
        <f t="shared" si="196"/>
        <v>LP_HealAreaOnEncounter_02</v>
      </c>
      <c r="B374" s="1" t="s">
        <v>371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197"/>
        <v/>
      </c>
      <c r="Q374" s="1" t="s">
        <v>374</v>
      </c>
      <c r="S374" s="7">
        <f t="shared" ca="1" si="167"/>
        <v>1</v>
      </c>
      <c r="U374" s="1" t="s">
        <v>372</v>
      </c>
    </row>
    <row r="375" spans="1:21" x14ac:dyDescent="0.3">
      <c r="A375" s="1" t="str">
        <f t="shared" si="196"/>
        <v>LP_HealAreaOnEncounter_03</v>
      </c>
      <c r="B375" s="1" t="s">
        <v>371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197"/>
        <v/>
      </c>
      <c r="Q375" s="1" t="s">
        <v>374</v>
      </c>
      <c r="S375" s="7">
        <f t="shared" ca="1" si="167"/>
        <v>1</v>
      </c>
      <c r="U375" s="1" t="s">
        <v>372</v>
      </c>
    </row>
    <row r="376" spans="1:21" x14ac:dyDescent="0.3">
      <c r="A376" s="1" t="str">
        <f t="shared" si="196"/>
        <v>LP_HealAreaOnEncounter_04</v>
      </c>
      <c r="B376" s="1" t="s">
        <v>371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197"/>
        <v/>
      </c>
      <c r="Q376" s="1" t="s">
        <v>374</v>
      </c>
      <c r="S376" s="7">
        <f t="shared" ca="1" si="167"/>
        <v>1</v>
      </c>
      <c r="U376" s="1" t="s">
        <v>372</v>
      </c>
    </row>
    <row r="377" spans="1:21" x14ac:dyDescent="0.3">
      <c r="A377" s="1" t="str">
        <f t="shared" si="196"/>
        <v>LP_HealAreaOnEncounter_05</v>
      </c>
      <c r="B377" s="1" t="s">
        <v>371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197"/>
        <v/>
      </c>
      <c r="Q377" s="1" t="s">
        <v>374</v>
      </c>
      <c r="S377" s="7">
        <f t="shared" ca="1" si="167"/>
        <v>1</v>
      </c>
      <c r="U377" s="1" t="s">
        <v>372</v>
      </c>
    </row>
    <row r="378" spans="1:21" x14ac:dyDescent="0.3">
      <c r="A378" s="1" t="str">
        <f t="shared" si="196"/>
        <v>LP_HealAreaOnEncounter_CreateHit_01</v>
      </c>
      <c r="B378" s="1" t="s">
        <v>372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CreateHitObject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O378" s="7" t="str">
        <f t="shared" ca="1" si="197"/>
        <v/>
      </c>
      <c r="S378" s="7" t="str">
        <f t="shared" ca="1" si="167"/>
        <v/>
      </c>
      <c r="T378" s="1" t="s">
        <v>375</v>
      </c>
    </row>
    <row r="379" spans="1:21" x14ac:dyDescent="0.3">
      <c r="A379" s="1" t="str">
        <f t="shared" si="196"/>
        <v>LP_HealAreaOnEncounter_CreateHit_02</v>
      </c>
      <c r="B379" s="1" t="s">
        <v>372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CreateHitObject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O379" s="7" t="str">
        <f t="shared" ca="1" si="197"/>
        <v/>
      </c>
      <c r="S379" s="7" t="str">
        <f t="shared" ca="1" si="167"/>
        <v/>
      </c>
      <c r="T379" s="1" t="s">
        <v>375</v>
      </c>
    </row>
    <row r="380" spans="1:21" x14ac:dyDescent="0.3">
      <c r="A380" s="1" t="str">
        <f t="shared" si="196"/>
        <v>LP_HealAreaOnEncounter_CreateHit_03</v>
      </c>
      <c r="B380" s="1" t="s">
        <v>372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CreateHitObject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O380" s="7" t="str">
        <f t="shared" ca="1" si="197"/>
        <v/>
      </c>
      <c r="S380" s="7" t="str">
        <f t="shared" ca="1" si="167"/>
        <v/>
      </c>
      <c r="T380" s="1" t="s">
        <v>375</v>
      </c>
    </row>
    <row r="381" spans="1:21" x14ac:dyDescent="0.3">
      <c r="A381" s="1" t="str">
        <f t="shared" si="196"/>
        <v>LP_HealAreaOnEncounter_CreateHit_04</v>
      </c>
      <c r="B381" s="1" t="s">
        <v>372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CreateHitObject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O381" s="7" t="str">
        <f t="shared" ca="1" si="197"/>
        <v/>
      </c>
      <c r="S381" s="7" t="str">
        <f t="shared" ca="1" si="167"/>
        <v/>
      </c>
      <c r="T381" s="1" t="s">
        <v>375</v>
      </c>
    </row>
    <row r="382" spans="1:21" x14ac:dyDescent="0.3">
      <c r="A382" s="1" t="str">
        <f t="shared" si="196"/>
        <v>LP_HealAreaOnEncounter_CreateHit_05</v>
      </c>
      <c r="B382" s="1" t="s">
        <v>372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CreateHitObject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O382" s="7" t="str">
        <f t="shared" ca="1" si="197"/>
        <v/>
      </c>
      <c r="S382" s="7" t="str">
        <f t="shared" ca="1" si="167"/>
        <v/>
      </c>
      <c r="T382" s="1" t="s">
        <v>375</v>
      </c>
    </row>
    <row r="383" spans="1:21" x14ac:dyDescent="0.3">
      <c r="A383" s="1" t="str">
        <f t="shared" si="196"/>
        <v>LP_HealAreaOnEncounter_CH_Heal_01</v>
      </c>
      <c r="B383" s="1" t="s">
        <v>376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Heal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v>4.2105263157894729E-2</v>
      </c>
      <c r="O383" s="7" t="str">
        <f t="shared" ca="1" si="197"/>
        <v/>
      </c>
      <c r="S383" s="7" t="str">
        <f t="shared" ref="S383:S387" ca="1" si="200">IF(NOT(ISBLANK(R383)),R383,
IF(ISBLANK(Q383),"",
VLOOKUP(Q383,OFFSET(INDIRECT("$A:$B"),0,MATCH(Q$1&amp;"_Verify",INDIRECT("$1:$1"),0)-1),2,0)
))</f>
        <v/>
      </c>
    </row>
    <row r="384" spans="1:21" x14ac:dyDescent="0.3">
      <c r="A384" s="1" t="str">
        <f t="shared" si="196"/>
        <v>LP_HealAreaOnEncounter_CH_Heal_02</v>
      </c>
      <c r="B384" s="1" t="s">
        <v>376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Heal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v>7.2476272648835188E-2</v>
      </c>
      <c r="O384" s="7" t="str">
        <f t="shared" ca="1" si="197"/>
        <v/>
      </c>
      <c r="S384" s="7" t="str">
        <f t="shared" ca="1" si="200"/>
        <v/>
      </c>
    </row>
    <row r="385" spans="1:23" x14ac:dyDescent="0.3">
      <c r="A385" s="1" t="str">
        <f t="shared" si="196"/>
        <v>LP_HealAreaOnEncounter_CH_Heal_03</v>
      </c>
      <c r="B385" s="1" t="s">
        <v>376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Heal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v>9.5169430425378523E-2</v>
      </c>
      <c r="O385" s="7" t="str">
        <f t="shared" ca="1" si="197"/>
        <v/>
      </c>
      <c r="S385" s="7" t="str">
        <f t="shared" ca="1" si="200"/>
        <v/>
      </c>
    </row>
    <row r="386" spans="1:23" x14ac:dyDescent="0.3">
      <c r="A386" s="1" t="str">
        <f t="shared" si="196"/>
        <v>LP_HealAreaOnEncounter_CH_Heal_04</v>
      </c>
      <c r="B386" s="1" t="s">
        <v>376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Heal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v>0.11260709914320688</v>
      </c>
      <c r="O386" s="7" t="str">
        <f t="shared" ca="1" si="197"/>
        <v/>
      </c>
      <c r="S386" s="7" t="str">
        <f t="shared" ca="1" si="200"/>
        <v/>
      </c>
    </row>
    <row r="387" spans="1:23" x14ac:dyDescent="0.3">
      <c r="A387" s="1" t="str">
        <f t="shared" si="196"/>
        <v>LP_HealAreaOnEncounter_CH_Heal_05</v>
      </c>
      <c r="B387" s="1" t="s">
        <v>376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Heal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v>0.12631578947368421</v>
      </c>
      <c r="O387" s="7" t="str">
        <f t="shared" ca="1" si="197"/>
        <v/>
      </c>
      <c r="S387" s="7" t="str">
        <f t="shared" ca="1" si="200"/>
        <v/>
      </c>
    </row>
    <row r="388" spans="1:23" x14ac:dyDescent="0.3">
      <c r="A388" s="1" t="str">
        <f t="shared" ref="A388:A405" si="201">B388&amp;"_"&amp;TEXT(D388,"00")</f>
        <v>LP_MoveSpeedUpOnAttacked_01</v>
      </c>
      <c r="B388" s="1" t="s">
        <v>321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ref="O388:O405" ca="1" si="202">IF(NOT(ISBLANK(N388)),N388,
IF(ISBLANK(M388),"",
VLOOKUP(M388,OFFSET(INDIRECT("$A:$B"),0,MATCH(M$1&amp;"_Verify",INDIRECT("$1:$1"),0)-1),2,0)
))</f>
        <v/>
      </c>
      <c r="Q388" s="1" t="s">
        <v>229</v>
      </c>
      <c r="S388" s="7">
        <f t="shared" ref="S388:S405" ca="1" si="203">IF(NOT(ISBLANK(R388)),R388,
IF(ISBLANK(Q388),"",
VLOOKUP(Q388,OFFSET(INDIRECT("$A:$B"),0,MATCH(Q$1&amp;"_Verify",INDIRECT("$1:$1"),0)-1),2,0)
))</f>
        <v>4</v>
      </c>
      <c r="U388" s="1" t="s">
        <v>323</v>
      </c>
    </row>
    <row r="389" spans="1:23" x14ac:dyDescent="0.3">
      <c r="A389" s="1" t="str">
        <f t="shared" si="201"/>
        <v>LP_MoveSpeedUpOnAttacked_02</v>
      </c>
      <c r="B389" s="1" t="s">
        <v>321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02"/>
        <v/>
      </c>
      <c r="Q389" s="1" t="s">
        <v>229</v>
      </c>
      <c r="S389" s="7">
        <f t="shared" ca="1" si="203"/>
        <v>4</v>
      </c>
      <c r="U389" s="1" t="s">
        <v>323</v>
      </c>
    </row>
    <row r="390" spans="1:23" x14ac:dyDescent="0.3">
      <c r="A390" s="1" t="str">
        <f t="shared" si="201"/>
        <v>LP_MoveSpeedUpOnAttacked_03</v>
      </c>
      <c r="B390" s="1" t="s">
        <v>321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02"/>
        <v/>
      </c>
      <c r="Q390" s="1" t="s">
        <v>229</v>
      </c>
      <c r="S390" s="7">
        <f t="shared" ca="1" si="203"/>
        <v>4</v>
      </c>
      <c r="U390" s="1" t="s">
        <v>323</v>
      </c>
    </row>
    <row r="391" spans="1:23" x14ac:dyDescent="0.3">
      <c r="A391" s="1" t="str">
        <f t="shared" ref="A391:A396" si="204">B391&amp;"_"&amp;TEXT(D391,"00")</f>
        <v>LP_MoveSpeedUpOnAttacked_Move_01</v>
      </c>
      <c r="B391" s="1" t="s">
        <v>322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ChangeActorStatus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2</v>
      </c>
      <c r="J391" s="1">
        <v>1</v>
      </c>
      <c r="M391" s="1" t="s">
        <v>572</v>
      </c>
      <c r="O391" s="7">
        <f t="shared" ref="O391:O396" ca="1" si="205">IF(NOT(ISBLANK(N391)),N391,
IF(ISBLANK(M391),"",
VLOOKUP(M391,OFFSET(INDIRECT("$A:$B"),0,MATCH(M$1&amp;"_Verify",INDIRECT("$1:$1"),0)-1),2,0)
))</f>
        <v>5</v>
      </c>
      <c r="R391" s="1">
        <v>1</v>
      </c>
      <c r="S391" s="7">
        <f t="shared" ref="S391:S396" ca="1" si="206">IF(NOT(ISBLANK(R391)),R391,
IF(ISBLANK(Q391),"",
VLOOKUP(Q391,OFFSET(INDIRECT("$A:$B"),0,MATCH(Q$1&amp;"_Verify",INDIRECT("$1:$1"),0)-1),2,0)
))</f>
        <v>1</v>
      </c>
      <c r="W391" s="1" t="s">
        <v>367</v>
      </c>
    </row>
    <row r="392" spans="1:23" x14ac:dyDescent="0.3">
      <c r="A392" s="1" t="str">
        <f t="shared" si="204"/>
        <v>LP_MoveSpeedUpOnAttacked_Move_02</v>
      </c>
      <c r="B392" s="1" t="s">
        <v>322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ChangeActorStatus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4.2</v>
      </c>
      <c r="J392" s="1">
        <v>1.4</v>
      </c>
      <c r="M392" s="1" t="s">
        <v>572</v>
      </c>
      <c r="O392" s="7">
        <f t="shared" ca="1" si="205"/>
        <v>5</v>
      </c>
      <c r="R392" s="1">
        <v>1</v>
      </c>
      <c r="S392" s="7">
        <f t="shared" ca="1" si="206"/>
        <v>1</v>
      </c>
      <c r="W392" s="1" t="s">
        <v>367</v>
      </c>
    </row>
    <row r="393" spans="1:23" x14ac:dyDescent="0.3">
      <c r="A393" s="1" t="str">
        <f t="shared" si="204"/>
        <v>LP_MoveSpeedUpOnAttacked_Move_03</v>
      </c>
      <c r="B393" s="1" t="s">
        <v>322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ChangeActorStatus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6.6000000000000005</v>
      </c>
      <c r="J393" s="1">
        <v>1.75</v>
      </c>
      <c r="M393" s="1" t="s">
        <v>572</v>
      </c>
      <c r="O393" s="7">
        <f t="shared" ca="1" si="205"/>
        <v>5</v>
      </c>
      <c r="R393" s="1">
        <v>1</v>
      </c>
      <c r="S393" s="7">
        <f t="shared" ca="1" si="206"/>
        <v>1</v>
      </c>
      <c r="W393" s="1" t="s">
        <v>367</v>
      </c>
    </row>
    <row r="394" spans="1:23" x14ac:dyDescent="0.3">
      <c r="A394" s="1" t="str">
        <f t="shared" si="204"/>
        <v>LP_MoveSpeedUpOnKill_01</v>
      </c>
      <c r="B394" s="1" t="s">
        <v>525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05"/>
        <v/>
      </c>
      <c r="Q394" s="1" t="s">
        <v>529</v>
      </c>
      <c r="S394" s="7">
        <f t="shared" ca="1" si="206"/>
        <v>6</v>
      </c>
      <c r="U394" s="1" t="s">
        <v>527</v>
      </c>
    </row>
    <row r="395" spans="1:23" x14ac:dyDescent="0.3">
      <c r="A395" s="1" t="str">
        <f t="shared" si="204"/>
        <v>LP_MoveSpeedUpOnKill_02</v>
      </c>
      <c r="B395" s="1" t="s">
        <v>525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205"/>
        <v/>
      </c>
      <c r="Q395" s="1" t="s">
        <v>529</v>
      </c>
      <c r="S395" s="7">
        <f t="shared" ca="1" si="206"/>
        <v>6</v>
      </c>
      <c r="U395" s="1" t="s">
        <v>527</v>
      </c>
    </row>
    <row r="396" spans="1:23" x14ac:dyDescent="0.3">
      <c r="A396" s="1" t="str">
        <f t="shared" si="204"/>
        <v>LP_MoveSpeedUpOnKill_03</v>
      </c>
      <c r="B396" s="1" t="s">
        <v>525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205"/>
        <v/>
      </c>
      <c r="Q396" s="1" t="s">
        <v>529</v>
      </c>
      <c r="S396" s="7">
        <f t="shared" ca="1" si="206"/>
        <v>6</v>
      </c>
      <c r="U396" s="1" t="s">
        <v>527</v>
      </c>
    </row>
    <row r="397" spans="1:23" x14ac:dyDescent="0.3">
      <c r="A397" s="1" t="str">
        <f t="shared" ref="A397:A399" si="207">B397&amp;"_"&amp;TEXT(D397,"00")</f>
        <v>LP_MoveSpeedUpOnKill_Move_01</v>
      </c>
      <c r="B397" s="1" t="s">
        <v>527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1.6666666666666667</v>
      </c>
      <c r="J397" s="1">
        <v>1</v>
      </c>
      <c r="M397" s="1" t="s">
        <v>572</v>
      </c>
      <c r="O397" s="7">
        <f t="shared" ref="O397:O399" ca="1" si="208">IF(NOT(ISBLANK(N397)),N397,
IF(ISBLANK(M397),"",
VLOOKUP(M397,OFFSET(INDIRECT("$A:$B"),0,MATCH(M$1&amp;"_Verify",INDIRECT("$1:$1"),0)-1),2,0)
))</f>
        <v>5</v>
      </c>
      <c r="R397" s="1">
        <v>1</v>
      </c>
      <c r="S397" s="7">
        <f t="shared" ref="S397:S399" ca="1" si="209">IF(NOT(ISBLANK(R397)),R397,
IF(ISBLANK(Q397),"",
VLOOKUP(Q397,OFFSET(INDIRECT("$A:$B"),0,MATCH(Q$1&amp;"_Verify",INDIRECT("$1:$1"),0)-1),2,0)
))</f>
        <v>1</v>
      </c>
      <c r="W397" s="1" t="s">
        <v>367</v>
      </c>
    </row>
    <row r="398" spans="1:23" x14ac:dyDescent="0.3">
      <c r="A398" s="1" t="str">
        <f t="shared" si="207"/>
        <v>LP_MoveSpeedUpOnKill_Move_02</v>
      </c>
      <c r="B398" s="1" t="s">
        <v>527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ChangeActorStatus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3.5000000000000004</v>
      </c>
      <c r="J398" s="1">
        <v>1.4</v>
      </c>
      <c r="M398" s="1" t="s">
        <v>572</v>
      </c>
      <c r="O398" s="7">
        <f t="shared" ca="1" si="208"/>
        <v>5</v>
      </c>
      <c r="R398" s="1">
        <v>1</v>
      </c>
      <c r="S398" s="7">
        <f t="shared" ca="1" si="209"/>
        <v>1</v>
      </c>
      <c r="W398" s="1" t="s">
        <v>367</v>
      </c>
    </row>
    <row r="399" spans="1:23" x14ac:dyDescent="0.3">
      <c r="A399" s="1" t="str">
        <f t="shared" si="207"/>
        <v>LP_MoveSpeedUpOnKill_Move_03</v>
      </c>
      <c r="B399" s="1" t="s">
        <v>527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ChangeActorStatus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5.5</v>
      </c>
      <c r="J399" s="1">
        <v>1.75</v>
      </c>
      <c r="M399" s="1" t="s">
        <v>572</v>
      </c>
      <c r="O399" s="7">
        <f t="shared" ca="1" si="208"/>
        <v>5</v>
      </c>
      <c r="R399" s="1">
        <v>1</v>
      </c>
      <c r="S399" s="7">
        <f t="shared" ca="1" si="209"/>
        <v>1</v>
      </c>
      <c r="W399" s="1" t="s">
        <v>367</v>
      </c>
    </row>
    <row r="400" spans="1:23" x14ac:dyDescent="0.3">
      <c r="A400" s="1" t="str">
        <f t="shared" si="201"/>
        <v>LP_MineOnMove_01</v>
      </c>
      <c r="B400" s="1" t="s">
        <v>378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CreateHitObjectMoving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5</v>
      </c>
      <c r="O400" s="7" t="str">
        <f t="shared" ca="1" si="202"/>
        <v/>
      </c>
      <c r="S400" s="7" t="str">
        <f t="shared" ca="1" si="203"/>
        <v/>
      </c>
      <c r="T400" s="1" t="s">
        <v>381</v>
      </c>
    </row>
    <row r="401" spans="1:23" x14ac:dyDescent="0.3">
      <c r="A401" s="1" t="str">
        <f t="shared" si="201"/>
        <v>LP_MineOnMove_02</v>
      </c>
      <c r="B401" s="1" t="s">
        <v>378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CreateHitObjectMoving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5</v>
      </c>
      <c r="O401" s="7" t="str">
        <f t="shared" ca="1" si="202"/>
        <v/>
      </c>
      <c r="S401" s="7" t="str">
        <f t="shared" ca="1" si="203"/>
        <v/>
      </c>
      <c r="T401" s="1" t="s">
        <v>381</v>
      </c>
    </row>
    <row r="402" spans="1:23" x14ac:dyDescent="0.3">
      <c r="A402" s="1" t="str">
        <f t="shared" si="201"/>
        <v>LP_MineOnMove_03</v>
      </c>
      <c r="B402" s="1" t="s">
        <v>378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CreateHitObjectMoving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5</v>
      </c>
      <c r="O402" s="7" t="str">
        <f t="shared" ca="1" si="202"/>
        <v/>
      </c>
      <c r="S402" s="7" t="str">
        <f t="shared" ca="1" si="203"/>
        <v/>
      </c>
      <c r="T402" s="1" t="s">
        <v>381</v>
      </c>
    </row>
    <row r="403" spans="1:23" x14ac:dyDescent="0.3">
      <c r="A403" s="1" t="str">
        <f t="shared" si="201"/>
        <v>LP_MineOnMove_Damage_01</v>
      </c>
      <c r="B403" s="1" t="s">
        <v>380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CollisionDamage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2.3809523809523814</v>
      </c>
      <c r="O403" s="7" t="str">
        <f t="shared" ca="1" si="202"/>
        <v/>
      </c>
      <c r="P403" s="1">
        <v>1</v>
      </c>
      <c r="S403" s="7" t="str">
        <f t="shared" ca="1" si="203"/>
        <v/>
      </c>
    </row>
    <row r="404" spans="1:23" x14ac:dyDescent="0.3">
      <c r="A404" s="1" t="str">
        <f t="shared" si="201"/>
        <v>LP_MineOnMove_Damage_02</v>
      </c>
      <c r="B404" s="1" t="s">
        <v>380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CollisionDamage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5.0000000000000009</v>
      </c>
      <c r="O404" s="7" t="str">
        <f t="shared" ca="1" si="202"/>
        <v/>
      </c>
      <c r="P404" s="1">
        <v>1</v>
      </c>
      <c r="S404" s="7" t="str">
        <f t="shared" ca="1" si="203"/>
        <v/>
      </c>
    </row>
    <row r="405" spans="1:23" x14ac:dyDescent="0.3">
      <c r="A405" s="1" t="str">
        <f t="shared" si="201"/>
        <v>LP_MineOnMove_Damage_03</v>
      </c>
      <c r="B405" s="1" t="s">
        <v>380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CollisionDamage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7.8571428571428594</v>
      </c>
      <c r="O405" s="7" t="str">
        <f t="shared" ca="1" si="202"/>
        <v/>
      </c>
      <c r="P405" s="1">
        <v>1</v>
      </c>
      <c r="S405" s="7" t="str">
        <f t="shared" ca="1" si="203"/>
        <v/>
      </c>
    </row>
    <row r="406" spans="1:23" x14ac:dyDescent="0.3">
      <c r="A406" s="1" t="str">
        <f t="shared" ref="A406:A410" si="210">B406&amp;"_"&amp;TEXT(D406,"00")</f>
        <v>LP_SlowHitObject_01</v>
      </c>
      <c r="B406" s="1" t="s">
        <v>324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SlowHitObjectSpeed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2.5000000000000001E-2</v>
      </c>
      <c r="O406" s="7" t="str">
        <f t="shared" ref="O406:O410" ca="1" si="211">IF(NOT(ISBLANK(N406)),N406,
IF(ISBLANK(M406),"",
VLOOKUP(M406,OFFSET(INDIRECT("$A:$B"),0,MATCH(M$1&amp;"_Verify",INDIRECT("$1:$1"),0)-1),2,0)
))</f>
        <v/>
      </c>
      <c r="S406" s="7" t="str">
        <f t="shared" ref="S406:S433" ca="1" si="212">IF(NOT(ISBLANK(R406)),R406,
IF(ISBLANK(Q406),"",
VLOOKUP(Q406,OFFSET(INDIRECT("$A:$B"),0,MATCH(Q$1&amp;"_Verify",INDIRECT("$1:$1"),0)-1),2,0)
))</f>
        <v/>
      </c>
    </row>
    <row r="407" spans="1:23" x14ac:dyDescent="0.3">
      <c r="A407" s="1" t="str">
        <f t="shared" si="210"/>
        <v>LP_SlowHitObject_02</v>
      </c>
      <c r="B407" s="1" t="s">
        <v>324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SlowHitObjectSpeed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5.2500000000000005E-2</v>
      </c>
      <c r="O407" s="7" t="str">
        <f t="shared" ca="1" si="211"/>
        <v/>
      </c>
      <c r="S407" s="7" t="str">
        <f t="shared" ca="1" si="212"/>
        <v/>
      </c>
    </row>
    <row r="408" spans="1:23" x14ac:dyDescent="0.3">
      <c r="A408" s="1" t="str">
        <f t="shared" si="210"/>
        <v>LP_SlowHitObject_03</v>
      </c>
      <c r="B408" s="1" t="s">
        <v>324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SlowHitObjectSpeed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8.2500000000000018E-2</v>
      </c>
      <c r="O408" s="7" t="str">
        <f t="shared" ca="1" si="211"/>
        <v/>
      </c>
      <c r="S408" s="7" t="str">
        <f t="shared" ca="1" si="212"/>
        <v/>
      </c>
    </row>
    <row r="409" spans="1:23" x14ac:dyDescent="0.3">
      <c r="A409" s="1" t="str">
        <f t="shared" si="210"/>
        <v>LP_SlowHitObject_04</v>
      </c>
      <c r="B409" s="1" t="s">
        <v>324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SlowHitObjectSpeed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0.11499999999999999</v>
      </c>
      <c r="O409" s="7" t="str">
        <f t="shared" ca="1" si="211"/>
        <v/>
      </c>
      <c r="S409" s="7" t="str">
        <f t="shared" ca="1" si="212"/>
        <v/>
      </c>
    </row>
    <row r="410" spans="1:23" x14ac:dyDescent="0.3">
      <c r="A410" s="1" t="str">
        <f t="shared" si="210"/>
        <v>LP_SlowHitObject_05</v>
      </c>
      <c r="B410" s="1" t="s">
        <v>324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SlowHitObjectSpeed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0.15</v>
      </c>
      <c r="O410" s="7" t="str">
        <f t="shared" ca="1" si="211"/>
        <v/>
      </c>
      <c r="S410" s="7" t="str">
        <f t="shared" ca="1" si="212"/>
        <v/>
      </c>
    </row>
    <row r="411" spans="1:23" x14ac:dyDescent="0.3">
      <c r="A411" s="1" t="str">
        <f t="shared" ref="A411:A415" si="213">B411&amp;"_"&amp;TEXT(D411,"00")</f>
        <v>LP_SlowHitObjectBetter_01</v>
      </c>
      <c r="B411" s="1" t="s">
        <v>530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ref="J411:J415" si="214">J406*5/3</f>
        <v>4.1666666666666664E-2</v>
      </c>
      <c r="O411" s="7" t="str">
        <f t="shared" ref="O411:O415" ca="1" si="215">IF(NOT(ISBLANK(N411)),N411,
IF(ISBLANK(M411),"",
VLOOKUP(M411,OFFSET(INDIRECT("$A:$B"),0,MATCH(M$1&amp;"_Verify",INDIRECT("$1:$1"),0)-1),2,0)
))</f>
        <v/>
      </c>
      <c r="S411" s="7" t="str">
        <f t="shared" ref="S411:S415" ca="1" si="216">IF(NOT(ISBLANK(R411)),R411,
IF(ISBLANK(Q411),"",
VLOOKUP(Q411,OFFSET(INDIRECT("$A:$B"),0,MATCH(Q$1&amp;"_Verify",INDIRECT("$1:$1"),0)-1),2,0)
))</f>
        <v/>
      </c>
    </row>
    <row r="412" spans="1:23" x14ac:dyDescent="0.3">
      <c r="A412" s="1" t="str">
        <f t="shared" si="213"/>
        <v>LP_SlowHitObjectBetter_02</v>
      </c>
      <c r="B412" s="1" t="s">
        <v>530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14"/>
        <v>8.7500000000000008E-2</v>
      </c>
      <c r="O412" s="7" t="str">
        <f t="shared" ca="1" si="215"/>
        <v/>
      </c>
      <c r="S412" s="7" t="str">
        <f t="shared" ca="1" si="216"/>
        <v/>
      </c>
    </row>
    <row r="413" spans="1:23" x14ac:dyDescent="0.3">
      <c r="A413" s="1" t="str">
        <f t="shared" si="213"/>
        <v>LP_SlowHitObjectBetter_03</v>
      </c>
      <c r="B413" s="1" t="s">
        <v>530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SlowHitObjectSpeed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14"/>
        <v>0.13750000000000004</v>
      </c>
      <c r="O413" s="7" t="str">
        <f t="shared" ca="1" si="215"/>
        <v/>
      </c>
      <c r="S413" s="7" t="str">
        <f t="shared" ca="1" si="216"/>
        <v/>
      </c>
    </row>
    <row r="414" spans="1:23" x14ac:dyDescent="0.3">
      <c r="A414" s="1" t="str">
        <f t="shared" si="213"/>
        <v>LP_SlowHitObjectBetter_04</v>
      </c>
      <c r="B414" s="1" t="s">
        <v>530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SlowHitObjectSpeed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14"/>
        <v>0.19166666666666665</v>
      </c>
      <c r="O414" s="7" t="str">
        <f t="shared" ca="1" si="215"/>
        <v/>
      </c>
      <c r="S414" s="7" t="str">
        <f t="shared" ca="1" si="216"/>
        <v/>
      </c>
    </row>
    <row r="415" spans="1:23" x14ac:dyDescent="0.3">
      <c r="A415" s="1" t="str">
        <f t="shared" si="213"/>
        <v>LP_SlowHitObjectBetter_05</v>
      </c>
      <c r="B415" s="1" t="s">
        <v>530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SlowHitObjectSpeed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14"/>
        <v>0.25</v>
      </c>
      <c r="O415" s="7" t="str">
        <f t="shared" ca="1" si="215"/>
        <v/>
      </c>
      <c r="S415" s="7" t="str">
        <f t="shared" ca="1" si="216"/>
        <v/>
      </c>
    </row>
    <row r="416" spans="1:23" x14ac:dyDescent="0.3">
      <c r="A416" s="1" t="str">
        <f t="shared" ref="A416:A418" si="217">B416&amp;"_"&amp;TEXT(D416,"00")</f>
        <v>LP_Paralyze_01</v>
      </c>
      <c r="B416" s="1" t="s">
        <v>335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CertainHpHitObject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0.33</v>
      </c>
      <c r="O416" s="7" t="str">
        <f t="shared" ref="O416:O418" ca="1" si="218">IF(NOT(ISBLANK(N416)),N416,
IF(ISBLANK(M416),"",
VLOOKUP(M416,OFFSET(INDIRECT("$A:$B"),0,MATCH(M$1&amp;"_Verify",INDIRECT("$1:$1"),0)-1),2,0)
))</f>
        <v/>
      </c>
      <c r="P416" s="1">
        <v>1</v>
      </c>
      <c r="S416" s="7" t="str">
        <f t="shared" ca="1" si="212"/>
        <v/>
      </c>
      <c r="U416" s="1" t="s">
        <v>336</v>
      </c>
      <c r="V416" s="1">
        <v>0.7</v>
      </c>
      <c r="W416" s="1" t="s">
        <v>442</v>
      </c>
    </row>
    <row r="417" spans="1:23" x14ac:dyDescent="0.3">
      <c r="A417" s="1" t="str">
        <f t="shared" si="217"/>
        <v>LP_Paralyze_02</v>
      </c>
      <c r="B417" s="1" t="s">
        <v>335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CertainHpHitObject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0.45</v>
      </c>
      <c r="O417" s="7" t="str">
        <f t="shared" ca="1" si="218"/>
        <v/>
      </c>
      <c r="P417" s="1">
        <v>1</v>
      </c>
      <c r="S417" s="7" t="str">
        <f t="shared" ca="1" si="212"/>
        <v/>
      </c>
      <c r="U417" s="1" t="s">
        <v>336</v>
      </c>
      <c r="V417" s="1" t="s">
        <v>443</v>
      </c>
      <c r="W417" s="1" t="s">
        <v>444</v>
      </c>
    </row>
    <row r="418" spans="1:23" x14ac:dyDescent="0.3">
      <c r="A418" s="1" t="str">
        <f t="shared" si="217"/>
        <v>LP_Paralyze_03</v>
      </c>
      <c r="B418" s="1" t="s">
        <v>335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CertainHpHitObject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v>0.65</v>
      </c>
      <c r="O418" s="7" t="str">
        <f t="shared" ca="1" si="218"/>
        <v/>
      </c>
      <c r="P418" s="1">
        <v>1</v>
      </c>
      <c r="S418" s="7" t="str">
        <f t="shared" ca="1" si="212"/>
        <v/>
      </c>
      <c r="U418" s="1" t="s">
        <v>336</v>
      </c>
      <c r="V418" s="1" t="s">
        <v>342</v>
      </c>
      <c r="W418" s="1" t="s">
        <v>343</v>
      </c>
    </row>
    <row r="419" spans="1:23" x14ac:dyDescent="0.3">
      <c r="A419" s="1" t="str">
        <f t="shared" ref="A419:A424" si="219">B419&amp;"_"&amp;TEXT(D419,"00")</f>
        <v>LP_Paralyze_CannotAction_01</v>
      </c>
      <c r="B419" s="1" t="s">
        <v>336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CannotAction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1.4</v>
      </c>
      <c r="O419" s="7" t="str">
        <f t="shared" ref="O419:O424" ca="1" si="220">IF(NOT(ISBLANK(N419)),N419,
IF(ISBLANK(M419),"",
VLOOKUP(M419,OFFSET(INDIRECT("$A:$B"),0,MATCH(M$1&amp;"_Verify",INDIRECT("$1:$1"),0)-1),2,0)
))</f>
        <v/>
      </c>
      <c r="S419" s="7" t="str">
        <f t="shared" ca="1" si="212"/>
        <v/>
      </c>
    </row>
    <row r="420" spans="1:23" x14ac:dyDescent="0.3">
      <c r="A420" s="1" t="str">
        <f t="shared" si="219"/>
        <v>LP_Paralyze_CannotAction_02</v>
      </c>
      <c r="B420" s="1" t="s">
        <v>336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CannotAction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2</v>
      </c>
      <c r="O420" s="7" t="str">
        <f t="shared" ca="1" si="220"/>
        <v/>
      </c>
      <c r="S420" s="7" t="str">
        <f t="shared" ca="1" si="212"/>
        <v/>
      </c>
    </row>
    <row r="421" spans="1:23" x14ac:dyDescent="0.3">
      <c r="A421" s="1" t="str">
        <f t="shared" ref="A421" si="221">B421&amp;"_"&amp;TEXT(D421,"00")</f>
        <v>LP_Paralyze_CannotAction_03</v>
      </c>
      <c r="B421" s="1" t="s">
        <v>336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CannotAction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2.6</v>
      </c>
      <c r="O421" s="7" t="str">
        <f t="shared" ref="O421" ca="1" si="222">IF(NOT(ISBLANK(N421)),N421,
IF(ISBLANK(M421),"",
VLOOKUP(M421,OFFSET(INDIRECT("$A:$B"),0,MATCH(M$1&amp;"_Verify",INDIRECT("$1:$1"),0)-1),2,0)
))</f>
        <v/>
      </c>
      <c r="S421" s="7" t="str">
        <f t="shared" ref="S421" ca="1" si="223">IF(NOT(ISBLANK(R421)),R421,
IF(ISBLANK(Q421),"",
VLOOKUP(Q421,OFFSET(INDIRECT("$A:$B"),0,MATCH(Q$1&amp;"_Verify",INDIRECT("$1:$1"),0)-1),2,0)
))</f>
        <v/>
      </c>
    </row>
    <row r="422" spans="1:23" x14ac:dyDescent="0.3">
      <c r="A422" s="1" t="str">
        <f t="shared" si="219"/>
        <v>LP_Hold_01</v>
      </c>
      <c r="B422" s="1" t="s">
        <v>326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AttackWeightHitObject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0.25</v>
      </c>
      <c r="K422" s="1">
        <v>7.0000000000000007E-2</v>
      </c>
      <c r="O422" s="7" t="str">
        <f t="shared" ca="1" si="220"/>
        <v/>
      </c>
      <c r="P422" s="1">
        <v>1</v>
      </c>
      <c r="S422" s="7" t="str">
        <f t="shared" ca="1" si="212"/>
        <v/>
      </c>
      <c r="U422" s="1" t="s">
        <v>327</v>
      </c>
    </row>
    <row r="423" spans="1:23" x14ac:dyDescent="0.3">
      <c r="A423" s="1" t="str">
        <f t="shared" si="219"/>
        <v>LP_Hold_02</v>
      </c>
      <c r="B423" s="1" t="s">
        <v>326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AttackWeightHitObject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v>0.35</v>
      </c>
      <c r="K423" s="1">
        <v>0.09</v>
      </c>
      <c r="O423" s="7" t="str">
        <f t="shared" ca="1" si="220"/>
        <v/>
      </c>
      <c r="P423" s="1">
        <v>1</v>
      </c>
      <c r="S423" s="7" t="str">
        <f t="shared" ca="1" si="212"/>
        <v/>
      </c>
      <c r="U423" s="1" t="s">
        <v>327</v>
      </c>
    </row>
    <row r="424" spans="1:23" x14ac:dyDescent="0.3">
      <c r="A424" s="1" t="str">
        <f t="shared" si="219"/>
        <v>LP_Hold_03</v>
      </c>
      <c r="B424" s="1" t="s">
        <v>326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AttackWeightHitObject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 s="1">
        <v>0.45</v>
      </c>
      <c r="K424" s="1">
        <v>0.11</v>
      </c>
      <c r="O424" s="7" t="str">
        <f t="shared" ca="1" si="220"/>
        <v/>
      </c>
      <c r="P424" s="1">
        <v>1</v>
      </c>
      <c r="S424" s="7" t="str">
        <f t="shared" ca="1" si="212"/>
        <v/>
      </c>
      <c r="U424" s="1" t="s">
        <v>327</v>
      </c>
    </row>
    <row r="425" spans="1:23" x14ac:dyDescent="0.3">
      <c r="A425" s="1" t="str">
        <f t="shared" ref="A425:A430" si="224">B425&amp;"_"&amp;TEXT(D425,"00")</f>
        <v>LP_Hold_CannotMove_01</v>
      </c>
      <c r="B425" s="1" t="s">
        <v>328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CannotMove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1.5</v>
      </c>
      <c r="O425" s="7" t="str">
        <f t="shared" ref="O425:O430" ca="1" si="225">IF(NOT(ISBLANK(N425)),N425,
IF(ISBLANK(M425),"",
VLOOKUP(M425,OFFSET(INDIRECT("$A:$B"),0,MATCH(M$1&amp;"_Verify",INDIRECT("$1:$1"),0)-1),2,0)
))</f>
        <v/>
      </c>
      <c r="S425" s="7" t="str">
        <f t="shared" ca="1" si="212"/>
        <v/>
      </c>
      <c r="V425" s="1" t="s">
        <v>366</v>
      </c>
    </row>
    <row r="426" spans="1:23" x14ac:dyDescent="0.3">
      <c r="A426" s="1" t="str">
        <f t="shared" si="224"/>
        <v>LP_Hold_CannotMove_02</v>
      </c>
      <c r="B426" s="1" t="s">
        <v>328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CannotMove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3.1500000000000004</v>
      </c>
      <c r="O426" s="7" t="str">
        <f t="shared" ca="1" si="225"/>
        <v/>
      </c>
      <c r="S426" s="7" t="str">
        <f t="shared" ca="1" si="212"/>
        <v/>
      </c>
      <c r="V426" s="1" t="s">
        <v>366</v>
      </c>
    </row>
    <row r="427" spans="1:23" x14ac:dyDescent="0.3">
      <c r="A427" s="1" t="str">
        <f t="shared" si="224"/>
        <v>LP_Hold_CannotMove_03</v>
      </c>
      <c r="B427" s="1" t="s">
        <v>328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CannotMove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4.95</v>
      </c>
      <c r="O427" s="7" t="str">
        <f t="shared" ca="1" si="225"/>
        <v/>
      </c>
      <c r="S427" s="7" t="str">
        <f t="shared" ca="1" si="212"/>
        <v/>
      </c>
      <c r="V427" s="1" t="s">
        <v>366</v>
      </c>
    </row>
    <row r="428" spans="1:23" x14ac:dyDescent="0.3">
      <c r="A428" s="1" t="str">
        <f t="shared" si="224"/>
        <v>LP_Transport_01</v>
      </c>
      <c r="B428" s="1" t="s">
        <v>362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TeleportingHitObject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0.15</v>
      </c>
      <c r="K428" s="1">
        <v>0.1</v>
      </c>
      <c r="L428" s="1">
        <v>0.1</v>
      </c>
      <c r="N428" s="1">
        <v>3</v>
      </c>
      <c r="O428" s="7">
        <f t="shared" ca="1" si="225"/>
        <v>3</v>
      </c>
      <c r="P428" s="1">
        <v>1</v>
      </c>
      <c r="R428" s="1">
        <v>0</v>
      </c>
      <c r="S428" s="7">
        <f t="shared" ca="1" si="212"/>
        <v>0</v>
      </c>
      <c r="U428" s="1" t="s">
        <v>359</v>
      </c>
    </row>
    <row r="429" spans="1:23" x14ac:dyDescent="0.3">
      <c r="A429" s="1" t="str">
        <f t="shared" si="224"/>
        <v>LP_Transport_02</v>
      </c>
      <c r="B429" s="1" t="s">
        <v>362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TeleportingHitObject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J429" s="1">
        <v>0.22500000000000001</v>
      </c>
      <c r="K429" s="1">
        <v>0.1</v>
      </c>
      <c r="L429" s="1">
        <v>0.1</v>
      </c>
      <c r="N429" s="1">
        <v>6</v>
      </c>
      <c r="O429" s="7">
        <f t="shared" ca="1" si="225"/>
        <v>6</v>
      </c>
      <c r="P429" s="1">
        <v>1</v>
      </c>
      <c r="R429" s="1">
        <v>1</v>
      </c>
      <c r="S429" s="7">
        <f t="shared" ca="1" si="212"/>
        <v>1</v>
      </c>
      <c r="U429" s="1" t="s">
        <v>359</v>
      </c>
    </row>
    <row r="430" spans="1:23" x14ac:dyDescent="0.3">
      <c r="A430" s="1" t="str">
        <f t="shared" si="224"/>
        <v>LP_Transport_03</v>
      </c>
      <c r="B430" s="1" t="s">
        <v>362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TeleportingHitObject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 s="1">
        <v>0.3</v>
      </c>
      <c r="K430" s="1">
        <v>0.1</v>
      </c>
      <c r="L430" s="1">
        <v>0.1</v>
      </c>
      <c r="N430" s="1">
        <v>9</v>
      </c>
      <c r="O430" s="7">
        <f t="shared" ca="1" si="225"/>
        <v>9</v>
      </c>
      <c r="P430" s="1">
        <v>1</v>
      </c>
      <c r="R430" s="1">
        <v>2</v>
      </c>
      <c r="S430" s="7">
        <f t="shared" ca="1" si="212"/>
        <v>2</v>
      </c>
      <c r="U430" s="1" t="s">
        <v>359</v>
      </c>
    </row>
    <row r="431" spans="1:23" x14ac:dyDescent="0.3">
      <c r="A431" s="1" t="str">
        <f t="shared" ref="A431:A433" si="226">B431&amp;"_"&amp;TEXT(D431,"00")</f>
        <v>LP_Transport_Teleported_01</v>
      </c>
      <c r="B431" s="1" t="s">
        <v>363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Teleported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10</v>
      </c>
      <c r="O431" s="7" t="str">
        <f t="shared" ref="O431:O433" ca="1" si="227">IF(NOT(ISBLANK(N431)),N431,
IF(ISBLANK(M431),"",
VLOOKUP(M431,OFFSET(INDIRECT("$A:$B"),0,MATCH(M$1&amp;"_Verify",INDIRECT("$1:$1"),0)-1),2,0)
))</f>
        <v/>
      </c>
      <c r="S431" s="7" t="str">
        <f t="shared" ca="1" si="212"/>
        <v/>
      </c>
      <c r="U431" s="1" t="s">
        <v>448</v>
      </c>
      <c r="V431" s="1" t="s">
        <v>364</v>
      </c>
      <c r="W431" s="1" t="s">
        <v>365</v>
      </c>
    </row>
    <row r="432" spans="1:23" x14ac:dyDescent="0.3">
      <c r="A432" s="1" t="str">
        <f t="shared" si="226"/>
        <v>LP_Transport_Teleported_02</v>
      </c>
      <c r="B432" s="1" t="s">
        <v>363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Teleported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0">
        <v>14</v>
      </c>
      <c r="O432" s="7" t="str">
        <f t="shared" ca="1" si="227"/>
        <v/>
      </c>
      <c r="S432" s="7" t="str">
        <f t="shared" ca="1" si="212"/>
        <v/>
      </c>
      <c r="U432" s="1" t="s">
        <v>448</v>
      </c>
      <c r="V432" s="1" t="s">
        <v>364</v>
      </c>
      <c r="W432" s="1" t="s">
        <v>365</v>
      </c>
    </row>
    <row r="433" spans="1:23" x14ac:dyDescent="0.3">
      <c r="A433" s="1" t="str">
        <f t="shared" si="226"/>
        <v>LP_Transport_Teleported_03</v>
      </c>
      <c r="B433" s="1" t="s">
        <v>363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Teleported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0">
        <v>18</v>
      </c>
      <c r="O433" s="7" t="str">
        <f t="shared" ca="1" si="227"/>
        <v/>
      </c>
      <c r="S433" s="7" t="str">
        <f t="shared" ca="1" si="212"/>
        <v/>
      </c>
      <c r="U433" s="1" t="s">
        <v>448</v>
      </c>
      <c r="V433" s="1" t="s">
        <v>364</v>
      </c>
      <c r="W433" s="1" t="s">
        <v>365</v>
      </c>
    </row>
    <row r="434" spans="1:23" x14ac:dyDescent="0.3">
      <c r="A434" s="1" t="str">
        <f t="shared" ref="A434:A443" si="228">B434&amp;"_"&amp;TEXT(D434,"00")</f>
        <v>LP_SummonShield_01</v>
      </c>
      <c r="B434" s="1" t="s">
        <v>383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CreateWall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3</v>
      </c>
      <c r="K434" s="1">
        <v>3</v>
      </c>
      <c r="O434" s="7" t="str">
        <f t="shared" ref="O434:O443" ca="1" si="229">IF(NOT(ISBLANK(N434)),N434,
IF(ISBLANK(M434),"",
VLOOKUP(M434,OFFSET(INDIRECT("$A:$B"),0,MATCH(M$1&amp;"_Verify",INDIRECT("$1:$1"),0)-1),2,0)
))</f>
        <v/>
      </c>
      <c r="S434" s="7" t="str">
        <f t="shared" ref="S434:S443" ca="1" si="230">IF(NOT(ISBLANK(R434)),R434,
IF(ISBLANK(Q434),"",
VLOOKUP(Q434,OFFSET(INDIRECT("$A:$B"),0,MATCH(Q$1&amp;"_Verify",INDIRECT("$1:$1"),0)-1),2,0)
))</f>
        <v/>
      </c>
      <c r="T434" s="1" t="s">
        <v>385</v>
      </c>
    </row>
    <row r="435" spans="1:23" x14ac:dyDescent="0.3">
      <c r="A435" s="1" t="str">
        <f t="shared" si="228"/>
        <v>LP_SummonShield_02</v>
      </c>
      <c r="B435" s="1" t="s">
        <v>383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CreateWall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1.9672131147540985</v>
      </c>
      <c r="K435" s="1">
        <v>3</v>
      </c>
      <c r="O435" s="7" t="str">
        <f t="shared" ca="1" si="229"/>
        <v/>
      </c>
      <c r="S435" s="7" t="str">
        <f t="shared" ca="1" si="230"/>
        <v/>
      </c>
      <c r="T435" s="1" t="s">
        <v>385</v>
      </c>
    </row>
    <row r="436" spans="1:23" x14ac:dyDescent="0.3">
      <c r="A436" s="1" t="str">
        <f t="shared" si="228"/>
        <v>LP_SummonShield_03</v>
      </c>
      <c r="B436" s="1" t="s">
        <v>383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CreateWall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1.4285714285714284</v>
      </c>
      <c r="K436" s="1">
        <v>3</v>
      </c>
      <c r="O436" s="7" t="str">
        <f t="shared" ca="1" si="229"/>
        <v/>
      </c>
      <c r="S436" s="7" t="str">
        <f t="shared" ca="1" si="230"/>
        <v/>
      </c>
      <c r="T436" s="1" t="s">
        <v>385</v>
      </c>
    </row>
    <row r="437" spans="1:23" x14ac:dyDescent="0.3">
      <c r="A437" s="1" t="str">
        <f t="shared" si="228"/>
        <v>LP_SummonShield_04</v>
      </c>
      <c r="B437" s="1" t="s">
        <v>383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CreateWall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1.1009174311926606</v>
      </c>
      <c r="K437" s="1">
        <v>3</v>
      </c>
      <c r="O437" s="7" t="str">
        <f t="shared" ca="1" si="229"/>
        <v/>
      </c>
      <c r="S437" s="7" t="str">
        <f t="shared" ca="1" si="230"/>
        <v/>
      </c>
      <c r="T437" s="1" t="s">
        <v>385</v>
      </c>
    </row>
    <row r="438" spans="1:23" x14ac:dyDescent="0.3">
      <c r="A438" s="1" t="str">
        <f t="shared" si="228"/>
        <v>LP_SummonShield_05</v>
      </c>
      <c r="B438" s="1" t="s">
        <v>383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CreateWall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0.88235294117647056</v>
      </c>
      <c r="K438" s="1">
        <v>3</v>
      </c>
      <c r="O438" s="7" t="str">
        <f t="shared" ca="1" si="229"/>
        <v/>
      </c>
      <c r="S438" s="7" t="str">
        <f t="shared" ca="1" si="230"/>
        <v/>
      </c>
      <c r="T438" s="1" t="s">
        <v>385</v>
      </c>
    </row>
    <row r="439" spans="1:23" x14ac:dyDescent="0.3">
      <c r="A439" s="1" t="str">
        <f t="shared" si="228"/>
        <v>LP_HealSpOnAttack_01</v>
      </c>
      <c r="B439" s="1" t="s">
        <v>535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HealSpOnHit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1</v>
      </c>
      <c r="K439" s="1">
        <v>1</v>
      </c>
      <c r="O439" s="7" t="str">
        <f t="shared" ca="1" si="229"/>
        <v/>
      </c>
      <c r="S439" s="7" t="str">
        <f t="shared" ca="1" si="230"/>
        <v/>
      </c>
    </row>
    <row r="440" spans="1:23" x14ac:dyDescent="0.3">
      <c r="A440" s="1" t="str">
        <f t="shared" si="228"/>
        <v>LP_HealSpOnAttack_02</v>
      </c>
      <c r="B440" s="1" t="s">
        <v>535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HealSpOnHit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2.1</v>
      </c>
      <c r="K440" s="1">
        <v>2.1</v>
      </c>
      <c r="O440" s="7" t="str">
        <f t="shared" ca="1" si="229"/>
        <v/>
      </c>
      <c r="S440" s="7" t="str">
        <f t="shared" ca="1" si="230"/>
        <v/>
      </c>
    </row>
    <row r="441" spans="1:23" x14ac:dyDescent="0.3">
      <c r="A441" s="1" t="str">
        <f t="shared" si="228"/>
        <v>LP_HealSpOnAttack_03</v>
      </c>
      <c r="B441" s="1" t="s">
        <v>535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HealSpOnHit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3.3000000000000003</v>
      </c>
      <c r="K441" s="1">
        <v>3.3000000000000003</v>
      </c>
      <c r="O441" s="7" t="str">
        <f t="shared" ca="1" si="229"/>
        <v/>
      </c>
      <c r="S441" s="7" t="str">
        <f t="shared" ca="1" si="230"/>
        <v/>
      </c>
    </row>
    <row r="442" spans="1:23" x14ac:dyDescent="0.3">
      <c r="A442" s="1" t="str">
        <f t="shared" si="228"/>
        <v>LP_HealSpOnAttackBetter_01</v>
      </c>
      <c r="B442" s="1" t="s">
        <v>537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HealSpOnHit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1.6666666666666667</v>
      </c>
      <c r="K442" s="1">
        <v>1.6666666666666667</v>
      </c>
      <c r="O442" s="7" t="str">
        <f t="shared" ca="1" si="229"/>
        <v/>
      </c>
      <c r="S442" s="7" t="str">
        <f t="shared" ca="1" si="230"/>
        <v/>
      </c>
    </row>
    <row r="443" spans="1:23" x14ac:dyDescent="0.3">
      <c r="A443" s="1" t="str">
        <f t="shared" si="228"/>
        <v>LP_HealSpOnAttackBetter_02</v>
      </c>
      <c r="B443" s="1" t="s">
        <v>537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HealSpOnHit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3.5000000000000004</v>
      </c>
      <c r="K443" s="1">
        <v>3.5000000000000004</v>
      </c>
      <c r="O443" s="7" t="str">
        <f t="shared" ca="1" si="229"/>
        <v/>
      </c>
      <c r="S443" s="7" t="str">
        <f t="shared" ca="1" si="230"/>
        <v/>
      </c>
    </row>
    <row r="444" spans="1:23" x14ac:dyDescent="0.3">
      <c r="A444" s="1" t="str">
        <f t="shared" ref="A444:A449" si="231">B444&amp;"_"&amp;TEXT(D444,"00")</f>
        <v>LP_HealSpOnAttackBetter_03</v>
      </c>
      <c r="B444" s="1" t="s">
        <v>537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HealSpOnHit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5.5</v>
      </c>
      <c r="K444" s="1">
        <v>5.5</v>
      </c>
      <c r="O444" s="7" t="str">
        <f t="shared" ref="O444:O449" ca="1" si="232">IF(NOT(ISBLANK(N444)),N444,
IF(ISBLANK(M444),"",
VLOOKUP(M444,OFFSET(INDIRECT("$A:$B"),0,MATCH(M$1&amp;"_Verify",INDIRECT("$1:$1"),0)-1),2,0)
))</f>
        <v/>
      </c>
      <c r="S444" s="7" t="str">
        <f t="shared" ref="S444:S449" ca="1" si="233">IF(NOT(ISBLANK(R444)),R444,
IF(ISBLANK(Q444),"",
VLOOKUP(Q444,OFFSET(INDIRECT("$A:$B"),0,MATCH(Q$1&amp;"_Verify",INDIRECT("$1:$1"),0)-1),2,0)
))</f>
        <v/>
      </c>
    </row>
    <row r="445" spans="1:23" x14ac:dyDescent="0.3">
      <c r="A445" s="1" t="str">
        <f t="shared" si="231"/>
        <v>LP_PaybackSp_01</v>
      </c>
      <c r="B445" s="1" t="s">
        <v>551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PaybackSp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0.23333333333333336</v>
      </c>
      <c r="K445" s="1">
        <v>0.28518518518518521</v>
      </c>
      <c r="O445" s="7" t="str">
        <f t="shared" ca="1" si="232"/>
        <v/>
      </c>
      <c r="S445" s="7" t="str">
        <f t="shared" ca="1" si="233"/>
        <v/>
      </c>
    </row>
    <row r="446" spans="1:23" x14ac:dyDescent="0.3">
      <c r="A446" s="1" t="str">
        <f t="shared" si="231"/>
        <v>LP_PaybackSp_02</v>
      </c>
      <c r="B446" s="1" t="s">
        <v>551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PaybackSp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0.38126801152737749</v>
      </c>
      <c r="K446" s="1">
        <v>0.46599423631123921</v>
      </c>
      <c r="O446" s="7" t="str">
        <f t="shared" ca="1" si="232"/>
        <v/>
      </c>
      <c r="S446" s="7" t="str">
        <f t="shared" ca="1" si="233"/>
        <v/>
      </c>
    </row>
    <row r="447" spans="1:23" x14ac:dyDescent="0.3">
      <c r="A447" s="1" t="str">
        <f t="shared" si="231"/>
        <v>LP_PaybackSp_03</v>
      </c>
      <c r="B447" s="1" t="s">
        <v>551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PaybackSp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0.48236658932714627</v>
      </c>
      <c r="K447" s="1">
        <v>0.58955916473317882</v>
      </c>
      <c r="O447" s="7" t="str">
        <f t="shared" ca="1" si="232"/>
        <v/>
      </c>
      <c r="S447" s="7" t="str">
        <f t="shared" ca="1" si="233"/>
        <v/>
      </c>
    </row>
    <row r="448" spans="1:23" x14ac:dyDescent="0.3">
      <c r="A448" s="1" t="str">
        <f t="shared" si="231"/>
        <v>LP_PaybackSp_04</v>
      </c>
      <c r="B448" s="1" t="s">
        <v>551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PaybackSp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0.55517241379310345</v>
      </c>
      <c r="K448" s="1">
        <v>0.67854406130268197</v>
      </c>
      <c r="O448" s="7" t="str">
        <f t="shared" ca="1" si="232"/>
        <v/>
      </c>
      <c r="S448" s="7" t="str">
        <f t="shared" ca="1" si="233"/>
        <v/>
      </c>
    </row>
    <row r="449" spans="1:19" x14ac:dyDescent="0.3">
      <c r="A449" s="1" t="str">
        <f t="shared" si="231"/>
        <v>LP_PaybackSp_05</v>
      </c>
      <c r="B449" s="1" t="s">
        <v>551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PaybackSp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0.60967741935483877</v>
      </c>
      <c r="K449" s="1">
        <v>0.74516129032258072</v>
      </c>
      <c r="O449" s="7" t="str">
        <f t="shared" ca="1" si="232"/>
        <v/>
      </c>
      <c r="S449" s="7" t="str">
        <f t="shared" ca="1" si="233"/>
        <v/>
      </c>
    </row>
    <row r="450" spans="1:19" x14ac:dyDescent="0.3">
      <c r="A450" s="1" t="str">
        <f t="shared" ref="A450:A451" si="234">B450&amp;"_"&amp;TEXT(D450,"00")</f>
        <v>PN_Magic2Times_01</v>
      </c>
      <c r="B450" s="1" t="s">
        <v>391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EnlargeDamage</v>
      </c>
      <c r="G450" s="1" t="s">
        <v>400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</v>
      </c>
      <c r="O450" s="7" t="str">
        <f t="shared" ref="O450:O451" ca="1" si="235">IF(NOT(ISBLANK(N450)),N450,
IF(ISBLANK(M450),"",
VLOOKUP(M450,OFFSET(INDIRECT("$A:$B"),0,MATCH(M$1&amp;"_Verify",INDIRECT("$1:$1"),0)-1),2,0)
))</f>
        <v/>
      </c>
      <c r="S450" s="7" t="str">
        <f t="shared" ref="S450:S451" ca="1" si="236">IF(NOT(ISBLANK(R450)),R450,
IF(ISBLANK(Q450),"",
VLOOKUP(Q450,OFFSET(INDIRECT("$A:$B"),0,MATCH(Q$1&amp;"_Verify",INDIRECT("$1:$1"),0)-1),2,0)
))</f>
        <v/>
      </c>
    </row>
    <row r="451" spans="1:19" x14ac:dyDescent="0.3">
      <c r="A451" s="1" t="str">
        <f t="shared" si="234"/>
        <v>PN_Machine2Times_01</v>
      </c>
      <c r="B451" s="1" t="s">
        <v>408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EnlargeDamage</v>
      </c>
      <c r="G451" s="1" t="s">
        <v>410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</v>
      </c>
      <c r="O451" s="7" t="str">
        <f t="shared" ca="1" si="235"/>
        <v/>
      </c>
      <c r="S451" s="7" t="str">
        <f t="shared" ca="1" si="236"/>
        <v/>
      </c>
    </row>
    <row r="452" spans="1:19" x14ac:dyDescent="0.3">
      <c r="A452" s="1" t="str">
        <f t="shared" ref="A452:A453" si="237">B452&amp;"_"&amp;TEXT(D452,"00")</f>
        <v>PN_Nature2Times_01</v>
      </c>
      <c r="B452" s="1" t="s">
        <v>393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EnlargeDamage</v>
      </c>
      <c r="G452" s="1" t="s">
        <v>403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</v>
      </c>
      <c r="O452" s="7" t="str">
        <f t="shared" ref="O452:O453" ca="1" si="238">IF(NOT(ISBLANK(N452)),N452,
IF(ISBLANK(M452),"",
VLOOKUP(M452,OFFSET(INDIRECT("$A:$B"),0,MATCH(M$1&amp;"_Verify",INDIRECT("$1:$1"),0)-1),2,0)
))</f>
        <v/>
      </c>
      <c r="S452" s="7" t="str">
        <f t="shared" ref="S452:S453" ca="1" si="239">IF(NOT(ISBLANK(R452)),R452,
IF(ISBLANK(Q452),"",
VLOOKUP(Q452,OFFSET(INDIRECT("$A:$B"),0,MATCH(Q$1&amp;"_Verify",INDIRECT("$1:$1"),0)-1),2,0)
))</f>
        <v/>
      </c>
    </row>
    <row r="453" spans="1:19" x14ac:dyDescent="0.3">
      <c r="A453" s="1" t="str">
        <f t="shared" si="237"/>
        <v>PN_Qigong2Times_01</v>
      </c>
      <c r="B453" s="1" t="s">
        <v>409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EnlargeDamage</v>
      </c>
      <c r="G453" s="1" t="s">
        <v>411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1</v>
      </c>
      <c r="O453" s="7" t="str">
        <f t="shared" ca="1" si="238"/>
        <v/>
      </c>
      <c r="S453" s="7" t="str">
        <f t="shared" ca="1" si="239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81:Q453 Q3:Q272 M3:M45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G281:G286 G3:G272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401</v>
      </c>
      <c r="B2" t="s">
        <v>397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399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402</v>
      </c>
      <c r="B3" t="s">
        <v>397</v>
      </c>
      <c r="C3" s="6">
        <f t="shared" ca="1" si="0"/>
        <v>7</v>
      </c>
      <c r="D3" t="s">
        <v>399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404</v>
      </c>
      <c r="B4" t="s">
        <v>397</v>
      </c>
      <c r="C4" s="6">
        <f t="shared" ca="1" si="0"/>
        <v>7</v>
      </c>
      <c r="D4" t="s">
        <v>399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405</v>
      </c>
      <c r="B5" t="s">
        <v>397</v>
      </c>
      <c r="C5" s="6">
        <f t="shared" ca="1" si="0"/>
        <v>7</v>
      </c>
      <c r="D5" t="s">
        <v>399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398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50" activePane="bottomLeft" state="frozen"/>
      <selection pane="bottomLeft" activeCell="A55" sqref="A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6" x14ac:dyDescent="0.3">
      <c r="A4" t="s">
        <v>26</v>
      </c>
      <c r="B4" s="5" t="s">
        <v>67</v>
      </c>
      <c r="C4" s="4" t="s">
        <v>62</v>
      </c>
      <c r="D4" s="2"/>
      <c r="E4" s="2"/>
      <c r="F4" s="3" t="s">
        <v>574</v>
      </c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354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361</v>
      </c>
      <c r="J8" s="2"/>
      <c r="K8" s="2"/>
      <c r="L8" s="2"/>
      <c r="M8" s="2" t="s">
        <v>360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285</v>
      </c>
      <c r="L14" s="5"/>
      <c r="M14" s="5"/>
    </row>
    <row r="15" spans="1:13" ht="48" x14ac:dyDescent="0.3">
      <c r="A15" t="s">
        <v>213</v>
      </c>
      <c r="B15" s="3" t="s">
        <v>493</v>
      </c>
      <c r="C15" s="3" t="s">
        <v>494</v>
      </c>
      <c r="D15" s="4" t="s">
        <v>294</v>
      </c>
      <c r="E15" s="4" t="s">
        <v>295</v>
      </c>
      <c r="F15" s="4" t="s">
        <v>534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277</v>
      </c>
      <c r="C20" s="3" t="s">
        <v>63</v>
      </c>
      <c r="D20" s="4" t="s">
        <v>330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388</v>
      </c>
      <c r="C21" s="3" t="s">
        <v>63</v>
      </c>
      <c r="D21" s="4" t="s">
        <v>331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345</v>
      </c>
      <c r="B22" s="3" t="s">
        <v>346</v>
      </c>
      <c r="C22" s="3"/>
      <c r="D22" s="4"/>
      <c r="E22" s="4"/>
      <c r="F22" s="5"/>
      <c r="G22" s="3"/>
      <c r="H22" s="3"/>
      <c r="I22" s="3"/>
      <c r="J22" s="3" t="s">
        <v>347</v>
      </c>
      <c r="K22" s="5"/>
      <c r="L22" s="5"/>
      <c r="M22" s="5"/>
    </row>
    <row r="23" spans="1:13" ht="24" x14ac:dyDescent="0.3">
      <c r="A23" t="s">
        <v>389</v>
      </c>
      <c r="B23" s="3" t="s">
        <v>395</v>
      </c>
      <c r="C23" s="3" t="s">
        <v>63</v>
      </c>
      <c r="D23" s="4" t="s">
        <v>396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428</v>
      </c>
      <c r="B24" s="3" t="s">
        <v>429</v>
      </c>
      <c r="C24" s="3" t="s">
        <v>63</v>
      </c>
      <c r="D24" s="4" t="s">
        <v>418</v>
      </c>
      <c r="E24" s="4"/>
      <c r="F24" s="5"/>
      <c r="G24" s="3"/>
      <c r="H24" s="3"/>
      <c r="I24" s="4" t="s">
        <v>440</v>
      </c>
      <c r="J24" s="3"/>
      <c r="K24" s="5"/>
      <c r="L24" s="5"/>
      <c r="M24" s="3" t="s">
        <v>430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280</v>
      </c>
      <c r="B33" s="3" t="s">
        <v>441</v>
      </c>
      <c r="C33" s="4"/>
      <c r="D33" s="4" t="s">
        <v>531</v>
      </c>
      <c r="E33" s="4" t="s">
        <v>532</v>
      </c>
      <c r="F33" s="2"/>
      <c r="G33" s="2"/>
      <c r="H33" s="4" t="s">
        <v>329</v>
      </c>
      <c r="I33" s="2"/>
      <c r="J33" s="2"/>
      <c r="K33" s="3" t="s">
        <v>286</v>
      </c>
      <c r="L33" s="2"/>
      <c r="M33" s="2"/>
    </row>
    <row r="34" spans="1:13" ht="36" x14ac:dyDescent="0.3">
      <c r="A34" t="s">
        <v>279</v>
      </c>
      <c r="B34" s="3" t="s">
        <v>278</v>
      </c>
      <c r="C34" s="4"/>
      <c r="D34" s="4" t="s">
        <v>284</v>
      </c>
      <c r="E34" s="2"/>
      <c r="F34" s="2"/>
      <c r="G34" s="2"/>
      <c r="H34" s="4" t="s">
        <v>329</v>
      </c>
      <c r="I34" s="2"/>
      <c r="J34" s="4"/>
      <c r="K34" s="3" t="s">
        <v>286</v>
      </c>
      <c r="L34" s="4" t="s">
        <v>338</v>
      </c>
      <c r="M34" s="4" t="s">
        <v>339</v>
      </c>
    </row>
    <row r="35" spans="1:13" ht="72" x14ac:dyDescent="0.3">
      <c r="A35" t="s">
        <v>333</v>
      </c>
      <c r="B35" s="3" t="s">
        <v>386</v>
      </c>
      <c r="C35" s="4"/>
      <c r="D35" s="4" t="s">
        <v>284</v>
      </c>
      <c r="E35" s="4" t="s">
        <v>340</v>
      </c>
      <c r="F35" s="4" t="s">
        <v>341</v>
      </c>
      <c r="G35" s="4" t="s">
        <v>446</v>
      </c>
      <c r="H35" s="4" t="s">
        <v>329</v>
      </c>
      <c r="I35" s="4" t="s">
        <v>447</v>
      </c>
      <c r="J35" s="2"/>
      <c r="K35" s="3" t="s">
        <v>334</v>
      </c>
      <c r="L35" s="2"/>
      <c r="M35" s="2"/>
    </row>
    <row r="36" spans="1:13" ht="24" x14ac:dyDescent="0.3">
      <c r="A36" t="s">
        <v>412</v>
      </c>
      <c r="B36" s="3" t="s">
        <v>413</v>
      </c>
      <c r="C36" s="4"/>
      <c r="D36" s="4"/>
      <c r="E36" s="4"/>
      <c r="F36" s="4"/>
      <c r="G36" s="4" t="s">
        <v>414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289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287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288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281</v>
      </c>
      <c r="E43" s="3" t="s">
        <v>282</v>
      </c>
      <c r="F43" s="3" t="s">
        <v>283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325</v>
      </c>
    </row>
    <row r="45" spans="1:13" ht="84" x14ac:dyDescent="0.3">
      <c r="A45" t="s">
        <v>332</v>
      </c>
      <c r="B45" s="3" t="s">
        <v>492</v>
      </c>
      <c r="C45" s="4" t="s">
        <v>62</v>
      </c>
      <c r="D45" s="3"/>
      <c r="F45" s="3"/>
      <c r="G45" s="3" t="s">
        <v>575</v>
      </c>
      <c r="H45" s="3" t="s">
        <v>573</v>
      </c>
    </row>
    <row r="46" spans="1:13" ht="24" x14ac:dyDescent="0.3">
      <c r="A46" t="s">
        <v>291</v>
      </c>
      <c r="B46" s="3" t="s">
        <v>387</v>
      </c>
      <c r="C46" s="3" t="s">
        <v>63</v>
      </c>
      <c r="K46" s="4" t="s">
        <v>445</v>
      </c>
      <c r="L46" s="4" t="s">
        <v>293</v>
      </c>
      <c r="M46" s="4" t="s">
        <v>292</v>
      </c>
    </row>
    <row r="47" spans="1:13" ht="48" x14ac:dyDescent="0.3">
      <c r="A47" t="s">
        <v>349</v>
      </c>
      <c r="B47" s="3" t="s">
        <v>382</v>
      </c>
      <c r="C47" s="3" t="s">
        <v>63</v>
      </c>
      <c r="D47" s="3" t="s">
        <v>350</v>
      </c>
      <c r="J47" s="3" t="s">
        <v>347</v>
      </c>
    </row>
    <row r="48" spans="1:13" ht="36" x14ac:dyDescent="0.3">
      <c r="A48" t="s">
        <v>353</v>
      </c>
      <c r="B48" s="3" t="s">
        <v>355</v>
      </c>
      <c r="C48" s="3" t="s">
        <v>63</v>
      </c>
      <c r="D48" s="3" t="s">
        <v>354</v>
      </c>
      <c r="E48" s="3" t="s">
        <v>357</v>
      </c>
      <c r="J48" s="3" t="s">
        <v>356</v>
      </c>
    </row>
    <row r="49" spans="1:13" ht="36" x14ac:dyDescent="0.3">
      <c r="A49" t="s">
        <v>415</v>
      </c>
      <c r="B49" s="3" t="s">
        <v>420</v>
      </c>
      <c r="C49" s="3" t="s">
        <v>63</v>
      </c>
      <c r="D49" s="3" t="s">
        <v>418</v>
      </c>
      <c r="E49" s="4" t="s">
        <v>242</v>
      </c>
      <c r="G49" s="4" t="s">
        <v>416</v>
      </c>
      <c r="L49" s="2" t="s">
        <v>417</v>
      </c>
      <c r="M49" s="2" t="s">
        <v>422</v>
      </c>
    </row>
    <row r="50" spans="1:13" ht="84" x14ac:dyDescent="0.3">
      <c r="A50" s="10" t="s">
        <v>496</v>
      </c>
      <c r="B50" s="3" t="s">
        <v>501</v>
      </c>
      <c r="C50" s="3" t="s">
        <v>63</v>
      </c>
      <c r="D50" s="4" t="s">
        <v>499</v>
      </c>
      <c r="E50" s="3" t="s">
        <v>500</v>
      </c>
    </row>
    <row r="51" spans="1:13" ht="96" x14ac:dyDescent="0.3">
      <c r="A51" s="10" t="s">
        <v>498</v>
      </c>
      <c r="B51" s="3" t="s">
        <v>502</v>
      </c>
      <c r="C51" s="3" t="s">
        <v>63</v>
      </c>
      <c r="D51" s="4" t="s">
        <v>503</v>
      </c>
    </row>
    <row r="52" spans="1:13" ht="72" x14ac:dyDescent="0.3">
      <c r="A52" s="10" t="s">
        <v>533</v>
      </c>
      <c r="B52" s="3" t="s">
        <v>576</v>
      </c>
      <c r="C52" s="3" t="s">
        <v>63</v>
      </c>
      <c r="D52" s="4" t="s">
        <v>540</v>
      </c>
      <c r="E52" s="4" t="s">
        <v>541</v>
      </c>
    </row>
    <row r="53" spans="1:13" ht="60" x14ac:dyDescent="0.3">
      <c r="A53" t="s">
        <v>543</v>
      </c>
      <c r="B53" s="3" t="s">
        <v>577</v>
      </c>
      <c r="C53" s="3" t="s">
        <v>63</v>
      </c>
      <c r="D53" s="4" t="s">
        <v>544</v>
      </c>
      <c r="E53" s="4" t="s">
        <v>545</v>
      </c>
    </row>
    <row r="54" spans="1:13" ht="60" x14ac:dyDescent="0.3">
      <c r="A54" t="s">
        <v>547</v>
      </c>
      <c r="B54" s="3" t="s">
        <v>550</v>
      </c>
      <c r="C54" s="3" t="s">
        <v>63</v>
      </c>
      <c r="E54" s="4" t="s">
        <v>548</v>
      </c>
      <c r="F54" s="4" t="s">
        <v>549</v>
      </c>
    </row>
    <row r="55" spans="1:13" ht="48" x14ac:dyDescent="0.3">
      <c r="A55" t="s">
        <v>557</v>
      </c>
      <c r="B55" s="3" t="s">
        <v>559</v>
      </c>
      <c r="C55" s="3" t="s">
        <v>558</v>
      </c>
      <c r="D55" s="4" t="s">
        <v>560</v>
      </c>
      <c r="E55" s="4" t="s">
        <v>561</v>
      </c>
      <c r="F55" s="4" t="s">
        <v>562</v>
      </c>
      <c r="G55" s="4" t="s">
        <v>582</v>
      </c>
      <c r="H55" s="4"/>
      <c r="J55" s="4" t="s">
        <v>563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2020-02-03T01:23:04Z</dcterms:modified>
</cp:coreProperties>
</file>