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3CDF2EF-FAAA-41F6-AF15-36ED475A76E6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5" i="5" l="1"/>
  <c r="O165" i="5"/>
  <c r="H165" i="5"/>
  <c r="E165" i="5"/>
  <c r="C165" i="5"/>
  <c r="A165" i="5"/>
  <c r="C164" i="1"/>
  <c r="S104" i="5" l="1"/>
  <c r="O104" i="5"/>
  <c r="H104" i="5"/>
  <c r="E104" i="5"/>
  <c r="C104" i="5"/>
  <c r="A104" i="5"/>
  <c r="S126" i="5"/>
  <c r="O126" i="5"/>
  <c r="H126" i="5"/>
  <c r="E126" i="5"/>
  <c r="C126" i="5"/>
  <c r="A126" i="5"/>
  <c r="I140" i="5"/>
  <c r="S142" i="5"/>
  <c r="O142" i="5"/>
  <c r="H142" i="5"/>
  <c r="E142" i="5"/>
  <c r="C142" i="5"/>
  <c r="A142" i="5"/>
  <c r="S117" i="5"/>
  <c r="H117" i="5"/>
  <c r="E117" i="5"/>
  <c r="C117" i="5"/>
  <c r="A117" i="5"/>
  <c r="C103" i="1"/>
  <c r="C125" i="1"/>
  <c r="C141" i="1"/>
  <c r="O117" i="5"/>
  <c r="C116" i="1"/>
  <c r="S349" i="5" l="1"/>
  <c r="O349" i="5"/>
  <c r="J349" i="5"/>
  <c r="H349" i="5"/>
  <c r="E349" i="5"/>
  <c r="C349" i="5"/>
  <c r="A349" i="5"/>
  <c r="S158" i="5"/>
  <c r="O158" i="5"/>
  <c r="H158" i="5"/>
  <c r="E158" i="5"/>
  <c r="C158" i="5"/>
  <c r="A158" i="5"/>
  <c r="S613" i="5"/>
  <c r="O613" i="5"/>
  <c r="H613" i="5"/>
  <c r="E613" i="5"/>
  <c r="C613" i="5"/>
  <c r="A613" i="5"/>
  <c r="S156" i="5"/>
  <c r="O156" i="5"/>
  <c r="H156" i="5"/>
  <c r="E156" i="5"/>
  <c r="C156" i="5"/>
  <c r="A156" i="5"/>
  <c r="S501" i="5"/>
  <c r="H501" i="5"/>
  <c r="E501" i="5"/>
  <c r="C501" i="5"/>
  <c r="A501" i="5"/>
  <c r="O495" i="5"/>
  <c r="H495" i="5"/>
  <c r="E495" i="5"/>
  <c r="C495" i="5"/>
  <c r="A495" i="5"/>
  <c r="C155" i="1"/>
  <c r="S495" i="5"/>
  <c r="C157" i="1"/>
  <c r="O501" i="5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0" i="1"/>
  <c r="C79" i="1"/>
  <c r="C81" i="1"/>
  <c r="C82" i="1"/>
  <c r="S138" i="5" l="1"/>
  <c r="O138" i="5"/>
  <c r="H138" i="5"/>
  <c r="E138" i="5"/>
  <c r="C138" i="5"/>
  <c r="A138" i="5"/>
  <c r="C137" i="1"/>
  <c r="S136" i="5" l="1"/>
  <c r="O136" i="5"/>
  <c r="H136" i="5"/>
  <c r="E136" i="5"/>
  <c r="C136" i="5"/>
  <c r="A136" i="5"/>
  <c r="S137" i="5"/>
  <c r="O137" i="5"/>
  <c r="H137" i="5"/>
  <c r="E137" i="5"/>
  <c r="C137" i="5"/>
  <c r="A137" i="5"/>
  <c r="S135" i="5"/>
  <c r="O135" i="5"/>
  <c r="H135" i="5"/>
  <c r="E135" i="5"/>
  <c r="C135" i="5"/>
  <c r="A135" i="5"/>
  <c r="S134" i="5"/>
  <c r="O134" i="5"/>
  <c r="H134" i="5"/>
  <c r="E134" i="5"/>
  <c r="C134" i="5"/>
  <c r="A134" i="5"/>
  <c r="S85" i="5"/>
  <c r="O85" i="5"/>
  <c r="H85" i="5"/>
  <c r="E85" i="5"/>
  <c r="C85" i="5"/>
  <c r="A85" i="5"/>
  <c r="S65" i="5"/>
  <c r="O65" i="5"/>
  <c r="H65" i="5"/>
  <c r="E65" i="5"/>
  <c r="C65" i="5"/>
  <c r="A65" i="5"/>
  <c r="C135" i="1"/>
  <c r="C136" i="1"/>
  <c r="C64" i="1"/>
  <c r="C134" i="1"/>
  <c r="C84" i="1"/>
  <c r="C133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9" i="5" l="1"/>
  <c r="H109" i="5"/>
  <c r="E109" i="5"/>
  <c r="C109" i="5"/>
  <c r="A109" i="5"/>
  <c r="A110" i="5"/>
  <c r="A111" i="5"/>
  <c r="A112" i="5"/>
  <c r="A113" i="5"/>
  <c r="A114" i="5"/>
  <c r="A115" i="5"/>
  <c r="A116" i="5"/>
  <c r="A118" i="5"/>
  <c r="A119" i="5"/>
  <c r="A120" i="5"/>
  <c r="A121" i="5"/>
  <c r="A122" i="5"/>
  <c r="A123" i="5"/>
  <c r="A124" i="5"/>
  <c r="A125" i="5"/>
  <c r="A127" i="5"/>
  <c r="A128" i="5"/>
  <c r="A129" i="5"/>
  <c r="A130" i="5"/>
  <c r="A131" i="5"/>
  <c r="A132" i="5"/>
  <c r="A133" i="5"/>
  <c r="S108" i="5"/>
  <c r="O108" i="5"/>
  <c r="H108" i="5"/>
  <c r="E108" i="5"/>
  <c r="C108" i="5"/>
  <c r="A108" i="5"/>
  <c r="C107" i="1"/>
  <c r="O109" i="5"/>
  <c r="C108" i="1"/>
  <c r="S113" i="5" l="1"/>
  <c r="O113" i="5"/>
  <c r="H113" i="5"/>
  <c r="E113" i="5"/>
  <c r="C113" i="5"/>
  <c r="S112" i="5"/>
  <c r="O112" i="5"/>
  <c r="H112" i="5"/>
  <c r="E112" i="5"/>
  <c r="C112" i="5"/>
  <c r="C112" i="1"/>
  <c r="C111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70" i="1"/>
  <c r="C69" i="1"/>
  <c r="C34" i="1"/>
  <c r="C68" i="1"/>
  <c r="C67" i="1"/>
  <c r="S47" i="5" l="1"/>
  <c r="O47" i="5"/>
  <c r="H47" i="5"/>
  <c r="E47" i="5"/>
  <c r="C47" i="5"/>
  <c r="A47" i="5"/>
  <c r="C46" i="1"/>
  <c r="S157" i="5" l="1"/>
  <c r="O157" i="5"/>
  <c r="H157" i="5"/>
  <c r="E157" i="5"/>
  <c r="C157" i="5"/>
  <c r="A157" i="5"/>
  <c r="C156" i="1"/>
  <c r="S75" i="5" l="1"/>
  <c r="O75" i="5"/>
  <c r="H75" i="5"/>
  <c r="E75" i="5"/>
  <c r="C75" i="5"/>
  <c r="A75" i="5"/>
  <c r="C74" i="1"/>
  <c r="S144" i="5" l="1"/>
  <c r="O144" i="5"/>
  <c r="H144" i="5"/>
  <c r="E144" i="5"/>
  <c r="C144" i="5"/>
  <c r="A144" i="5"/>
  <c r="S46" i="5"/>
  <c r="O46" i="5"/>
  <c r="H46" i="5"/>
  <c r="E46" i="5"/>
  <c r="C46" i="5"/>
  <c r="A46" i="5"/>
  <c r="C143" i="1"/>
  <c r="C45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50" i="5"/>
  <c r="O150" i="5"/>
  <c r="H150" i="5"/>
  <c r="E150" i="5"/>
  <c r="C150" i="5"/>
  <c r="A150" i="5"/>
  <c r="C149" i="1"/>
  <c r="C120" i="1"/>
  <c r="C117" i="1"/>
  <c r="C119" i="1"/>
  <c r="C118" i="1"/>
  <c r="S89" i="5" l="1"/>
  <c r="O89" i="5"/>
  <c r="H89" i="5"/>
  <c r="E89" i="5"/>
  <c r="C89" i="5"/>
  <c r="A89" i="5"/>
  <c r="S90" i="5"/>
  <c r="O90" i="5"/>
  <c r="H90" i="5"/>
  <c r="E90" i="5"/>
  <c r="C90" i="5"/>
  <c r="A90" i="5"/>
  <c r="C88" i="1"/>
  <c r="C89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3" i="5" l="1"/>
  <c r="H163" i="5"/>
  <c r="E163" i="5"/>
  <c r="C163" i="5"/>
  <c r="A163" i="5"/>
  <c r="S162" i="5"/>
  <c r="O162" i="5"/>
  <c r="H162" i="5"/>
  <c r="E162" i="5"/>
  <c r="C162" i="5"/>
  <c r="A162" i="5"/>
  <c r="O163" i="5"/>
  <c r="C161" i="1"/>
  <c r="C162" i="1"/>
  <c r="J78" i="5" l="1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C166" i="1"/>
  <c r="C167" i="1"/>
  <c r="C165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3" i="5"/>
  <c r="O143" i="5"/>
  <c r="H143" i="5"/>
  <c r="E143" i="5"/>
  <c r="C143" i="5"/>
  <c r="A143" i="5"/>
  <c r="C53" i="1"/>
  <c r="C52" i="1"/>
  <c r="C142" i="1"/>
  <c r="S160" i="5" l="1"/>
  <c r="O160" i="5"/>
  <c r="H160" i="5"/>
  <c r="E160" i="5"/>
  <c r="C160" i="5"/>
  <c r="A160" i="5"/>
  <c r="S159" i="5"/>
  <c r="O159" i="5"/>
  <c r="H159" i="5"/>
  <c r="E159" i="5"/>
  <c r="C159" i="5"/>
  <c r="A159" i="5"/>
  <c r="C158" i="1"/>
  <c r="C159" i="1"/>
  <c r="S146" i="5" l="1"/>
  <c r="O146" i="5"/>
  <c r="H146" i="5"/>
  <c r="E146" i="5"/>
  <c r="C146" i="5"/>
  <c r="A146" i="5"/>
  <c r="C145" i="1"/>
  <c r="S154" i="5" l="1"/>
  <c r="O154" i="5"/>
  <c r="H154" i="5"/>
  <c r="E154" i="5"/>
  <c r="C154" i="5"/>
  <c r="A154" i="5"/>
  <c r="S98" i="5"/>
  <c r="O98" i="5"/>
  <c r="H98" i="5"/>
  <c r="E98" i="5"/>
  <c r="C98" i="5"/>
  <c r="A98" i="5"/>
  <c r="C153" i="1"/>
  <c r="C97" i="1"/>
  <c r="S129" i="5" l="1"/>
  <c r="O129" i="5"/>
  <c r="H129" i="5"/>
  <c r="E129" i="5"/>
  <c r="C129" i="5"/>
  <c r="S128" i="5"/>
  <c r="O128" i="5"/>
  <c r="H128" i="5"/>
  <c r="E128" i="5"/>
  <c r="C128" i="5"/>
  <c r="S127" i="5"/>
  <c r="O127" i="5"/>
  <c r="H127" i="5"/>
  <c r="E127" i="5"/>
  <c r="C127" i="5"/>
  <c r="S78" i="5" l="1"/>
  <c r="O78" i="5"/>
  <c r="H78" i="5"/>
  <c r="E78" i="5"/>
  <c r="C78" i="5"/>
  <c r="A78" i="5"/>
  <c r="C128" i="1"/>
  <c r="C126" i="1"/>
  <c r="C127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61" i="1"/>
  <c r="C77" i="1"/>
  <c r="C49" i="1"/>
  <c r="C40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63" i="5" l="1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S11" i="5" l="1"/>
  <c r="O11" i="5"/>
  <c r="H11" i="5"/>
  <c r="E11" i="5"/>
  <c r="C11" i="5"/>
  <c r="A11" i="5"/>
  <c r="C10" i="1"/>
  <c r="S228" i="5" l="1"/>
  <c r="O228" i="5"/>
  <c r="H228" i="5"/>
  <c r="E228" i="5"/>
  <c r="C228" i="5"/>
  <c r="A228" i="5"/>
  <c r="S227" i="5" l="1"/>
  <c r="O227" i="5"/>
  <c r="H227" i="5"/>
  <c r="E227" i="5"/>
  <c r="C227" i="5"/>
  <c r="A227" i="5"/>
  <c r="C227" i="1"/>
  <c r="C226" i="1"/>
  <c r="S232" i="5" l="1"/>
  <c r="O232" i="5"/>
  <c r="H232" i="5"/>
  <c r="E232" i="5"/>
  <c r="C232" i="5"/>
  <c r="A232" i="5"/>
  <c r="C231" i="1"/>
  <c r="S226" i="5" l="1"/>
  <c r="O226" i="5"/>
  <c r="H226" i="5"/>
  <c r="E226" i="5"/>
  <c r="C226" i="5"/>
  <c r="A226" i="5"/>
  <c r="C225" i="1"/>
  <c r="S225" i="5" l="1"/>
  <c r="O225" i="5"/>
  <c r="H225" i="5"/>
  <c r="E225" i="5"/>
  <c r="C225" i="5"/>
  <c r="A225" i="5"/>
  <c r="C224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3" i="5"/>
  <c r="O153" i="5"/>
  <c r="H153" i="5"/>
  <c r="E153" i="5"/>
  <c r="C153" i="5"/>
  <c r="A153" i="5"/>
  <c r="C60" i="1"/>
  <c r="C152" i="1"/>
  <c r="C43" i="1"/>
  <c r="S87" i="5" l="1"/>
  <c r="O87" i="5"/>
  <c r="H87" i="5"/>
  <c r="E87" i="5"/>
  <c r="C87" i="5"/>
  <c r="A87" i="5"/>
  <c r="S224" i="5" l="1"/>
  <c r="O224" i="5"/>
  <c r="H224" i="5"/>
  <c r="E224" i="5"/>
  <c r="C224" i="5"/>
  <c r="A224" i="5"/>
  <c r="O223" i="5"/>
  <c r="H223" i="5"/>
  <c r="E223" i="5"/>
  <c r="C223" i="5"/>
  <c r="A223" i="5"/>
  <c r="S223" i="5"/>
  <c r="C222" i="1"/>
  <c r="C223" i="1"/>
  <c r="C86" i="1"/>
  <c r="S222" i="5" l="1"/>
  <c r="O222" i="5"/>
  <c r="H222" i="5"/>
  <c r="E222" i="5"/>
  <c r="C222" i="5"/>
  <c r="A222" i="5"/>
  <c r="S221" i="5"/>
  <c r="O221" i="5"/>
  <c r="H221" i="5"/>
  <c r="E221" i="5"/>
  <c r="C221" i="5"/>
  <c r="A221" i="5"/>
  <c r="C221" i="1"/>
  <c r="C220" i="1"/>
  <c r="U219" i="5" l="1"/>
  <c r="U218" i="5"/>
  <c r="U212" i="5"/>
  <c r="U211" i="5"/>
  <c r="U196" i="5"/>
  <c r="U195" i="5"/>
  <c r="U194" i="5"/>
  <c r="U180" i="5"/>
  <c r="U179" i="5"/>
  <c r="U178" i="5"/>
  <c r="U177" i="5"/>
  <c r="U176" i="5"/>
  <c r="S220" i="5" l="1"/>
  <c r="O220" i="5"/>
  <c r="H220" i="5"/>
  <c r="E220" i="5"/>
  <c r="C220" i="5"/>
  <c r="A220" i="5"/>
  <c r="C219" i="1"/>
  <c r="S219" i="5" l="1"/>
  <c r="O219" i="5"/>
  <c r="H219" i="5"/>
  <c r="E219" i="5"/>
  <c r="C219" i="5"/>
  <c r="A219" i="5"/>
  <c r="C218" i="1"/>
  <c r="J549" i="5" l="1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S707" i="5" l="1"/>
  <c r="O707" i="5"/>
  <c r="J707" i="5"/>
  <c r="H707" i="5"/>
  <c r="E707" i="5"/>
  <c r="C707" i="5"/>
  <c r="A707" i="5"/>
  <c r="S706" i="5"/>
  <c r="O706" i="5"/>
  <c r="J706" i="5"/>
  <c r="H706" i="5"/>
  <c r="E706" i="5"/>
  <c r="C706" i="5"/>
  <c r="A706" i="5"/>
  <c r="O689" i="5"/>
  <c r="H689" i="5"/>
  <c r="E689" i="5"/>
  <c r="C689" i="5"/>
  <c r="A689" i="5"/>
  <c r="O688" i="5"/>
  <c r="H688" i="5"/>
  <c r="E688" i="5"/>
  <c r="C688" i="5"/>
  <c r="A688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J708" i="5" l="1"/>
  <c r="J709" i="5"/>
  <c r="J710" i="5"/>
  <c r="J703" i="5"/>
  <c r="J704" i="5"/>
  <c r="J705" i="5"/>
  <c r="J629" i="5"/>
  <c r="J630" i="5"/>
  <c r="J631" i="5"/>
  <c r="J632" i="5"/>
  <c r="J633" i="5"/>
  <c r="S715" i="5" l="1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2" i="5"/>
  <c r="O712" i="5"/>
  <c r="H712" i="5"/>
  <c r="E712" i="5"/>
  <c r="C712" i="5"/>
  <c r="A712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S703" i="5"/>
  <c r="O703" i="5"/>
  <c r="H703" i="5"/>
  <c r="E703" i="5"/>
  <c r="C703" i="5"/>
  <c r="A703" i="5"/>
  <c r="C327" i="1"/>
  <c r="C328" i="1"/>
  <c r="C326" i="1"/>
  <c r="S633" i="5" l="1"/>
  <c r="H633" i="5"/>
  <c r="E633" i="5"/>
  <c r="C633" i="5"/>
  <c r="A633" i="5"/>
  <c r="S632" i="5"/>
  <c r="H632" i="5"/>
  <c r="E632" i="5"/>
  <c r="C632" i="5"/>
  <c r="A632" i="5"/>
  <c r="S631" i="5"/>
  <c r="H631" i="5"/>
  <c r="E631" i="5"/>
  <c r="C631" i="5"/>
  <c r="A631" i="5"/>
  <c r="S630" i="5"/>
  <c r="H630" i="5"/>
  <c r="E630" i="5"/>
  <c r="C630" i="5"/>
  <c r="A630" i="5"/>
  <c r="S629" i="5"/>
  <c r="H629" i="5"/>
  <c r="E629" i="5"/>
  <c r="C629" i="5"/>
  <c r="A629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E567" i="5"/>
  <c r="C567" i="5"/>
  <c r="A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S561" i="5"/>
  <c r="O561" i="5"/>
  <c r="H561" i="5"/>
  <c r="S560" i="5"/>
  <c r="O560" i="5"/>
  <c r="H560" i="5"/>
  <c r="S559" i="5"/>
  <c r="O559" i="5"/>
  <c r="H559" i="5"/>
  <c r="S558" i="5"/>
  <c r="O558" i="5"/>
  <c r="H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C295" i="1"/>
  <c r="C297" i="1"/>
  <c r="O631" i="5"/>
  <c r="O632" i="5"/>
  <c r="O633" i="5"/>
  <c r="C296" i="1"/>
  <c r="C294" i="1"/>
  <c r="O630" i="5"/>
  <c r="C307" i="1"/>
  <c r="O629" i="5"/>
  <c r="J471" i="5" l="1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C280" i="1"/>
  <c r="C281" i="1"/>
  <c r="J326" i="5" l="1"/>
  <c r="J327" i="5"/>
  <c r="J328" i="5"/>
  <c r="J329" i="5"/>
  <c r="J330" i="5"/>
  <c r="S330" i="5"/>
  <c r="H330" i="5"/>
  <c r="E330" i="5"/>
  <c r="C330" i="5"/>
  <c r="A330" i="5"/>
  <c r="S329" i="5"/>
  <c r="H329" i="5"/>
  <c r="E329" i="5"/>
  <c r="C329" i="5"/>
  <c r="A329" i="5"/>
  <c r="S328" i="5"/>
  <c r="H328" i="5"/>
  <c r="E328" i="5"/>
  <c r="C328" i="5"/>
  <c r="A328" i="5"/>
  <c r="S327" i="5"/>
  <c r="H327" i="5"/>
  <c r="E327" i="5"/>
  <c r="C327" i="5"/>
  <c r="A327" i="5"/>
  <c r="S326" i="5"/>
  <c r="H326" i="5"/>
  <c r="E326" i="5"/>
  <c r="C326" i="5"/>
  <c r="A326" i="5"/>
  <c r="O326" i="5"/>
  <c r="O328" i="5"/>
  <c r="O330" i="5"/>
  <c r="O329" i="5"/>
  <c r="O327" i="5"/>
  <c r="L386" i="5" l="1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J413" i="5"/>
  <c r="J414" i="5"/>
  <c r="J415" i="5"/>
  <c r="C253" i="1"/>
  <c r="K419" i="5" l="1"/>
  <c r="K420" i="5"/>
  <c r="K421" i="5"/>
  <c r="S218" i="5" l="1"/>
  <c r="O218" i="5"/>
  <c r="H218" i="5"/>
  <c r="E218" i="5"/>
  <c r="C218" i="5"/>
  <c r="A218" i="5"/>
  <c r="C217" i="1"/>
  <c r="S184" i="5" l="1"/>
  <c r="O184" i="5"/>
  <c r="H184" i="5"/>
  <c r="E184" i="5"/>
  <c r="C184" i="5"/>
  <c r="A184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C183" i="1"/>
  <c r="C184" i="1"/>
  <c r="C185" i="1"/>
  <c r="S193" i="5" l="1"/>
  <c r="O193" i="5"/>
  <c r="H193" i="5"/>
  <c r="E193" i="5"/>
  <c r="C193" i="5"/>
  <c r="A193" i="5"/>
  <c r="S192" i="5"/>
  <c r="O192" i="5"/>
  <c r="H192" i="5"/>
  <c r="E192" i="5"/>
  <c r="C192" i="5"/>
  <c r="A192" i="5"/>
  <c r="C192" i="1"/>
  <c r="C191" i="1"/>
  <c r="S217" i="5" l="1"/>
  <c r="H217" i="5"/>
  <c r="E217" i="5"/>
  <c r="C217" i="5"/>
  <c r="A217" i="5"/>
  <c r="O217" i="5"/>
  <c r="C216" i="1"/>
  <c r="S215" i="5" l="1"/>
  <c r="O215" i="5"/>
  <c r="H215" i="5"/>
  <c r="E215" i="5"/>
  <c r="C215" i="5"/>
  <c r="A215" i="5"/>
  <c r="S216" i="5"/>
  <c r="H216" i="5"/>
  <c r="E216" i="5"/>
  <c r="C216" i="5"/>
  <c r="A216" i="5"/>
  <c r="E5" i="4"/>
  <c r="D5" i="4"/>
  <c r="C215" i="1"/>
  <c r="O216" i="5"/>
  <c r="C214" i="1"/>
  <c r="S214" i="5" l="1"/>
  <c r="O214" i="5"/>
  <c r="H214" i="5"/>
  <c r="E214" i="5"/>
  <c r="C214" i="5"/>
  <c r="A214" i="5"/>
  <c r="E4" i="4"/>
  <c r="D4" i="4"/>
  <c r="S235" i="5"/>
  <c r="O235" i="5"/>
  <c r="H235" i="5"/>
  <c r="E235" i="5"/>
  <c r="C235" i="5"/>
  <c r="A235" i="5"/>
  <c r="S234" i="5"/>
  <c r="O234" i="5"/>
  <c r="H234" i="5"/>
  <c r="E234" i="5"/>
  <c r="C234" i="5"/>
  <c r="A234" i="5"/>
  <c r="S19" i="5"/>
  <c r="O19" i="5"/>
  <c r="H19" i="5"/>
  <c r="E19" i="5"/>
  <c r="C19" i="5"/>
  <c r="A19" i="5"/>
  <c r="S18" i="5"/>
  <c r="O18" i="5"/>
  <c r="H18" i="5"/>
  <c r="E18" i="5"/>
  <c r="C18" i="5"/>
  <c r="A18" i="5"/>
  <c r="C213" i="1"/>
  <c r="C17" i="1"/>
  <c r="C234" i="1"/>
  <c r="C233" i="1"/>
  <c r="C18" i="1"/>
  <c r="S213" i="5" l="1"/>
  <c r="O213" i="5"/>
  <c r="H213" i="5"/>
  <c r="E213" i="5"/>
  <c r="C213" i="5"/>
  <c r="A213" i="5"/>
  <c r="S211" i="5" l="1"/>
  <c r="O211" i="5"/>
  <c r="S212" i="5"/>
  <c r="O212" i="5"/>
  <c r="H212" i="5"/>
  <c r="E212" i="5"/>
  <c r="C212" i="5"/>
  <c r="A212" i="5"/>
  <c r="C211" i="1"/>
  <c r="C212" i="1"/>
  <c r="S233" i="5" l="1"/>
  <c r="O233" i="5"/>
  <c r="H233" i="5"/>
  <c r="E233" i="5"/>
  <c r="C233" i="5"/>
  <c r="A233" i="5"/>
  <c r="H211" i="5" l="1"/>
  <c r="E211" i="5"/>
  <c r="C211" i="5"/>
  <c r="A211" i="5"/>
  <c r="C232" i="1"/>
  <c r="C210" i="1"/>
  <c r="E3" i="4" l="1"/>
  <c r="D3" i="4"/>
  <c r="S210" i="5" l="1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C209" i="1"/>
  <c r="S693" i="5" l="1"/>
  <c r="O693" i="5"/>
  <c r="H693" i="5"/>
  <c r="E693" i="5"/>
  <c r="C693" i="5"/>
  <c r="A693" i="5"/>
  <c r="S548" i="5"/>
  <c r="O548" i="5"/>
  <c r="H548" i="5"/>
  <c r="E548" i="5"/>
  <c r="C548" i="5"/>
  <c r="A548" i="5"/>
  <c r="S325" i="5"/>
  <c r="H325" i="5"/>
  <c r="E325" i="5"/>
  <c r="C325" i="5"/>
  <c r="A325" i="5"/>
  <c r="S319" i="5"/>
  <c r="J319" i="5"/>
  <c r="H319" i="5"/>
  <c r="E319" i="5"/>
  <c r="C319" i="5"/>
  <c r="A319" i="5"/>
  <c r="S300" i="5"/>
  <c r="H300" i="5"/>
  <c r="E300" i="5"/>
  <c r="C300" i="5"/>
  <c r="A300" i="5"/>
  <c r="S296" i="5"/>
  <c r="H296" i="5"/>
  <c r="E296" i="5"/>
  <c r="C296" i="5"/>
  <c r="A296" i="5"/>
  <c r="S281" i="5"/>
  <c r="J281" i="5"/>
  <c r="H281" i="5"/>
  <c r="E281" i="5"/>
  <c r="C281" i="5"/>
  <c r="A281" i="5"/>
  <c r="S277" i="5"/>
  <c r="J277" i="5"/>
  <c r="H277" i="5"/>
  <c r="E277" i="5"/>
  <c r="C277" i="5"/>
  <c r="A277" i="5"/>
  <c r="S258" i="5"/>
  <c r="H258" i="5"/>
  <c r="E258" i="5"/>
  <c r="C258" i="5"/>
  <c r="A258" i="5"/>
  <c r="S254" i="5"/>
  <c r="H254" i="5"/>
  <c r="E254" i="5"/>
  <c r="C254" i="5"/>
  <c r="A254" i="5"/>
  <c r="O254" i="5"/>
  <c r="C207" i="1"/>
  <c r="O258" i="5"/>
  <c r="O300" i="5"/>
  <c r="C208" i="1"/>
  <c r="O319" i="5"/>
  <c r="O277" i="5"/>
  <c r="O325" i="5"/>
  <c r="O296" i="5"/>
  <c r="O281" i="5"/>
  <c r="S207" i="5" l="1"/>
  <c r="H207" i="5"/>
  <c r="E207" i="5"/>
  <c r="C207" i="5"/>
  <c r="A207" i="5"/>
  <c r="S206" i="5"/>
  <c r="O206" i="5"/>
  <c r="H206" i="5"/>
  <c r="E206" i="5"/>
  <c r="C206" i="5"/>
  <c r="A206" i="5"/>
  <c r="O207" i="5"/>
  <c r="S719" i="5" l="1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6" i="5"/>
  <c r="O716" i="5"/>
  <c r="H716" i="5"/>
  <c r="E716" i="5"/>
  <c r="C716" i="5"/>
  <c r="A716" i="5"/>
  <c r="C331" i="1"/>
  <c r="C329" i="1"/>
  <c r="C206" i="1"/>
  <c r="C330" i="1"/>
  <c r="C205" i="1"/>
  <c r="C332" i="1"/>
  <c r="S58" i="5" l="1"/>
  <c r="O58" i="5"/>
  <c r="H58" i="5"/>
  <c r="E58" i="5"/>
  <c r="C58" i="5"/>
  <c r="A58" i="5"/>
  <c r="S125" i="5"/>
  <c r="O125" i="5"/>
  <c r="H125" i="5"/>
  <c r="E125" i="5"/>
  <c r="C125" i="5"/>
  <c r="C124" i="1"/>
  <c r="S59" i="5" l="1"/>
  <c r="H59" i="5"/>
  <c r="E59" i="5"/>
  <c r="C59" i="5"/>
  <c r="A59" i="5"/>
  <c r="O59" i="5"/>
  <c r="C57" i="1"/>
  <c r="S132" i="5" l="1"/>
  <c r="O132" i="5"/>
  <c r="H132" i="5"/>
  <c r="E132" i="5"/>
  <c r="C132" i="5"/>
  <c r="C58" i="1"/>
  <c r="C131" i="1"/>
  <c r="O133" i="5" l="1"/>
  <c r="H133" i="5"/>
  <c r="E133" i="5"/>
  <c r="C133" i="5"/>
  <c r="S133" i="5"/>
  <c r="C132" i="1"/>
  <c r="S205" i="5" l="1"/>
  <c r="O205" i="5"/>
  <c r="H205" i="5"/>
  <c r="E205" i="5"/>
  <c r="C205" i="5"/>
  <c r="A205" i="5"/>
  <c r="S204" i="5" l="1"/>
  <c r="O204" i="5"/>
  <c r="H204" i="5"/>
  <c r="E204" i="5"/>
  <c r="C204" i="5"/>
  <c r="A204" i="5"/>
  <c r="S203" i="5"/>
  <c r="O203" i="5"/>
  <c r="H203" i="5"/>
  <c r="E203" i="5"/>
  <c r="C203" i="5"/>
  <c r="A203" i="5"/>
  <c r="C203" i="1"/>
  <c r="C204" i="1"/>
  <c r="C202" i="1"/>
  <c r="S727" i="5" l="1"/>
  <c r="O727" i="5"/>
  <c r="H727" i="5"/>
  <c r="E727" i="5"/>
  <c r="C727" i="5"/>
  <c r="A727" i="5"/>
  <c r="S726" i="5"/>
  <c r="O726" i="5"/>
  <c r="H726" i="5"/>
  <c r="E726" i="5"/>
  <c r="C726" i="5"/>
  <c r="A726" i="5"/>
  <c r="S725" i="5"/>
  <c r="O725" i="5"/>
  <c r="H725" i="5"/>
  <c r="E725" i="5"/>
  <c r="C725" i="5"/>
  <c r="A725" i="5"/>
  <c r="S724" i="5"/>
  <c r="O724" i="5"/>
  <c r="H724" i="5"/>
  <c r="E724" i="5"/>
  <c r="C724" i="5"/>
  <c r="A724" i="5"/>
  <c r="I169" i="5" l="1"/>
  <c r="I170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C340" i="1"/>
  <c r="C337" i="1"/>
  <c r="C169" i="1"/>
  <c r="C339" i="1"/>
  <c r="C338" i="1"/>
  <c r="C168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89" i="5" l="1"/>
  <c r="O189" i="5"/>
  <c r="H189" i="5"/>
  <c r="E189" i="5"/>
  <c r="C189" i="5"/>
  <c r="A189" i="5"/>
  <c r="C188" i="1"/>
  <c r="S202" i="5" l="1"/>
  <c r="O202" i="5"/>
  <c r="H202" i="5"/>
  <c r="E202" i="5"/>
  <c r="C202" i="5"/>
  <c r="A202" i="5"/>
  <c r="S201" i="5"/>
  <c r="O201" i="5"/>
  <c r="H201" i="5"/>
  <c r="E201" i="5"/>
  <c r="C201" i="5"/>
  <c r="A201" i="5"/>
  <c r="S149" i="5" l="1"/>
  <c r="S236" i="5"/>
  <c r="S231" i="5"/>
  <c r="S230" i="5"/>
  <c r="S229" i="5"/>
  <c r="S200" i="5"/>
  <c r="S199" i="5"/>
  <c r="S198" i="5"/>
  <c r="S197" i="5"/>
  <c r="S196" i="5"/>
  <c r="S195" i="5"/>
  <c r="S194" i="5"/>
  <c r="S191" i="5"/>
  <c r="S190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24" i="5"/>
  <c r="S323" i="5"/>
  <c r="S322" i="5"/>
  <c r="S321" i="5"/>
  <c r="S320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299" i="5"/>
  <c r="S298" i="5"/>
  <c r="S297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0" i="5"/>
  <c r="S279" i="5"/>
  <c r="S278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7" i="5"/>
  <c r="S256" i="5"/>
  <c r="S255" i="5"/>
  <c r="S253" i="5"/>
  <c r="S422" i="5"/>
  <c r="S421" i="5"/>
  <c r="S420" i="5"/>
  <c r="S419" i="5"/>
  <c r="S418" i="5"/>
  <c r="S417" i="5"/>
  <c r="S416" i="5"/>
  <c r="S415" i="5"/>
  <c r="O199" i="5"/>
  <c r="H199" i="5"/>
  <c r="E199" i="5"/>
  <c r="C199" i="5"/>
  <c r="A199" i="5"/>
  <c r="C199" i="1"/>
  <c r="C201" i="1"/>
  <c r="C200" i="1"/>
  <c r="O200" i="5" l="1"/>
  <c r="H200" i="5" l="1"/>
  <c r="E200" i="5"/>
  <c r="C200" i="5"/>
  <c r="A200" i="5"/>
  <c r="C198" i="1"/>
  <c r="O198" i="5" l="1"/>
  <c r="H198" i="5"/>
  <c r="E198" i="5"/>
  <c r="C198" i="5"/>
  <c r="A198" i="5"/>
  <c r="S124" i="5" l="1"/>
  <c r="O124" i="5"/>
  <c r="H124" i="5"/>
  <c r="E124" i="5"/>
  <c r="C124" i="5"/>
  <c r="C197" i="1"/>
  <c r="C123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0" i="5" l="1"/>
  <c r="O140" i="5"/>
  <c r="H140" i="5"/>
  <c r="E140" i="5"/>
  <c r="C140" i="5"/>
  <c r="A140" i="5"/>
  <c r="C55" i="1"/>
  <c r="S141" i="5" l="1"/>
  <c r="O141" i="5"/>
  <c r="H141" i="5"/>
  <c r="E141" i="5"/>
  <c r="C141" i="5"/>
  <c r="A141" i="5"/>
  <c r="C139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72" i="1"/>
  <c r="C140" i="1"/>
  <c r="S105" i="5" l="1"/>
  <c r="O105" i="5"/>
  <c r="H105" i="5"/>
  <c r="E105" i="5"/>
  <c r="C105" i="5"/>
  <c r="A105" i="5"/>
  <c r="S116" i="5" l="1"/>
  <c r="O116" i="5"/>
  <c r="H116" i="5"/>
  <c r="E116" i="5"/>
  <c r="C116" i="5"/>
  <c r="S114" i="5"/>
  <c r="O114" i="5"/>
  <c r="H114" i="5"/>
  <c r="E114" i="5"/>
  <c r="C114" i="5"/>
  <c r="C115" i="1"/>
  <c r="C114" i="1"/>
  <c r="C104" i="1"/>
  <c r="S131" i="5" l="1"/>
  <c r="O131" i="5"/>
  <c r="H131" i="5"/>
  <c r="E131" i="5"/>
  <c r="C131" i="5"/>
  <c r="C130" i="1"/>
  <c r="S164" i="5" l="1"/>
  <c r="O164" i="5"/>
  <c r="H164" i="5"/>
  <c r="E164" i="5"/>
  <c r="C164" i="5"/>
  <c r="A164" i="5"/>
  <c r="O149" i="5" l="1"/>
  <c r="H149" i="5"/>
  <c r="E149" i="5"/>
  <c r="C149" i="5"/>
  <c r="A149" i="5"/>
  <c r="C163" i="1"/>
  <c r="C148" i="1"/>
  <c r="S148" i="5" l="1"/>
  <c r="O148" i="5"/>
  <c r="H148" i="5"/>
  <c r="E148" i="5"/>
  <c r="C148" i="5"/>
  <c r="A148" i="5"/>
  <c r="C146" i="1"/>
  <c r="S123" i="5" l="1"/>
  <c r="O123" i="5"/>
  <c r="H123" i="5"/>
  <c r="E123" i="5"/>
  <c r="C123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2" i="1"/>
  <c r="S43" i="5" l="1"/>
  <c r="O43" i="5"/>
  <c r="H43" i="5"/>
  <c r="E43" i="5"/>
  <c r="C43" i="5"/>
  <c r="A43" i="5"/>
  <c r="C99" i="1"/>
  <c r="C42" i="1"/>
  <c r="S107" i="5" l="1"/>
  <c r="O107" i="5"/>
  <c r="H107" i="5"/>
  <c r="E107" i="5"/>
  <c r="C107" i="5"/>
  <c r="A107" i="5"/>
  <c r="C106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51" i="5" l="1"/>
  <c r="O151" i="5"/>
  <c r="H151" i="5"/>
  <c r="E151" i="5"/>
  <c r="C151" i="5"/>
  <c r="A151" i="5"/>
  <c r="S97" i="5"/>
  <c r="O97" i="5"/>
  <c r="H97" i="5"/>
  <c r="E97" i="5"/>
  <c r="C97" i="5"/>
  <c r="A97" i="5"/>
  <c r="C48" i="1"/>
  <c r="C150" i="1"/>
  <c r="H197" i="5" l="1"/>
  <c r="E197" i="5"/>
  <c r="C197" i="5"/>
  <c r="A197" i="5"/>
  <c r="O197" i="5"/>
  <c r="C196" i="1"/>
  <c r="C96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4" i="1"/>
  <c r="C22" i="1"/>
  <c r="C21" i="1"/>
  <c r="C23" i="1"/>
  <c r="C20" i="1"/>
  <c r="C19" i="1"/>
  <c r="O231" i="5" l="1"/>
  <c r="H231" i="5"/>
  <c r="E231" i="5"/>
  <c r="C231" i="5"/>
  <c r="A231" i="5"/>
  <c r="O230" i="5"/>
  <c r="H230" i="5"/>
  <c r="E230" i="5"/>
  <c r="C230" i="5"/>
  <c r="A230" i="5"/>
  <c r="C229" i="1"/>
  <c r="C230" i="1"/>
  <c r="O229" i="5" l="1"/>
  <c r="H229" i="5"/>
  <c r="E229" i="5"/>
  <c r="C229" i="5"/>
  <c r="A229" i="5"/>
  <c r="O196" i="5" l="1"/>
  <c r="H196" i="5"/>
  <c r="E196" i="5"/>
  <c r="C196" i="5"/>
  <c r="A196" i="5"/>
  <c r="O195" i="5"/>
  <c r="H195" i="5"/>
  <c r="E195" i="5"/>
  <c r="C195" i="5"/>
  <c r="A195" i="5"/>
  <c r="O194" i="5"/>
  <c r="H194" i="5"/>
  <c r="E194" i="5"/>
  <c r="C194" i="5"/>
  <c r="A194" i="5"/>
  <c r="C195" i="1"/>
  <c r="C228" i="1"/>
  <c r="C194" i="1"/>
  <c r="O191" i="5" l="1"/>
  <c r="H191" i="5"/>
  <c r="E191" i="5"/>
  <c r="C191" i="5"/>
  <c r="A191" i="5"/>
  <c r="O190" i="5"/>
  <c r="H190" i="5"/>
  <c r="E190" i="5"/>
  <c r="C190" i="5"/>
  <c r="A190" i="5"/>
  <c r="C190" i="1"/>
  <c r="C193" i="1"/>
  <c r="S188" i="5" l="1"/>
  <c r="O188" i="5"/>
  <c r="H188" i="5"/>
  <c r="E188" i="5"/>
  <c r="C188" i="5"/>
  <c r="A188" i="5"/>
  <c r="S187" i="5"/>
  <c r="O187" i="5"/>
  <c r="H187" i="5"/>
  <c r="E187" i="5"/>
  <c r="C187" i="5"/>
  <c r="A187" i="5"/>
  <c r="C189" i="1"/>
  <c r="C187" i="1"/>
  <c r="S177" i="5" l="1"/>
  <c r="O177" i="5"/>
  <c r="H177" i="5"/>
  <c r="E177" i="5"/>
  <c r="C177" i="5"/>
  <c r="A177" i="5"/>
  <c r="C186" i="1"/>
  <c r="C176" i="1"/>
  <c r="L425" i="5" l="1"/>
  <c r="S183" i="5" l="1"/>
  <c r="H183" i="5"/>
  <c r="E183" i="5"/>
  <c r="C183" i="5"/>
  <c r="A183" i="5"/>
  <c r="O183" i="5"/>
  <c r="C182" i="1"/>
  <c r="O181" i="5" l="1"/>
  <c r="S181" i="5"/>
  <c r="H181" i="5"/>
  <c r="E181" i="5"/>
  <c r="A181" i="5"/>
  <c r="C181" i="5"/>
  <c r="E2" i="4"/>
  <c r="D2" i="4"/>
  <c r="S182" i="5"/>
  <c r="H182" i="5"/>
  <c r="E182" i="5"/>
  <c r="C182" i="5"/>
  <c r="A182" i="5"/>
  <c r="C180" i="1"/>
  <c r="O182" i="5"/>
  <c r="C181" i="1"/>
  <c r="S33" i="5" l="1"/>
  <c r="O33" i="5"/>
  <c r="H33" i="5"/>
  <c r="E33" i="5"/>
  <c r="C33" i="5"/>
  <c r="A33" i="5"/>
  <c r="J331" i="5" l="1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C32" i="1"/>
  <c r="J295" i="5" l="1"/>
  <c r="J296" i="5" s="1"/>
  <c r="H295" i="5"/>
  <c r="E295" i="5"/>
  <c r="C295" i="5"/>
  <c r="A295" i="5"/>
  <c r="J294" i="5"/>
  <c r="H294" i="5"/>
  <c r="E294" i="5"/>
  <c r="C294" i="5"/>
  <c r="A294" i="5"/>
  <c r="J282" i="5"/>
  <c r="J283" i="5"/>
  <c r="J284" i="5"/>
  <c r="J285" i="5"/>
  <c r="J286" i="5"/>
  <c r="J287" i="5"/>
  <c r="J288" i="5"/>
  <c r="J289" i="5"/>
  <c r="J290" i="5"/>
  <c r="H290" i="5"/>
  <c r="E290" i="5"/>
  <c r="C290" i="5"/>
  <c r="A290" i="5"/>
  <c r="H289" i="5"/>
  <c r="E289" i="5"/>
  <c r="C289" i="5"/>
  <c r="A289" i="5"/>
  <c r="H288" i="5"/>
  <c r="E288" i="5"/>
  <c r="C288" i="5"/>
  <c r="A288" i="5"/>
  <c r="H287" i="5"/>
  <c r="E287" i="5"/>
  <c r="C287" i="5"/>
  <c r="A287" i="5"/>
  <c r="O289" i="5"/>
  <c r="O294" i="5"/>
  <c r="O290" i="5"/>
  <c r="O288" i="5"/>
  <c r="O295" i="5"/>
  <c r="O287" i="5"/>
  <c r="J297" i="5" l="1"/>
  <c r="J298" i="5"/>
  <c r="J299" i="5"/>
  <c r="J300" i="5" s="1"/>
  <c r="J291" i="5"/>
  <c r="J292" i="5"/>
  <c r="J293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8" i="5"/>
  <c r="J279" i="5"/>
  <c r="J280" i="5"/>
  <c r="J496" i="5" l="1"/>
  <c r="J497" i="5"/>
  <c r="J498" i="5"/>
  <c r="J499" i="5"/>
  <c r="J500" i="5"/>
  <c r="J501" i="5" s="1"/>
  <c r="J489" i="5"/>
  <c r="J488" i="5"/>
  <c r="J487" i="5"/>
  <c r="J486" i="5"/>
  <c r="J485" i="5"/>
  <c r="J484" i="5"/>
  <c r="J483" i="5"/>
  <c r="J482" i="5"/>
  <c r="J481" i="5"/>
  <c r="J301" i="5" l="1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20" i="5"/>
  <c r="J321" i="5"/>
  <c r="J322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5" i="1"/>
  <c r="C16" i="1"/>
  <c r="S180" i="5" l="1"/>
  <c r="O180" i="5"/>
  <c r="H180" i="5"/>
  <c r="E180" i="5"/>
  <c r="C180" i="5"/>
  <c r="A180" i="5"/>
  <c r="S179" i="5" l="1"/>
  <c r="O179" i="5"/>
  <c r="H179" i="5"/>
  <c r="E179" i="5"/>
  <c r="C179" i="5"/>
  <c r="A179" i="5"/>
  <c r="C179" i="1"/>
  <c r="S178" i="5" l="1"/>
  <c r="O178" i="5"/>
  <c r="H178" i="5"/>
  <c r="E178" i="5"/>
  <c r="C178" i="5"/>
  <c r="A178" i="5"/>
  <c r="C178" i="1"/>
  <c r="J599" i="5" l="1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 s="1"/>
  <c r="C177" i="1"/>
  <c r="O674" i="5" l="1"/>
  <c r="A669" i="5" l="1"/>
  <c r="C669" i="5"/>
  <c r="E669" i="5"/>
  <c r="H669" i="5"/>
  <c r="O669" i="5"/>
  <c r="S669" i="5"/>
  <c r="J657" i="5" l="1"/>
  <c r="J658" i="5"/>
  <c r="J659" i="5"/>
  <c r="J660" i="5"/>
  <c r="J661" i="5"/>
  <c r="L426" i="5" l="1"/>
  <c r="L427" i="5"/>
  <c r="S584" i="5"/>
  <c r="O584" i="5"/>
  <c r="H584" i="5"/>
  <c r="E584" i="5"/>
  <c r="C584" i="5"/>
  <c r="A584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83" i="5"/>
  <c r="O583" i="5"/>
  <c r="H583" i="5"/>
  <c r="E583" i="5"/>
  <c r="C583" i="5"/>
  <c r="A583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76" i="5"/>
  <c r="O176" i="5"/>
  <c r="H176" i="5"/>
  <c r="E176" i="5"/>
  <c r="C176" i="5"/>
  <c r="A176" i="5"/>
  <c r="J524" i="5"/>
  <c r="J523" i="5" s="1"/>
  <c r="J522" i="5" s="1"/>
  <c r="J521" i="5" s="1"/>
  <c r="C12" i="1"/>
  <c r="C5" i="1"/>
  <c r="C175" i="1"/>
  <c r="C6" i="1"/>
  <c r="C13" i="1"/>
  <c r="C7" i="1"/>
  <c r="C14" i="1"/>
  <c r="L502" i="5" l="1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K444" i="5" l="1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O403" i="5" l="1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H299" i="5" l="1"/>
  <c r="E299" i="5"/>
  <c r="C299" i="5"/>
  <c r="A299" i="5"/>
  <c r="H298" i="5"/>
  <c r="E298" i="5"/>
  <c r="C298" i="5"/>
  <c r="A298" i="5"/>
  <c r="O298" i="5"/>
  <c r="O299" i="5"/>
  <c r="H280" i="5" l="1"/>
  <c r="E280" i="5"/>
  <c r="C280" i="5"/>
  <c r="A280" i="5"/>
  <c r="H279" i="5"/>
  <c r="E279" i="5"/>
  <c r="C279" i="5"/>
  <c r="A279" i="5"/>
  <c r="O279" i="5"/>
  <c r="O280" i="5"/>
  <c r="S12" i="5" l="1"/>
  <c r="O12" i="5"/>
  <c r="H12" i="5"/>
  <c r="E12" i="5"/>
  <c r="C12" i="5"/>
  <c r="A12" i="5"/>
  <c r="C11" i="1"/>
  <c r="S698" i="5" l="1"/>
  <c r="O698" i="5"/>
  <c r="H698" i="5"/>
  <c r="E698" i="5"/>
  <c r="C698" i="5"/>
  <c r="A698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S692" i="5" l="1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S687" i="5"/>
  <c r="O687" i="5"/>
  <c r="H687" i="5"/>
  <c r="E687" i="5"/>
  <c r="C687" i="5"/>
  <c r="A687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C324" i="1"/>
  <c r="C325" i="1"/>
  <c r="C323" i="1"/>
  <c r="S661" i="5" l="1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S645" i="5"/>
  <c r="H645" i="5"/>
  <c r="E645" i="5"/>
  <c r="C645" i="5"/>
  <c r="A645" i="5"/>
  <c r="S644" i="5"/>
  <c r="H644" i="5"/>
  <c r="E644" i="5"/>
  <c r="C644" i="5"/>
  <c r="A644" i="5"/>
  <c r="S643" i="5"/>
  <c r="H643" i="5"/>
  <c r="E643" i="5"/>
  <c r="C643" i="5"/>
  <c r="A643" i="5"/>
  <c r="O642" i="5"/>
  <c r="H642" i="5"/>
  <c r="E642" i="5"/>
  <c r="C642" i="5"/>
  <c r="A642" i="5"/>
  <c r="O641" i="5"/>
  <c r="H641" i="5"/>
  <c r="E641" i="5"/>
  <c r="C641" i="5"/>
  <c r="A641" i="5"/>
  <c r="O640" i="5"/>
  <c r="H640" i="5"/>
  <c r="E640" i="5"/>
  <c r="C640" i="5"/>
  <c r="A640" i="5"/>
  <c r="S433" i="5"/>
  <c r="O427" i="5"/>
  <c r="H427" i="5"/>
  <c r="E427" i="5"/>
  <c r="C427" i="5"/>
  <c r="A427" i="5"/>
  <c r="S432" i="5"/>
  <c r="O426" i="5"/>
  <c r="H426" i="5"/>
  <c r="E426" i="5"/>
  <c r="C426" i="5"/>
  <c r="A426" i="5"/>
  <c r="S431" i="5"/>
  <c r="O425" i="5"/>
  <c r="H425" i="5"/>
  <c r="E425" i="5"/>
  <c r="C425" i="5"/>
  <c r="A425" i="5"/>
  <c r="S427" i="5"/>
  <c r="O421" i="5"/>
  <c r="H421" i="5"/>
  <c r="E421" i="5"/>
  <c r="C421" i="5"/>
  <c r="A421" i="5"/>
  <c r="S426" i="5"/>
  <c r="O420" i="5"/>
  <c r="H420" i="5"/>
  <c r="E420" i="5"/>
  <c r="C420" i="5"/>
  <c r="A420" i="5"/>
  <c r="S425" i="5"/>
  <c r="O419" i="5"/>
  <c r="H419" i="5"/>
  <c r="E419" i="5"/>
  <c r="C419" i="5"/>
  <c r="A419" i="5"/>
  <c r="O415" i="5"/>
  <c r="H415" i="5"/>
  <c r="E415" i="5"/>
  <c r="C415" i="5"/>
  <c r="A415" i="5"/>
  <c r="O414" i="5"/>
  <c r="H414" i="5"/>
  <c r="E414" i="5"/>
  <c r="C414" i="5"/>
  <c r="A414" i="5"/>
  <c r="O413" i="5"/>
  <c r="H413" i="5"/>
  <c r="E413" i="5"/>
  <c r="C413" i="5"/>
  <c r="A413" i="5"/>
  <c r="S641" i="5"/>
  <c r="O644" i="5"/>
  <c r="C315" i="1"/>
  <c r="S642" i="5"/>
  <c r="C310" i="1"/>
  <c r="S640" i="5"/>
  <c r="O645" i="5"/>
  <c r="O643" i="5"/>
  <c r="C267" i="1"/>
  <c r="C269" i="1"/>
  <c r="C265" i="1"/>
  <c r="C311" i="1"/>
  <c r="O409" i="5" l="1"/>
  <c r="H409" i="5"/>
  <c r="E409" i="5"/>
  <c r="C409" i="5"/>
  <c r="A409" i="5"/>
  <c r="O408" i="5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C247" i="1"/>
  <c r="C256" i="1"/>
  <c r="C245" i="1"/>
  <c r="C248" i="1"/>
  <c r="C261" i="1"/>
  <c r="C260" i="1"/>
  <c r="C257" i="1"/>
  <c r="C246" i="1"/>
  <c r="C259" i="1"/>
  <c r="C255" i="1"/>
  <c r="C249" i="1"/>
  <c r="C263" i="1"/>
  <c r="C244" i="1"/>
  <c r="C262" i="1"/>
  <c r="A721" i="5" l="1"/>
  <c r="C721" i="5"/>
  <c r="E721" i="5"/>
  <c r="H721" i="5"/>
  <c r="O721" i="5"/>
  <c r="S721" i="5"/>
  <c r="S667" i="5"/>
  <c r="O667" i="5"/>
  <c r="H667" i="5"/>
  <c r="E667" i="5"/>
  <c r="C667" i="5"/>
  <c r="A667" i="5"/>
  <c r="O418" i="5" l="1"/>
  <c r="H418" i="5"/>
  <c r="E418" i="5"/>
  <c r="C418" i="5"/>
  <c r="A418" i="5"/>
  <c r="O417" i="5"/>
  <c r="H417" i="5"/>
  <c r="E417" i="5"/>
  <c r="C417" i="5"/>
  <c r="A417" i="5"/>
  <c r="O412" i="5"/>
  <c r="H412" i="5"/>
  <c r="E412" i="5"/>
  <c r="C412" i="5"/>
  <c r="A412" i="5"/>
  <c r="O411" i="5"/>
  <c r="H411" i="5"/>
  <c r="E411" i="5"/>
  <c r="C411" i="5"/>
  <c r="A411" i="5"/>
  <c r="I28" i="5" l="1"/>
  <c r="S161" i="5" l="1"/>
  <c r="O161" i="5"/>
  <c r="H161" i="5"/>
  <c r="E161" i="5"/>
  <c r="C161" i="5"/>
  <c r="A161" i="5"/>
  <c r="C160" i="1"/>
  <c r="S155" i="5" l="1"/>
  <c r="O155" i="5"/>
  <c r="H155" i="5"/>
  <c r="E155" i="5"/>
  <c r="C155" i="5"/>
  <c r="A155" i="5"/>
  <c r="S152" i="5"/>
  <c r="O152" i="5"/>
  <c r="H152" i="5"/>
  <c r="E152" i="5"/>
  <c r="C152" i="5"/>
  <c r="A152" i="5"/>
  <c r="S147" i="5"/>
  <c r="O147" i="5"/>
  <c r="H147" i="5"/>
  <c r="E147" i="5"/>
  <c r="C147" i="5"/>
  <c r="A147" i="5"/>
  <c r="S145" i="5"/>
  <c r="O145" i="5"/>
  <c r="H145" i="5"/>
  <c r="E145" i="5"/>
  <c r="C145" i="5"/>
  <c r="A145" i="5"/>
  <c r="S139" i="5"/>
  <c r="O139" i="5"/>
  <c r="H139" i="5"/>
  <c r="E139" i="5"/>
  <c r="C139" i="5"/>
  <c r="A139" i="5"/>
  <c r="S130" i="5"/>
  <c r="O130" i="5"/>
  <c r="H130" i="5"/>
  <c r="E130" i="5"/>
  <c r="C130" i="5"/>
  <c r="S122" i="5"/>
  <c r="O122" i="5"/>
  <c r="H122" i="5"/>
  <c r="E122" i="5"/>
  <c r="C122" i="5"/>
  <c r="S115" i="5"/>
  <c r="O115" i="5"/>
  <c r="H115" i="5"/>
  <c r="E115" i="5"/>
  <c r="C115" i="5"/>
  <c r="S111" i="5"/>
  <c r="O111" i="5"/>
  <c r="H111" i="5"/>
  <c r="E111" i="5"/>
  <c r="C111" i="5"/>
  <c r="S110" i="5"/>
  <c r="O110" i="5"/>
  <c r="H110" i="5"/>
  <c r="E110" i="5"/>
  <c r="C110" i="5"/>
  <c r="S106" i="5"/>
  <c r="O106" i="5"/>
  <c r="H106" i="5"/>
  <c r="E106" i="5"/>
  <c r="C106" i="5"/>
  <c r="A106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147" i="1"/>
  <c r="C138" i="1"/>
  <c r="C113" i="1"/>
  <c r="C93" i="1"/>
  <c r="C102" i="1"/>
  <c r="C78" i="1"/>
  <c r="C144" i="1"/>
  <c r="C109" i="1"/>
  <c r="C151" i="1"/>
  <c r="C105" i="1"/>
  <c r="C98" i="1"/>
  <c r="C154" i="1"/>
  <c r="C121" i="1"/>
  <c r="C129" i="1"/>
  <c r="C76" i="1"/>
  <c r="C85" i="1"/>
  <c r="C110" i="1"/>
  <c r="C83" i="1"/>
  <c r="C95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6" i="1"/>
  <c r="C62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59" i="1"/>
  <c r="C41" i="1"/>
  <c r="C36" i="1"/>
  <c r="C39" i="1"/>
  <c r="C54" i="1"/>
  <c r="C47" i="1"/>
  <c r="C51" i="1"/>
  <c r="S36" i="5" l="1"/>
  <c r="O36" i="5"/>
  <c r="H36" i="5"/>
  <c r="E36" i="5"/>
  <c r="C36" i="5"/>
  <c r="A36" i="5"/>
  <c r="C35" i="1"/>
  <c r="I521" i="5" l="1"/>
  <c r="I522" i="5"/>
  <c r="O457" i="5" l="1"/>
  <c r="H457" i="5"/>
  <c r="E457" i="5"/>
  <c r="C457" i="5"/>
  <c r="A457" i="5"/>
  <c r="O456" i="5"/>
  <c r="H456" i="5"/>
  <c r="E456" i="5"/>
  <c r="C456" i="5"/>
  <c r="A456" i="5"/>
  <c r="O455" i="5"/>
  <c r="H455" i="5"/>
  <c r="E455" i="5"/>
  <c r="C455" i="5"/>
  <c r="A455" i="5"/>
  <c r="O448" i="5"/>
  <c r="H448" i="5"/>
  <c r="E448" i="5"/>
  <c r="C448" i="5"/>
  <c r="A448" i="5"/>
  <c r="O447" i="5"/>
  <c r="H447" i="5"/>
  <c r="E447" i="5"/>
  <c r="C447" i="5"/>
  <c r="A447" i="5"/>
  <c r="O446" i="5"/>
  <c r="H446" i="5"/>
  <c r="E446" i="5"/>
  <c r="C446" i="5"/>
  <c r="A446" i="5"/>
  <c r="S446" i="5"/>
  <c r="S457" i="5"/>
  <c r="S448" i="5"/>
  <c r="S455" i="5"/>
  <c r="S447" i="5"/>
  <c r="S456" i="5"/>
  <c r="I523" i="5" l="1"/>
  <c r="I524" i="5" l="1"/>
  <c r="I525" i="5" l="1"/>
  <c r="O424" i="5" l="1"/>
  <c r="H424" i="5"/>
  <c r="E424" i="5"/>
  <c r="C424" i="5"/>
  <c r="A424" i="5"/>
  <c r="O423" i="5"/>
  <c r="H423" i="5"/>
  <c r="E423" i="5"/>
  <c r="C423" i="5"/>
  <c r="A423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7" i="1"/>
  <c r="C28" i="1"/>
  <c r="C25" i="1"/>
  <c r="C2" i="1"/>
  <c r="S26" i="5" l="1"/>
  <c r="O26" i="5"/>
  <c r="H26" i="5"/>
  <c r="E26" i="5"/>
  <c r="C26" i="5"/>
  <c r="A26" i="5"/>
  <c r="S723" i="5" l="1"/>
  <c r="O723" i="5"/>
  <c r="H723" i="5"/>
  <c r="E723" i="5"/>
  <c r="C723" i="5"/>
  <c r="A723" i="5"/>
  <c r="S722" i="5"/>
  <c r="O722" i="5"/>
  <c r="H722" i="5"/>
  <c r="E722" i="5"/>
  <c r="C722" i="5"/>
  <c r="A722" i="5"/>
  <c r="H720" i="5" l="1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8" i="5"/>
  <c r="H666" i="5"/>
  <c r="H665" i="5"/>
  <c r="H664" i="5"/>
  <c r="H663" i="5"/>
  <c r="H662" i="5"/>
  <c r="H656" i="5"/>
  <c r="H655" i="5"/>
  <c r="H654" i="5"/>
  <c r="H653" i="5"/>
  <c r="H652" i="5"/>
  <c r="H651" i="5"/>
  <c r="H650" i="5"/>
  <c r="H649" i="5"/>
  <c r="H648" i="5"/>
  <c r="H647" i="5"/>
  <c r="H646" i="5"/>
  <c r="H639" i="5"/>
  <c r="H638" i="5"/>
  <c r="H637" i="5"/>
  <c r="H636" i="5"/>
  <c r="H635" i="5"/>
  <c r="H634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2" i="5"/>
  <c r="H579" i="5"/>
  <c r="H578" i="5"/>
  <c r="H577" i="5"/>
  <c r="H545" i="5"/>
  <c r="H544" i="5"/>
  <c r="H543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06" i="5"/>
  <c r="H505" i="5"/>
  <c r="H504" i="5"/>
  <c r="H503" i="5"/>
  <c r="H502" i="5"/>
  <c r="H500" i="5"/>
  <c r="H499" i="5"/>
  <c r="H498" i="5"/>
  <c r="H497" i="5"/>
  <c r="H496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54" i="5"/>
  <c r="H453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2" i="5"/>
  <c r="H416" i="5"/>
  <c r="H410" i="5"/>
  <c r="H376" i="5"/>
  <c r="H375" i="5"/>
  <c r="H374" i="5"/>
  <c r="H373" i="5"/>
  <c r="H372" i="5"/>
  <c r="H371" i="5"/>
  <c r="H370" i="5"/>
  <c r="H369" i="5"/>
  <c r="H368" i="5"/>
  <c r="H339" i="5"/>
  <c r="H338" i="5"/>
  <c r="H337" i="5"/>
  <c r="H336" i="5"/>
  <c r="H335" i="5"/>
  <c r="H334" i="5"/>
  <c r="H333" i="5"/>
  <c r="H332" i="5"/>
  <c r="H331" i="5"/>
  <c r="H324" i="5"/>
  <c r="H323" i="5"/>
  <c r="H322" i="5"/>
  <c r="H321" i="5"/>
  <c r="H320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297" i="5"/>
  <c r="H293" i="5"/>
  <c r="H292" i="5"/>
  <c r="H291" i="5"/>
  <c r="H286" i="5"/>
  <c r="H285" i="5"/>
  <c r="H284" i="5"/>
  <c r="H283" i="5"/>
  <c r="H282" i="5"/>
  <c r="H278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7" i="5"/>
  <c r="H256" i="5"/>
  <c r="H255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175" i="5"/>
  <c r="H174" i="5"/>
  <c r="H173" i="5"/>
  <c r="H172" i="5"/>
  <c r="H171" i="5"/>
  <c r="H34" i="5"/>
  <c r="H32" i="5"/>
  <c r="H28" i="5"/>
  <c r="G5" i="6"/>
  <c r="G4" i="6"/>
  <c r="G3" i="6"/>
  <c r="G2" i="6"/>
  <c r="G8" i="6"/>
  <c r="G7" i="6"/>
  <c r="S720" i="5"/>
  <c r="O720" i="5"/>
  <c r="E720" i="5"/>
  <c r="C720" i="5"/>
  <c r="A720" i="5"/>
  <c r="C3" i="6"/>
  <c r="E5" i="6"/>
  <c r="C2" i="6"/>
  <c r="C336" i="1"/>
  <c r="E2" i="6"/>
  <c r="C4" i="6"/>
  <c r="E4" i="6"/>
  <c r="C335" i="1"/>
  <c r="C5" i="6"/>
  <c r="E3" i="6"/>
  <c r="S684" i="5" l="1"/>
  <c r="O684" i="5"/>
  <c r="E684" i="5"/>
  <c r="C684" i="5"/>
  <c r="A684" i="5"/>
  <c r="S683" i="5"/>
  <c r="O683" i="5"/>
  <c r="E683" i="5"/>
  <c r="C683" i="5"/>
  <c r="A683" i="5"/>
  <c r="S682" i="5"/>
  <c r="O682" i="5"/>
  <c r="E682" i="5"/>
  <c r="C682" i="5"/>
  <c r="A682" i="5"/>
  <c r="S681" i="5"/>
  <c r="O681" i="5"/>
  <c r="E681" i="5"/>
  <c r="C681" i="5"/>
  <c r="A681" i="5"/>
  <c r="S680" i="5"/>
  <c r="O680" i="5"/>
  <c r="E680" i="5"/>
  <c r="C680" i="5"/>
  <c r="A680" i="5"/>
  <c r="S651" i="5"/>
  <c r="O651" i="5"/>
  <c r="E651" i="5"/>
  <c r="C651" i="5"/>
  <c r="A651" i="5"/>
  <c r="S650" i="5"/>
  <c r="O650" i="5"/>
  <c r="E650" i="5"/>
  <c r="C650" i="5"/>
  <c r="A650" i="5"/>
  <c r="S649" i="5"/>
  <c r="O649" i="5"/>
  <c r="E649" i="5"/>
  <c r="C649" i="5"/>
  <c r="A649" i="5"/>
  <c r="S648" i="5"/>
  <c r="O648" i="5"/>
  <c r="E648" i="5"/>
  <c r="C648" i="5"/>
  <c r="A648" i="5"/>
  <c r="S647" i="5"/>
  <c r="O647" i="5"/>
  <c r="E647" i="5"/>
  <c r="C647" i="5"/>
  <c r="A647" i="5"/>
  <c r="S646" i="5"/>
  <c r="O646" i="5"/>
  <c r="E646" i="5"/>
  <c r="C646" i="5"/>
  <c r="A646" i="5"/>
  <c r="O628" i="5"/>
  <c r="E628" i="5"/>
  <c r="C628" i="5"/>
  <c r="A628" i="5"/>
  <c r="O627" i="5"/>
  <c r="E627" i="5"/>
  <c r="C627" i="5"/>
  <c r="A627" i="5"/>
  <c r="O626" i="5"/>
  <c r="E626" i="5"/>
  <c r="C626" i="5"/>
  <c r="A626" i="5"/>
  <c r="O625" i="5"/>
  <c r="E625" i="5"/>
  <c r="C625" i="5"/>
  <c r="A625" i="5"/>
  <c r="O624" i="5"/>
  <c r="E624" i="5"/>
  <c r="C624" i="5"/>
  <c r="A624" i="5"/>
  <c r="S639" i="5"/>
  <c r="E639" i="5"/>
  <c r="C639" i="5"/>
  <c r="A639" i="5"/>
  <c r="S638" i="5"/>
  <c r="E638" i="5"/>
  <c r="C638" i="5"/>
  <c r="A638" i="5"/>
  <c r="S637" i="5"/>
  <c r="E637" i="5"/>
  <c r="C637" i="5"/>
  <c r="A637" i="5"/>
  <c r="O636" i="5"/>
  <c r="E636" i="5"/>
  <c r="C636" i="5"/>
  <c r="A636" i="5"/>
  <c r="O635" i="5"/>
  <c r="E635" i="5"/>
  <c r="C635" i="5"/>
  <c r="A635" i="5"/>
  <c r="O634" i="5"/>
  <c r="E634" i="5"/>
  <c r="C634" i="5"/>
  <c r="A634" i="5"/>
  <c r="S624" i="5"/>
  <c r="S625" i="5"/>
  <c r="S626" i="5"/>
  <c r="S628" i="5"/>
  <c r="S627" i="5"/>
  <c r="S635" i="5"/>
  <c r="C306" i="1"/>
  <c r="C322" i="1"/>
  <c r="C305" i="1"/>
  <c r="C334" i="1"/>
  <c r="C304" i="1"/>
  <c r="O637" i="5"/>
  <c r="C313" i="1"/>
  <c r="S636" i="5"/>
  <c r="C333" i="1"/>
  <c r="O639" i="5"/>
  <c r="O638" i="5"/>
  <c r="C312" i="1"/>
  <c r="S634" i="5"/>
  <c r="S679" i="5" l="1"/>
  <c r="S678" i="5"/>
  <c r="S677" i="5"/>
  <c r="S676" i="5"/>
  <c r="S675" i="5"/>
  <c r="S674" i="5"/>
  <c r="S673" i="5"/>
  <c r="S672" i="5"/>
  <c r="S671" i="5"/>
  <c r="S670" i="5"/>
  <c r="S668" i="5"/>
  <c r="S666" i="5"/>
  <c r="S665" i="5"/>
  <c r="S664" i="5"/>
  <c r="S663" i="5"/>
  <c r="S662" i="5"/>
  <c r="S656" i="5"/>
  <c r="S655" i="5"/>
  <c r="S654" i="5"/>
  <c r="S653" i="5"/>
  <c r="S652" i="5"/>
  <c r="S623" i="5"/>
  <c r="S622" i="5"/>
  <c r="S621" i="5"/>
  <c r="S620" i="5"/>
  <c r="S619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9" i="5"/>
  <c r="S588" i="5"/>
  <c r="S587" i="5"/>
  <c r="S586" i="5"/>
  <c r="S585" i="5"/>
  <c r="S582" i="5"/>
  <c r="S579" i="5"/>
  <c r="S578" i="5"/>
  <c r="S577" i="5"/>
  <c r="S545" i="5"/>
  <c r="S544" i="5"/>
  <c r="S543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00" i="5"/>
  <c r="S499" i="5"/>
  <c r="S498" i="5"/>
  <c r="S497" i="5"/>
  <c r="S496" i="5"/>
  <c r="S489" i="5"/>
  <c r="S488" i="5"/>
  <c r="S487" i="5"/>
  <c r="S486" i="5"/>
  <c r="S485" i="5"/>
  <c r="S484" i="5"/>
  <c r="S483" i="5"/>
  <c r="S482" i="5"/>
  <c r="S481" i="5"/>
  <c r="S443" i="5"/>
  <c r="S442" i="5"/>
  <c r="S441" i="5"/>
  <c r="S440" i="5"/>
  <c r="S439" i="5"/>
  <c r="S438" i="5"/>
  <c r="S437" i="5"/>
  <c r="S436" i="5"/>
  <c r="S435" i="5"/>
  <c r="S434" i="5"/>
  <c r="S430" i="5"/>
  <c r="S429" i="5"/>
  <c r="S428" i="5"/>
  <c r="S424" i="5"/>
  <c r="S42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175" i="5"/>
  <c r="S173" i="5"/>
  <c r="S172" i="5"/>
  <c r="S34" i="5"/>
  <c r="S32" i="5"/>
  <c r="O679" i="5"/>
  <c r="E679" i="5"/>
  <c r="C679" i="5"/>
  <c r="A679" i="5"/>
  <c r="O678" i="5"/>
  <c r="E678" i="5"/>
  <c r="C678" i="5"/>
  <c r="A678" i="5"/>
  <c r="O677" i="5"/>
  <c r="E677" i="5"/>
  <c r="C677" i="5"/>
  <c r="A677" i="5"/>
  <c r="O676" i="5"/>
  <c r="E676" i="5"/>
  <c r="C676" i="5"/>
  <c r="A676" i="5"/>
  <c r="O675" i="5"/>
  <c r="E675" i="5"/>
  <c r="C675" i="5"/>
  <c r="A675" i="5"/>
  <c r="E674" i="5"/>
  <c r="C674" i="5"/>
  <c r="A674" i="5"/>
  <c r="S453" i="5"/>
  <c r="S513" i="5"/>
  <c r="S514" i="5"/>
  <c r="S506" i="5"/>
  <c r="S515" i="5"/>
  <c r="S511" i="5"/>
  <c r="S444" i="5"/>
  <c r="S445" i="5"/>
  <c r="S504" i="5"/>
  <c r="S512" i="5"/>
  <c r="S454" i="5"/>
  <c r="S502" i="5"/>
  <c r="S503" i="5"/>
  <c r="S505" i="5"/>
  <c r="S174" i="5"/>
  <c r="S614" i="5"/>
  <c r="S480" i="5"/>
  <c r="S617" i="5"/>
  <c r="S494" i="5"/>
  <c r="S519" i="5"/>
  <c r="S493" i="5"/>
  <c r="S472" i="5"/>
  <c r="S618" i="5"/>
  <c r="S516" i="5"/>
  <c r="S474" i="5"/>
  <c r="S476" i="5"/>
  <c r="S616" i="5"/>
  <c r="S479" i="5"/>
  <c r="S477" i="5"/>
  <c r="S475" i="5"/>
  <c r="S520" i="5"/>
  <c r="S478" i="5"/>
  <c r="S491" i="5"/>
  <c r="S517" i="5"/>
  <c r="S473" i="5"/>
  <c r="S171" i="5"/>
  <c r="S490" i="5"/>
  <c r="S615" i="5"/>
  <c r="S492" i="5"/>
  <c r="S518" i="5"/>
  <c r="O673" i="5" l="1"/>
  <c r="E673" i="5"/>
  <c r="C673" i="5"/>
  <c r="A673" i="5"/>
  <c r="O672" i="5"/>
  <c r="E672" i="5"/>
  <c r="C672" i="5"/>
  <c r="A672" i="5"/>
  <c r="O671" i="5"/>
  <c r="E671" i="5"/>
  <c r="C671" i="5"/>
  <c r="A671" i="5"/>
  <c r="O670" i="5"/>
  <c r="E670" i="5"/>
  <c r="C670" i="5"/>
  <c r="A670" i="5"/>
  <c r="O668" i="5"/>
  <c r="E668" i="5"/>
  <c r="C668" i="5"/>
  <c r="A668" i="5"/>
  <c r="C321" i="1"/>
  <c r="C316" i="1"/>
  <c r="C317" i="1"/>
  <c r="C320" i="1"/>
  <c r="O612" i="5" l="1"/>
  <c r="E612" i="5"/>
  <c r="C612" i="5"/>
  <c r="A612" i="5"/>
  <c r="O611" i="5"/>
  <c r="E611" i="5"/>
  <c r="C611" i="5"/>
  <c r="A611" i="5"/>
  <c r="O610" i="5"/>
  <c r="E610" i="5"/>
  <c r="C610" i="5"/>
  <c r="A610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579" i="5"/>
  <c r="E579" i="5"/>
  <c r="C579" i="5"/>
  <c r="A579" i="5"/>
  <c r="O666" i="5"/>
  <c r="E666" i="5"/>
  <c r="C666" i="5"/>
  <c r="A666" i="5"/>
  <c r="O665" i="5"/>
  <c r="E665" i="5"/>
  <c r="C665" i="5"/>
  <c r="A665" i="5"/>
  <c r="O664" i="5"/>
  <c r="E664" i="5"/>
  <c r="C664" i="5"/>
  <c r="A664" i="5"/>
  <c r="O663" i="5"/>
  <c r="E663" i="5"/>
  <c r="C663" i="5"/>
  <c r="A663" i="5"/>
  <c r="O662" i="5"/>
  <c r="E662" i="5"/>
  <c r="C662" i="5"/>
  <c r="A662" i="5"/>
  <c r="E656" i="5" l="1"/>
  <c r="C656" i="5"/>
  <c r="A656" i="5"/>
  <c r="E655" i="5"/>
  <c r="C655" i="5"/>
  <c r="A655" i="5"/>
  <c r="E654" i="5"/>
  <c r="C654" i="5"/>
  <c r="A654" i="5"/>
  <c r="E653" i="5"/>
  <c r="C653" i="5"/>
  <c r="A653" i="5"/>
  <c r="E652" i="5"/>
  <c r="C652" i="5"/>
  <c r="A652" i="5"/>
  <c r="E623" i="5"/>
  <c r="C623" i="5"/>
  <c r="A623" i="5"/>
  <c r="E622" i="5"/>
  <c r="C622" i="5"/>
  <c r="A622" i="5"/>
  <c r="E621" i="5"/>
  <c r="C621" i="5"/>
  <c r="A621" i="5"/>
  <c r="E620" i="5"/>
  <c r="C620" i="5"/>
  <c r="A620" i="5"/>
  <c r="E619" i="5"/>
  <c r="C619" i="5"/>
  <c r="A619" i="5"/>
  <c r="O618" i="5"/>
  <c r="E618" i="5"/>
  <c r="C618" i="5"/>
  <c r="A618" i="5"/>
  <c r="O617" i="5"/>
  <c r="E617" i="5"/>
  <c r="C617" i="5"/>
  <c r="A617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609" i="5"/>
  <c r="E609" i="5"/>
  <c r="C609" i="5"/>
  <c r="A609" i="5"/>
  <c r="O608" i="5"/>
  <c r="E608" i="5"/>
  <c r="C608" i="5"/>
  <c r="A608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2" i="5"/>
  <c r="E582" i="5"/>
  <c r="C582" i="5"/>
  <c r="A582" i="5"/>
  <c r="O578" i="5"/>
  <c r="E578" i="5"/>
  <c r="C578" i="5"/>
  <c r="A578" i="5"/>
  <c r="O577" i="5"/>
  <c r="E577" i="5"/>
  <c r="C577" i="5"/>
  <c r="A577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656" i="5"/>
  <c r="O654" i="5"/>
  <c r="O652" i="5"/>
  <c r="O655" i="5"/>
  <c r="O653" i="5"/>
  <c r="O623" i="5"/>
  <c r="O621" i="5"/>
  <c r="O619" i="5"/>
  <c r="O620" i="5"/>
  <c r="O622" i="5"/>
  <c r="C293" i="1"/>
  <c r="C318" i="1"/>
  <c r="C298" i="1"/>
  <c r="C319" i="1"/>
  <c r="C292" i="1"/>
  <c r="C308" i="1"/>
  <c r="C290" i="1"/>
  <c r="C291" i="1"/>
  <c r="C299" i="1"/>
  <c r="C301" i="1"/>
  <c r="C314" i="1"/>
  <c r="C300" i="1"/>
  <c r="C309" i="1"/>
  <c r="C303" i="1"/>
  <c r="C302" i="1"/>
  <c r="O525" i="5" l="1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C506" i="5"/>
  <c r="C505" i="5"/>
  <c r="C504" i="5"/>
  <c r="C503" i="5"/>
  <c r="C502" i="5"/>
  <c r="C500" i="5"/>
  <c r="C499" i="5"/>
  <c r="C498" i="5"/>
  <c r="C497" i="5"/>
  <c r="C496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54" i="5"/>
  <c r="C453" i="5"/>
  <c r="C445" i="5"/>
  <c r="C444" i="5"/>
  <c r="C288" i="1"/>
  <c r="C287" i="1"/>
  <c r="C289" i="1"/>
  <c r="E506" i="5" l="1"/>
  <c r="A506" i="5"/>
  <c r="E505" i="5"/>
  <c r="A505" i="5"/>
  <c r="E504" i="5"/>
  <c r="A504" i="5"/>
  <c r="E503" i="5"/>
  <c r="A503" i="5"/>
  <c r="E502" i="5"/>
  <c r="A502" i="5"/>
  <c r="A500" i="5"/>
  <c r="E500" i="5"/>
  <c r="O506" i="5"/>
  <c r="O504" i="5"/>
  <c r="O502" i="5"/>
  <c r="O503" i="5"/>
  <c r="O505" i="5"/>
  <c r="E499" i="5"/>
  <c r="A499" i="5"/>
  <c r="E498" i="5"/>
  <c r="A498" i="5"/>
  <c r="O494" i="5"/>
  <c r="E494" i="5"/>
  <c r="A494" i="5"/>
  <c r="O493" i="5"/>
  <c r="E493" i="5"/>
  <c r="A493" i="5"/>
  <c r="O492" i="5"/>
  <c r="E492" i="5"/>
  <c r="A492" i="5"/>
  <c r="E489" i="5"/>
  <c r="A489" i="5"/>
  <c r="E488" i="5"/>
  <c r="A488" i="5"/>
  <c r="E487" i="5"/>
  <c r="A487" i="5"/>
  <c r="E486" i="5"/>
  <c r="A486" i="5"/>
  <c r="E485" i="5"/>
  <c r="A485" i="5"/>
  <c r="E484" i="5"/>
  <c r="A484" i="5"/>
  <c r="E483" i="5"/>
  <c r="A483" i="5"/>
  <c r="O480" i="5"/>
  <c r="E480" i="5"/>
  <c r="A480" i="5"/>
  <c r="O479" i="5"/>
  <c r="E479" i="5"/>
  <c r="A479" i="5"/>
  <c r="O478" i="5"/>
  <c r="E478" i="5"/>
  <c r="A478" i="5"/>
  <c r="O477" i="5"/>
  <c r="E477" i="5"/>
  <c r="A477" i="5"/>
  <c r="O476" i="5"/>
  <c r="E476" i="5"/>
  <c r="A476" i="5"/>
  <c r="O475" i="5"/>
  <c r="E475" i="5"/>
  <c r="A475" i="5"/>
  <c r="O474" i="5"/>
  <c r="E474" i="5"/>
  <c r="A474" i="5"/>
  <c r="O376" i="5"/>
  <c r="O375" i="5"/>
  <c r="O374" i="5"/>
  <c r="O373" i="5"/>
  <c r="O372" i="5"/>
  <c r="O371" i="5"/>
  <c r="O370" i="5"/>
  <c r="O369" i="5"/>
  <c r="O368" i="5"/>
  <c r="O339" i="5"/>
  <c r="O338" i="5"/>
  <c r="O337" i="5"/>
  <c r="O336" i="5"/>
  <c r="O335" i="5"/>
  <c r="O334" i="5"/>
  <c r="O333" i="5"/>
  <c r="O332" i="5"/>
  <c r="O331" i="5"/>
  <c r="O491" i="5"/>
  <c r="O490" i="5"/>
  <c r="O473" i="5"/>
  <c r="O472" i="5"/>
  <c r="O454" i="5"/>
  <c r="O453" i="5"/>
  <c r="O445" i="5"/>
  <c r="E497" i="5"/>
  <c r="A497" i="5"/>
  <c r="E496" i="5"/>
  <c r="A496" i="5"/>
  <c r="E491" i="5"/>
  <c r="A491" i="5"/>
  <c r="E490" i="5"/>
  <c r="A490" i="5"/>
  <c r="E482" i="5"/>
  <c r="A482" i="5"/>
  <c r="E481" i="5"/>
  <c r="A481" i="5"/>
  <c r="E473" i="5"/>
  <c r="A473" i="5"/>
  <c r="E472" i="5"/>
  <c r="A472" i="5"/>
  <c r="O489" i="5"/>
  <c r="O485" i="5"/>
  <c r="C286" i="1"/>
  <c r="O500" i="5"/>
  <c r="O483" i="5"/>
  <c r="O482" i="5"/>
  <c r="O498" i="5"/>
  <c r="O481" i="5"/>
  <c r="O496" i="5"/>
  <c r="O499" i="5"/>
  <c r="O486" i="5"/>
  <c r="O484" i="5"/>
  <c r="O497" i="5"/>
  <c r="O487" i="5"/>
  <c r="O488" i="5"/>
  <c r="E454" i="5" l="1"/>
  <c r="A454" i="5"/>
  <c r="E453" i="5"/>
  <c r="A453" i="5"/>
  <c r="E445" i="5"/>
  <c r="A445" i="5"/>
  <c r="O444" i="5"/>
  <c r="O443" i="5"/>
  <c r="E444" i="5"/>
  <c r="C443" i="5"/>
  <c r="A444" i="5"/>
  <c r="C282" i="1"/>
  <c r="C283" i="1"/>
  <c r="C284" i="1"/>
  <c r="C285" i="1"/>
  <c r="C279" i="1"/>
  <c r="E376" i="5" l="1"/>
  <c r="C376" i="5"/>
  <c r="A376" i="5"/>
  <c r="E375" i="5"/>
  <c r="C375" i="5"/>
  <c r="A375" i="5"/>
  <c r="E374" i="5"/>
  <c r="C374" i="5"/>
  <c r="A374" i="5"/>
  <c r="E373" i="5"/>
  <c r="C373" i="5"/>
  <c r="A373" i="5"/>
  <c r="E372" i="5"/>
  <c r="C372" i="5"/>
  <c r="A372" i="5"/>
  <c r="E339" i="5"/>
  <c r="C339" i="5"/>
  <c r="A339" i="5"/>
  <c r="E338" i="5"/>
  <c r="C338" i="5"/>
  <c r="A338" i="5"/>
  <c r="E337" i="5"/>
  <c r="C337" i="5"/>
  <c r="A337" i="5"/>
  <c r="E336" i="5"/>
  <c r="C336" i="5"/>
  <c r="A336" i="5"/>
  <c r="E335" i="5"/>
  <c r="C335" i="5"/>
  <c r="A335" i="5"/>
  <c r="E371" i="5"/>
  <c r="E370" i="5"/>
  <c r="E369" i="5"/>
  <c r="E368" i="5"/>
  <c r="E334" i="5"/>
  <c r="E333" i="5"/>
  <c r="E332" i="5"/>
  <c r="E331" i="5"/>
  <c r="C371" i="5"/>
  <c r="C370" i="5"/>
  <c r="C369" i="5"/>
  <c r="C368" i="5"/>
  <c r="C334" i="5"/>
  <c r="C333" i="5"/>
  <c r="C332" i="5"/>
  <c r="C331" i="5"/>
  <c r="A333" i="5"/>
  <c r="A334" i="5"/>
  <c r="A369" i="5"/>
  <c r="A371" i="5"/>
  <c r="A370" i="5"/>
  <c r="A368" i="5"/>
  <c r="A332" i="5"/>
  <c r="A331" i="5"/>
  <c r="E257" i="5"/>
  <c r="C257" i="5"/>
  <c r="A257" i="5"/>
  <c r="E256" i="5"/>
  <c r="C256" i="5"/>
  <c r="A256" i="5"/>
  <c r="O257" i="5"/>
  <c r="C278" i="1"/>
  <c r="C254" i="1"/>
  <c r="C258" i="1"/>
  <c r="O256" i="5"/>
  <c r="S28" i="5" l="1"/>
  <c r="S3" i="5"/>
  <c r="O442" i="5"/>
  <c r="O441" i="5"/>
  <c r="O440" i="5"/>
  <c r="O439" i="5"/>
  <c r="O438" i="5"/>
  <c r="O437" i="5"/>
  <c r="O436" i="5"/>
  <c r="O435" i="5"/>
  <c r="O434" i="5"/>
  <c r="O433" i="5"/>
  <c r="O432" i="5"/>
  <c r="O431" i="5"/>
  <c r="O430" i="5"/>
  <c r="O429" i="5"/>
  <c r="O428" i="5"/>
  <c r="O422" i="5"/>
  <c r="O416" i="5"/>
  <c r="O410" i="5"/>
  <c r="O175" i="5"/>
  <c r="O174" i="5"/>
  <c r="O173" i="5"/>
  <c r="O172" i="5"/>
  <c r="O171" i="5"/>
  <c r="O34" i="5"/>
  <c r="O32" i="5"/>
  <c r="O28" i="5"/>
  <c r="O3" i="5"/>
  <c r="O308" i="5"/>
  <c r="O267" i="5"/>
  <c r="O311" i="5"/>
  <c r="O302" i="5"/>
  <c r="O249" i="5"/>
  <c r="C274" i="1"/>
  <c r="C239" i="1"/>
  <c r="O263" i="5"/>
  <c r="O266" i="5"/>
  <c r="C173" i="1"/>
  <c r="O259" i="5"/>
  <c r="C170" i="1"/>
  <c r="C236" i="1"/>
  <c r="C277" i="1"/>
  <c r="O322" i="5"/>
  <c r="C270" i="1"/>
  <c r="O245" i="5"/>
  <c r="O301" i="5"/>
  <c r="O297" i="5"/>
  <c r="O242" i="5"/>
  <c r="C33" i="1"/>
  <c r="O278" i="5"/>
  <c r="O262" i="5"/>
  <c r="C240" i="1"/>
  <c r="O293" i="5"/>
  <c r="O252" i="5"/>
  <c r="O248" i="5"/>
  <c r="C171" i="1"/>
  <c r="O305" i="5"/>
  <c r="C251" i="1"/>
  <c r="C264" i="1"/>
  <c r="O269" i="5"/>
  <c r="O268" i="5"/>
  <c r="O320" i="5"/>
  <c r="C238" i="1"/>
  <c r="O255" i="5"/>
  <c r="O318" i="5"/>
  <c r="O273" i="5"/>
  <c r="O238" i="5"/>
  <c r="O304" i="5"/>
  <c r="O274" i="5"/>
  <c r="O312" i="5"/>
  <c r="C272" i="1"/>
  <c r="C250" i="1"/>
  <c r="O286" i="5"/>
  <c r="O271" i="5"/>
  <c r="C31" i="1"/>
  <c r="C174" i="1"/>
  <c r="O236" i="5"/>
  <c r="O244" i="5"/>
  <c r="O247" i="5"/>
  <c r="O306" i="5"/>
  <c r="C241" i="1"/>
  <c r="O291" i="5"/>
  <c r="C235" i="1"/>
  <c r="O307" i="5"/>
  <c r="O282" i="5"/>
  <c r="O261" i="5"/>
  <c r="C237" i="1"/>
  <c r="C275" i="1"/>
  <c r="C172" i="1"/>
  <c r="O313" i="5"/>
  <c r="O315" i="5"/>
  <c r="C276" i="1"/>
  <c r="O243" i="5"/>
  <c r="C268" i="1"/>
  <c r="O292" i="5"/>
  <c r="C266" i="1"/>
  <c r="O317" i="5"/>
  <c r="O310" i="5"/>
  <c r="C242" i="1"/>
  <c r="C243" i="1"/>
  <c r="O285" i="5"/>
  <c r="O321" i="5"/>
  <c r="O283" i="5"/>
  <c r="C273" i="1"/>
  <c r="O246" i="5"/>
  <c r="O303" i="5"/>
  <c r="O284" i="5"/>
  <c r="O272" i="5"/>
  <c r="O314" i="5"/>
  <c r="O275" i="5"/>
  <c r="O316" i="5"/>
  <c r="O265" i="5"/>
  <c r="O253" i="5"/>
  <c r="O260" i="5"/>
  <c r="C271" i="1"/>
  <c r="C252" i="1"/>
  <c r="O237" i="5"/>
  <c r="O270" i="5"/>
  <c r="O241" i="5"/>
  <c r="O250" i="5"/>
  <c r="O323" i="5"/>
  <c r="O251" i="5"/>
  <c r="O324" i="5"/>
  <c r="O276" i="5"/>
  <c r="O264" i="5"/>
  <c r="O239" i="5"/>
  <c r="O309" i="5"/>
  <c r="Q2" i="5" l="1"/>
  <c r="M2" i="5"/>
  <c r="O240" i="5"/>
  <c r="C6" i="6"/>
  <c r="E6" i="6"/>
  <c r="E443" i="5" l="1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32" i="5"/>
  <c r="C432" i="5"/>
  <c r="A432" i="5"/>
  <c r="E431" i="5"/>
  <c r="C431" i="5"/>
  <c r="A431" i="5"/>
  <c r="E430" i="5"/>
  <c r="C430" i="5"/>
  <c r="A430" i="5"/>
  <c r="E429" i="5"/>
  <c r="C429" i="5"/>
  <c r="A429" i="5"/>
  <c r="E428" i="5"/>
  <c r="C428" i="5"/>
  <c r="A428" i="5"/>
  <c r="E422" i="5"/>
  <c r="C422" i="5"/>
  <c r="A422" i="5"/>
  <c r="E416" i="5"/>
  <c r="C416" i="5"/>
  <c r="A416" i="5"/>
  <c r="E410" i="5"/>
  <c r="C410" i="5"/>
  <c r="A410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5" i="5"/>
  <c r="C255" i="5"/>
  <c r="E255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8" i="5"/>
  <c r="C278" i="5"/>
  <c r="E278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91" i="5"/>
  <c r="C291" i="5"/>
  <c r="E291" i="5"/>
  <c r="A292" i="5"/>
  <c r="C292" i="5"/>
  <c r="E292" i="5"/>
  <c r="A293" i="5"/>
  <c r="C293" i="5"/>
  <c r="E293" i="5"/>
  <c r="A297" i="5"/>
  <c r="C297" i="5"/>
  <c r="E297" i="5"/>
  <c r="A301" i="5"/>
  <c r="C301" i="5"/>
  <c r="E301" i="5"/>
  <c r="A302" i="5"/>
  <c r="C302" i="5"/>
  <c r="E302" i="5"/>
  <c r="A303" i="5"/>
  <c r="C303" i="5"/>
  <c r="E303" i="5"/>
  <c r="A304" i="5"/>
  <c r="C304" i="5"/>
  <c r="E304" i="5"/>
  <c r="A305" i="5"/>
  <c r="C305" i="5"/>
  <c r="E305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E324" i="5" l="1"/>
  <c r="C324" i="5"/>
  <c r="A324" i="5"/>
  <c r="W2" i="5" l="1"/>
  <c r="V2" i="5"/>
  <c r="U2" i="5"/>
  <c r="T2" i="5"/>
  <c r="S2" i="5"/>
  <c r="R2" i="5" s="1"/>
  <c r="P2" i="5" l="1"/>
  <c r="G6" i="6" l="1"/>
  <c r="A558" i="5" l="1"/>
  <c r="C558" i="5"/>
  <c r="E558" i="5"/>
  <c r="A559" i="5"/>
  <c r="C559" i="5"/>
  <c r="E559" i="5"/>
  <c r="A560" i="5"/>
  <c r="C560" i="5"/>
  <c r="E560" i="5"/>
  <c r="A561" i="5"/>
  <c r="C561" i="5"/>
  <c r="E561" i="5"/>
  <c r="A562" i="5"/>
  <c r="C562" i="5"/>
  <c r="E56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<sst xmlns="http://schemas.openxmlformats.org/spreadsheetml/2006/main" count="2527" uniqueCount="1206">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</sst>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0"/>
  <sheetViews>
    <sheetView workbookViewId="0">
      <pane ySplit="1" topLeftCell="A90" activePane="bottomLeft" state="frozen"/>
      <selection pane="bottomLeft" activeCell="A103" sqref="A103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753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752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998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862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863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921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775</v>
      </c>
      <c r="G26" s="10">
        <v>25</v>
      </c>
      <c r="H26" s="10">
        <v>1</v>
      </c>
    </row>
    <row r="27" spans="1:8" x14ac:dyDescent="0.3">
      <c r="A27" t="s">
        <v>755</v>
      </c>
      <c r="B27" t="s">
        <v>13</v>
      </c>
      <c r="C27" s="6">
        <f t="shared" ca="1" si="0"/>
        <v>2</v>
      </c>
      <c r="F27" s="10" t="s">
        <v>963</v>
      </c>
      <c r="G27" s="10">
        <v>26</v>
      </c>
      <c r="H27" s="10">
        <v>1</v>
      </c>
    </row>
    <row r="28" spans="1:8" x14ac:dyDescent="0.3">
      <c r="A28" t="s">
        <v>756</v>
      </c>
      <c r="B28" t="s">
        <v>922</v>
      </c>
      <c r="C28" s="6">
        <f t="shared" ref="C28" ca="1" si="9">VLOOKUP(B28,OFFSET(INDIRECT("$A:$B"),0,MATCH(B$1&amp;"_Verify",INDIRECT("$1:$1"),0)-1),2,0)</f>
        <v>23</v>
      </c>
      <c r="F28" s="10" t="s">
        <v>707</v>
      </c>
      <c r="G28" s="10">
        <v>27</v>
      </c>
      <c r="H28" s="10">
        <v>1</v>
      </c>
    </row>
    <row r="29" spans="1:8" x14ac:dyDescent="0.3">
      <c r="A29" t="s">
        <v>757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789</v>
      </c>
      <c r="G29" s="10">
        <v>28</v>
      </c>
      <c r="H29" s="10">
        <v>1</v>
      </c>
    </row>
    <row r="30" spans="1:8" x14ac:dyDescent="0.3">
      <c r="A30" t="s">
        <v>758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77" ca="1" si="11">VLOOKUP(B31,OFFSET(INDIRECT("$A:$B"),0,MATCH(B$1&amp;"_Verify",INDIRECT("$1:$1"),0)-1),2,0)</f>
        <v>2</v>
      </c>
      <c r="F31" s="10" t="s">
        <v>779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1134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1145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1063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1032</v>
      </c>
      <c r="B40" s="10" t="s">
        <v>1026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773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966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971</v>
      </c>
      <c r="B44" s="10" t="s">
        <v>967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1035</v>
      </c>
      <c r="G44" s="10">
        <v>45</v>
      </c>
      <c r="H44" s="10">
        <v>1</v>
      </c>
    </row>
    <row r="45" spans="1:8" x14ac:dyDescent="0.3">
      <c r="A45" s="10" t="s">
        <v>1128</v>
      </c>
      <c r="B45" s="10" t="s">
        <v>1122</v>
      </c>
      <c r="C45" s="6">
        <f t="shared" ca="1" si="17"/>
        <v>93</v>
      </c>
      <c r="D45" s="10"/>
      <c r="F45" s="10" t="s">
        <v>1202</v>
      </c>
      <c r="G45" s="10">
        <v>46</v>
      </c>
      <c r="H45" s="10">
        <v>1</v>
      </c>
    </row>
    <row r="46" spans="1:8" x14ac:dyDescent="0.3">
      <c r="A46" s="10" t="s">
        <v>1110</v>
      </c>
      <c r="B46" s="10" t="s">
        <v>1107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168</v>
      </c>
      <c r="G47">
        <v>52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112</v>
      </c>
      <c r="G48">
        <v>53</v>
      </c>
      <c r="H48">
        <v>1</v>
      </c>
    </row>
    <row r="49" spans="1:8" x14ac:dyDescent="0.3">
      <c r="A49" s="10" t="s">
        <v>1015</v>
      </c>
      <c r="B49" s="10" t="s">
        <v>986</v>
      </c>
      <c r="C49" s="6">
        <f t="shared" ca="1" si="19"/>
        <v>86</v>
      </c>
      <c r="D49" s="10"/>
      <c r="F49" t="s">
        <v>105</v>
      </c>
      <c r="G49">
        <v>54</v>
      </c>
      <c r="H49">
        <v>1</v>
      </c>
    </row>
    <row r="50" spans="1:8" x14ac:dyDescent="0.3">
      <c r="A50" s="10" t="s">
        <v>1021</v>
      </c>
      <c r="B50" s="10" t="s">
        <v>25</v>
      </c>
      <c r="C50" s="6">
        <f t="shared" ca="1" si="19"/>
        <v>2</v>
      </c>
      <c r="D50" s="10"/>
      <c r="F50" t="s">
        <v>169</v>
      </c>
      <c r="G50">
        <v>55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170</v>
      </c>
      <c r="G51">
        <v>56</v>
      </c>
      <c r="H51">
        <v>1</v>
      </c>
    </row>
    <row r="52" spans="1:8" x14ac:dyDescent="0.3">
      <c r="A52" s="10" t="s">
        <v>1061</v>
      </c>
      <c r="B52" s="10" t="s">
        <v>25</v>
      </c>
      <c r="C52" s="6">
        <f t="shared" ca="1" si="15"/>
        <v>2</v>
      </c>
      <c r="D52" s="10"/>
      <c r="F52" t="s">
        <v>165</v>
      </c>
      <c r="G52">
        <v>57</v>
      </c>
      <c r="H52">
        <v>1</v>
      </c>
    </row>
    <row r="53" spans="1:8" x14ac:dyDescent="0.3">
      <c r="A53" s="10" t="s">
        <v>1062</v>
      </c>
      <c r="B53" s="10" t="s">
        <v>168</v>
      </c>
      <c r="C53" s="6">
        <f t="shared" ca="1" si="15"/>
        <v>52</v>
      </c>
      <c r="D53" s="10"/>
      <c r="F53" t="s">
        <v>240</v>
      </c>
      <c r="G53">
        <v>58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346</v>
      </c>
      <c r="G54">
        <v>59</v>
      </c>
      <c r="H54">
        <v>1</v>
      </c>
    </row>
    <row r="55" spans="1:8" x14ac:dyDescent="0.3">
      <c r="A55" s="10" t="s">
        <v>711</v>
      </c>
      <c r="B55" s="10" t="s">
        <v>708</v>
      </c>
      <c r="C55" s="6">
        <f t="shared" ref="C55" ca="1" si="20">VLOOKUP(B55,OFFSET(INDIRECT("$A:$B"),0,MATCH(B$1&amp;"_Verify",INDIRECT("$1:$1"),0)-1),2,0)</f>
        <v>27</v>
      </c>
      <c r="D55" s="10"/>
      <c r="F55" t="s">
        <v>284</v>
      </c>
      <c r="G55">
        <v>60</v>
      </c>
      <c r="H55">
        <v>1</v>
      </c>
    </row>
    <row r="56" spans="1:8" x14ac:dyDescent="0.3">
      <c r="A56" s="10" t="s">
        <v>713</v>
      </c>
      <c r="B56" s="10" t="s">
        <v>714</v>
      </c>
      <c r="C56" s="6">
        <f t="shared" ref="C56" ca="1" si="21">VLOOKUP(B56,OFFSET(INDIRECT("$A:$B"),0,MATCH(B$1&amp;"_Verify",INDIRECT("$1:$1"),0)-1),2,0)</f>
        <v>7</v>
      </c>
      <c r="D56" s="10"/>
      <c r="F56" t="s">
        <v>342</v>
      </c>
      <c r="G56">
        <v>61</v>
      </c>
      <c r="H56">
        <v>1</v>
      </c>
    </row>
    <row r="57" spans="1:8" s="10" customFormat="1" x14ac:dyDescent="0.3">
      <c r="A57" s="10" t="s">
        <v>1191</v>
      </c>
      <c r="B57" s="10" t="s">
        <v>790</v>
      </c>
      <c r="C57" s="6">
        <f ca="1">VLOOKUP(B57,OFFSET(INDIRECT("$A:$B"),0,MATCH(B$1&amp;"_Verify",INDIRECT("$1:$1"),0)-1),2,0)</f>
        <v>78</v>
      </c>
      <c r="F57" t="s">
        <v>376</v>
      </c>
      <c r="G57">
        <v>62</v>
      </c>
      <c r="H57">
        <v>1</v>
      </c>
    </row>
    <row r="58" spans="1:8" x14ac:dyDescent="0.3">
      <c r="A58" s="10" t="s">
        <v>1193</v>
      </c>
      <c r="B58" s="10" t="s">
        <v>229</v>
      </c>
      <c r="C58" s="6">
        <f t="shared" ref="C58" ca="1" si="22">VLOOKUP(B58,OFFSET(INDIRECT("$A:$B"),0,MATCH(B$1&amp;"_Verify",INDIRECT("$1:$1"),0)-1),2,0)</f>
        <v>17</v>
      </c>
      <c r="D58" s="10"/>
      <c r="F58" t="s">
        <v>407</v>
      </c>
      <c r="G58">
        <v>63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476</v>
      </c>
      <c r="G59">
        <v>64</v>
      </c>
      <c r="H59">
        <v>1</v>
      </c>
    </row>
    <row r="60" spans="1:8" x14ac:dyDescent="0.3">
      <c r="A60" s="10" t="s">
        <v>961</v>
      </c>
      <c r="B60" s="10" t="s">
        <v>170</v>
      </c>
      <c r="C60" s="6">
        <f t="shared" ca="1" si="15"/>
        <v>56</v>
      </c>
      <c r="D60" s="10"/>
      <c r="F60" s="10" t="s">
        <v>478</v>
      </c>
      <c r="G60">
        <v>65</v>
      </c>
      <c r="H60">
        <v>1</v>
      </c>
    </row>
    <row r="61" spans="1:8" x14ac:dyDescent="0.3">
      <c r="A61" s="10" t="s">
        <v>1025</v>
      </c>
      <c r="B61" s="10" t="s">
        <v>1023</v>
      </c>
      <c r="C61" s="6">
        <f t="shared" ref="C61" ca="1" si="23">VLOOKUP(B61,OFFSET(INDIRECT("$A:$B"),0,MATCH(B$1&amp;"_Verify",INDIRECT("$1:$1"),0)-1),2,0)</f>
        <v>20</v>
      </c>
      <c r="D61" s="10"/>
      <c r="F61" t="s">
        <v>513</v>
      </c>
      <c r="G61">
        <v>66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523</v>
      </c>
      <c r="G62">
        <v>67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4"/>
        <v>44</v>
      </c>
      <c r="D63" s="10"/>
      <c r="F63" s="10" t="s">
        <v>527</v>
      </c>
      <c r="G63">
        <v>68</v>
      </c>
      <c r="H63">
        <v>1</v>
      </c>
    </row>
    <row r="64" spans="1:8" x14ac:dyDescent="0.3">
      <c r="A64" s="10" t="s">
        <v>1147</v>
      </c>
      <c r="B64" s="10" t="s">
        <v>920</v>
      </c>
      <c r="C64" s="6">
        <f t="shared" ca="1" si="24"/>
        <v>23</v>
      </c>
      <c r="D64" s="10"/>
      <c r="F64" t="s">
        <v>536</v>
      </c>
      <c r="G64">
        <v>69</v>
      </c>
      <c r="H64">
        <v>1</v>
      </c>
    </row>
    <row r="65" spans="1:8" x14ac:dyDescent="0.3">
      <c r="A65" s="10" t="s">
        <v>1146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576</v>
      </c>
      <c r="G65">
        <v>70</v>
      </c>
      <c r="H65">
        <v>1</v>
      </c>
    </row>
    <row r="66" spans="1:8" x14ac:dyDescent="0.3">
      <c r="A66" s="10" t="s">
        <v>448</v>
      </c>
      <c r="B66" s="10" t="s">
        <v>25</v>
      </c>
      <c r="C66" s="6">
        <f t="shared" ca="1" si="24"/>
        <v>2</v>
      </c>
      <c r="D66" s="10"/>
      <c r="F66" s="10" t="s">
        <v>589</v>
      </c>
      <c r="G66" s="10">
        <v>71</v>
      </c>
      <c r="H66" s="10">
        <v>1</v>
      </c>
    </row>
    <row r="67" spans="1:8" x14ac:dyDescent="0.3">
      <c r="A67" s="10" t="s">
        <v>1130</v>
      </c>
      <c r="B67" s="10" t="s">
        <v>338</v>
      </c>
      <c r="C67" s="6">
        <f t="shared" ca="1" si="24"/>
        <v>21</v>
      </c>
      <c r="D67" s="10"/>
      <c r="F67" t="s">
        <v>638</v>
      </c>
      <c r="G67">
        <v>72</v>
      </c>
      <c r="H67">
        <v>1</v>
      </c>
    </row>
    <row r="68" spans="1:8" x14ac:dyDescent="0.3">
      <c r="A68" s="10" t="s">
        <v>1131</v>
      </c>
      <c r="B68" s="10" t="s">
        <v>338</v>
      </c>
      <c r="C68" s="6">
        <f t="shared" ca="1" si="24"/>
        <v>21</v>
      </c>
      <c r="D68" s="10"/>
      <c r="F68" t="s">
        <v>645</v>
      </c>
      <c r="G68">
        <v>73</v>
      </c>
      <c r="H68">
        <v>1</v>
      </c>
    </row>
    <row r="69" spans="1:8" x14ac:dyDescent="0.3">
      <c r="A69" s="10" t="s">
        <v>1132</v>
      </c>
      <c r="B69" s="10" t="s">
        <v>25</v>
      </c>
      <c r="C69" s="6">
        <f t="shared" ca="1" si="24"/>
        <v>2</v>
      </c>
      <c r="D69" s="10"/>
      <c r="F69" t="s">
        <v>694</v>
      </c>
      <c r="G69">
        <v>74</v>
      </c>
      <c r="H69">
        <v>1</v>
      </c>
    </row>
    <row r="70" spans="1:8" x14ac:dyDescent="0.3">
      <c r="A70" s="10" t="s">
        <v>1133</v>
      </c>
      <c r="B70" s="10" t="s">
        <v>25</v>
      </c>
      <c r="C70" s="6">
        <f t="shared" ca="1" si="24"/>
        <v>2</v>
      </c>
      <c r="D70" s="10"/>
      <c r="F70" t="s">
        <v>719</v>
      </c>
      <c r="G70">
        <v>75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4"/>
        <v>2</v>
      </c>
      <c r="F71" t="s">
        <v>733</v>
      </c>
      <c r="G71">
        <v>76</v>
      </c>
      <c r="H71">
        <v>1</v>
      </c>
    </row>
    <row r="72" spans="1:8" x14ac:dyDescent="0.3">
      <c r="A72" s="10" t="s">
        <v>687</v>
      </c>
      <c r="B72" s="10" t="s">
        <v>685</v>
      </c>
      <c r="C72" s="6">
        <f t="shared" ref="C72:C74" ca="1" si="26">VLOOKUP(B72,OFFSET(INDIRECT("$A:$B"),0,MATCH(B$1&amp;"_Verify",INDIRECT("$1:$1"),0)-1),2,0)</f>
        <v>13</v>
      </c>
      <c r="D72" s="10"/>
      <c r="F72" t="s">
        <v>743</v>
      </c>
      <c r="G72">
        <v>77</v>
      </c>
      <c r="H72">
        <v>1</v>
      </c>
    </row>
    <row r="73" spans="1:8" x14ac:dyDescent="0.3">
      <c r="A73" s="10" t="s">
        <v>690</v>
      </c>
      <c r="B73" s="10" t="s">
        <v>691</v>
      </c>
      <c r="C73" s="6">
        <f t="shared" ca="1" si="26"/>
        <v>11</v>
      </c>
      <c r="D73" s="10"/>
      <c r="F73" t="s">
        <v>791</v>
      </c>
      <c r="G73">
        <v>78</v>
      </c>
      <c r="H73">
        <v>1</v>
      </c>
    </row>
    <row r="74" spans="1:8" x14ac:dyDescent="0.3">
      <c r="A74" s="10" t="s">
        <v>1114</v>
      </c>
      <c r="B74" s="10" t="s">
        <v>1115</v>
      </c>
      <c r="C74" s="6">
        <f t="shared" ca="1" si="26"/>
        <v>95</v>
      </c>
      <c r="D74" s="10"/>
      <c r="F74" t="s">
        <v>816</v>
      </c>
      <c r="G74">
        <v>79</v>
      </c>
    </row>
    <row r="75" spans="1:8" x14ac:dyDescent="0.3">
      <c r="A75" s="10" t="s">
        <v>1176</v>
      </c>
      <c r="B75" s="10" t="s">
        <v>662</v>
      </c>
      <c r="C75" s="6">
        <f t="shared" ref="C75" ca="1" si="27">VLOOKUP(B75,OFFSET(INDIRECT("$A:$B"),0,MATCH(B$1&amp;"_Verify",INDIRECT("$1:$1"),0)-1),2,0)</f>
        <v>24</v>
      </c>
      <c r="D75" s="10"/>
      <c r="F75" t="s">
        <v>840</v>
      </c>
      <c r="G75">
        <v>80</v>
      </c>
      <c r="H75">
        <v>1</v>
      </c>
    </row>
    <row r="76" spans="1:8" s="10" customFormat="1" x14ac:dyDescent="0.3">
      <c r="A76" s="10" t="s">
        <v>451</v>
      </c>
      <c r="B76" s="10" t="s">
        <v>25</v>
      </c>
      <c r="C76" s="6">
        <f t="shared" ref="C76:C159" ca="1" si="28">VLOOKUP(B76,OFFSET(INDIRECT("$A:$B"),0,MATCH(B$1&amp;"_Verify",INDIRECT("$1:$1"),0)-1),2,0)</f>
        <v>2</v>
      </c>
      <c r="F76" t="s">
        <v>882</v>
      </c>
      <c r="G76" s="10">
        <v>81</v>
      </c>
      <c r="H76">
        <v>1</v>
      </c>
    </row>
    <row r="77" spans="1:8" x14ac:dyDescent="0.3">
      <c r="A77" s="10" t="s">
        <v>1039</v>
      </c>
      <c r="B77" s="10" t="s">
        <v>1035</v>
      </c>
      <c r="C77" s="6">
        <f t="shared" ref="C77" ca="1" si="29">VLOOKUP(B77,OFFSET(INDIRECT("$A:$B"),0,MATCH(B$1&amp;"_Verify",INDIRECT("$1:$1"),0)-1),2,0)</f>
        <v>45</v>
      </c>
      <c r="D77" s="10"/>
      <c r="F77" t="s">
        <v>910</v>
      </c>
      <c r="G77">
        <v>82</v>
      </c>
      <c r="H77">
        <v>1</v>
      </c>
    </row>
    <row r="78" spans="1:8" x14ac:dyDescent="0.3">
      <c r="A78" s="10" t="s">
        <v>452</v>
      </c>
      <c r="B78" s="10" t="s">
        <v>25</v>
      </c>
      <c r="C78" s="6">
        <f t="shared" ca="1" si="28"/>
        <v>2</v>
      </c>
      <c r="D78" s="10"/>
      <c r="F78" t="s">
        <v>914</v>
      </c>
      <c r="G78">
        <v>83</v>
      </c>
      <c r="H78">
        <v>1</v>
      </c>
    </row>
    <row r="79" spans="1:8" s="10" customFormat="1" x14ac:dyDescent="0.3">
      <c r="A79" s="10" t="s">
        <v>1167</v>
      </c>
      <c r="B79" s="10" t="s">
        <v>338</v>
      </c>
      <c r="C79" s="6">
        <f t="shared" ca="1" si="28"/>
        <v>21</v>
      </c>
      <c r="F79" s="10" t="s">
        <v>918</v>
      </c>
      <c r="G79" s="10">
        <v>84</v>
      </c>
      <c r="H79" s="10">
        <v>1</v>
      </c>
    </row>
    <row r="80" spans="1:8" s="10" customFormat="1" x14ac:dyDescent="0.3">
      <c r="A80" s="10" t="s">
        <v>1169</v>
      </c>
      <c r="B80" s="10" t="s">
        <v>338</v>
      </c>
      <c r="C80" s="6">
        <f t="shared" ca="1" si="28"/>
        <v>21</v>
      </c>
      <c r="F80" t="s">
        <v>980</v>
      </c>
      <c r="G80">
        <v>85</v>
      </c>
      <c r="H80">
        <v>1</v>
      </c>
    </row>
    <row r="81" spans="1:8" x14ac:dyDescent="0.3">
      <c r="A81" s="10" t="s">
        <v>1171</v>
      </c>
      <c r="B81" s="10" t="s">
        <v>25</v>
      </c>
      <c r="C81" s="6">
        <f t="shared" ca="1" si="28"/>
        <v>2</v>
      </c>
      <c r="D81" s="10"/>
      <c r="F81" s="10" t="s">
        <v>987</v>
      </c>
      <c r="G81" s="10">
        <v>86</v>
      </c>
      <c r="H81" s="10">
        <v>1</v>
      </c>
    </row>
    <row r="82" spans="1:8" x14ac:dyDescent="0.3">
      <c r="A82" s="10" t="s">
        <v>1173</v>
      </c>
      <c r="B82" s="10" t="s">
        <v>57</v>
      </c>
      <c r="C82" s="6">
        <f t="shared" ca="1" si="28"/>
        <v>11</v>
      </c>
      <c r="D82" s="10"/>
      <c r="F82" t="s">
        <v>1195</v>
      </c>
      <c r="G82">
        <v>87</v>
      </c>
      <c r="H82">
        <v>1</v>
      </c>
    </row>
    <row r="83" spans="1:8" x14ac:dyDescent="0.3">
      <c r="A83" s="10" t="s">
        <v>453</v>
      </c>
      <c r="B83" s="10" t="s">
        <v>25</v>
      </c>
      <c r="C83" s="6">
        <f t="shared" ca="1" si="28"/>
        <v>2</v>
      </c>
      <c r="D83" s="10"/>
      <c r="F83" s="10" t="s">
        <v>1029</v>
      </c>
      <c r="G83" s="10">
        <v>88</v>
      </c>
      <c r="H83" s="10">
        <v>1</v>
      </c>
    </row>
    <row r="84" spans="1:8" x14ac:dyDescent="0.3">
      <c r="A84" s="10" t="s">
        <v>1148</v>
      </c>
      <c r="B84" s="10" t="s">
        <v>920</v>
      </c>
      <c r="C84" s="6">
        <f t="shared" ca="1" si="28"/>
        <v>23</v>
      </c>
      <c r="D84" s="10"/>
      <c r="F84" s="10" t="s">
        <v>1042</v>
      </c>
      <c r="G84" s="10">
        <v>89</v>
      </c>
      <c r="H84" s="10">
        <v>1</v>
      </c>
    </row>
    <row r="85" spans="1:8" x14ac:dyDescent="0.3">
      <c r="A85" s="10" t="s">
        <v>454</v>
      </c>
      <c r="B85" s="10" t="s">
        <v>25</v>
      </c>
      <c r="C85" s="6">
        <f t="shared" ca="1" si="28"/>
        <v>2</v>
      </c>
      <c r="D85" s="10"/>
      <c r="F85" s="10" t="s">
        <v>1068</v>
      </c>
      <c r="G85">
        <v>90</v>
      </c>
      <c r="H85">
        <v>1</v>
      </c>
    </row>
    <row r="86" spans="1:8" x14ac:dyDescent="0.3">
      <c r="A86" s="10" t="s">
        <v>958</v>
      </c>
      <c r="B86" s="10" t="s">
        <v>962</v>
      </c>
      <c r="C86" s="6">
        <f t="shared" ca="1" si="28"/>
        <v>26</v>
      </c>
      <c r="D86" s="10"/>
      <c r="F86" t="s">
        <v>1080</v>
      </c>
      <c r="G86">
        <v>91</v>
      </c>
      <c r="H86" s="10">
        <v>1</v>
      </c>
    </row>
    <row r="87" spans="1:8" x14ac:dyDescent="0.3">
      <c r="A87" s="10" t="s">
        <v>1081</v>
      </c>
      <c r="B87" s="10" t="s">
        <v>1077</v>
      </c>
      <c r="C87" s="6">
        <f t="shared" ca="1" si="28"/>
        <v>91</v>
      </c>
      <c r="D87" s="10"/>
      <c r="F87" t="s">
        <v>1104</v>
      </c>
      <c r="G87">
        <v>92</v>
      </c>
      <c r="H87">
        <v>1</v>
      </c>
    </row>
    <row r="88" spans="1:8" s="10" customFormat="1" x14ac:dyDescent="0.3">
      <c r="A88" s="10" t="s">
        <v>1091</v>
      </c>
      <c r="B88" s="10" t="s">
        <v>268</v>
      </c>
      <c r="C88" s="6">
        <f t="shared" ca="1" si="28"/>
        <v>14</v>
      </c>
      <c r="F88" s="10" t="s">
        <v>1123</v>
      </c>
      <c r="G88" s="10">
        <v>93</v>
      </c>
      <c r="H88" s="10">
        <v>1</v>
      </c>
    </row>
    <row r="89" spans="1:8" x14ac:dyDescent="0.3">
      <c r="A89" s="10" t="s">
        <v>1087</v>
      </c>
      <c r="B89" s="10" t="s">
        <v>25</v>
      </c>
      <c r="C89" s="6">
        <f t="shared" ref="C89" ca="1" si="30">VLOOKUP(B89,OFFSET(INDIRECT("$A:$B"),0,MATCH(B$1&amp;"_Verify",INDIRECT("$1:$1"),0)-1),2,0)</f>
        <v>2</v>
      </c>
      <c r="D89" s="10"/>
      <c r="F89" t="s">
        <v>1108</v>
      </c>
      <c r="G89">
        <v>94</v>
      </c>
      <c r="H89" s="10"/>
    </row>
    <row r="90" spans="1:8" x14ac:dyDescent="0.3">
      <c r="A90" s="10" t="s">
        <v>1085</v>
      </c>
      <c r="B90" s="10" t="s">
        <v>25</v>
      </c>
      <c r="C90" s="6">
        <f t="shared" ca="1" si="28"/>
        <v>2</v>
      </c>
      <c r="D90" s="10"/>
      <c r="F90" t="s">
        <v>1116</v>
      </c>
      <c r="G90">
        <v>95</v>
      </c>
      <c r="H90">
        <v>1</v>
      </c>
    </row>
    <row r="91" spans="1:8" x14ac:dyDescent="0.3">
      <c r="A91" s="10" t="s">
        <v>455</v>
      </c>
      <c r="B91" s="10" t="s">
        <v>25</v>
      </c>
      <c r="C91" s="6">
        <f t="shared" ref="C91" ca="1" si="31">VLOOKUP(B91,OFFSET(INDIRECT("$A:$B"),0,MATCH(B$1&amp;"_Verify",INDIRECT("$1:$1"),0)-1),2,0)</f>
        <v>2</v>
      </c>
      <c r="D91" s="10"/>
      <c r="F91" t="s">
        <v>1157</v>
      </c>
      <c r="G91">
        <v>96</v>
      </c>
    </row>
    <row r="92" spans="1:8" x14ac:dyDescent="0.3">
      <c r="A92" s="10" t="s">
        <v>1006</v>
      </c>
      <c r="B92" s="10" t="s">
        <v>1195</v>
      </c>
      <c r="C92" s="6">
        <f t="shared" ref="C92" ca="1" si="32">VLOOKUP(B92,OFFSET(INDIRECT("$A:$B"),0,MATCH(B$1&amp;"_Verify",INDIRECT("$1:$1"),0)-1),2,0)</f>
        <v>87</v>
      </c>
      <c r="D92" s="10"/>
    </row>
    <row r="93" spans="1:8" x14ac:dyDescent="0.3">
      <c r="A93" s="10" t="s">
        <v>456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1002</v>
      </c>
      <c r="B94" s="10" t="s">
        <v>416</v>
      </c>
      <c r="C94" s="6">
        <f t="shared" ca="1" si="28"/>
        <v>63</v>
      </c>
      <c r="D94" s="10"/>
    </row>
    <row r="95" spans="1:8" x14ac:dyDescent="0.3">
      <c r="A95" s="10" t="s">
        <v>652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653</v>
      </c>
      <c r="B96" s="10" t="s">
        <v>25</v>
      </c>
      <c r="C96" s="6">
        <f t="shared" ref="C96" ca="1" si="33">VLOOKUP(B96,OFFSET(INDIRECT("$A:$B"),0,MATCH(B$1&amp;"_Verify",INDIRECT("$1:$1"),0)-1),2,0)</f>
        <v>2</v>
      </c>
      <c r="D96" s="10"/>
    </row>
    <row r="97" spans="1:8" x14ac:dyDescent="0.3">
      <c r="A97" s="10" t="s">
        <v>1052</v>
      </c>
      <c r="B97" s="10" t="s">
        <v>25</v>
      </c>
      <c r="C97" s="6">
        <f t="shared" ref="C97" ca="1" si="34">VLOOKUP(B97,OFFSET(INDIRECT("$A:$B"),0,MATCH(B$1&amp;"_Verify",INDIRECT("$1:$1"),0)-1),2,0)</f>
        <v>2</v>
      </c>
      <c r="D97" s="10"/>
    </row>
    <row r="98" spans="1:8" x14ac:dyDescent="0.3">
      <c r="A98" s="10" t="s">
        <v>457</v>
      </c>
      <c r="B98" s="10" t="s">
        <v>25</v>
      </c>
      <c r="C98" s="6">
        <f t="shared" ca="1" si="28"/>
        <v>2</v>
      </c>
      <c r="D98" s="10"/>
      <c r="F98" s="10"/>
      <c r="G98" s="10"/>
      <c r="H98" s="10"/>
    </row>
    <row r="99" spans="1:8" s="10" customFormat="1" x14ac:dyDescent="0.3">
      <c r="A99" s="10" t="s">
        <v>669</v>
      </c>
      <c r="B99" s="10" t="s">
        <v>338</v>
      </c>
      <c r="C99" s="6">
        <f t="shared" ref="C99:C101" ca="1" si="35">VLOOKUP(B99,OFFSET(INDIRECT("$A:$B"),0,MATCH(B$1&amp;"_Verify",INDIRECT("$1:$1"),0)-1),2,0)</f>
        <v>21</v>
      </c>
      <c r="F99"/>
      <c r="G99"/>
      <c r="H99"/>
    </row>
    <row r="100" spans="1:8" s="10" customFormat="1" x14ac:dyDescent="0.3">
      <c r="A100" s="10" t="s">
        <v>668</v>
      </c>
      <c r="B100" s="10" t="s">
        <v>25</v>
      </c>
      <c r="C100" s="6">
        <f t="shared" ca="1" si="35"/>
        <v>2</v>
      </c>
    </row>
    <row r="101" spans="1:8" x14ac:dyDescent="0.3">
      <c r="A101" s="10" t="s">
        <v>999</v>
      </c>
      <c r="B101" s="10" t="s">
        <v>920</v>
      </c>
      <c r="C101" s="6">
        <f t="shared" ca="1" si="35"/>
        <v>23</v>
      </c>
      <c r="D101" s="10"/>
      <c r="F101" s="10"/>
      <c r="G101" s="10"/>
      <c r="H101" s="10"/>
    </row>
    <row r="102" spans="1:8" x14ac:dyDescent="0.3">
      <c r="A102" s="10" t="s">
        <v>458</v>
      </c>
      <c r="B102" s="10" t="s">
        <v>25</v>
      </c>
      <c r="C102" s="6">
        <f t="shared" ca="1" si="28"/>
        <v>2</v>
      </c>
      <c r="D102" s="10"/>
    </row>
    <row r="103" spans="1:8" s="10" customFormat="1" x14ac:dyDescent="0.3">
      <c r="A103" s="10" t="s">
        <v>1199</v>
      </c>
      <c r="B103" s="10" t="s">
        <v>1201</v>
      </c>
      <c r="C103" s="6">
        <f t="shared" ref="C103" ca="1" si="36">VLOOKUP(B103,OFFSET(INDIRECT("$A:$B"),0,MATCH(B$1&amp;"_Verify",INDIRECT("$1:$1"),0)-1),2,0)</f>
        <v>46</v>
      </c>
      <c r="F103"/>
      <c r="G103"/>
      <c r="H103"/>
    </row>
    <row r="104" spans="1:8" x14ac:dyDescent="0.3">
      <c r="A104" s="10" t="s">
        <v>684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459</v>
      </c>
      <c r="B105" s="10" t="s">
        <v>25</v>
      </c>
      <c r="C105" s="6">
        <f t="shared" ca="1" si="28"/>
        <v>2</v>
      </c>
      <c r="F105"/>
      <c r="G105"/>
      <c r="H105"/>
    </row>
    <row r="106" spans="1:8" x14ac:dyDescent="0.3">
      <c r="A106" s="10" t="s">
        <v>661</v>
      </c>
      <c r="B106" s="10" t="s">
        <v>182</v>
      </c>
      <c r="C106" s="6">
        <f t="shared" ca="1" si="28"/>
        <v>33</v>
      </c>
      <c r="D106" s="10"/>
    </row>
    <row r="107" spans="1:8" x14ac:dyDescent="0.3">
      <c r="A107" s="10" t="s">
        <v>1141</v>
      </c>
      <c r="B107" s="10" t="s">
        <v>338</v>
      </c>
      <c r="C107" s="6">
        <f t="shared" ref="C107:C108" ca="1" si="37">VLOOKUP(B107,OFFSET(INDIRECT("$A:$B"),0,MATCH(B$1&amp;"_Verify",INDIRECT("$1:$1"),0)-1),2,0)</f>
        <v>21</v>
      </c>
      <c r="D107" s="10"/>
      <c r="F107" s="10"/>
      <c r="G107" s="10"/>
      <c r="H107" s="10"/>
    </row>
    <row r="108" spans="1:8" x14ac:dyDescent="0.3">
      <c r="A108" s="10" t="s">
        <v>1143</v>
      </c>
      <c r="B108" s="10" t="s">
        <v>21</v>
      </c>
      <c r="C108" s="6">
        <f t="shared" ca="1" si="37"/>
        <v>7</v>
      </c>
      <c r="D108" s="10"/>
    </row>
    <row r="109" spans="1:8" x14ac:dyDescent="0.3">
      <c r="A109" s="10" t="s">
        <v>460</v>
      </c>
      <c r="B109" s="10" t="s">
        <v>25</v>
      </c>
      <c r="C109" s="6">
        <f t="shared" ca="1" si="28"/>
        <v>2</v>
      </c>
      <c r="D109" s="10"/>
    </row>
    <row r="110" spans="1:8" x14ac:dyDescent="0.3">
      <c r="A110" s="10" t="s">
        <v>461</v>
      </c>
      <c r="B110" s="10" t="s">
        <v>25</v>
      </c>
      <c r="C110" s="6">
        <f t="shared" ca="1" si="28"/>
        <v>2</v>
      </c>
      <c r="D110" s="10"/>
    </row>
    <row r="111" spans="1:8" x14ac:dyDescent="0.3">
      <c r="A111" s="10" t="s">
        <v>1139</v>
      </c>
      <c r="B111" s="10" t="s">
        <v>338</v>
      </c>
      <c r="C111" s="6">
        <f t="shared" ca="1" si="28"/>
        <v>21</v>
      </c>
      <c r="D111" s="10"/>
    </row>
    <row r="112" spans="1:8" x14ac:dyDescent="0.3">
      <c r="A112" s="10" t="s">
        <v>1140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681</v>
      </c>
      <c r="B113" s="10" t="s">
        <v>25</v>
      </c>
      <c r="C113" s="6">
        <f t="shared" ca="1" si="28"/>
        <v>2</v>
      </c>
      <c r="D113" s="10"/>
    </row>
    <row r="114" spans="1:8" x14ac:dyDescent="0.3">
      <c r="A114" s="10" t="s">
        <v>462</v>
      </c>
      <c r="B114" s="10" t="s">
        <v>25</v>
      </c>
      <c r="C114" s="6">
        <f t="shared" ref="C114:C120" ca="1" si="38">VLOOKUP(B114,OFFSET(INDIRECT("$A:$B"),0,MATCH(B$1&amp;"_Verify",INDIRECT("$1:$1"),0)-1),2,0)</f>
        <v>2</v>
      </c>
      <c r="D114" s="10"/>
    </row>
    <row r="115" spans="1:8" s="10" customFormat="1" x14ac:dyDescent="0.3">
      <c r="A115" s="10" t="s">
        <v>682</v>
      </c>
      <c r="B115" s="10" t="s">
        <v>774</v>
      </c>
      <c r="C115" s="6">
        <f t="shared" ca="1" si="38"/>
        <v>25</v>
      </c>
      <c r="F115"/>
      <c r="G115"/>
      <c r="H115"/>
    </row>
    <row r="116" spans="1:8" s="10" customFormat="1" x14ac:dyDescent="0.3">
      <c r="A116" s="10" t="s">
        <v>1189</v>
      </c>
      <c r="B116" s="10" t="s">
        <v>21</v>
      </c>
      <c r="C116" s="6">
        <f t="shared" ca="1" si="38"/>
        <v>7</v>
      </c>
      <c r="F116"/>
      <c r="G116"/>
      <c r="H116"/>
    </row>
    <row r="117" spans="1:8" s="10" customFormat="1" x14ac:dyDescent="0.3">
      <c r="A117" s="10" t="s">
        <v>1097</v>
      </c>
      <c r="B117" s="10" t="s">
        <v>1102</v>
      </c>
      <c r="C117" s="6">
        <f t="shared" ca="1" si="38"/>
        <v>21</v>
      </c>
      <c r="F117"/>
      <c r="G117"/>
      <c r="H117"/>
    </row>
    <row r="118" spans="1:8" s="10" customFormat="1" x14ac:dyDescent="0.3">
      <c r="A118" s="10" t="s">
        <v>1095</v>
      </c>
      <c r="B118" s="10" t="s">
        <v>1041</v>
      </c>
      <c r="C118" s="6">
        <f t="shared" ca="1" si="38"/>
        <v>89</v>
      </c>
    </row>
    <row r="119" spans="1:8" s="10" customFormat="1" x14ac:dyDescent="0.3">
      <c r="A119" s="10" t="s">
        <v>1092</v>
      </c>
      <c r="B119" s="10" t="s">
        <v>25</v>
      </c>
      <c r="C119" s="6">
        <f t="shared" ca="1" si="38"/>
        <v>2</v>
      </c>
    </row>
    <row r="120" spans="1:8" x14ac:dyDescent="0.3">
      <c r="A120" s="10" t="s">
        <v>1100</v>
      </c>
      <c r="B120" s="10" t="s">
        <v>25</v>
      </c>
      <c r="C120" s="6">
        <f t="shared" ca="1" si="38"/>
        <v>2</v>
      </c>
      <c r="D120" s="10"/>
    </row>
    <row r="121" spans="1:8" x14ac:dyDescent="0.3">
      <c r="A121" s="10" t="s">
        <v>716</v>
      </c>
      <c r="B121" s="10" t="s">
        <v>25</v>
      </c>
      <c r="C121" s="6">
        <f t="shared" ca="1" si="28"/>
        <v>2</v>
      </c>
      <c r="D121" s="10"/>
      <c r="F121" s="10"/>
      <c r="G121" s="10"/>
      <c r="H121" s="10"/>
    </row>
    <row r="122" spans="1:8" s="10" customFormat="1" x14ac:dyDescent="0.3">
      <c r="A122" s="10" t="s">
        <v>672</v>
      </c>
      <c r="B122" s="10" t="s">
        <v>920</v>
      </c>
      <c r="C122" s="6">
        <f t="shared" ref="C122:C123" ca="1" si="39">VLOOKUP(B122,OFFSET(INDIRECT("$A:$B"),0,MATCH(B$1&amp;"_Verify",INDIRECT("$1:$1"),0)-1),2,0)</f>
        <v>23</v>
      </c>
      <c r="F122"/>
      <c r="G122"/>
      <c r="H122"/>
    </row>
    <row r="123" spans="1:8" x14ac:dyDescent="0.3">
      <c r="A123" s="10" t="s">
        <v>463</v>
      </c>
      <c r="B123" s="10" t="s">
        <v>25</v>
      </c>
      <c r="C123" s="6">
        <f t="shared" ca="1" si="39"/>
        <v>2</v>
      </c>
      <c r="D123" s="10"/>
    </row>
    <row r="124" spans="1:8" s="10" customFormat="1" x14ac:dyDescent="0.3">
      <c r="A124" s="10" t="s">
        <v>797</v>
      </c>
      <c r="B124" s="10" t="s">
        <v>788</v>
      </c>
      <c r="C124" s="6">
        <f t="shared" ref="C124:C128" ca="1" si="40">VLOOKUP(B124,OFFSET(INDIRECT("$A:$B"),0,MATCH(B$1&amp;"_Verify",INDIRECT("$1:$1"),0)-1),2,0)</f>
        <v>28</v>
      </c>
    </row>
    <row r="125" spans="1:8" s="10" customFormat="1" x14ac:dyDescent="0.3">
      <c r="A125" s="10" t="s">
        <v>1198</v>
      </c>
      <c r="B125" s="10" t="s">
        <v>268</v>
      </c>
      <c r="C125" s="6">
        <f t="shared" ca="1" si="40"/>
        <v>14</v>
      </c>
      <c r="F125"/>
      <c r="G125"/>
      <c r="H125"/>
    </row>
    <row r="126" spans="1:8" x14ac:dyDescent="0.3">
      <c r="A126" s="10" t="s">
        <v>1045</v>
      </c>
      <c r="B126" s="10" t="s">
        <v>168</v>
      </c>
      <c r="C126" s="6">
        <f t="shared" ca="1" si="40"/>
        <v>52</v>
      </c>
      <c r="D126" s="10"/>
      <c r="F126" s="10"/>
      <c r="G126" s="10"/>
      <c r="H126" s="10"/>
    </row>
    <row r="127" spans="1:8" x14ac:dyDescent="0.3">
      <c r="A127" s="10" t="s">
        <v>1047</v>
      </c>
      <c r="B127" s="10" t="s">
        <v>1041</v>
      </c>
      <c r="C127" s="6">
        <f t="shared" ca="1" si="40"/>
        <v>89</v>
      </c>
      <c r="D127" s="10"/>
      <c r="F127" s="10"/>
      <c r="G127" s="10"/>
      <c r="H127" s="10"/>
    </row>
    <row r="128" spans="1:8" s="10" customFormat="1" x14ac:dyDescent="0.3">
      <c r="A128" s="10" t="s">
        <v>1049</v>
      </c>
      <c r="B128" s="10" t="s">
        <v>54</v>
      </c>
      <c r="C128" s="6">
        <f t="shared" ca="1" si="40"/>
        <v>8</v>
      </c>
    </row>
    <row r="129" spans="1:8" s="10" customFormat="1" x14ac:dyDescent="0.3">
      <c r="A129" s="10" t="s">
        <v>464</v>
      </c>
      <c r="B129" s="10" t="s">
        <v>25</v>
      </c>
      <c r="C129" s="6">
        <f t="shared" ca="1" si="28"/>
        <v>2</v>
      </c>
    </row>
    <row r="130" spans="1:8" s="10" customFormat="1" x14ac:dyDescent="0.3">
      <c r="A130" s="10" t="s">
        <v>680</v>
      </c>
      <c r="B130" s="10" t="s">
        <v>170</v>
      </c>
      <c r="C130" s="6">
        <f t="shared" ca="1" si="28"/>
        <v>56</v>
      </c>
    </row>
    <row r="131" spans="1:8" x14ac:dyDescent="0.3">
      <c r="A131" s="10" t="s">
        <v>786</v>
      </c>
      <c r="B131" s="10" t="s">
        <v>186</v>
      </c>
      <c r="C131" s="6">
        <f t="shared" ca="1" si="28"/>
        <v>35</v>
      </c>
      <c r="D131" s="10"/>
      <c r="F131" s="10"/>
      <c r="G131" s="10"/>
      <c r="H131" s="10"/>
    </row>
    <row r="132" spans="1:8" s="10" customFormat="1" x14ac:dyDescent="0.3">
      <c r="A132" s="10" t="s">
        <v>785</v>
      </c>
      <c r="B132" s="10" t="s">
        <v>780</v>
      </c>
      <c r="C132" s="6">
        <f t="shared" ref="C132:C136" ca="1" si="41">VLOOKUP(B132,OFFSET(INDIRECT("$A:$B"),0,MATCH(B$1&amp;"_Verify",INDIRECT("$1:$1"),0)-1),2,0)</f>
        <v>32</v>
      </c>
    </row>
    <row r="133" spans="1:8" s="10" customFormat="1" x14ac:dyDescent="0.3">
      <c r="A133" s="10" t="s">
        <v>1149</v>
      </c>
      <c r="B133" s="10" t="s">
        <v>920</v>
      </c>
      <c r="C133" s="6">
        <f t="shared" ca="1" si="41"/>
        <v>23</v>
      </c>
      <c r="F133"/>
      <c r="G133"/>
      <c r="H133"/>
    </row>
    <row r="134" spans="1:8" s="10" customFormat="1" x14ac:dyDescent="0.3">
      <c r="A134" s="10" t="s">
        <v>1151</v>
      </c>
      <c r="B134" s="10" t="s">
        <v>338</v>
      </c>
      <c r="C134" s="6">
        <f t="shared" ca="1" si="41"/>
        <v>21</v>
      </c>
    </row>
    <row r="135" spans="1:8" x14ac:dyDescent="0.3">
      <c r="A135" s="10" t="s">
        <v>1164</v>
      </c>
      <c r="B135" s="10" t="s">
        <v>338</v>
      </c>
      <c r="C135" s="6">
        <f t="shared" ca="1" si="41"/>
        <v>21</v>
      </c>
      <c r="D135" s="10"/>
      <c r="F135" s="10"/>
      <c r="G135" s="10"/>
      <c r="H135" s="10"/>
    </row>
    <row r="136" spans="1:8" x14ac:dyDescent="0.3">
      <c r="A136" s="10" t="s">
        <v>1153</v>
      </c>
      <c r="B136" s="10" t="s">
        <v>25</v>
      </c>
      <c r="C136" s="6">
        <f t="shared" ca="1" si="41"/>
        <v>2</v>
      </c>
      <c r="D136" s="10"/>
      <c r="F136" s="10"/>
      <c r="G136" s="10"/>
      <c r="H136" s="10"/>
    </row>
    <row r="137" spans="1:8" s="10" customFormat="1" x14ac:dyDescent="0.3">
      <c r="A137" s="10" t="s">
        <v>1162</v>
      </c>
      <c r="B137" s="10" t="s">
        <v>1156</v>
      </c>
      <c r="C137" s="6">
        <f t="shared" ref="C137" ca="1" si="42">VLOOKUP(B137,OFFSET(INDIRECT("$A:$B"),0,MATCH(B$1&amp;"_Verify",INDIRECT("$1:$1"),0)-1),2,0)</f>
        <v>96</v>
      </c>
      <c r="F137"/>
      <c r="G137"/>
      <c r="H137"/>
    </row>
    <row r="138" spans="1:8" x14ac:dyDescent="0.3">
      <c r="A138" s="10" t="s">
        <v>465</v>
      </c>
      <c r="B138" s="10" t="s">
        <v>25</v>
      </c>
      <c r="C138" s="6">
        <f t="shared" ca="1" si="28"/>
        <v>2</v>
      </c>
      <c r="D138" s="10"/>
    </row>
    <row r="139" spans="1:8" x14ac:dyDescent="0.3">
      <c r="A139" s="10" t="s">
        <v>706</v>
      </c>
      <c r="B139" s="10" t="s">
        <v>25</v>
      </c>
      <c r="C139" s="6">
        <f t="shared" ref="C139" ca="1" si="43">VLOOKUP(B139,OFFSET(INDIRECT("$A:$B"),0,MATCH(B$1&amp;"_Verify",INDIRECT("$1:$1"),0)-1),2,0)</f>
        <v>2</v>
      </c>
      <c r="D139" s="10"/>
      <c r="F139" s="10"/>
      <c r="G139" s="10"/>
      <c r="H139" s="10"/>
    </row>
    <row r="140" spans="1:8" x14ac:dyDescent="0.3">
      <c r="A140" s="10" t="s">
        <v>700</v>
      </c>
      <c r="B140" s="10" t="s">
        <v>694</v>
      </c>
      <c r="C140" s="6">
        <f t="shared" ref="C140:C143" ca="1" si="44">VLOOKUP(B140,OFFSET(INDIRECT("$A:$B"),0,MATCH(B$1&amp;"_Verify",INDIRECT("$1:$1"),0)-1),2,0)</f>
        <v>74</v>
      </c>
      <c r="D140" s="10"/>
    </row>
    <row r="141" spans="1:8" x14ac:dyDescent="0.3">
      <c r="A141" s="10" t="s">
        <v>1197</v>
      </c>
      <c r="B141" s="10" t="s">
        <v>1194</v>
      </c>
      <c r="C141" s="6">
        <f t="shared" ca="1" si="44"/>
        <v>87</v>
      </c>
      <c r="D141" s="10"/>
    </row>
    <row r="142" spans="1:8" x14ac:dyDescent="0.3">
      <c r="A142" s="10" t="s">
        <v>1060</v>
      </c>
      <c r="B142" s="10" t="s">
        <v>25</v>
      </c>
      <c r="C142" s="6">
        <f t="shared" ca="1" si="44"/>
        <v>2</v>
      </c>
      <c r="D142" s="10"/>
    </row>
    <row r="143" spans="1:8" s="10" customFormat="1" x14ac:dyDescent="0.3">
      <c r="A143" s="10" t="s">
        <v>1112</v>
      </c>
      <c r="B143" s="10" t="s">
        <v>168</v>
      </c>
      <c r="C143" s="6">
        <f t="shared" ca="1" si="44"/>
        <v>52</v>
      </c>
      <c r="F143"/>
      <c r="G143"/>
      <c r="H143"/>
    </row>
    <row r="144" spans="1:8" s="10" customFormat="1" x14ac:dyDescent="0.3">
      <c r="A144" s="10" t="s">
        <v>466</v>
      </c>
      <c r="B144" s="10" t="s">
        <v>25</v>
      </c>
      <c r="C144" s="6">
        <f t="shared" ca="1" si="28"/>
        <v>2</v>
      </c>
      <c r="F144"/>
      <c r="G144"/>
      <c r="H144"/>
    </row>
    <row r="145" spans="1:8" s="10" customFormat="1" x14ac:dyDescent="0.3">
      <c r="A145" s="10" t="s">
        <v>1057</v>
      </c>
      <c r="B145" s="10" t="s">
        <v>25</v>
      </c>
      <c r="C145" s="6">
        <f t="shared" ref="C145" ca="1" si="45">VLOOKUP(B145,OFFSET(INDIRECT("$A:$B"),0,MATCH(B$1&amp;"_Verify",INDIRECT("$1:$1"),0)-1),2,0)</f>
        <v>2</v>
      </c>
      <c r="F145"/>
      <c r="G145"/>
      <c r="H145"/>
    </row>
    <row r="146" spans="1:8" s="10" customFormat="1" x14ac:dyDescent="0.3">
      <c r="A146" s="10" t="s">
        <v>674</v>
      </c>
      <c r="B146" s="10" t="s">
        <v>25</v>
      </c>
      <c r="C146" s="6">
        <f t="shared" ref="C146" ca="1" si="46">VLOOKUP(B146,OFFSET(INDIRECT("$A:$B"),0,MATCH(B$1&amp;"_Verify",INDIRECT("$1:$1"),0)-1),2,0)</f>
        <v>2</v>
      </c>
      <c r="F146"/>
      <c r="G146"/>
      <c r="H146"/>
    </row>
    <row r="147" spans="1:8" s="10" customFormat="1" x14ac:dyDescent="0.3">
      <c r="A147" s="10" t="s">
        <v>467</v>
      </c>
      <c r="B147" s="10" t="s">
        <v>25</v>
      </c>
      <c r="C147" s="6">
        <f t="shared" ca="1" si="28"/>
        <v>2</v>
      </c>
    </row>
    <row r="148" spans="1:8" s="10" customFormat="1" x14ac:dyDescent="0.3">
      <c r="A148" s="10" t="s">
        <v>675</v>
      </c>
      <c r="B148" s="10" t="s">
        <v>411</v>
      </c>
      <c r="C148" s="6">
        <f t="shared" ca="1" si="28"/>
        <v>43</v>
      </c>
    </row>
    <row r="149" spans="1:8" s="10" customFormat="1" x14ac:dyDescent="0.3">
      <c r="A149" s="10" t="s">
        <v>1094</v>
      </c>
      <c r="B149" s="10" t="s">
        <v>338</v>
      </c>
      <c r="C149" s="6">
        <f t="shared" ca="1" si="28"/>
        <v>21</v>
      </c>
    </row>
    <row r="150" spans="1:8" s="10" customFormat="1" x14ac:dyDescent="0.3">
      <c r="A150" s="10" t="s">
        <v>649</v>
      </c>
      <c r="B150" s="10" t="s">
        <v>25</v>
      </c>
      <c r="C150" s="6">
        <f t="shared" ref="C150" ca="1" si="47">VLOOKUP(B150,OFFSET(INDIRECT("$A:$B"),0,MATCH(B$1&amp;"_Verify",INDIRECT("$1:$1"),0)-1),2,0)</f>
        <v>2</v>
      </c>
    </row>
    <row r="151" spans="1:8" x14ac:dyDescent="0.3">
      <c r="A151" s="10" t="s">
        <v>468</v>
      </c>
      <c r="B151" s="10" t="s">
        <v>644</v>
      </c>
      <c r="C151" s="6">
        <f t="shared" ca="1" si="28"/>
        <v>73</v>
      </c>
      <c r="D151" s="10"/>
      <c r="F151" s="10"/>
      <c r="G151" s="10"/>
      <c r="H151" s="10"/>
    </row>
    <row r="152" spans="1:8" x14ac:dyDescent="0.3">
      <c r="A152" s="10" t="s">
        <v>960</v>
      </c>
      <c r="B152" s="10" t="s">
        <v>170</v>
      </c>
      <c r="C152" s="6">
        <f t="shared" ca="1" si="28"/>
        <v>56</v>
      </c>
      <c r="D152" s="10"/>
      <c r="F152" s="10"/>
      <c r="G152" s="10"/>
      <c r="H152" s="10"/>
    </row>
    <row r="153" spans="1:8" s="10" customFormat="1" x14ac:dyDescent="0.3">
      <c r="A153" s="10" t="s">
        <v>1054</v>
      </c>
      <c r="B153" s="10" t="s">
        <v>25</v>
      </c>
      <c r="C153" s="6">
        <f t="shared" ca="1" si="28"/>
        <v>2</v>
      </c>
    </row>
    <row r="154" spans="1:8" x14ac:dyDescent="0.3">
      <c r="A154" s="10" t="s">
        <v>469</v>
      </c>
      <c r="B154" s="10" t="s">
        <v>25</v>
      </c>
      <c r="C154" s="6">
        <f t="shared" ca="1" si="28"/>
        <v>2</v>
      </c>
      <c r="D154" s="10"/>
      <c r="F154" s="10"/>
      <c r="G154" s="10"/>
      <c r="H154" s="10"/>
    </row>
    <row r="155" spans="1:8" s="10" customFormat="1" x14ac:dyDescent="0.3">
      <c r="A155" s="10" t="s">
        <v>1185</v>
      </c>
      <c r="B155" s="10" t="s">
        <v>24</v>
      </c>
      <c r="C155" s="6">
        <f ca="1">VLOOKUP(B155,OFFSET(INDIRECT("$A:$B"),0,MATCH(B$1&amp;"_Verify",INDIRECT("$1:$1"),0)-1),2,0)</f>
        <v>4</v>
      </c>
      <c r="F155"/>
      <c r="G155"/>
      <c r="H155"/>
    </row>
    <row r="156" spans="1:8" s="10" customFormat="1" x14ac:dyDescent="0.3">
      <c r="A156" s="10" t="s">
        <v>1121</v>
      </c>
      <c r="B156" s="10" t="s">
        <v>24</v>
      </c>
      <c r="C156" s="6">
        <f ca="1">VLOOKUP(B156,OFFSET(INDIRECT("$A:$B"),0,MATCH(B$1&amp;"_Verify",INDIRECT("$1:$1"),0)-1),2,0)</f>
        <v>4</v>
      </c>
    </row>
    <row r="157" spans="1:8" x14ac:dyDescent="0.3">
      <c r="A157" s="10" t="s">
        <v>1186</v>
      </c>
      <c r="B157" s="10" t="s">
        <v>662</v>
      </c>
      <c r="C157" s="6">
        <f t="shared" ref="C157" ca="1" si="48">VLOOKUP(B157,OFFSET(INDIRECT("$A:$B"),0,MATCH(B$1&amp;"_Verify",INDIRECT("$1:$1"),0)-1),2,0)</f>
        <v>24</v>
      </c>
      <c r="D157" s="10"/>
    </row>
    <row r="158" spans="1:8" x14ac:dyDescent="0.3">
      <c r="A158" s="10" t="s">
        <v>1059</v>
      </c>
      <c r="B158" s="10" t="s">
        <v>338</v>
      </c>
      <c r="C158" s="6">
        <f t="shared" ca="1" si="28"/>
        <v>21</v>
      </c>
      <c r="D158" s="10"/>
      <c r="F158" s="10"/>
      <c r="G158" s="10"/>
      <c r="H158" s="10"/>
    </row>
    <row r="159" spans="1:8" s="10" customFormat="1" x14ac:dyDescent="0.3">
      <c r="A159" s="10" t="s">
        <v>1076</v>
      </c>
      <c r="B159" s="10" t="s">
        <v>54</v>
      </c>
      <c r="C159" s="6">
        <f t="shared" ca="1" si="28"/>
        <v>8</v>
      </c>
      <c r="F159"/>
      <c r="G159"/>
      <c r="H159"/>
    </row>
    <row r="160" spans="1:8" s="10" customFormat="1" x14ac:dyDescent="0.3">
      <c r="A160" s="10" t="s">
        <v>471</v>
      </c>
      <c r="B160" s="10" t="s">
        <v>25</v>
      </c>
      <c r="C160" s="6">
        <f t="shared" ref="C160:C161" ca="1" si="49">VLOOKUP(B160,OFFSET(INDIRECT("$A:$B"),0,MATCH(B$1&amp;"_Verify",INDIRECT("$1:$1"),0)-1),2,0)</f>
        <v>2</v>
      </c>
    </row>
    <row r="161" spans="1:8" x14ac:dyDescent="0.3">
      <c r="A161" s="10" t="s">
        <v>1069</v>
      </c>
      <c r="B161" s="10" t="s">
        <v>1075</v>
      </c>
      <c r="C161" s="6">
        <f t="shared" ca="1" si="49"/>
        <v>90</v>
      </c>
      <c r="D161" s="10"/>
    </row>
    <row r="162" spans="1:8" x14ac:dyDescent="0.3">
      <c r="A162" s="10" t="s">
        <v>1071</v>
      </c>
      <c r="B162" s="10" t="s">
        <v>21</v>
      </c>
      <c r="C162" s="6">
        <f t="shared" ref="C162" ca="1" si="50">VLOOKUP(B162,OFFSET(INDIRECT("$A:$B"),0,MATCH(B$1&amp;"_Verify",INDIRECT("$1:$1"),0)-1),2,0)</f>
        <v>7</v>
      </c>
      <c r="D162" s="10"/>
    </row>
    <row r="163" spans="1:8" s="10" customFormat="1" x14ac:dyDescent="0.3">
      <c r="A163" s="10" t="s">
        <v>677</v>
      </c>
      <c r="B163" s="10" t="s">
        <v>25</v>
      </c>
      <c r="C163" s="6">
        <f t="shared" ref="C163:C168" ca="1" si="51">VLOOKUP(B163,OFFSET(INDIRECT("$A:$B"),0,MATCH(B$1&amp;"_Verify",INDIRECT("$1:$1"),0)-1),2,0)</f>
        <v>2</v>
      </c>
    </row>
    <row r="164" spans="1:8" s="10" customFormat="1" x14ac:dyDescent="0.3">
      <c r="A164" s="10" t="s">
        <v>1200</v>
      </c>
      <c r="B164" s="10" t="s">
        <v>56</v>
      </c>
      <c r="C164" s="6">
        <f t="shared" ref="C164" ca="1" si="52">VLOOKUP(B164,OFFSET(INDIRECT("$A:$B"),0,MATCH(B$1&amp;"_Verify",INDIRECT("$1:$1"),0)-1),2,0)</f>
        <v>10</v>
      </c>
    </row>
    <row r="165" spans="1:8" s="10" customFormat="1" x14ac:dyDescent="0.3">
      <c r="A165" s="10" t="s">
        <v>1064</v>
      </c>
      <c r="B165" s="10" t="s">
        <v>920</v>
      </c>
      <c r="C165" s="6">
        <f t="shared" ca="1" si="51"/>
        <v>23</v>
      </c>
    </row>
    <row r="166" spans="1:8" s="10" customFormat="1" x14ac:dyDescent="0.3">
      <c r="A166" s="10" t="s">
        <v>1065</v>
      </c>
      <c r="B166" s="10" t="s">
        <v>338</v>
      </c>
      <c r="C166" s="6">
        <f t="shared" ca="1" si="51"/>
        <v>21</v>
      </c>
      <c r="F166"/>
      <c r="G166"/>
      <c r="H166"/>
    </row>
    <row r="167" spans="1:8" s="10" customFormat="1" x14ac:dyDescent="0.3">
      <c r="A167" s="10" t="s">
        <v>1066</v>
      </c>
      <c r="B167" s="10" t="s">
        <v>25</v>
      </c>
      <c r="C167" s="6">
        <f t="shared" ca="1" si="51"/>
        <v>2</v>
      </c>
      <c r="F167"/>
      <c r="G167"/>
      <c r="H167"/>
    </row>
    <row r="168" spans="1:8" s="10" customFormat="1" x14ac:dyDescent="0.3">
      <c r="A168" s="10" t="s">
        <v>117</v>
      </c>
      <c r="B168" s="10" t="s">
        <v>13</v>
      </c>
      <c r="C168" s="6">
        <f t="shared" ca="1" si="51"/>
        <v>2</v>
      </c>
    </row>
    <row r="169" spans="1:8" s="10" customFormat="1" x14ac:dyDescent="0.3">
      <c r="A169" s="10" t="s">
        <v>754</v>
      </c>
      <c r="B169" s="10" t="s">
        <v>13</v>
      </c>
      <c r="C169" s="6">
        <f t="shared" ref="C169" ca="1" si="53">VLOOKUP(B169,OFFSET(INDIRECT("$A:$B"),0,MATCH(B$1&amp;"_Verify",INDIRECT("$1:$1"),0)-1),2,0)</f>
        <v>2</v>
      </c>
    </row>
    <row r="170" spans="1:8" x14ac:dyDescent="0.3">
      <c r="A170" t="s">
        <v>107</v>
      </c>
      <c r="B170" t="s">
        <v>93</v>
      </c>
      <c r="C170" s="6">
        <f t="shared" ca="1" si="11"/>
        <v>13</v>
      </c>
      <c r="F170" s="10"/>
      <c r="G170" s="10"/>
      <c r="H170" s="10"/>
    </row>
    <row r="171" spans="1:8" x14ac:dyDescent="0.3">
      <c r="A171" t="s">
        <v>106</v>
      </c>
      <c r="B171" t="s">
        <v>105</v>
      </c>
      <c r="C171" s="6">
        <f t="shared" ca="1" si="11"/>
        <v>54</v>
      </c>
      <c r="F171" s="10"/>
      <c r="G171" s="10"/>
      <c r="H171" s="10"/>
    </row>
    <row r="172" spans="1:8" x14ac:dyDescent="0.3">
      <c r="A172" t="s">
        <v>113</v>
      </c>
      <c r="B172" t="s">
        <v>112</v>
      </c>
      <c r="C172" s="6">
        <f t="shared" ca="1" si="11"/>
        <v>53</v>
      </c>
      <c r="F172" s="10"/>
      <c r="G172" s="10"/>
      <c r="H172" s="10"/>
    </row>
    <row r="173" spans="1:8" s="10" customFormat="1" x14ac:dyDescent="0.3">
      <c r="A173" t="s">
        <v>119</v>
      </c>
      <c r="B173" t="s">
        <v>93</v>
      </c>
      <c r="C173" s="6">
        <f t="shared" ca="1" si="11"/>
        <v>13</v>
      </c>
      <c r="D173"/>
    </row>
    <row r="174" spans="1:8" s="10" customFormat="1" x14ac:dyDescent="0.3">
      <c r="A174" t="s">
        <v>116</v>
      </c>
      <c r="B174" t="s">
        <v>136</v>
      </c>
      <c r="C174" s="6">
        <f t="shared" ca="1" si="11"/>
        <v>55</v>
      </c>
      <c r="D174"/>
      <c r="F174"/>
      <c r="G174"/>
      <c r="H174"/>
    </row>
    <row r="175" spans="1:8" s="10" customFormat="1" x14ac:dyDescent="0.3">
      <c r="A175" s="10" t="s">
        <v>540</v>
      </c>
      <c r="B175" s="10" t="s">
        <v>535</v>
      </c>
      <c r="C175" s="6">
        <f t="shared" ref="C175:C177" ca="1" si="54">VLOOKUP(B175,OFFSET(INDIRECT("$A:$B"),0,MATCH(B$1&amp;"_Verify",INDIRECT("$1:$1"),0)-1),2,0)</f>
        <v>69</v>
      </c>
      <c r="F175"/>
      <c r="G175"/>
      <c r="H175"/>
    </row>
    <row r="176" spans="1:8" s="10" customFormat="1" x14ac:dyDescent="0.3">
      <c r="A176" s="10" t="s">
        <v>586</v>
      </c>
      <c r="B176" s="10" t="s">
        <v>535</v>
      </c>
      <c r="C176" s="6">
        <f t="shared" ref="C176" ca="1" si="55">VLOOKUP(B176,OFFSET(INDIRECT("$A:$B"),0,MATCH(B$1&amp;"_Verify",INDIRECT("$1:$1"),0)-1),2,0)</f>
        <v>69</v>
      </c>
    </row>
    <row r="177" spans="1:8" x14ac:dyDescent="0.3">
      <c r="A177" s="10" t="s">
        <v>557</v>
      </c>
      <c r="B177" s="10" t="s">
        <v>535</v>
      </c>
      <c r="C177" s="6">
        <f t="shared" ca="1" si="54"/>
        <v>69</v>
      </c>
      <c r="D177" s="10"/>
      <c r="F177" s="10"/>
      <c r="G177" s="10"/>
      <c r="H177" s="10"/>
    </row>
    <row r="178" spans="1:8" x14ac:dyDescent="0.3">
      <c r="A178" s="10" t="s">
        <v>552</v>
      </c>
      <c r="B178" s="10" t="s">
        <v>535</v>
      </c>
      <c r="C178" s="6">
        <f t="shared" ref="C178" ca="1" si="56">VLOOKUP(B178,OFFSET(INDIRECT("$A:$B"),0,MATCH(B$1&amp;"_Verify",INDIRECT("$1:$1"),0)-1),2,0)</f>
        <v>69</v>
      </c>
      <c r="D178" s="10"/>
      <c r="F178" s="10"/>
      <c r="G178" s="10"/>
      <c r="H178" s="10"/>
    </row>
    <row r="179" spans="1:8" x14ac:dyDescent="0.3">
      <c r="A179" s="10" t="s">
        <v>554</v>
      </c>
      <c r="B179" s="10" t="s">
        <v>535</v>
      </c>
      <c r="C179" s="6">
        <f t="shared" ref="C179" ca="1" si="57">VLOOKUP(B179,OFFSET(INDIRECT("$A:$B"),0,MATCH(B$1&amp;"_Verify",INDIRECT("$1:$1"),0)-1),2,0)</f>
        <v>69</v>
      </c>
      <c r="D179" s="10"/>
      <c r="F179" s="10"/>
      <c r="G179" s="10"/>
      <c r="H179" s="10"/>
    </row>
    <row r="180" spans="1:8" s="10" customFormat="1" x14ac:dyDescent="0.3">
      <c r="A180" s="10" t="s">
        <v>573</v>
      </c>
      <c r="B180" s="10" t="s">
        <v>26</v>
      </c>
      <c r="C180" s="6">
        <f t="shared" ca="1" si="11"/>
        <v>6</v>
      </c>
      <c r="F180"/>
      <c r="G180"/>
      <c r="H180"/>
    </row>
    <row r="181" spans="1:8" x14ac:dyDescent="0.3">
      <c r="A181" s="10" t="s">
        <v>575</v>
      </c>
      <c r="B181" s="10" t="s">
        <v>21</v>
      </c>
      <c r="C181" s="6">
        <f t="shared" ca="1" si="11"/>
        <v>7</v>
      </c>
      <c r="D181" s="10"/>
    </row>
    <row r="182" spans="1:8" x14ac:dyDescent="0.3">
      <c r="A182" s="10" t="s">
        <v>582</v>
      </c>
      <c r="B182" s="10" t="s">
        <v>576</v>
      </c>
      <c r="C182" s="6">
        <f t="shared" ref="C182" ca="1" si="58">VLOOKUP(B182,OFFSET(INDIRECT("$A:$B"),0,MATCH(B$1&amp;"_Verify",INDIRECT("$1:$1"),0)-1),2,0)</f>
        <v>70</v>
      </c>
      <c r="D182" s="10"/>
    </row>
    <row r="183" spans="1:8" x14ac:dyDescent="0.3">
      <c r="A183" s="10" t="s">
        <v>896</v>
      </c>
      <c r="B183" s="10" t="s">
        <v>576</v>
      </c>
      <c r="C183" s="6">
        <f t="shared" ref="C183" ca="1" si="59">VLOOKUP(B183,OFFSET(INDIRECT("$A:$B"),0,MATCH(B$1&amp;"_Verify",INDIRECT("$1:$1"),0)-1),2,0)</f>
        <v>70</v>
      </c>
      <c r="D183" s="10"/>
      <c r="F183" s="10"/>
      <c r="G183" s="10"/>
      <c r="H183" s="10"/>
    </row>
    <row r="184" spans="1:8" x14ac:dyDescent="0.3">
      <c r="A184" s="10" t="s">
        <v>899</v>
      </c>
      <c r="B184" s="10" t="s">
        <v>576</v>
      </c>
      <c r="C184" s="6">
        <f t="shared" ref="C184" ca="1" si="60">VLOOKUP(B184,OFFSET(INDIRECT("$A:$B"),0,MATCH(B$1&amp;"_Verify",INDIRECT("$1:$1"),0)-1),2,0)</f>
        <v>70</v>
      </c>
      <c r="D184" s="10"/>
    </row>
    <row r="185" spans="1:8" x14ac:dyDescent="0.3">
      <c r="A185" s="10" t="s">
        <v>901</v>
      </c>
      <c r="B185" s="10" t="s">
        <v>576</v>
      </c>
      <c r="C185" s="6">
        <f t="shared" ref="C185" ca="1" si="61">VLOOKUP(B185,OFFSET(INDIRECT("$A:$B"),0,MATCH(B$1&amp;"_Verify",INDIRECT("$1:$1"),0)-1),2,0)</f>
        <v>70</v>
      </c>
      <c r="D185" s="10"/>
    </row>
    <row r="186" spans="1:8" x14ac:dyDescent="0.3">
      <c r="A186" s="10" t="s">
        <v>595</v>
      </c>
      <c r="B186" s="10" t="s">
        <v>576</v>
      </c>
      <c r="C186" s="6">
        <f t="shared" ref="C186" ca="1" si="62">VLOOKUP(B186,OFFSET(INDIRECT("$A:$B"),0,MATCH(B$1&amp;"_Verify",INDIRECT("$1:$1"),0)-1),2,0)</f>
        <v>70</v>
      </c>
      <c r="D186" s="10"/>
    </row>
    <row r="187" spans="1:8" x14ac:dyDescent="0.3">
      <c r="A187" s="10" t="s">
        <v>597</v>
      </c>
      <c r="B187" s="10" t="s">
        <v>588</v>
      </c>
      <c r="C187" s="6">
        <f t="shared" ref="C187:C189" ca="1" si="63">VLOOKUP(B187,OFFSET(INDIRECT("$A:$B"),0,MATCH(B$1&amp;"_Verify",INDIRECT("$1:$1"),0)-1),2,0)</f>
        <v>71</v>
      </c>
      <c r="D187" s="10"/>
    </row>
    <row r="188" spans="1:8" x14ac:dyDescent="0.3">
      <c r="A188" s="10" t="s">
        <v>751</v>
      </c>
      <c r="B188" s="10" t="s">
        <v>588</v>
      </c>
      <c r="C188" s="6">
        <f t="shared" ref="C188" ca="1" si="64">VLOOKUP(B188,OFFSET(INDIRECT("$A:$B"),0,MATCH(B$1&amp;"_Verify",INDIRECT("$1:$1"),0)-1),2,0)</f>
        <v>71</v>
      </c>
      <c r="D188" s="10"/>
    </row>
    <row r="189" spans="1:8" x14ac:dyDescent="0.3">
      <c r="A189" s="10" t="s">
        <v>600</v>
      </c>
      <c r="B189" s="10" t="s">
        <v>576</v>
      </c>
      <c r="C189" s="6">
        <f t="shared" ca="1" si="63"/>
        <v>70</v>
      </c>
      <c r="D189" s="10"/>
    </row>
    <row r="190" spans="1:8" x14ac:dyDescent="0.3">
      <c r="A190" s="10" t="s">
        <v>601</v>
      </c>
      <c r="B190" s="10" t="s">
        <v>576</v>
      </c>
      <c r="C190" s="6">
        <f t="shared" ref="C190:C193" ca="1" si="65">VLOOKUP(B190,OFFSET(INDIRECT("$A:$B"),0,MATCH(B$1&amp;"_Verify",INDIRECT("$1:$1"),0)-1),2,0)</f>
        <v>70</v>
      </c>
      <c r="D190" s="10"/>
    </row>
    <row r="191" spans="1:8" x14ac:dyDescent="0.3">
      <c r="A191" s="10" t="s">
        <v>892</v>
      </c>
      <c r="B191" s="10" t="s">
        <v>576</v>
      </c>
      <c r="C191" s="6">
        <f t="shared" ca="1" si="65"/>
        <v>70</v>
      </c>
      <c r="D191" s="10"/>
    </row>
    <row r="192" spans="1:8" x14ac:dyDescent="0.3">
      <c r="A192" s="10" t="s">
        <v>893</v>
      </c>
      <c r="B192" s="10" t="s">
        <v>576</v>
      </c>
      <c r="C192" s="6">
        <f t="shared" ref="C192" ca="1" si="66">VLOOKUP(B192,OFFSET(INDIRECT("$A:$B"),0,MATCH(B$1&amp;"_Verify",INDIRECT("$1:$1"),0)-1),2,0)</f>
        <v>70</v>
      </c>
      <c r="D192" s="10"/>
    </row>
    <row r="193" spans="1:4" x14ac:dyDescent="0.3">
      <c r="A193" s="10" t="s">
        <v>608</v>
      </c>
      <c r="B193" s="10" t="s">
        <v>535</v>
      </c>
      <c r="C193" s="6">
        <f t="shared" ca="1" si="65"/>
        <v>69</v>
      </c>
      <c r="D193" s="10"/>
    </row>
    <row r="194" spans="1:4" x14ac:dyDescent="0.3">
      <c r="A194" s="10" t="s">
        <v>609</v>
      </c>
      <c r="B194" s="10" t="s">
        <v>535</v>
      </c>
      <c r="C194" s="6">
        <f t="shared" ref="C194" ca="1" si="67">VLOOKUP(B194,OFFSET(INDIRECT("$A:$B"),0,MATCH(B$1&amp;"_Verify",INDIRECT("$1:$1"),0)-1),2,0)</f>
        <v>69</v>
      </c>
      <c r="D194" s="10"/>
    </row>
    <row r="195" spans="1:4" x14ac:dyDescent="0.3">
      <c r="A195" s="10" t="s">
        <v>610</v>
      </c>
      <c r="B195" s="10" t="s">
        <v>535</v>
      </c>
      <c r="C195" s="6">
        <f t="shared" ref="C195" ca="1" si="68">VLOOKUP(B195,OFFSET(INDIRECT("$A:$B"),0,MATCH(B$1&amp;"_Verify",INDIRECT("$1:$1"),0)-1),2,0)</f>
        <v>69</v>
      </c>
      <c r="D195" s="10"/>
    </row>
    <row r="196" spans="1:4" x14ac:dyDescent="0.3">
      <c r="A196" s="10" t="s">
        <v>642</v>
      </c>
      <c r="B196" s="10" t="s">
        <v>637</v>
      </c>
      <c r="C196" s="6">
        <f ca="1">VLOOKUP(B196,OFFSET(INDIRECT("$A:$B"),0,MATCH(B$1&amp;"_Verify",INDIRECT("$1:$1"),0)-1),2,0)</f>
        <v>72</v>
      </c>
      <c r="D196" s="10"/>
    </row>
    <row r="197" spans="1:4" x14ac:dyDescent="0.3">
      <c r="A197" s="10" t="s">
        <v>727</v>
      </c>
      <c r="B197" s="10" t="s">
        <v>719</v>
      </c>
      <c r="C197" s="6">
        <f ca="1">VLOOKUP(B197,OFFSET(INDIRECT("$A:$B"),0,MATCH(B$1&amp;"_Verify",INDIRECT("$1:$1"),0)-1),2,0)</f>
        <v>75</v>
      </c>
      <c r="D197" s="10"/>
    </row>
    <row r="198" spans="1:4" x14ac:dyDescent="0.3">
      <c r="A198" s="10" t="s">
        <v>731</v>
      </c>
      <c r="B198" s="10" t="s">
        <v>732</v>
      </c>
      <c r="C198" s="6">
        <f ca="1">VLOOKUP(B198,OFFSET(INDIRECT("$A:$B"),0,MATCH(B$1&amp;"_Verify",INDIRECT("$1:$1"),0)-1),2,0)</f>
        <v>4</v>
      </c>
      <c r="D198" s="10"/>
    </row>
    <row r="199" spans="1:4" x14ac:dyDescent="0.3">
      <c r="A199" s="10" t="s">
        <v>734</v>
      </c>
      <c r="B199" s="10" t="s">
        <v>733</v>
      </c>
      <c r="C199" s="6">
        <f ca="1">VLOOKUP(B199,OFFSET(INDIRECT("$A:$B"),0,MATCH(B$1&amp;"_Verify",INDIRECT("$1:$1"),0)-1),2,0)</f>
        <v>76</v>
      </c>
      <c r="D199" s="10"/>
    </row>
    <row r="200" spans="1:4" x14ac:dyDescent="0.3">
      <c r="A200" s="10" t="s">
        <v>746</v>
      </c>
      <c r="B200" s="10" t="s">
        <v>744</v>
      </c>
      <c r="C200" s="6">
        <f t="shared" ref="C200:C204" ca="1" si="69">VLOOKUP(B200,OFFSET(INDIRECT("$A:$B"),0,MATCH(B$1&amp;"_Verify",INDIRECT("$1:$1"),0)-1),2,0)</f>
        <v>77</v>
      </c>
      <c r="D200" s="10"/>
    </row>
    <row r="201" spans="1:4" x14ac:dyDescent="0.3">
      <c r="A201" s="10" t="s">
        <v>748</v>
      </c>
      <c r="B201" s="10" t="s">
        <v>744</v>
      </c>
      <c r="C201" s="6">
        <f t="shared" ca="1" si="69"/>
        <v>77</v>
      </c>
      <c r="D201" s="10"/>
    </row>
    <row r="202" spans="1:4" x14ac:dyDescent="0.3">
      <c r="A202" s="10" t="s">
        <v>767</v>
      </c>
      <c r="B202" s="10" t="s">
        <v>576</v>
      </c>
      <c r="C202" s="6">
        <f t="shared" ca="1" si="69"/>
        <v>70</v>
      </c>
      <c r="D202" s="10"/>
    </row>
    <row r="203" spans="1:4" x14ac:dyDescent="0.3">
      <c r="A203" s="10" t="s">
        <v>769</v>
      </c>
      <c r="B203" s="10" t="s">
        <v>576</v>
      </c>
      <c r="C203" s="6">
        <f t="shared" ca="1" si="69"/>
        <v>70</v>
      </c>
      <c r="D203" s="10"/>
    </row>
    <row r="204" spans="1:4" x14ac:dyDescent="0.3">
      <c r="A204" s="10" t="s">
        <v>772</v>
      </c>
      <c r="B204" s="10" t="s">
        <v>588</v>
      </c>
      <c r="C204" s="6">
        <f t="shared" ca="1" si="69"/>
        <v>71</v>
      </c>
      <c r="D204" s="10"/>
    </row>
    <row r="205" spans="1:4" x14ac:dyDescent="0.3">
      <c r="A205" s="10" t="s">
        <v>822</v>
      </c>
      <c r="B205" s="10" t="s">
        <v>816</v>
      </c>
      <c r="C205" s="6">
        <f t="shared" ref="C205:C207" ca="1" si="70">VLOOKUP(B205,OFFSET(INDIRECT("$A:$B"),0,MATCH(B$1&amp;"_Verify",INDIRECT("$1:$1"),0)-1),2,0)</f>
        <v>79</v>
      </c>
      <c r="D205" s="10"/>
    </row>
    <row r="206" spans="1:4" x14ac:dyDescent="0.3">
      <c r="A206" s="10" t="s">
        <v>848</v>
      </c>
      <c r="B206" s="10" t="s">
        <v>820</v>
      </c>
      <c r="C206" s="6">
        <f t="shared" ca="1" si="70"/>
        <v>7</v>
      </c>
      <c r="D206" s="10"/>
    </row>
    <row r="207" spans="1:4" x14ac:dyDescent="0.3">
      <c r="A207" s="10" t="s">
        <v>831</v>
      </c>
      <c r="B207" s="10" t="s">
        <v>576</v>
      </c>
      <c r="C207" s="6">
        <f t="shared" ca="1" si="70"/>
        <v>70</v>
      </c>
      <c r="D207" s="10"/>
    </row>
    <row r="208" spans="1:4" x14ac:dyDescent="0.3">
      <c r="A208" s="10" t="s">
        <v>833</v>
      </c>
      <c r="B208" s="10" t="s">
        <v>576</v>
      </c>
      <c r="C208" s="6">
        <f t="shared" ref="C208:C209" ca="1" si="71">VLOOKUP(B208,OFFSET(INDIRECT("$A:$B"),0,MATCH(B$1&amp;"_Verify",INDIRECT("$1:$1"),0)-1),2,0)</f>
        <v>70</v>
      </c>
      <c r="D208" s="10"/>
    </row>
    <row r="209" spans="1:4" x14ac:dyDescent="0.3">
      <c r="A209" s="10" t="s">
        <v>839</v>
      </c>
      <c r="B209" s="10" t="s">
        <v>837</v>
      </c>
      <c r="C209" s="6">
        <f t="shared" ca="1" si="71"/>
        <v>80</v>
      </c>
      <c r="D209" s="10"/>
    </row>
    <row r="210" spans="1:4" x14ac:dyDescent="0.3">
      <c r="A210" s="10" t="s">
        <v>851</v>
      </c>
      <c r="B210" s="10" t="s">
        <v>536</v>
      </c>
      <c r="C210" s="6">
        <f t="shared" ref="C210" ca="1" si="72">VLOOKUP(B210,OFFSET(INDIRECT("$A:$B"),0,MATCH(B$1&amp;"_Verify",INDIRECT("$1:$1"),0)-1),2,0)</f>
        <v>69</v>
      </c>
      <c r="D210" s="10"/>
    </row>
    <row r="211" spans="1:4" x14ac:dyDescent="0.3">
      <c r="A211" s="10" t="s">
        <v>855</v>
      </c>
      <c r="B211" s="10" t="s">
        <v>536</v>
      </c>
      <c r="C211" s="6">
        <f t="shared" ref="C211" ca="1" si="73">VLOOKUP(B211,OFFSET(INDIRECT("$A:$B"),0,MATCH(B$1&amp;"_Verify",INDIRECT("$1:$1"),0)-1),2,0)</f>
        <v>69</v>
      </c>
      <c r="D211" s="10"/>
    </row>
    <row r="212" spans="1:4" x14ac:dyDescent="0.3">
      <c r="A212" s="10" t="s">
        <v>860</v>
      </c>
      <c r="B212" s="10" t="s">
        <v>226</v>
      </c>
      <c r="C212" s="6">
        <f t="shared" ref="C212:C215" ca="1" si="74">VLOOKUP(B212,OFFSET(INDIRECT("$A:$B"),0,MATCH(B$1&amp;"_Verify",INDIRECT("$1:$1"),0)-1),2,0)</f>
        <v>15</v>
      </c>
      <c r="D212" s="10"/>
    </row>
    <row r="213" spans="1:4" x14ac:dyDescent="0.3">
      <c r="A213" s="10" t="s">
        <v>872</v>
      </c>
      <c r="B213" s="10" t="s">
        <v>26</v>
      </c>
      <c r="C213" s="6">
        <f t="shared" ca="1" si="74"/>
        <v>6</v>
      </c>
      <c r="D213" s="10"/>
    </row>
    <row r="214" spans="1:4" x14ac:dyDescent="0.3">
      <c r="A214" s="10" t="s">
        <v>879</v>
      </c>
      <c r="B214" s="10" t="s">
        <v>816</v>
      </c>
      <c r="C214" s="6">
        <f t="shared" ca="1" si="74"/>
        <v>79</v>
      </c>
      <c r="D214" s="10"/>
    </row>
    <row r="215" spans="1:4" x14ac:dyDescent="0.3">
      <c r="A215" s="10" t="s">
        <v>876</v>
      </c>
      <c r="B215" s="10" t="s">
        <v>714</v>
      </c>
      <c r="C215" s="6">
        <f t="shared" ca="1" si="74"/>
        <v>7</v>
      </c>
      <c r="D215" s="10"/>
    </row>
    <row r="216" spans="1:4" x14ac:dyDescent="0.3">
      <c r="A216" s="10" t="s">
        <v>889</v>
      </c>
      <c r="B216" s="10" t="s">
        <v>882</v>
      </c>
      <c r="C216" s="6">
        <f t="shared" ref="C216" ca="1" si="75">VLOOKUP(B216,OFFSET(INDIRECT("$A:$B"),0,MATCH(B$1&amp;"_Verify",INDIRECT("$1:$1"),0)-1),2,0)</f>
        <v>81</v>
      </c>
      <c r="D216" s="10"/>
    </row>
    <row r="217" spans="1:4" x14ac:dyDescent="0.3">
      <c r="A217" s="10" t="s">
        <v>902</v>
      </c>
      <c r="B217" s="10" t="s">
        <v>903</v>
      </c>
      <c r="C217" s="6">
        <f t="shared" ref="C217" ca="1" si="76">VLOOKUP(B217,OFFSET(INDIRECT("$A:$B"),0,MATCH(B$1&amp;"_Verify",INDIRECT("$1:$1"),0)-1),2,0)</f>
        <v>69</v>
      </c>
      <c r="D217" s="10"/>
    </row>
    <row r="218" spans="1:4" x14ac:dyDescent="0.3">
      <c r="A218" s="10" t="s">
        <v>937</v>
      </c>
      <c r="B218" s="10" t="s">
        <v>535</v>
      </c>
      <c r="C218" s="6">
        <f t="shared" ref="C218" ca="1" si="77">VLOOKUP(B218,OFFSET(INDIRECT("$A:$B"),0,MATCH(B$1&amp;"_Verify",INDIRECT("$1:$1"),0)-1),2,0)</f>
        <v>69</v>
      </c>
      <c r="D218" s="10"/>
    </row>
    <row r="219" spans="1:4" x14ac:dyDescent="0.3">
      <c r="A219" s="10" t="s">
        <v>938</v>
      </c>
      <c r="B219" s="10" t="s">
        <v>24</v>
      </c>
      <c r="C219" s="6">
        <f ca="1">VLOOKUP(B219,OFFSET(INDIRECT("$A:$B"),0,MATCH(B$1&amp;"_Verify",INDIRECT("$1:$1"),0)-1),2,0)</f>
        <v>4</v>
      </c>
      <c r="D219" s="10"/>
    </row>
    <row r="220" spans="1:4" x14ac:dyDescent="0.3">
      <c r="A220" s="10" t="s">
        <v>940</v>
      </c>
      <c r="B220" s="10" t="s">
        <v>576</v>
      </c>
      <c r="C220" s="6">
        <f t="shared" ref="C220" ca="1" si="78">VLOOKUP(B220,OFFSET(INDIRECT("$A:$B"),0,MATCH(B$1&amp;"_Verify",INDIRECT("$1:$1"),0)-1),2,0)</f>
        <v>70</v>
      </c>
      <c r="D220" s="10"/>
    </row>
    <row r="221" spans="1:4" x14ac:dyDescent="0.3">
      <c r="A221" s="10" t="s">
        <v>945</v>
      </c>
      <c r="B221" s="10" t="s">
        <v>947</v>
      </c>
      <c r="C221" s="6">
        <f t="shared" ref="C221:C224" ca="1" si="79">VLOOKUP(B221,OFFSET(INDIRECT("$A:$B"),0,MATCH(B$1&amp;"_Verify",INDIRECT("$1:$1"),0)-1),2,0)</f>
        <v>52</v>
      </c>
      <c r="D221" s="10"/>
    </row>
    <row r="222" spans="1:4" x14ac:dyDescent="0.3">
      <c r="A222" s="10" t="s">
        <v>952</v>
      </c>
      <c r="B222" s="10" t="s">
        <v>93</v>
      </c>
      <c r="C222" s="6">
        <f t="shared" ca="1" si="79"/>
        <v>13</v>
      </c>
      <c r="D222" s="10"/>
    </row>
    <row r="223" spans="1:4" x14ac:dyDescent="0.3">
      <c r="A223" s="10" t="s">
        <v>954</v>
      </c>
      <c r="B223" s="10" t="s">
        <v>169</v>
      </c>
      <c r="C223" s="6">
        <f t="shared" ca="1" si="79"/>
        <v>55</v>
      </c>
      <c r="D223" s="10"/>
    </row>
    <row r="224" spans="1:4" x14ac:dyDescent="0.3">
      <c r="A224" s="10" t="s">
        <v>973</v>
      </c>
      <c r="B224" s="10" t="s">
        <v>588</v>
      </c>
      <c r="C224" s="6">
        <f t="shared" ca="1" si="79"/>
        <v>71</v>
      </c>
      <c r="D224" s="10"/>
    </row>
    <row r="225" spans="1:4" x14ac:dyDescent="0.3">
      <c r="A225" s="10" t="s">
        <v>975</v>
      </c>
      <c r="B225" s="10" t="s">
        <v>588</v>
      </c>
      <c r="C225" s="6">
        <f t="shared" ref="C225" ca="1" si="80">VLOOKUP(B225,OFFSET(INDIRECT("$A:$B"),0,MATCH(B$1&amp;"_Verify",INDIRECT("$1:$1"),0)-1),2,0)</f>
        <v>71</v>
      </c>
      <c r="D225" s="10"/>
    </row>
    <row r="226" spans="1:4" x14ac:dyDescent="0.3">
      <c r="A226" s="10" t="s">
        <v>984</v>
      </c>
      <c r="B226" s="10" t="s">
        <v>979</v>
      </c>
      <c r="C226" s="6">
        <f t="shared" ref="C226" ca="1" si="81">VLOOKUP(B226,OFFSET(INDIRECT("$A:$B"),0,MATCH(B$1&amp;"_Verify",INDIRECT("$1:$1"),0)-1),2,0)</f>
        <v>85</v>
      </c>
      <c r="D226" s="10"/>
    </row>
    <row r="227" spans="1:4" x14ac:dyDescent="0.3">
      <c r="A227" s="10" t="s">
        <v>995</v>
      </c>
      <c r="B227" s="10" t="s">
        <v>986</v>
      </c>
      <c r="C227" s="6">
        <f t="shared" ref="C227" ca="1" si="82">VLOOKUP(B227,OFFSET(INDIRECT("$A:$B"),0,MATCH(B$1&amp;"_Verify",INDIRECT("$1:$1"),0)-1),2,0)</f>
        <v>86</v>
      </c>
      <c r="D227" s="10"/>
    </row>
    <row r="228" spans="1:4" x14ac:dyDescent="0.3">
      <c r="A228" s="10" t="s">
        <v>620</v>
      </c>
      <c r="B228" s="10" t="s">
        <v>24</v>
      </c>
      <c r="C228" s="6">
        <f t="shared" ref="C228" ca="1" si="83">VLOOKUP(B228,OFFSET(INDIRECT("$A:$B"),0,MATCH(B$1&amp;"_Verify",INDIRECT("$1:$1"),0)-1),2,0)</f>
        <v>4</v>
      </c>
      <c r="D228" s="10"/>
    </row>
    <row r="229" spans="1:4" x14ac:dyDescent="0.3">
      <c r="A229" s="10" t="s">
        <v>624</v>
      </c>
      <c r="B229" s="10" t="s">
        <v>24</v>
      </c>
      <c r="C229" s="6">
        <f t="shared" ref="C229" ca="1" si="84">VLOOKUP(B229,OFFSET(INDIRECT("$A:$B"),0,MATCH(B$1&amp;"_Verify",INDIRECT("$1:$1"),0)-1),2,0)</f>
        <v>4</v>
      </c>
      <c r="D229" s="10"/>
    </row>
    <row r="230" spans="1:4" x14ac:dyDescent="0.3">
      <c r="A230" s="10" t="s">
        <v>626</v>
      </c>
      <c r="B230" s="10" t="s">
        <v>24</v>
      </c>
      <c r="C230" s="6">
        <f t="shared" ref="C230:C232" ca="1" si="85">VLOOKUP(B230,OFFSET(INDIRECT("$A:$B"),0,MATCH(B$1&amp;"_Verify",INDIRECT("$1:$1"),0)-1),2,0)</f>
        <v>4</v>
      </c>
      <c r="D230" s="10"/>
    </row>
    <row r="231" spans="1:4" x14ac:dyDescent="0.3">
      <c r="A231" s="10" t="s">
        <v>978</v>
      </c>
      <c r="B231" s="10" t="s">
        <v>338</v>
      </c>
      <c r="C231" s="6">
        <f t="shared" ca="1" si="85"/>
        <v>21</v>
      </c>
      <c r="D231" s="10"/>
    </row>
    <row r="232" spans="1:4" x14ac:dyDescent="0.3">
      <c r="A232" s="10" t="s">
        <v>854</v>
      </c>
      <c r="B232" s="10" t="s">
        <v>54</v>
      </c>
      <c r="C232" s="6">
        <f t="shared" ca="1" si="85"/>
        <v>8</v>
      </c>
      <c r="D232" s="10"/>
    </row>
    <row r="233" spans="1:4" x14ac:dyDescent="0.3">
      <c r="A233" s="10" t="s">
        <v>864</v>
      </c>
      <c r="B233" s="10" t="s">
        <v>54</v>
      </c>
      <c r="C233" s="6">
        <f t="shared" ref="C233:C234" ca="1" si="86">VLOOKUP(B233,OFFSET(INDIRECT("$A:$B"),0,MATCH(B$1&amp;"_Verify",INDIRECT("$1:$1"),0)-1),2,0)</f>
        <v>8</v>
      </c>
      <c r="D233" s="10"/>
    </row>
    <row r="234" spans="1:4" x14ac:dyDescent="0.3">
      <c r="A234" s="10" t="s">
        <v>865</v>
      </c>
      <c r="B234" s="10" t="s">
        <v>54</v>
      </c>
      <c r="C234" s="6">
        <f t="shared" ca="1" si="86"/>
        <v>8</v>
      </c>
      <c r="D234" s="10"/>
    </row>
    <row r="235" spans="1:4" x14ac:dyDescent="0.3">
      <c r="A235" t="s">
        <v>242</v>
      </c>
      <c r="B235" t="s">
        <v>21</v>
      </c>
      <c r="C235" s="6">
        <f t="shared" ca="1" si="11"/>
        <v>7</v>
      </c>
    </row>
    <row r="236" spans="1:4" x14ac:dyDescent="0.3">
      <c r="A236" t="s">
        <v>243</v>
      </c>
      <c r="B236" t="s">
        <v>21</v>
      </c>
      <c r="C236" s="6">
        <f t="shared" ca="1" si="11"/>
        <v>7</v>
      </c>
    </row>
    <row r="237" spans="1:4" x14ac:dyDescent="0.3">
      <c r="A237" t="s">
        <v>244</v>
      </c>
      <c r="B237" t="s">
        <v>21</v>
      </c>
      <c r="C237" s="6">
        <f t="shared" ca="1" si="11"/>
        <v>7</v>
      </c>
    </row>
    <row r="238" spans="1:4" x14ac:dyDescent="0.3">
      <c r="A238" t="s">
        <v>245</v>
      </c>
      <c r="B238" t="s">
        <v>21</v>
      </c>
      <c r="C238" s="6">
        <f t="shared" ca="1" si="11"/>
        <v>7</v>
      </c>
    </row>
    <row r="239" spans="1:4" x14ac:dyDescent="0.3">
      <c r="A239" t="s">
        <v>246</v>
      </c>
      <c r="B239" t="s">
        <v>21</v>
      </c>
      <c r="C239" s="6">
        <f t="shared" ca="1" si="11"/>
        <v>7</v>
      </c>
    </row>
    <row r="240" spans="1:4" x14ac:dyDescent="0.3">
      <c r="A240" t="s">
        <v>247</v>
      </c>
      <c r="B240" t="s">
        <v>21</v>
      </c>
      <c r="C240" s="6">
        <f t="shared" ca="1" si="11"/>
        <v>7</v>
      </c>
    </row>
    <row r="241" spans="1:8" x14ac:dyDescent="0.3">
      <c r="A241" t="s">
        <v>248</v>
      </c>
      <c r="B241" t="s">
        <v>21</v>
      </c>
      <c r="C241" s="6">
        <f t="shared" ca="1" si="11"/>
        <v>7</v>
      </c>
    </row>
    <row r="242" spans="1:8" x14ac:dyDescent="0.3">
      <c r="A242" t="s">
        <v>249</v>
      </c>
      <c r="B242" t="s">
        <v>21</v>
      </c>
      <c r="C242" s="6">
        <f t="shared" ca="1" si="11"/>
        <v>7</v>
      </c>
    </row>
    <row r="243" spans="1:8" x14ac:dyDescent="0.3">
      <c r="A243" t="s">
        <v>250</v>
      </c>
      <c r="B243" t="s">
        <v>21</v>
      </c>
      <c r="C243" s="6">
        <f t="shared" ca="1" si="11"/>
        <v>7</v>
      </c>
    </row>
    <row r="244" spans="1:8" x14ac:dyDescent="0.3">
      <c r="A244" s="10" t="s">
        <v>484</v>
      </c>
      <c r="B244" s="10" t="s">
        <v>21</v>
      </c>
      <c r="C244" s="6">
        <f t="shared" ref="C244:C248" ca="1" si="87">VLOOKUP(B244,OFFSET(INDIRECT("$A:$B"),0,MATCH(B$1&amp;"_Verify",INDIRECT("$1:$1"),0)-1),2,0)</f>
        <v>7</v>
      </c>
      <c r="D244" s="10"/>
    </row>
    <row r="245" spans="1:8" x14ac:dyDescent="0.3">
      <c r="A245" s="10" t="s">
        <v>487</v>
      </c>
      <c r="B245" s="10" t="s">
        <v>21</v>
      </c>
      <c r="C245" s="6">
        <f t="shared" ref="C245" ca="1" si="88">VLOOKUP(B245,OFFSET(INDIRECT("$A:$B"),0,MATCH(B$1&amp;"_Verify",INDIRECT("$1:$1"),0)-1),2,0)</f>
        <v>7</v>
      </c>
      <c r="D245" s="10"/>
    </row>
    <row r="246" spans="1:8" x14ac:dyDescent="0.3">
      <c r="A246" s="10" t="s">
        <v>485</v>
      </c>
      <c r="B246" s="10" t="s">
        <v>21</v>
      </c>
      <c r="C246" s="6">
        <f t="shared" ca="1" si="87"/>
        <v>7</v>
      </c>
      <c r="D246" s="10"/>
    </row>
    <row r="247" spans="1:8" x14ac:dyDescent="0.3">
      <c r="A247" s="10" t="s">
        <v>488</v>
      </c>
      <c r="B247" s="10" t="s">
        <v>21</v>
      </c>
      <c r="C247" s="6">
        <f t="shared" ref="C247" ca="1" si="89">VLOOKUP(B247,OFFSET(INDIRECT("$A:$B"),0,MATCH(B$1&amp;"_Verify",INDIRECT("$1:$1"),0)-1),2,0)</f>
        <v>7</v>
      </c>
      <c r="D247" s="10"/>
    </row>
    <row r="248" spans="1:8" x14ac:dyDescent="0.3">
      <c r="A248" s="10" t="s">
        <v>486</v>
      </c>
      <c r="B248" s="10" t="s">
        <v>21</v>
      </c>
      <c r="C248" s="6">
        <f t="shared" ca="1" si="87"/>
        <v>7</v>
      </c>
      <c r="D248" s="10"/>
    </row>
    <row r="249" spans="1:8" x14ac:dyDescent="0.3">
      <c r="A249" s="10" t="s">
        <v>489</v>
      </c>
      <c r="B249" s="10" t="s">
        <v>21</v>
      </c>
      <c r="C249" s="6">
        <f t="shared" ref="C249" ca="1" si="90">VLOOKUP(B249,OFFSET(INDIRECT("$A:$B"),0,MATCH(B$1&amp;"_Verify",INDIRECT("$1:$1"),0)-1),2,0)</f>
        <v>7</v>
      </c>
      <c r="D249" s="10"/>
    </row>
    <row r="250" spans="1:8" x14ac:dyDescent="0.3">
      <c r="A250" t="s">
        <v>251</v>
      </c>
      <c r="B250" t="s">
        <v>21</v>
      </c>
      <c r="C250" s="6">
        <f t="shared" ca="1" si="11"/>
        <v>7</v>
      </c>
    </row>
    <row r="251" spans="1:8" x14ac:dyDescent="0.3">
      <c r="A251" t="s">
        <v>252</v>
      </c>
      <c r="B251" t="s">
        <v>21</v>
      </c>
      <c r="C251" s="6">
        <f t="shared" ca="1" si="11"/>
        <v>7</v>
      </c>
    </row>
    <row r="252" spans="1:8" x14ac:dyDescent="0.3">
      <c r="A252" t="s">
        <v>253</v>
      </c>
      <c r="B252" t="s">
        <v>21</v>
      </c>
      <c r="C252" s="6">
        <f t="shared" ca="1" si="11"/>
        <v>7</v>
      </c>
    </row>
    <row r="253" spans="1:8" x14ac:dyDescent="0.3">
      <c r="A253" s="10" t="s">
        <v>909</v>
      </c>
      <c r="B253" s="10" t="s">
        <v>21</v>
      </c>
      <c r="C253" s="6">
        <f t="shared" ref="C253" ca="1" si="91">VLOOKUP(B253,OFFSET(INDIRECT("$A:$B"),0,MATCH(B$1&amp;"_Verify",INDIRECT("$1:$1"),0)-1),2,0)</f>
        <v>7</v>
      </c>
      <c r="D253" s="10"/>
    </row>
    <row r="254" spans="1:8" s="10" customFormat="1" x14ac:dyDescent="0.3">
      <c r="A254" t="s">
        <v>266</v>
      </c>
      <c r="B254" t="s">
        <v>268</v>
      </c>
      <c r="C254" s="6">
        <f t="shared" ca="1" si="11"/>
        <v>14</v>
      </c>
      <c r="D254"/>
      <c r="F254"/>
      <c r="G254"/>
      <c r="H254"/>
    </row>
    <row r="255" spans="1:8" s="10" customFormat="1" x14ac:dyDescent="0.3">
      <c r="A255" s="10" t="s">
        <v>490</v>
      </c>
      <c r="B255" s="10" t="s">
        <v>268</v>
      </c>
      <c r="C255" s="6">
        <f t="shared" ref="C255:C256" ca="1" si="92">VLOOKUP(B255,OFFSET(INDIRECT("$A:$B"),0,MATCH(B$1&amp;"_Verify",INDIRECT("$1:$1"),0)-1),2,0)</f>
        <v>14</v>
      </c>
      <c r="F255"/>
      <c r="G255"/>
      <c r="H255"/>
    </row>
    <row r="256" spans="1:8" s="10" customFormat="1" x14ac:dyDescent="0.3">
      <c r="A256" s="10" t="s">
        <v>492</v>
      </c>
      <c r="B256" s="10" t="s">
        <v>268</v>
      </c>
      <c r="C256" s="6">
        <f t="shared" ca="1" si="92"/>
        <v>14</v>
      </c>
      <c r="F256"/>
      <c r="G256"/>
      <c r="H256"/>
    </row>
    <row r="257" spans="1:8" s="10" customFormat="1" x14ac:dyDescent="0.3">
      <c r="A257" s="10" t="s">
        <v>494</v>
      </c>
      <c r="B257" s="10" t="s">
        <v>268</v>
      </c>
      <c r="C257" s="6">
        <f t="shared" ref="C257" ca="1" si="93">VLOOKUP(B257,OFFSET(INDIRECT("$A:$B"),0,MATCH(B$1&amp;"_Verify",INDIRECT("$1:$1"),0)-1),2,0)</f>
        <v>14</v>
      </c>
      <c r="F257"/>
      <c r="G257"/>
      <c r="H257"/>
    </row>
    <row r="258" spans="1:8" x14ac:dyDescent="0.3">
      <c r="A258" t="s">
        <v>267</v>
      </c>
      <c r="B258" t="s">
        <v>268</v>
      </c>
      <c r="C258" s="6">
        <f t="shared" ca="1" si="11"/>
        <v>14</v>
      </c>
      <c r="F258" s="10"/>
      <c r="G258" s="10"/>
      <c r="H258" s="10"/>
    </row>
    <row r="259" spans="1:8" x14ac:dyDescent="0.3">
      <c r="A259" s="10" t="s">
        <v>495</v>
      </c>
      <c r="B259" s="10" t="s">
        <v>268</v>
      </c>
      <c r="C259" s="6">
        <f t="shared" ref="C259:C260" ca="1" si="94">VLOOKUP(B259,OFFSET(INDIRECT("$A:$B"),0,MATCH(B$1&amp;"_Verify",INDIRECT("$1:$1"),0)-1),2,0)</f>
        <v>14</v>
      </c>
      <c r="D259" s="10"/>
      <c r="F259" s="10"/>
      <c r="G259" s="10"/>
      <c r="H259" s="10"/>
    </row>
    <row r="260" spans="1:8" x14ac:dyDescent="0.3">
      <c r="A260" s="10" t="s">
        <v>496</v>
      </c>
      <c r="B260" s="10" t="s">
        <v>268</v>
      </c>
      <c r="C260" s="6">
        <f t="shared" ca="1" si="94"/>
        <v>14</v>
      </c>
      <c r="D260" s="10"/>
      <c r="F260" s="10"/>
      <c r="G260" s="10"/>
      <c r="H260" s="10"/>
    </row>
    <row r="261" spans="1:8" x14ac:dyDescent="0.3">
      <c r="A261" s="10" t="s">
        <v>497</v>
      </c>
      <c r="B261" s="10" t="s">
        <v>268</v>
      </c>
      <c r="C261" s="6">
        <f t="shared" ref="C261" ca="1" si="95">VLOOKUP(B261,OFFSET(INDIRECT("$A:$B"),0,MATCH(B$1&amp;"_Verify",INDIRECT("$1:$1"),0)-1),2,0)</f>
        <v>14</v>
      </c>
      <c r="D261" s="10"/>
      <c r="F261" s="10"/>
      <c r="G261" s="10"/>
      <c r="H261" s="10"/>
    </row>
    <row r="262" spans="1:8" x14ac:dyDescent="0.3">
      <c r="A262" s="10" t="s">
        <v>498</v>
      </c>
      <c r="B262" s="10" t="s">
        <v>475</v>
      </c>
      <c r="C262" s="6">
        <f t="shared" ref="C262:C263" ca="1" si="96">VLOOKUP(B262,OFFSET(INDIRECT("$A:$B"),0,MATCH(B$1&amp;"_Verify",INDIRECT("$1:$1"),0)-1),2,0)</f>
        <v>64</v>
      </c>
      <c r="D262" s="10"/>
    </row>
    <row r="263" spans="1:8" x14ac:dyDescent="0.3">
      <c r="A263" s="10" t="s">
        <v>499</v>
      </c>
      <c r="B263" s="10" t="s">
        <v>477</v>
      </c>
      <c r="C263" s="6">
        <f t="shared" ca="1" si="96"/>
        <v>65</v>
      </c>
      <c r="D263" s="10"/>
    </row>
    <row r="264" spans="1:8" x14ac:dyDescent="0.3">
      <c r="A264" t="s">
        <v>171</v>
      </c>
      <c r="B264" t="s">
        <v>165</v>
      </c>
      <c r="C264" s="6">
        <f t="shared" ca="1" si="11"/>
        <v>57</v>
      </c>
    </row>
    <row r="265" spans="1:8" x14ac:dyDescent="0.3">
      <c r="A265" s="10" t="s">
        <v>502</v>
      </c>
      <c r="B265" s="10" t="s">
        <v>165</v>
      </c>
      <c r="C265" s="6">
        <f t="shared" ref="C265" ca="1" si="97">VLOOKUP(B265,OFFSET(INDIRECT("$A:$B"),0,MATCH(B$1&amp;"_Verify",INDIRECT("$1:$1"),0)-1),2,0)</f>
        <v>57</v>
      </c>
      <c r="D265" s="10"/>
    </row>
    <row r="266" spans="1:8" x14ac:dyDescent="0.3">
      <c r="A266" t="s">
        <v>172</v>
      </c>
      <c r="B266" t="s">
        <v>165</v>
      </c>
      <c r="C266" s="6">
        <f t="shared" ca="1" si="11"/>
        <v>57</v>
      </c>
    </row>
    <row r="267" spans="1:8" x14ac:dyDescent="0.3">
      <c r="A267" s="10" t="s">
        <v>503</v>
      </c>
      <c r="B267" s="10" t="s">
        <v>165</v>
      </c>
      <c r="C267" s="6">
        <f t="shared" ref="C267" ca="1" si="98">VLOOKUP(B267,OFFSET(INDIRECT("$A:$B"),0,MATCH(B$1&amp;"_Verify",INDIRECT("$1:$1"),0)-1),2,0)</f>
        <v>57</v>
      </c>
      <c r="D267" s="10"/>
    </row>
    <row r="268" spans="1:8" x14ac:dyDescent="0.3">
      <c r="A268" t="s">
        <v>173</v>
      </c>
      <c r="B268" t="s">
        <v>165</v>
      </c>
      <c r="C268" s="6">
        <f t="shared" ca="1" si="11"/>
        <v>57</v>
      </c>
    </row>
    <row r="269" spans="1:8" x14ac:dyDescent="0.3">
      <c r="A269" s="10" t="s">
        <v>504</v>
      </c>
      <c r="B269" s="10" t="s">
        <v>165</v>
      </c>
      <c r="C269" s="6">
        <f t="shared" ref="C269" ca="1" si="99">VLOOKUP(B269,OFFSET(INDIRECT("$A:$B"),0,MATCH(B$1&amp;"_Verify",INDIRECT("$1:$1"),0)-1),2,0)</f>
        <v>57</v>
      </c>
      <c r="D269" s="10"/>
    </row>
    <row r="270" spans="1:8" x14ac:dyDescent="0.3">
      <c r="A270" t="s">
        <v>174</v>
      </c>
      <c r="B270" t="s">
        <v>184</v>
      </c>
      <c r="C270" s="6">
        <f t="shared" ca="1" si="11"/>
        <v>31</v>
      </c>
    </row>
    <row r="271" spans="1:8" x14ac:dyDescent="0.3">
      <c r="A271" t="s">
        <v>175</v>
      </c>
      <c r="B271" t="s">
        <v>182</v>
      </c>
      <c r="C271" s="6">
        <f t="shared" ca="1" si="11"/>
        <v>33</v>
      </c>
    </row>
    <row r="272" spans="1:8" x14ac:dyDescent="0.3">
      <c r="A272" t="s">
        <v>176</v>
      </c>
      <c r="B272" t="s">
        <v>185</v>
      </c>
      <c r="C272" s="6">
        <f t="shared" ca="1" si="11"/>
        <v>34</v>
      </c>
    </row>
    <row r="273" spans="1:4" x14ac:dyDescent="0.3">
      <c r="A273" t="s">
        <v>177</v>
      </c>
      <c r="B273" t="s">
        <v>186</v>
      </c>
      <c r="C273" s="6">
        <f t="shared" ca="1" si="11"/>
        <v>35</v>
      </c>
    </row>
    <row r="274" spans="1:4" x14ac:dyDescent="0.3">
      <c r="A274" t="s">
        <v>178</v>
      </c>
      <c r="B274" t="s">
        <v>187</v>
      </c>
      <c r="C274" s="6">
        <f t="shared" ca="1" si="11"/>
        <v>36</v>
      </c>
    </row>
    <row r="275" spans="1:4" x14ac:dyDescent="0.3">
      <c r="A275" t="s">
        <v>179</v>
      </c>
      <c r="B275" t="s">
        <v>188</v>
      </c>
      <c r="C275" s="6">
        <f t="shared" ca="1" si="11"/>
        <v>37</v>
      </c>
    </row>
    <row r="276" spans="1:4" x14ac:dyDescent="0.3">
      <c r="A276" t="s">
        <v>180</v>
      </c>
      <c r="B276" t="s">
        <v>189</v>
      </c>
      <c r="C276" s="6">
        <f t="shared" ca="1" si="11"/>
        <v>38</v>
      </c>
    </row>
    <row r="277" spans="1:4" x14ac:dyDescent="0.3">
      <c r="A277" t="s">
        <v>181</v>
      </c>
      <c r="B277" t="s">
        <v>190</v>
      </c>
      <c r="C277" s="6">
        <f t="shared" ca="1" si="11"/>
        <v>39</v>
      </c>
    </row>
    <row r="278" spans="1:4" x14ac:dyDescent="0.3">
      <c r="A278" t="s">
        <v>269</v>
      </c>
      <c r="B278" t="s">
        <v>526</v>
      </c>
      <c r="C278" s="6">
        <f t="shared" ref="C278" ca="1" si="100">VLOOKUP(B278,OFFSET(INDIRECT("$A:$B"),0,MATCH(B$1&amp;"_Verify",INDIRECT("$1:$1"),0)-1),2,0)</f>
        <v>68</v>
      </c>
    </row>
    <row r="279" spans="1:4" x14ac:dyDescent="0.3">
      <c r="A279" t="s">
        <v>270</v>
      </c>
      <c r="B279" t="s">
        <v>526</v>
      </c>
      <c r="C279" s="6">
        <f t="shared" ref="C279:C280" ca="1" si="101">VLOOKUP(B279,OFFSET(INDIRECT("$A:$B"),0,MATCH(B$1&amp;"_Verify",INDIRECT("$1:$1"),0)-1),2,0)</f>
        <v>68</v>
      </c>
    </row>
    <row r="280" spans="1:4" x14ac:dyDescent="0.3">
      <c r="A280" s="10" t="s">
        <v>926</v>
      </c>
      <c r="B280" s="10" t="s">
        <v>526</v>
      </c>
      <c r="C280" s="6">
        <f t="shared" ca="1" si="101"/>
        <v>68</v>
      </c>
      <c r="D280" s="10"/>
    </row>
    <row r="281" spans="1:4" x14ac:dyDescent="0.3">
      <c r="A281" s="10" t="s">
        <v>927</v>
      </c>
      <c r="B281" s="10" t="s">
        <v>526</v>
      </c>
      <c r="C281" s="6">
        <f t="shared" ref="C281" ca="1" si="102">VLOOKUP(B281,OFFSET(INDIRECT("$A:$B"),0,MATCH(B$1&amp;"_Verify",INDIRECT("$1:$1"),0)-1),2,0)</f>
        <v>68</v>
      </c>
      <c r="D281" s="10"/>
    </row>
    <row r="282" spans="1:4" x14ac:dyDescent="0.3">
      <c r="A282" t="s">
        <v>290</v>
      </c>
      <c r="B282" t="s">
        <v>93</v>
      </c>
      <c r="C282" s="6">
        <f t="shared" ref="C282:C285" ca="1" si="103">VLOOKUP(B282,OFFSET(INDIRECT("$A:$B"),0,MATCH(B$1&amp;"_Verify",INDIRECT("$1:$1"),0)-1),2,0)</f>
        <v>13</v>
      </c>
    </row>
    <row r="283" spans="1:4" x14ac:dyDescent="0.3">
      <c r="A283" t="s">
        <v>292</v>
      </c>
      <c r="B283" t="s">
        <v>21</v>
      </c>
      <c r="C283" s="6">
        <f t="shared" ca="1" si="103"/>
        <v>7</v>
      </c>
    </row>
    <row r="284" spans="1:4" x14ac:dyDescent="0.3">
      <c r="A284" t="s">
        <v>291</v>
      </c>
      <c r="B284" t="s">
        <v>93</v>
      </c>
      <c r="C284" s="6">
        <f t="shared" ca="1" si="103"/>
        <v>13</v>
      </c>
    </row>
    <row r="285" spans="1:4" x14ac:dyDescent="0.3">
      <c r="A285" t="s">
        <v>294</v>
      </c>
      <c r="B285" t="s">
        <v>21</v>
      </c>
      <c r="C285" s="6">
        <f t="shared" ca="1" si="103"/>
        <v>7</v>
      </c>
    </row>
    <row r="286" spans="1:4" x14ac:dyDescent="0.3">
      <c r="A286" t="s">
        <v>298</v>
      </c>
      <c r="B286" s="10" t="s">
        <v>526</v>
      </c>
      <c r="C286" s="6">
        <f t="shared" ref="C286" ca="1" si="104">VLOOKUP(B286,OFFSET(INDIRECT("$A:$B"),0,MATCH(B$1&amp;"_Verify",INDIRECT("$1:$1"),0)-1),2,0)</f>
        <v>68</v>
      </c>
    </row>
    <row r="287" spans="1:4" x14ac:dyDescent="0.3">
      <c r="A287" t="s">
        <v>299</v>
      </c>
      <c r="B287" s="10" t="s">
        <v>526</v>
      </c>
      <c r="C287" s="6">
        <f t="shared" ref="C287:C289" ca="1" si="105">VLOOKUP(B287,OFFSET(INDIRECT("$A:$B"),0,MATCH(B$1&amp;"_Verify",INDIRECT("$1:$1"),0)-1),2,0)</f>
        <v>68</v>
      </c>
    </row>
    <row r="288" spans="1:4" x14ac:dyDescent="0.3">
      <c r="A288" t="s">
        <v>300</v>
      </c>
      <c r="B288" t="s">
        <v>93</v>
      </c>
      <c r="C288" s="6">
        <f t="shared" ca="1" si="105"/>
        <v>13</v>
      </c>
    </row>
    <row r="289" spans="1:4" x14ac:dyDescent="0.3">
      <c r="A289" t="s">
        <v>301</v>
      </c>
      <c r="B289" t="s">
        <v>225</v>
      </c>
      <c r="C289" s="6">
        <f t="shared" ca="1" si="105"/>
        <v>15</v>
      </c>
    </row>
    <row r="290" spans="1:4" x14ac:dyDescent="0.3">
      <c r="A290" t="s">
        <v>302</v>
      </c>
      <c r="B290" t="s">
        <v>228</v>
      </c>
      <c r="C290" s="6">
        <f t="shared" ref="C290" ca="1" si="106">VLOOKUP(B290,OFFSET(INDIRECT("$A:$B"),0,MATCH(B$1&amp;"_Verify",INDIRECT("$1:$1"),0)-1),2,0)</f>
        <v>16</v>
      </c>
    </row>
    <row r="291" spans="1:4" x14ac:dyDescent="0.3">
      <c r="A291" t="s">
        <v>303</v>
      </c>
      <c r="B291" t="s">
        <v>228</v>
      </c>
      <c r="C291" s="6">
        <f t="shared" ref="C291" ca="1" si="107">VLOOKUP(B291,OFFSET(INDIRECT("$A:$B"),0,MATCH(B$1&amp;"_Verify",INDIRECT("$1:$1"),0)-1),2,0)</f>
        <v>16</v>
      </c>
    </row>
    <row r="292" spans="1:4" x14ac:dyDescent="0.3">
      <c r="A292" t="s">
        <v>306</v>
      </c>
      <c r="B292" t="s">
        <v>229</v>
      </c>
      <c r="C292" s="6">
        <f t="shared" ref="C292" ca="1" si="108">VLOOKUP(B292,OFFSET(INDIRECT("$A:$B"),0,MATCH(B$1&amp;"_Verify",INDIRECT("$1:$1"),0)-1),2,0)</f>
        <v>17</v>
      </c>
    </row>
    <row r="293" spans="1:4" x14ac:dyDescent="0.3">
      <c r="A293" t="s">
        <v>307</v>
      </c>
      <c r="B293" t="s">
        <v>229</v>
      </c>
      <c r="C293" s="6">
        <f t="shared" ref="C293" ca="1" si="109">VLOOKUP(B293,OFFSET(INDIRECT("$A:$B"),0,MATCH(B$1&amp;"_Verify",INDIRECT("$1:$1"),0)-1),2,0)</f>
        <v>17</v>
      </c>
    </row>
    <row r="294" spans="1:4" x14ac:dyDescent="0.3">
      <c r="A294" s="10" t="s">
        <v>928</v>
      </c>
      <c r="B294" s="10" t="s">
        <v>229</v>
      </c>
      <c r="C294" s="6">
        <f t="shared" ref="C294:C295" ca="1" si="110">VLOOKUP(B294,OFFSET(INDIRECT("$A:$B"),0,MATCH(B$1&amp;"_Verify",INDIRECT("$1:$1"),0)-1),2,0)</f>
        <v>17</v>
      </c>
      <c r="D294" s="10"/>
    </row>
    <row r="295" spans="1:4" x14ac:dyDescent="0.3">
      <c r="A295" s="10" t="s">
        <v>929</v>
      </c>
      <c r="B295" s="10" t="s">
        <v>229</v>
      </c>
      <c r="C295" s="6">
        <f t="shared" ca="1" si="110"/>
        <v>17</v>
      </c>
      <c r="D295" s="10"/>
    </row>
    <row r="296" spans="1:4" x14ac:dyDescent="0.3">
      <c r="A296" s="10" t="s">
        <v>930</v>
      </c>
      <c r="B296" s="10" t="s">
        <v>918</v>
      </c>
      <c r="C296" s="6">
        <f t="shared" ref="C296:C297" ca="1" si="111">VLOOKUP(B296,OFFSET(INDIRECT("$A:$B"),0,MATCH(B$1&amp;"_Verify",INDIRECT("$1:$1"),0)-1),2,0)</f>
        <v>84</v>
      </c>
      <c r="D296" s="10"/>
    </row>
    <row r="297" spans="1:4" x14ac:dyDescent="0.3">
      <c r="A297" s="10" t="s">
        <v>931</v>
      </c>
      <c r="B297" s="10" t="s">
        <v>918</v>
      </c>
      <c r="C297" s="6">
        <f t="shared" ca="1" si="111"/>
        <v>84</v>
      </c>
      <c r="D297" s="10"/>
    </row>
    <row r="298" spans="1:4" x14ac:dyDescent="0.3">
      <c r="A298" t="s">
        <v>308</v>
      </c>
      <c r="B298" t="s">
        <v>230</v>
      </c>
      <c r="C298" s="6">
        <f t="shared" ref="C298" ca="1" si="112">VLOOKUP(B298,OFFSET(INDIRECT("$A:$B"),0,MATCH(B$1&amp;"_Verify",INDIRECT("$1:$1"),0)-1),2,0)</f>
        <v>18</v>
      </c>
    </row>
    <row r="299" spans="1:4" x14ac:dyDescent="0.3">
      <c r="A299" t="s">
        <v>309</v>
      </c>
      <c r="B299" t="s">
        <v>230</v>
      </c>
      <c r="C299" s="6">
        <f t="shared" ref="C299" ca="1" si="113">VLOOKUP(B299,OFFSET(INDIRECT("$A:$B"),0,MATCH(B$1&amp;"_Verify",INDIRECT("$1:$1"),0)-1),2,0)</f>
        <v>18</v>
      </c>
    </row>
    <row r="300" spans="1:4" x14ac:dyDescent="0.3">
      <c r="A300" t="s">
        <v>310</v>
      </c>
      <c r="B300" t="s">
        <v>231</v>
      </c>
      <c r="C300" s="6">
        <f t="shared" ref="C300" ca="1" si="114">VLOOKUP(B300,OFFSET(INDIRECT("$A:$B"),0,MATCH(B$1&amp;"_Verify",INDIRECT("$1:$1"),0)-1),2,0)</f>
        <v>19</v>
      </c>
    </row>
    <row r="301" spans="1:4" x14ac:dyDescent="0.3">
      <c r="A301" t="s">
        <v>311</v>
      </c>
      <c r="B301" t="s">
        <v>231</v>
      </c>
      <c r="C301" s="6">
        <f t="shared" ref="C301" ca="1" si="115">VLOOKUP(B301,OFFSET(INDIRECT("$A:$B"),0,MATCH(B$1&amp;"_Verify",INDIRECT("$1:$1"),0)-1),2,0)</f>
        <v>19</v>
      </c>
    </row>
    <row r="302" spans="1:4" x14ac:dyDescent="0.3">
      <c r="A302" t="s">
        <v>313</v>
      </c>
      <c r="B302" t="s">
        <v>239</v>
      </c>
      <c r="C302" s="6">
        <f t="shared" ref="C302:C313" ca="1" si="116">VLOOKUP(B302,OFFSET(INDIRECT("$A:$B"),0,MATCH(B$1&amp;"_Verify",INDIRECT("$1:$1"),0)-1),2,0)</f>
        <v>20</v>
      </c>
    </row>
    <row r="303" spans="1:4" x14ac:dyDescent="0.3">
      <c r="A303" t="s">
        <v>314</v>
      </c>
      <c r="B303" t="s">
        <v>239</v>
      </c>
      <c r="C303" s="6">
        <f t="shared" ca="1" si="116"/>
        <v>20</v>
      </c>
    </row>
    <row r="304" spans="1:4" x14ac:dyDescent="0.3">
      <c r="A304" t="s">
        <v>363</v>
      </c>
      <c r="B304" t="s">
        <v>93</v>
      </c>
      <c r="C304" s="6">
        <f t="shared" ref="C304:C307" ca="1" si="117">VLOOKUP(B304,OFFSET(INDIRECT("$A:$B"),0,MATCH(B$1&amp;"_Verify",INDIRECT("$1:$1"),0)-1),2,0)</f>
        <v>13</v>
      </c>
      <c r="D304" s="6"/>
    </row>
    <row r="305" spans="1:4" x14ac:dyDescent="0.3">
      <c r="A305" t="s">
        <v>365</v>
      </c>
      <c r="B305" t="s">
        <v>338</v>
      </c>
      <c r="C305" s="6">
        <f t="shared" ca="1" si="117"/>
        <v>21</v>
      </c>
    </row>
    <row r="306" spans="1:4" x14ac:dyDescent="0.3">
      <c r="A306" t="s">
        <v>369</v>
      </c>
      <c r="B306" t="s">
        <v>57</v>
      </c>
      <c r="C306" s="6">
        <f t="shared" ca="1" si="117"/>
        <v>11</v>
      </c>
    </row>
    <row r="307" spans="1:4" x14ac:dyDescent="0.3">
      <c r="A307" s="10" t="s">
        <v>932</v>
      </c>
      <c r="B307" s="10" t="s">
        <v>21</v>
      </c>
      <c r="C307" s="6">
        <f t="shared" ca="1" si="117"/>
        <v>7</v>
      </c>
      <c r="D307" s="10"/>
    </row>
    <row r="308" spans="1:4" x14ac:dyDescent="0.3">
      <c r="A308" t="s">
        <v>315</v>
      </c>
      <c r="B308" t="s">
        <v>93</v>
      </c>
      <c r="C308" s="6">
        <f t="shared" ca="1" si="116"/>
        <v>13</v>
      </c>
    </row>
    <row r="309" spans="1:4" x14ac:dyDescent="0.3">
      <c r="A309" t="s">
        <v>317</v>
      </c>
      <c r="B309" t="s">
        <v>21</v>
      </c>
      <c r="C309" s="6">
        <f t="shared" ca="1" si="116"/>
        <v>7</v>
      </c>
    </row>
    <row r="310" spans="1:4" x14ac:dyDescent="0.3">
      <c r="A310" s="10" t="s">
        <v>506</v>
      </c>
      <c r="B310" s="10" t="s">
        <v>93</v>
      </c>
      <c r="C310" s="6">
        <f t="shared" ca="1" si="116"/>
        <v>13</v>
      </c>
      <c r="D310" s="10"/>
    </row>
    <row r="311" spans="1:4" x14ac:dyDescent="0.3">
      <c r="A311" s="10" t="s">
        <v>508</v>
      </c>
      <c r="B311" s="10" t="s">
        <v>21</v>
      </c>
      <c r="C311" s="6">
        <f t="shared" ca="1" si="116"/>
        <v>7</v>
      </c>
      <c r="D311" s="10"/>
    </row>
    <row r="312" spans="1:4" x14ac:dyDescent="0.3">
      <c r="A312" t="s">
        <v>370</v>
      </c>
      <c r="B312" t="s">
        <v>342</v>
      </c>
      <c r="C312" s="6">
        <f t="shared" ca="1" si="116"/>
        <v>61</v>
      </c>
    </row>
    <row r="313" spans="1:4" x14ac:dyDescent="0.3">
      <c r="A313" t="s">
        <v>371</v>
      </c>
      <c r="B313" t="s">
        <v>346</v>
      </c>
      <c r="C313" s="6">
        <f t="shared" ca="1" si="116"/>
        <v>59</v>
      </c>
    </row>
    <row r="314" spans="1:4" x14ac:dyDescent="0.3">
      <c r="A314" t="s">
        <v>318</v>
      </c>
      <c r="B314" t="s">
        <v>240</v>
      </c>
      <c r="C314" s="6">
        <f t="shared" ref="C314:C317" ca="1" si="118">VLOOKUP(B314,OFFSET(INDIRECT("$A:$B"),0,MATCH(B$1&amp;"_Verify",INDIRECT("$1:$1"),0)-1),2,0)</f>
        <v>58</v>
      </c>
    </row>
    <row r="315" spans="1:4" x14ac:dyDescent="0.3">
      <c r="A315" s="10" t="s">
        <v>510</v>
      </c>
      <c r="B315" s="10" t="s">
        <v>240</v>
      </c>
      <c r="C315" s="6">
        <f t="shared" ref="C315" ca="1" si="119">VLOOKUP(B315,OFFSET(INDIRECT("$A:$B"),0,MATCH(B$1&amp;"_Verify",INDIRECT("$1:$1"),0)-1),2,0)</f>
        <v>58</v>
      </c>
      <c r="D315" s="10"/>
    </row>
    <row r="316" spans="1:4" x14ac:dyDescent="0.3">
      <c r="A316" t="s">
        <v>329</v>
      </c>
      <c r="B316" t="s">
        <v>273</v>
      </c>
      <c r="C316" s="6">
        <f t="shared" ca="1" si="118"/>
        <v>41</v>
      </c>
    </row>
    <row r="317" spans="1:4" x14ac:dyDescent="0.3">
      <c r="A317" t="s">
        <v>331</v>
      </c>
      <c r="B317" t="s">
        <v>54</v>
      </c>
      <c r="C317" s="6">
        <f t="shared" ca="1" si="118"/>
        <v>8</v>
      </c>
    </row>
    <row r="318" spans="1:4" x14ac:dyDescent="0.3">
      <c r="A318" t="s">
        <v>320</v>
      </c>
      <c r="B318" t="s">
        <v>274</v>
      </c>
      <c r="C318" s="6">
        <f t="shared" ref="C318" ca="1" si="120">VLOOKUP(B318,OFFSET(INDIRECT("$A:$B"),0,MATCH(B$1&amp;"_Verify",INDIRECT("$1:$1"),0)-1),2,0)</f>
        <v>40</v>
      </c>
    </row>
    <row r="319" spans="1:4" x14ac:dyDescent="0.3">
      <c r="A319" t="s">
        <v>322</v>
      </c>
      <c r="B319" t="s">
        <v>55</v>
      </c>
      <c r="C319" s="6">
        <f t="shared" ref="C319" ca="1" si="121">VLOOKUP(B319,OFFSET(INDIRECT("$A:$B"),0,MATCH(B$1&amp;"_Verify",INDIRECT("$1:$1"),0)-1),2,0)</f>
        <v>9</v>
      </c>
    </row>
    <row r="320" spans="1:4" x14ac:dyDescent="0.3">
      <c r="A320" t="s">
        <v>352</v>
      </c>
      <c r="B320" t="s">
        <v>345</v>
      </c>
      <c r="C320" s="6">
        <f t="shared" ref="C320" ca="1" si="122">VLOOKUP(B320,OFFSET(INDIRECT("$A:$B"),0,MATCH(B$1&amp;"_Verify",INDIRECT("$1:$1"),0)-1),2,0)</f>
        <v>42</v>
      </c>
    </row>
    <row r="321" spans="1:4" x14ac:dyDescent="0.3">
      <c r="A321" t="s">
        <v>353</v>
      </c>
      <c r="B321" t="s">
        <v>284</v>
      </c>
      <c r="C321" s="6">
        <f t="shared" ref="C321" ca="1" si="123">VLOOKUP(B321,OFFSET(INDIRECT("$A:$B"),0,MATCH(B$1&amp;"_Verify",INDIRECT("$1:$1"),0)-1),2,0)</f>
        <v>60</v>
      </c>
    </row>
    <row r="322" spans="1:4" x14ac:dyDescent="0.3">
      <c r="A322" t="s">
        <v>375</v>
      </c>
      <c r="B322" t="s">
        <v>376</v>
      </c>
      <c r="C322" s="6">
        <f t="shared" ref="C322:C324" ca="1" si="124">VLOOKUP(B322,OFFSET(INDIRECT("$A:$B"),0,MATCH(B$1&amp;"_Verify",INDIRECT("$1:$1"),0)-1),2,0)</f>
        <v>62</v>
      </c>
    </row>
    <row r="323" spans="1:4" x14ac:dyDescent="0.3">
      <c r="A323" s="10" t="s">
        <v>516</v>
      </c>
      <c r="B323" s="10" t="s">
        <v>519</v>
      </c>
      <c r="C323" s="6">
        <f t="shared" ca="1" si="124"/>
        <v>66</v>
      </c>
      <c r="D323" s="10"/>
    </row>
    <row r="324" spans="1:4" x14ac:dyDescent="0.3">
      <c r="A324" s="10" t="s">
        <v>518</v>
      </c>
      <c r="B324" s="10" t="s">
        <v>519</v>
      </c>
      <c r="C324" s="6">
        <f t="shared" ca="1" si="124"/>
        <v>66</v>
      </c>
      <c r="D324" s="10"/>
    </row>
    <row r="325" spans="1:4" x14ac:dyDescent="0.3">
      <c r="A325" s="10" t="s">
        <v>532</v>
      </c>
      <c r="B325" s="10" t="s">
        <v>522</v>
      </c>
      <c r="C325" s="6">
        <f t="shared" ref="C325:C332" ca="1" si="125">VLOOKUP(B325,OFFSET(INDIRECT("$A:$B"),0,MATCH(B$1&amp;"_Verify",INDIRECT("$1:$1"),0)-1),2,0)</f>
        <v>67</v>
      </c>
      <c r="D325" s="10"/>
    </row>
    <row r="326" spans="1:4" x14ac:dyDescent="0.3">
      <c r="A326" s="10" t="s">
        <v>935</v>
      </c>
      <c r="B326" s="10" t="s">
        <v>933</v>
      </c>
      <c r="C326" s="6">
        <f t="shared" ref="C326:C328" ca="1" si="126">VLOOKUP(B326,OFFSET(INDIRECT("$A:$B"),0,MATCH(B$1&amp;"_Verify",INDIRECT("$1:$1"),0)-1),2,0)</f>
        <v>82</v>
      </c>
      <c r="D326" s="10"/>
    </row>
    <row r="327" spans="1:4" x14ac:dyDescent="0.3">
      <c r="A327" s="10" t="s">
        <v>936</v>
      </c>
      <c r="B327" s="10" t="s">
        <v>933</v>
      </c>
      <c r="C327" s="6">
        <f t="shared" ca="1" si="126"/>
        <v>82</v>
      </c>
      <c r="D327" s="10"/>
    </row>
    <row r="328" spans="1:4" x14ac:dyDescent="0.3">
      <c r="A328" s="10" t="s">
        <v>934</v>
      </c>
      <c r="B328" s="10" t="s">
        <v>914</v>
      </c>
      <c r="C328" s="6">
        <f t="shared" ca="1" si="126"/>
        <v>83</v>
      </c>
      <c r="D328" s="10"/>
    </row>
    <row r="329" spans="1:4" x14ac:dyDescent="0.3">
      <c r="A329" s="10" t="s">
        <v>803</v>
      </c>
      <c r="B329" s="10" t="s">
        <v>381</v>
      </c>
      <c r="C329" s="6">
        <f t="shared" ca="1" si="125"/>
        <v>22</v>
      </c>
      <c r="D329" s="10"/>
    </row>
    <row r="330" spans="1:4" x14ac:dyDescent="0.3">
      <c r="A330" s="10" t="s">
        <v>804</v>
      </c>
      <c r="B330" s="10" t="s">
        <v>381</v>
      </c>
      <c r="C330" s="6">
        <f t="shared" ca="1" si="125"/>
        <v>22</v>
      </c>
      <c r="D330" s="10"/>
    </row>
    <row r="331" spans="1:4" x14ac:dyDescent="0.3">
      <c r="A331" s="10" t="s">
        <v>806</v>
      </c>
      <c r="B331" s="10" t="s">
        <v>381</v>
      </c>
      <c r="C331" s="6">
        <f t="shared" ca="1" si="125"/>
        <v>22</v>
      </c>
      <c r="D331" s="10"/>
    </row>
    <row r="332" spans="1:4" x14ac:dyDescent="0.3">
      <c r="A332" s="10" t="s">
        <v>808</v>
      </c>
      <c r="B332" s="10" t="s">
        <v>381</v>
      </c>
      <c r="C332" s="6">
        <f t="shared" ca="1" si="125"/>
        <v>22</v>
      </c>
      <c r="D332" s="10"/>
    </row>
    <row r="333" spans="1:4" x14ac:dyDescent="0.3">
      <c r="A333" t="s">
        <v>384</v>
      </c>
      <c r="B333" t="s">
        <v>381</v>
      </c>
      <c r="C333" s="6">
        <f t="shared" ref="C333" ca="1" si="127">VLOOKUP(B333,OFFSET(INDIRECT("$A:$B"),0,MATCH(B$1&amp;"_Verify",INDIRECT("$1:$1"),0)-1),2,0)</f>
        <v>22</v>
      </c>
    </row>
    <row r="334" spans="1:4" x14ac:dyDescent="0.3">
      <c r="A334" t="s">
        <v>398</v>
      </c>
      <c r="B334" t="s">
        <v>381</v>
      </c>
      <c r="C334" s="6">
        <f t="shared" ref="C334" ca="1" si="128">VLOOKUP(B334,OFFSET(INDIRECT("$A:$B"),0,MATCH(B$1&amp;"_Verify",INDIRECT("$1:$1"),0)-1),2,0)</f>
        <v>22</v>
      </c>
    </row>
    <row r="335" spans="1:4" x14ac:dyDescent="0.3">
      <c r="A335" t="s">
        <v>386</v>
      </c>
      <c r="B335" t="s">
        <v>381</v>
      </c>
      <c r="C335" s="6">
        <f t="shared" ref="C335:C338" ca="1" si="129">VLOOKUP(B335,OFFSET(INDIRECT("$A:$B"),0,MATCH(B$1&amp;"_Verify",INDIRECT("$1:$1"),0)-1),2,0)</f>
        <v>22</v>
      </c>
    </row>
    <row r="336" spans="1:4" x14ac:dyDescent="0.3">
      <c r="A336" t="s">
        <v>399</v>
      </c>
      <c r="B336" t="s">
        <v>381</v>
      </c>
      <c r="C336" s="6">
        <f t="shared" ca="1" si="129"/>
        <v>22</v>
      </c>
    </row>
    <row r="337" spans="1:4" x14ac:dyDescent="0.3">
      <c r="A337" s="10" t="s">
        <v>761</v>
      </c>
      <c r="B337" s="10" t="s">
        <v>381</v>
      </c>
      <c r="C337" s="6">
        <f t="shared" ca="1" si="129"/>
        <v>22</v>
      </c>
      <c r="D337" s="10"/>
    </row>
    <row r="338" spans="1:4" x14ac:dyDescent="0.3">
      <c r="A338" s="10" t="s">
        <v>762</v>
      </c>
      <c r="B338" s="10" t="s">
        <v>381</v>
      </c>
      <c r="C338" s="6">
        <f t="shared" ca="1" si="129"/>
        <v>22</v>
      </c>
      <c r="D338" s="10"/>
    </row>
    <row r="339" spans="1:4" x14ac:dyDescent="0.3">
      <c r="A339" s="10" t="s">
        <v>763</v>
      </c>
      <c r="B339" s="10" t="s">
        <v>381</v>
      </c>
      <c r="C339" s="6">
        <f t="shared" ref="C339:C340" ca="1" si="130">VLOOKUP(B339,OFFSET(INDIRECT("$A:$B"),0,MATCH(B$1&amp;"_Verify",INDIRECT("$1:$1"),0)-1),2,0)</f>
        <v>22</v>
      </c>
      <c r="D339" s="10"/>
    </row>
    <row r="340" spans="1:4" x14ac:dyDescent="0.3">
      <c r="A340" s="10" t="s">
        <v>764</v>
      </c>
      <c r="B340" s="10" t="s">
        <v>381</v>
      </c>
      <c r="C340" s="6">
        <f t="shared" ca="1" si="130"/>
        <v>22</v>
      </c>
      <c r="D340" s="10"/>
    </row>
  </sheetData>
  <phoneticPr fontId="1" type="noConversion"/>
  <dataValidations count="1">
    <dataValidation type="list" allowBlank="1" showInputMessage="1" showErrorMessage="1" sqref="B2:B34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27"/>
  <sheetViews>
    <sheetView tabSelected="1" workbookViewId="0">
      <pane xSplit="2" ySplit="2" topLeftCell="C94" activePane="bottomRight" state="frozen"/>
      <selection pane="topRight" activeCell="C1" sqref="C1"/>
      <selection pane="bottomLeft" activeCell="A3" sqref="A3"/>
      <selection pane="bottomRight" activeCell="I104" sqref="I10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1201</v>
      </c>
      <c r="F2" s="4" t="str">
        <f>IF(ISBLANK(VLOOKUP($E2,어펙터인자!$1:$1048576,MATCH(F$1,어펙터인자!$1:$1,0),0)),"",VLOOKUP($E2,어펙터인자!$1:$1048576,MATCH(F$1,어펙터인자!$1:$1,0),0))</f>
        <v>평타에 리코셰의 거리를 변경함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거리 오버라이딩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37" si="0">B3&amp;"_"&amp;TEXT(D3,"00")</f>
        <v>NormalAttack0.4_01</v>
      </c>
      <c r="B3" s="1" t="s">
        <v>753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39" ca="1" si="1">IF(NOT(ISBLANK(N3)),N3,
IF(ISBLANK(M3),"",
VLOOKUP(M3,OFFSET(INDIRECT("$A:$B"),0,MATCH(M$1&amp;"_Verify",INDIRECT("$1:$1"),0)-1),2,0)
))</f>
        <v/>
      </c>
      <c r="S3" s="7" t="str">
        <f t="shared" ref="S3:S297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998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862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1050</v>
      </c>
    </row>
    <row r="39" spans="1:23" x14ac:dyDescent="0.3">
      <c r="A39" s="1" t="str">
        <f t="shared" si="39"/>
        <v>UltimateAttackEarthMage_01</v>
      </c>
      <c r="B39" s="10" t="s">
        <v>1063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1135</v>
      </c>
      <c r="W41" s="1" t="s">
        <v>1033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959</v>
      </c>
      <c r="U44" s="1" t="s">
        <v>968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971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968</v>
      </c>
    </row>
    <row r="46" spans="1:23" x14ac:dyDescent="0.3">
      <c r="A46" s="1" t="str">
        <f t="shared" si="51"/>
        <v>UltimateTransportSummonSciFiWarrior_01</v>
      </c>
      <c r="B46" s="10" t="s">
        <v>1127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1050</v>
      </c>
      <c r="U46" s="1" t="s">
        <v>1126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1017</v>
      </c>
      <c r="V50" s="1" t="s">
        <v>1019</v>
      </c>
    </row>
    <row r="51" spans="1:23" x14ac:dyDescent="0.3">
      <c r="A51" s="1" t="str">
        <f t="shared" si="57"/>
        <v>UltimateAttackChaosElemental_01</v>
      </c>
      <c r="B51" s="10" t="s">
        <v>1020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711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546</v>
      </c>
      <c r="O57" s="7">
        <f t="shared" ca="1" si="64"/>
        <v>5</v>
      </c>
      <c r="S57" s="7" t="str">
        <f t="shared" ca="1" si="65"/>
        <v/>
      </c>
      <c r="W57" s="1" t="s">
        <v>715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1192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1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1193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961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0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1">IF(NOT(ISBLANK(N63)),N63,
IF(ISBLANK(M63),"",
VLOOKUP(M63,OFFSET(INDIRECT("$A:$B"),0,MATCH(M$1&amp;"_Verify",INDIRECT("$1:$1"),0)-1),2,0)
))</f>
        <v/>
      </c>
      <c r="S63" s="7" t="str">
        <f t="shared" ref="S63:S72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1130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1050</v>
      </c>
    </row>
    <row r="69" spans="1:23" x14ac:dyDescent="0.3">
      <c r="A69" s="1" t="str">
        <f t="shared" si="70"/>
        <v>UltimateCreateYukaBig_01</v>
      </c>
      <c r="B69" s="10" t="s">
        <v>1131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1129</v>
      </c>
    </row>
    <row r="70" spans="1:23" x14ac:dyDescent="0.3">
      <c r="A70" s="1" t="str">
        <f t="shared" si="70"/>
        <v>UltimateAttackYuka_01</v>
      </c>
      <c r="B70" s="10" t="s">
        <v>1132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1133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ref="A73" si="76">B73&amp;"_"&amp;TEXT(D73,"00")</f>
        <v>CallHealSpSteampunkRobot_01</v>
      </c>
      <c r="B73" s="10" t="s">
        <v>686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7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78">IF(NOT(ISBLANK(R73)),R73,
IF(ISBLANK(Q73),"",
VLOOKUP(Q73,OFFSET(INDIRECT("$A:$B"),0,MATCH(Q$1&amp;"_Verify",INDIRECT("$1:$1"),0)-1),2,0)
))</f>
        <v>1</v>
      </c>
      <c r="U73" s="1" t="s">
        <v>692</v>
      </c>
    </row>
    <row r="74" spans="1:23" x14ac:dyDescent="0.3">
      <c r="A74" s="1" t="str">
        <f t="shared" ref="A74:A75" si="79">B74&amp;"_"&amp;TEXT(D74,"00")</f>
        <v>CallHealSpSteampunkRobot_HealSp_01</v>
      </c>
      <c r="B74" s="10" t="s">
        <v>689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0">IF(NOT(ISBLANK(N74)),N74,
IF(ISBLANK(M74),"",
VLOOKUP(M74,OFFSET(INDIRECT("$A:$B"),0,MATCH(M$1&amp;"_Verify",INDIRECT("$1:$1"),0)-1),2,0)
))</f>
        <v>1</v>
      </c>
      <c r="S74" s="7" t="str">
        <f t="shared" ref="S74:S75" ca="1" si="81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79"/>
        <v>LP_PaybackSpFullSteampunkRobot_01</v>
      </c>
      <c r="B75" s="10" t="s">
        <v>1114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0"/>
        <v/>
      </c>
      <c r="S75" s="7" t="str">
        <f t="shared" ca="1" si="81"/>
        <v/>
      </c>
    </row>
    <row r="76" spans="1:23" x14ac:dyDescent="0.3">
      <c r="A76" s="1" t="str">
        <f t="shared" ref="A76" si="82">B76&amp;"_"&amp;TEXT(D76,"00")</f>
        <v>LP_FastLoadingSteampunkRobot_01</v>
      </c>
      <c r="B76" s="10" t="s">
        <v>1176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J76" s="1">
        <v>1</v>
      </c>
      <c r="O76" s="7" t="str">
        <f t="shared" ref="O76" ca="1" si="83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4">IF(NOT(ISBLANK(R76)),R76,
IF(ISBLANK(Q76),"",
VLOOKUP(Q76,OFFSET(INDIRECT("$A:$B"),0,MATCH(Q$1&amp;"_Verify",INDIRECT("$1:$1"),0)-1),2,0)
))</f>
        <v/>
      </c>
      <c r="T76" s="1" t="s">
        <v>1177</v>
      </c>
    </row>
    <row r="77" spans="1:23" x14ac:dyDescent="0.3">
      <c r="A77" s="1" t="str">
        <f t="shared" ref="A77:A160" si="85">B77&amp;"_"&amp;TEXT(D77,"00")</f>
        <v>NormalAttackKachujin_01</v>
      </c>
      <c r="B77" s="10" t="s">
        <v>451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60" ca="1" si="86">IF(NOT(ISBLANK(N77)),N77,
IF(ISBLANK(M77),"",
VLOOKUP(M77,OFFSET(INDIRECT("$A:$B"),0,MATCH(M$1&amp;"_Verify",INDIRECT("$1:$1"),0)-1),2,0)
))</f>
        <v/>
      </c>
      <c r="S77" s="7" t="str">
        <f t="shared" ref="S77:S160" ca="1" si="87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88">B78&amp;"_"&amp;TEXT(D78,"00")</f>
        <v>UltimateLifeTimeKachujin_01</v>
      </c>
      <c r="B78" s="10" t="s">
        <v>1038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89">IF(NOT(ISBLANK(N78)),N78,
IF(ISBLANK(M78),"",
VLOOKUP(M78,OFFSET(INDIRECT("$A:$B"),0,MATCH(M$1&amp;"_Verify",INDIRECT("$1:$1"),0)-1),2,0)
))</f>
        <v/>
      </c>
      <c r="S78" s="7" t="str">
        <f t="shared" ref="S78" ca="1" si="90">IF(NOT(ISBLANK(R78)),R78,
IF(ISBLANK(Q78),"",
VLOOKUP(Q78,OFFSET(INDIRECT("$A:$B"),0,MATCH(Q$1&amp;"_Verify",INDIRECT("$1:$1"),0)-1),2,0)
))</f>
        <v/>
      </c>
      <c r="W78" s="1" t="s">
        <v>1040</v>
      </c>
    </row>
    <row r="79" spans="1:23" x14ac:dyDescent="0.3">
      <c r="A79" s="1" t="str">
        <f t="shared" si="85"/>
        <v>NormalAttackMedea_01</v>
      </c>
      <c r="B79" s="10" t="s">
        <v>452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0.46899999999999997</v>
      </c>
      <c r="O79" s="7" t="str">
        <f t="shared" ca="1" si="86"/>
        <v/>
      </c>
      <c r="S79" s="7" t="str">
        <f t="shared" ca="1" si="87"/>
        <v/>
      </c>
    </row>
    <row r="80" spans="1:23" x14ac:dyDescent="0.3">
      <c r="A80" s="1" t="str">
        <f t="shared" si="85"/>
        <v>UltimateCreateMedea_01</v>
      </c>
      <c r="B80" s="10" t="s">
        <v>1168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6"/>
        <v/>
      </c>
      <c r="S80" s="7" t="str">
        <f t="shared" ca="1" si="87"/>
        <v/>
      </c>
      <c r="T80" s="1" t="s">
        <v>1050</v>
      </c>
    </row>
    <row r="81" spans="1:23" x14ac:dyDescent="0.3">
      <c r="A81" s="1" t="str">
        <f t="shared" si="85"/>
        <v>UltimateCreateMedeaLast_01</v>
      </c>
      <c r="B81" s="10" t="s">
        <v>1170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6"/>
        <v/>
      </c>
      <c r="S81" s="7" t="str">
        <f t="shared" ca="1" si="87"/>
        <v/>
      </c>
      <c r="T81" s="1" t="s">
        <v>1166</v>
      </c>
    </row>
    <row r="82" spans="1:23" x14ac:dyDescent="0.3">
      <c r="A82" s="1" t="str">
        <f t="shared" si="85"/>
        <v>UltimateAttackMedea_01</v>
      </c>
      <c r="B82" s="10" t="s">
        <v>1172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6"/>
        <v/>
      </c>
      <c r="S82" s="7" t="str">
        <f t="shared" ca="1" si="87"/>
        <v/>
      </c>
      <c r="W82" s="1">
        <v>1</v>
      </c>
    </row>
    <row r="83" spans="1:23" x14ac:dyDescent="0.3">
      <c r="A83" s="1" t="str">
        <f t="shared" si="85"/>
        <v>UltimateHealMedea_01</v>
      </c>
      <c r="B83" s="10" t="s">
        <v>1174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6"/>
        <v/>
      </c>
      <c r="S83" s="7" t="str">
        <f t="shared" ca="1" si="87"/>
        <v/>
      </c>
    </row>
    <row r="84" spans="1:23" x14ac:dyDescent="0.3">
      <c r="A84" s="1" t="str">
        <f t="shared" si="85"/>
        <v>NormalAttackLola_01</v>
      </c>
      <c r="B84" s="10" t="s">
        <v>453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0.57499999999999996</v>
      </c>
      <c r="O84" s="7" t="str">
        <f t="shared" ca="1" si="86"/>
        <v/>
      </c>
      <c r="S84" s="7" t="str">
        <f t="shared" ca="1" si="87"/>
        <v/>
      </c>
    </row>
    <row r="85" spans="1:23" x14ac:dyDescent="0.3">
      <c r="A85" s="1" t="str">
        <f t="shared" si="85"/>
        <v>UltimateRemoveLola_01</v>
      </c>
      <c r="B85" s="10" t="s">
        <v>1148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6"/>
        <v/>
      </c>
      <c r="R85" s="1">
        <v>0</v>
      </c>
      <c r="S85" s="7">
        <f t="shared" ca="1" si="87"/>
        <v>0</v>
      </c>
    </row>
    <row r="86" spans="1:23" x14ac:dyDescent="0.3">
      <c r="A86" s="1" t="str">
        <f t="shared" si="85"/>
        <v>NormalAttackRockElemental_01</v>
      </c>
      <c r="B86" s="10" t="s">
        <v>454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0.88500000000000001</v>
      </c>
      <c r="O86" s="7" t="str">
        <f t="shared" ca="1" si="86"/>
        <v/>
      </c>
      <c r="S86" s="7" t="str">
        <f t="shared" ca="1" si="87"/>
        <v/>
      </c>
    </row>
    <row r="87" spans="1:23" x14ac:dyDescent="0.3">
      <c r="A87" s="1" t="str">
        <f t="shared" si="85"/>
        <v>ChangeAttackStateRockElemental_01</v>
      </c>
      <c r="B87" s="10" t="s">
        <v>958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6"/>
        <v/>
      </c>
      <c r="S87" s="7" t="str">
        <f t="shared" ca="1" si="87"/>
        <v/>
      </c>
      <c r="T87" s="1" t="s">
        <v>959</v>
      </c>
    </row>
    <row r="88" spans="1:23" x14ac:dyDescent="0.3">
      <c r="A88" s="1" t="str">
        <f t="shared" ref="A88:A91" si="91">B88&amp;"_"&amp;TEXT(D88,"00")</f>
        <v>UltimateRollRockElemental_01</v>
      </c>
      <c r="B88" s="10" t="s">
        <v>1082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7.2</v>
      </c>
      <c r="J88" s="1">
        <v>3.8</v>
      </c>
      <c r="O88" s="7" t="str">
        <f t="shared" ref="O88:O91" ca="1" si="92">IF(NOT(ISBLANK(N88)),N88,
IF(ISBLANK(M88),"",
VLOOKUP(M88,OFFSET(INDIRECT("$A:$B"),0,MATCH(M$1&amp;"_Verify",INDIRECT("$1:$1"),0)-1),2,0)
))</f>
        <v/>
      </c>
      <c r="S88" s="7" t="str">
        <f t="shared" ref="S88:S91" ca="1" si="93">IF(NOT(ISBLANK(R88)),R88,
IF(ISBLANK(Q88),"",
VLOOKUP(Q88,OFFSET(INDIRECT("$A:$B"),0,MATCH(Q$1&amp;"_Verify",INDIRECT("$1:$1"),0)-1),2,0)
))</f>
        <v/>
      </c>
      <c r="T88" s="1" t="s">
        <v>1084</v>
      </c>
    </row>
    <row r="89" spans="1:23" x14ac:dyDescent="0.3">
      <c r="A89" s="1" t="str">
        <f t="shared" si="91"/>
        <v>UltimateReduceRockElemental_01</v>
      </c>
      <c r="B89" s="10" t="s">
        <v>1090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9300</v>
      </c>
      <c r="O89" s="7">
        <f t="shared" ca="1" si="92"/>
        <v>9300</v>
      </c>
      <c r="S89" s="7" t="str">
        <f t="shared" ca="1" si="93"/>
        <v/>
      </c>
    </row>
    <row r="90" spans="1:23" x14ac:dyDescent="0.3">
      <c r="A90" s="1" t="str">
        <f t="shared" ref="A90" si="94">B90&amp;"_"&amp;TEXT(D90,"00")</f>
        <v>UltimatePreAttackRockElemental_01</v>
      </c>
      <c r="B90" s="10" t="s">
        <v>1088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0.55000000000000004</v>
      </c>
      <c r="O90" s="7" t="str">
        <f t="shared" ref="O90" ca="1" si="95">IF(NOT(ISBLANK(N90)),N90,
IF(ISBLANK(M90),"",
VLOOKUP(M90,OFFSET(INDIRECT("$A:$B"),0,MATCH(M$1&amp;"_Verify",INDIRECT("$1:$1"),0)-1),2,0)
))</f>
        <v/>
      </c>
      <c r="S90" s="7" t="str">
        <f t="shared" ref="S90" ca="1" si="96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1"/>
        <v>UltimateAttackRockElemental_01</v>
      </c>
      <c r="B91" s="10" t="s">
        <v>1085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2"/>
        <v/>
      </c>
      <c r="S91" s="7" t="str">
        <f t="shared" ca="1" si="93"/>
        <v/>
      </c>
      <c r="W91" s="1">
        <v>1</v>
      </c>
    </row>
    <row r="92" spans="1:23" x14ac:dyDescent="0.3">
      <c r="A92" s="1" t="str">
        <f t="shared" si="85"/>
        <v>NormalAttackSoldier_01</v>
      </c>
      <c r="B92" s="10" t="s">
        <v>455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0.71499999999999997</v>
      </c>
      <c r="O92" s="7" t="str">
        <f t="shared" ca="1" si="86"/>
        <v/>
      </c>
      <c r="S92" s="7" t="str">
        <f t="shared" ca="1" si="87"/>
        <v/>
      </c>
    </row>
    <row r="93" spans="1:23" x14ac:dyDescent="0.3">
      <c r="A93" s="1" t="str">
        <f t="shared" ref="A93" si="97">B93&amp;"_"&amp;TEXT(D93,"00")</f>
        <v>UltimateOnMoveBuffSoldier_01</v>
      </c>
      <c r="B93" s="10" t="s">
        <v>1005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OnMoveBuff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98">IF(NOT(ISBLANK(N93)),N93,
IF(ISBLANK(M93),"",
VLOOKUP(M93,OFFSET(INDIRECT("$A:$B"),0,MATCH(M$1&amp;"_Verify",INDIRECT("$1:$1"),0)-1),2,0)
))</f>
        <v/>
      </c>
      <c r="S93" s="7" t="str">
        <f t="shared" ref="S93" ca="1" si="99">IF(NOT(ISBLANK(R93)),R93,
IF(ISBLANK(Q93),"",
VLOOKUP(Q93,OFFSET(INDIRECT("$A:$B"),0,MATCH(Q$1&amp;"_Verify",INDIRECT("$1:$1"),0)-1),2,0)
))</f>
        <v/>
      </c>
      <c r="U93" s="1" t="s">
        <v>1010</v>
      </c>
      <c r="V93" s="1" t="s">
        <v>1007</v>
      </c>
      <c r="W93" s="1" t="s">
        <v>1008</v>
      </c>
    </row>
    <row r="94" spans="1:23" x14ac:dyDescent="0.3">
      <c r="A94" s="1" t="str">
        <f t="shared" si="85"/>
        <v>NormalAttackDualWarrior_01</v>
      </c>
      <c r="B94" s="10" t="s">
        <v>456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6"/>
        <v/>
      </c>
      <c r="S94" s="7" t="str">
        <f t="shared" ca="1" si="87"/>
        <v/>
      </c>
    </row>
    <row r="95" spans="1:23" x14ac:dyDescent="0.3">
      <c r="A95" s="1" t="str">
        <f t="shared" si="85"/>
        <v>UltimatePositionBuffDualWarrior_01</v>
      </c>
      <c r="B95" s="10" t="s">
        <v>1002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6"/>
        <v/>
      </c>
      <c r="P95" s="1">
        <v>8</v>
      </c>
      <c r="S95" s="7" t="str">
        <f t="shared" ca="1" si="87"/>
        <v/>
      </c>
      <c r="V95" s="1" t="s">
        <v>1003</v>
      </c>
    </row>
    <row r="96" spans="1:23" x14ac:dyDescent="0.3">
      <c r="A96" s="1" t="str">
        <f t="shared" si="85"/>
        <v>NormalAttackPreGloryArmor_01</v>
      </c>
      <c r="B96" s="10" t="s">
        <v>652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0.48</v>
      </c>
      <c r="O96" s="7" t="str">
        <f t="shared" ca="1" si="86"/>
        <v/>
      </c>
      <c r="S96" s="7" t="str">
        <f t="shared" ca="1" si="87"/>
        <v/>
      </c>
    </row>
    <row r="97" spans="1:23" x14ac:dyDescent="0.3">
      <c r="A97" s="1" t="str">
        <f t="shared" ref="A97:A98" si="100">B97&amp;"_"&amp;TEXT(D97,"00")</f>
        <v>NormalAttackGloryArmor_01</v>
      </c>
      <c r="B97" s="10" t="s">
        <v>653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1.385</v>
      </c>
      <c r="O97" s="7" t="str">
        <f t="shared" ref="O97:O98" ca="1" si="101">IF(NOT(ISBLANK(N97)),N97,
IF(ISBLANK(M97),"",
VLOOKUP(M97,OFFSET(INDIRECT("$A:$B"),0,MATCH(M$1&amp;"_Verify",INDIRECT("$1:$1"),0)-1),2,0)
))</f>
        <v/>
      </c>
      <c r="S97" s="7" t="str">
        <f t="shared" ref="S97:S98" ca="1" si="102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0"/>
        <v>UltimateAttackGloryArmor_01</v>
      </c>
      <c r="B98" s="10" t="s">
        <v>1053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1"/>
        <v/>
      </c>
      <c r="S98" s="7" t="str">
        <f t="shared" ca="1" si="102"/>
        <v/>
      </c>
      <c r="W98" s="1">
        <v>1</v>
      </c>
    </row>
    <row r="99" spans="1:23" x14ac:dyDescent="0.3">
      <c r="A99" s="1" t="str">
        <f t="shared" si="85"/>
        <v>NormalAttackRpgKnight_01</v>
      </c>
      <c r="B99" s="10" t="s">
        <v>457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6"/>
        <v/>
      </c>
      <c r="S99" s="7" t="str">
        <f t="shared" ca="1" si="87"/>
        <v/>
      </c>
    </row>
    <row r="100" spans="1:23" x14ac:dyDescent="0.3">
      <c r="A100" s="1" t="str">
        <f t="shared" ref="A100" si="103">B100&amp;"_"&amp;TEXT(D100,"00")</f>
        <v>NormalAttackCreateRpgKnight_01</v>
      </c>
      <c r="B100" s="10" t="s">
        <v>669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4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5">IF(NOT(ISBLANK(R100)),R100,
IF(ISBLANK(Q100),"",
VLOOKUP(Q100,OFFSET(INDIRECT("$A:$B"),0,MATCH(Q$1&amp;"_Verify",INDIRECT("$1:$1"),0)-1),2,0)
))</f>
        <v/>
      </c>
      <c r="T100" s="1" t="s">
        <v>670</v>
      </c>
    </row>
    <row r="101" spans="1:23" x14ac:dyDescent="0.3">
      <c r="A101" s="1" t="str">
        <f t="shared" ref="A101:A102" si="106">B101&amp;"_"&amp;TEXT(D101,"00")</f>
        <v>NormalAttackPostRpgKnight_01</v>
      </c>
      <c r="B101" s="10" t="s">
        <v>668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0.38</v>
      </c>
      <c r="O101" s="7" t="str">
        <f t="shared" ref="O101:O102" ca="1" si="107">IF(NOT(ISBLANK(N101)),N101,
IF(ISBLANK(M101),"",
VLOOKUP(M101,OFFSET(INDIRECT("$A:$B"),0,MATCH(M$1&amp;"_Verify",INDIRECT("$1:$1"),0)-1),2,0)
))</f>
        <v/>
      </c>
      <c r="S101" s="7" t="str">
        <f t="shared" ref="S101:S102" ca="1" si="108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6"/>
        <v>UltimateRemoveRpgKnight_01</v>
      </c>
      <c r="B102" s="10" t="s">
        <v>999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7"/>
        <v/>
      </c>
      <c r="P102" s="1">
        <v>1</v>
      </c>
      <c r="R102" s="1">
        <v>1</v>
      </c>
      <c r="S102" s="7">
        <f t="shared" ca="1" si="108"/>
        <v>1</v>
      </c>
      <c r="W102" s="1" t="s">
        <v>1000</v>
      </c>
    </row>
    <row r="103" spans="1:23" x14ac:dyDescent="0.3">
      <c r="A103" s="1" t="str">
        <f t="shared" si="85"/>
        <v>NormalAttackDemonHuntress_01</v>
      </c>
      <c r="B103" s="10" t="s">
        <v>458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6"/>
        <v/>
      </c>
      <c r="S103" s="7" t="str">
        <f t="shared" ca="1" si="87"/>
        <v/>
      </c>
    </row>
    <row r="104" spans="1:23" x14ac:dyDescent="0.3">
      <c r="A104" s="1" t="str">
        <f t="shared" ref="A104" si="109">B104&amp;"_"&amp;TEXT(D104,"00")</f>
        <v>LP_EnhanceRicoDemonHuntress_01</v>
      </c>
      <c r="B104" s="10" t="s">
        <v>1199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RicochetDistanceHitObject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6</v>
      </c>
      <c r="O104" s="7" t="str">
        <f t="shared" ref="O104" ca="1" si="110">IF(NOT(ISBLANK(N104)),N104,
IF(ISBLANK(M104),"",
VLOOKUP(M104,OFFSET(INDIRECT("$A:$B"),0,MATCH(M$1&amp;"_Verify",INDIRECT("$1:$1"),0)-1),2,0)
))</f>
        <v/>
      </c>
      <c r="S104" s="7" t="str">
        <f t="shared" ref="S104" ca="1" si="111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85"/>
        <v>UltimateAttackDemonHuntress_01</v>
      </c>
      <c r="B105" s="10" t="s">
        <v>684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12.7</v>
      </c>
      <c r="O105" s="7" t="str">
        <f t="shared" ca="1" si="86"/>
        <v/>
      </c>
      <c r="S105" s="7" t="str">
        <f t="shared" ca="1" si="87"/>
        <v/>
      </c>
      <c r="W105" s="1">
        <v>1</v>
      </c>
    </row>
    <row r="106" spans="1:23" x14ac:dyDescent="0.3">
      <c r="A106" s="1" t="str">
        <f t="shared" si="85"/>
        <v>NormalAttackMobileFemale_01</v>
      </c>
      <c r="B106" s="10" t="s">
        <v>459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0.85499999999999998</v>
      </c>
      <c r="O106" s="7" t="str">
        <f t="shared" ca="1" si="86"/>
        <v/>
      </c>
      <c r="S106" s="7" t="str">
        <f t="shared" ca="1" si="87"/>
        <v/>
      </c>
    </row>
    <row r="107" spans="1:23" x14ac:dyDescent="0.3">
      <c r="A107" s="1" t="str">
        <f t="shared" ref="A107:A109" si="112">B107&amp;"_"&amp;TEXT(D107,"00")</f>
        <v>LP_RicochetBetterMobileFemale_01</v>
      </c>
      <c r="B107" s="10" t="s">
        <v>661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RicochetHitObject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ref="O107:O109" ca="1" si="113">IF(NOT(ISBLANK(N107)),N107,
IF(ISBLANK(M107),"",
VLOOKUP(M107,OFFSET(INDIRECT("$A:$B"),0,MATCH(M$1&amp;"_Verify",INDIRECT("$1:$1"),0)-1),2,0)
))</f>
        <v>2</v>
      </c>
      <c r="S107" s="7" t="str">
        <f t="shared" ref="S107:S109" ca="1" si="114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112"/>
        <v>UltimateCreateMobileFemale_01</v>
      </c>
      <c r="B108" s="10" t="s">
        <v>1142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13"/>
        <v/>
      </c>
      <c r="S108" s="7" t="str">
        <f t="shared" ca="1" si="114"/>
        <v/>
      </c>
      <c r="T108" s="1" t="s">
        <v>1050</v>
      </c>
    </row>
    <row r="109" spans="1:23" x14ac:dyDescent="0.3">
      <c r="A109" s="1" t="str">
        <f t="shared" si="112"/>
        <v>UltimateMoveSpeedDownMobileFemale_01</v>
      </c>
      <c r="B109" s="10" t="s">
        <v>1144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23</v>
      </c>
      <c r="J109" s="1">
        <v>-0.5</v>
      </c>
      <c r="M109" s="1" t="s">
        <v>155</v>
      </c>
      <c r="O109" s="7">
        <f t="shared" ca="1" si="113"/>
        <v>10</v>
      </c>
      <c r="S109" s="7" t="str">
        <f t="shared" ca="1" si="114"/>
        <v/>
      </c>
    </row>
    <row r="110" spans="1:23" x14ac:dyDescent="0.3">
      <c r="A110" s="1" t="str">
        <f t="shared" si="85"/>
        <v>NormalAttackCyborgCharacter_01</v>
      </c>
      <c r="B110" s="10" t="s">
        <v>460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0.65</v>
      </c>
      <c r="O110" s="7" t="str">
        <f t="shared" ca="1" si="86"/>
        <v/>
      </c>
      <c r="S110" s="7" t="str">
        <f t="shared" ca="1" si="87"/>
        <v/>
      </c>
    </row>
    <row r="111" spans="1:23" x14ac:dyDescent="0.3">
      <c r="A111" s="1" t="str">
        <f t="shared" si="85"/>
        <v>NormalAttackSandWarrior_01</v>
      </c>
      <c r="B111" s="10" t="s">
        <v>461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1.125</v>
      </c>
      <c r="O111" s="7" t="str">
        <f t="shared" ca="1" si="86"/>
        <v/>
      </c>
      <c r="S111" s="7" t="str">
        <f t="shared" ca="1" si="87"/>
        <v/>
      </c>
    </row>
    <row r="112" spans="1:23" x14ac:dyDescent="0.3">
      <c r="A112" s="1" t="str">
        <f t="shared" si="85"/>
        <v>UltimateCreateSandWarrior_01</v>
      </c>
      <c r="B112" s="10" t="s">
        <v>1137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O112" s="7" t="str">
        <f t="shared" ca="1" si="86"/>
        <v/>
      </c>
      <c r="S112" s="7" t="str">
        <f t="shared" ca="1" si="87"/>
        <v/>
      </c>
      <c r="T112" s="1" t="s">
        <v>1050</v>
      </c>
    </row>
    <row r="113" spans="1:23" x14ac:dyDescent="0.3">
      <c r="A113" s="1" t="str">
        <f t="shared" si="85"/>
        <v>UltimateAttackSandWarrior_01</v>
      </c>
      <c r="B113" s="10" t="s">
        <v>1138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6.2</v>
      </c>
      <c r="O113" s="7" t="str">
        <f t="shared" ca="1" si="86"/>
        <v/>
      </c>
      <c r="S113" s="7" t="str">
        <f t="shared" ca="1" si="87"/>
        <v/>
      </c>
      <c r="W113" s="1">
        <v>1</v>
      </c>
    </row>
    <row r="114" spans="1:23" x14ac:dyDescent="0.3">
      <c r="A114" s="1" t="str">
        <f t="shared" ref="A114" si="115">B114&amp;"_"&amp;TEXT(D114,"00")</f>
        <v>NormalAttackPreBladeFanDancer_01</v>
      </c>
      <c r="B114" s="10" t="s">
        <v>681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0.65500000000000003</v>
      </c>
      <c r="O114" s="7" t="str">
        <f t="shared" ref="O114" ca="1" si="116">IF(NOT(ISBLANK(N114)),N114,
IF(ISBLANK(M114),"",
VLOOKUP(M114,OFFSET(INDIRECT("$A:$B"),0,MATCH(M$1&amp;"_Verify",INDIRECT("$1:$1"),0)-1),2,0)
))</f>
        <v/>
      </c>
      <c r="S114" s="7" t="str">
        <f t="shared" ref="S114" ca="1" si="117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85"/>
        <v>NormalAttackBladeFanDancer_01</v>
      </c>
      <c r="B115" s="10" t="s">
        <v>462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1.4</v>
      </c>
      <c r="O115" s="7" t="str">
        <f t="shared" ca="1" si="86"/>
        <v/>
      </c>
      <c r="S115" s="7" t="str">
        <f t="shared" ca="1" si="87"/>
        <v/>
      </c>
    </row>
    <row r="116" spans="1:23" x14ac:dyDescent="0.3">
      <c r="A116" s="1" t="str">
        <f t="shared" si="85"/>
        <v>ChangeAttackStateBladeFanDancer_01</v>
      </c>
      <c r="B116" s="10" t="s">
        <v>683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ChangeAttackStateByDistance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2.5</v>
      </c>
      <c r="N116" s="1">
        <v>1</v>
      </c>
      <c r="O116" s="7">
        <f t="shared" ca="1" si="86"/>
        <v>1</v>
      </c>
      <c r="S116" s="7" t="str">
        <f t="shared" ca="1" si="87"/>
        <v/>
      </c>
      <c r="T116" s="1" t="s">
        <v>665</v>
      </c>
    </row>
    <row r="117" spans="1:23" x14ac:dyDescent="0.3">
      <c r="A117" s="1" t="str">
        <f t="shared" si="85"/>
        <v>LP_EvadeBladeFanDancer_01</v>
      </c>
      <c r="B117" s="10" t="s">
        <v>1189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0.11</v>
      </c>
      <c r="M117" s="1" t="s">
        <v>149</v>
      </c>
      <c r="O117" s="7">
        <f t="shared" ca="1" si="86"/>
        <v>4</v>
      </c>
      <c r="S117" s="7" t="str">
        <f t="shared" ca="1" si="87"/>
        <v/>
      </c>
    </row>
    <row r="118" spans="1:23" x14ac:dyDescent="0.3">
      <c r="A118" s="1" t="str">
        <f t="shared" si="85"/>
        <v>UltimateCreateBladeFanDancer_01</v>
      </c>
      <c r="B118" s="10" t="s">
        <v>1098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7" t="str">
        <f t="shared" ca="1" si="86"/>
        <v/>
      </c>
      <c r="S118" s="7" t="str">
        <f t="shared" ca="1" si="87"/>
        <v/>
      </c>
      <c r="T118" s="1" t="s">
        <v>1050</v>
      </c>
    </row>
    <row r="119" spans="1:23" x14ac:dyDescent="0.3">
      <c r="A119" s="1" t="str">
        <f t="shared" ref="A119:A121" si="118">B119&amp;"_"&amp;TEXT(D119,"00")</f>
        <v>UltimateDelayedCreateBladeFanDancer_01</v>
      </c>
      <c r="B119" s="10" t="s">
        <v>1096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DelayedCreateHitObject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0.6</v>
      </c>
      <c r="O119" s="7" t="str">
        <f t="shared" ref="O119:O121" ca="1" si="119">IF(NOT(ISBLANK(N119)),N119,
IF(ISBLANK(M119),"",
VLOOKUP(M119,OFFSET(INDIRECT("$A:$B"),0,MATCH(M$1&amp;"_Verify",INDIRECT("$1:$1"),0)-1),2,0)
))</f>
        <v/>
      </c>
      <c r="R119" s="1">
        <v>1</v>
      </c>
      <c r="S119" s="7">
        <f t="shared" ref="S119:S121" ca="1" si="120">IF(NOT(ISBLANK(R119)),R119,
IF(ISBLANK(Q119),"",
VLOOKUP(Q119,OFFSET(INDIRECT("$A:$B"),0,MATCH(Q$1&amp;"_Verify",INDIRECT("$1:$1"),0)-1),2,0)
))</f>
        <v>1</v>
      </c>
      <c r="T119" s="1" t="s">
        <v>1099</v>
      </c>
    </row>
    <row r="120" spans="1:23" x14ac:dyDescent="0.3">
      <c r="A120" s="1" t="str">
        <f t="shared" si="118"/>
        <v>UltimateAttackBladeFanDancer_01</v>
      </c>
      <c r="B120" s="10" t="s">
        <v>1093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5.4</v>
      </c>
      <c r="O120" s="7" t="str">
        <f t="shared" ca="1" si="119"/>
        <v/>
      </c>
      <c r="S120" s="7" t="str">
        <f t="shared" ca="1" si="120"/>
        <v/>
      </c>
      <c r="W120" s="1">
        <v>1</v>
      </c>
    </row>
    <row r="121" spans="1:23" x14ac:dyDescent="0.3">
      <c r="A121" s="1" t="str">
        <f t="shared" si="118"/>
        <v>UltimateAttackBladeFanDancerRound_01</v>
      </c>
      <c r="B121" s="10" t="s">
        <v>1101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0.51</v>
      </c>
      <c r="O121" s="7" t="str">
        <f t="shared" ca="1" si="119"/>
        <v/>
      </c>
      <c r="S121" s="7" t="str">
        <f t="shared" ca="1" si="120"/>
        <v/>
      </c>
      <c r="W121" s="1">
        <v>1</v>
      </c>
    </row>
    <row r="122" spans="1:23" x14ac:dyDescent="0.3">
      <c r="A122" s="1" t="str">
        <f t="shared" si="85"/>
        <v>NormalAttackPreSyria_01</v>
      </c>
      <c r="B122" s="10" t="s">
        <v>716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0.41499999999999998</v>
      </c>
      <c r="O122" s="7" t="str">
        <f t="shared" ca="1" si="86"/>
        <v/>
      </c>
      <c r="S122" s="7" t="str">
        <f t="shared" ca="1" si="87"/>
        <v/>
      </c>
    </row>
    <row r="123" spans="1:23" x14ac:dyDescent="0.3">
      <c r="A123" s="1" t="str">
        <f t="shared" ref="A123:A124" si="121">B123&amp;"_"&amp;TEXT(D123,"00")</f>
        <v>NormalAttackRemoveSyria_01</v>
      </c>
      <c r="B123" s="10" t="s">
        <v>672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RemoveColliderHitObject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0.17</v>
      </c>
      <c r="J123" s="1">
        <v>1.9</v>
      </c>
      <c r="K123" s="1">
        <v>160</v>
      </c>
      <c r="O123" s="7" t="str">
        <f t="shared" ref="O123:O124" ca="1" si="122">IF(NOT(ISBLANK(N123)),N123,
IF(ISBLANK(M123),"",
VLOOKUP(M123,OFFSET(INDIRECT("$A:$B"),0,MATCH(M$1&amp;"_Verify",INDIRECT("$1:$1"),0)-1),2,0)
))</f>
        <v/>
      </c>
      <c r="S123" s="7" t="str">
        <f t="shared" ref="S123:S124" ca="1" si="123">IF(NOT(ISBLANK(R123)),R123,
IF(ISBLANK(Q123),"",
VLOOKUP(Q123,OFFSET(INDIRECT("$A:$B"),0,MATCH(Q$1&amp;"_Verify",INDIRECT("$1:$1"),0)-1),2,0)
))</f>
        <v/>
      </c>
      <c r="T123" s="1" t="s">
        <v>718</v>
      </c>
    </row>
    <row r="124" spans="1:23" x14ac:dyDescent="0.3">
      <c r="A124" s="1" t="str">
        <f t="shared" si="121"/>
        <v>NormalAttackSyria_01</v>
      </c>
      <c r="B124" s="10" t="s">
        <v>463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2.57</v>
      </c>
      <c r="O124" s="7" t="str">
        <f t="shared" ca="1" si="122"/>
        <v/>
      </c>
      <c r="S124" s="7" t="str">
        <f t="shared" ca="1" si="123"/>
        <v/>
      </c>
    </row>
    <row r="125" spans="1:23" x14ac:dyDescent="0.3">
      <c r="A125" s="1" t="str">
        <f t="shared" ref="A125:A127" si="124">B125&amp;"_"&amp;TEXT(D125,"00")</f>
        <v>HitFlagSyria_01</v>
      </c>
      <c r="B125" s="10" t="s">
        <v>796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HitFlag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ref="O125:O127" ca="1" si="125">IF(NOT(ISBLANK(N125)),N125,
IF(ISBLANK(M125),"",
VLOOKUP(M125,OFFSET(INDIRECT("$A:$B"),0,MATCH(M$1&amp;"_Verify",INDIRECT("$1:$1"),0)-1),2,0)
))</f>
        <v>2</v>
      </c>
      <c r="P125" s="1">
        <v>1</v>
      </c>
      <c r="S125" s="7" t="str">
        <f t="shared" ref="S125:S127" ca="1" si="126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124"/>
        <v>LP_ReduceDmgCloseBestSyria_01</v>
      </c>
      <c r="B126" s="10" t="s">
        <v>1198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ReduceDamage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K126" s="1">
        <v>0.9</v>
      </c>
      <c r="O126" s="7" t="str">
        <f t="shared" ca="1" si="125"/>
        <v/>
      </c>
      <c r="S126" s="7" t="str">
        <f t="shared" ca="1" si="126"/>
        <v/>
      </c>
    </row>
    <row r="127" spans="1:23" x14ac:dyDescent="0.3">
      <c r="A127" s="1" t="str">
        <f t="shared" si="124"/>
        <v>InvincibleSyria_01</v>
      </c>
      <c r="B127" s="10" t="s">
        <v>1044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Invincible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4.9000000000000004</v>
      </c>
      <c r="O127" s="7" t="str">
        <f t="shared" ca="1" si="125"/>
        <v/>
      </c>
      <c r="S127" s="7" t="str">
        <f t="shared" ca="1" si="126"/>
        <v/>
      </c>
    </row>
    <row r="128" spans="1:23" x14ac:dyDescent="0.3">
      <c r="A128" s="1" t="str">
        <f t="shared" ref="A128:A129" si="127">B128&amp;"_"&amp;TEXT(D128,"00")</f>
        <v>DelayedCreateSyria_01</v>
      </c>
      <c r="B128" s="10" t="s">
        <v>1046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DelayedCreateHitObject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4.5</v>
      </c>
      <c r="O128" s="7" t="str">
        <f t="shared" ref="O128:O129" ca="1" si="128">IF(NOT(ISBLANK(N128)),N128,
IF(ISBLANK(M128),"",
VLOOKUP(M128,OFFSET(INDIRECT("$A:$B"),0,MATCH(M$1&amp;"_Verify",INDIRECT("$1:$1"),0)-1),2,0)
))</f>
        <v/>
      </c>
      <c r="S128" s="7" t="str">
        <f t="shared" ref="S128:S129" ca="1" si="129">IF(NOT(ISBLANK(R128)),R128,
IF(ISBLANK(Q128),"",
VLOOKUP(Q128,OFFSET(INDIRECT("$A:$B"),0,MATCH(Q$1&amp;"_Verify",INDIRECT("$1:$1"),0)-1),2,0)
))</f>
        <v/>
      </c>
      <c r="T128" s="1" t="s">
        <v>1051</v>
      </c>
    </row>
    <row r="129" spans="1:23" x14ac:dyDescent="0.3">
      <c r="A129" s="1" t="str">
        <f t="shared" si="127"/>
        <v>CannotActionSyria_01</v>
      </c>
      <c r="B129" s="10" t="s">
        <v>1048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CannotAction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5.9</v>
      </c>
      <c r="O129" s="7" t="str">
        <f t="shared" ca="1" si="128"/>
        <v/>
      </c>
      <c r="S129" s="7" t="str">
        <f t="shared" ca="1" si="129"/>
        <v/>
      </c>
    </row>
    <row r="130" spans="1:23" x14ac:dyDescent="0.3">
      <c r="A130" s="1" t="str">
        <f t="shared" si="85"/>
        <v>NormalAttackLinhi_01</v>
      </c>
      <c r="B130" s="10" t="s">
        <v>464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BaseDamage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0.82499999999999996</v>
      </c>
      <c r="O130" s="7" t="str">
        <f t="shared" ca="1" si="86"/>
        <v/>
      </c>
      <c r="R130" s="1">
        <v>1</v>
      </c>
      <c r="S130" s="7">
        <f t="shared" ca="1" si="87"/>
        <v>1</v>
      </c>
    </row>
    <row r="131" spans="1:23" x14ac:dyDescent="0.3">
      <c r="A131" s="1" t="str">
        <f t="shared" si="85"/>
        <v>IgnoreEvadeVisualLinhi_01</v>
      </c>
      <c r="B131" s="10" t="s">
        <v>679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IgnoreEvadeVisual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K131" s="1">
        <v>0.28000000000000003</v>
      </c>
      <c r="O131" s="7" t="str">
        <f t="shared" ca="1" si="86"/>
        <v/>
      </c>
      <c r="S131" s="7" t="str">
        <f t="shared" ca="1" si="87"/>
        <v/>
      </c>
    </row>
    <row r="132" spans="1:23" x14ac:dyDescent="0.3">
      <c r="A132" s="1" t="str">
        <f t="shared" si="85"/>
        <v>LP_ParallelBetterLinhi_01</v>
      </c>
      <c r="B132" s="10" t="s">
        <v>786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ParallelHitObject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N132" s="1">
        <v>2</v>
      </c>
      <c r="O132" s="7">
        <f t="shared" ca="1" si="86"/>
        <v>2</v>
      </c>
      <c r="S132" s="7" t="str">
        <f t="shared" ca="1" si="87"/>
        <v/>
      </c>
    </row>
    <row r="133" spans="1:23" x14ac:dyDescent="0.3">
      <c r="A133" s="1" t="str">
        <f t="shared" ref="A133:A137" si="130">B133&amp;"_"&amp;TEXT(D133,"00")</f>
        <v>LP_WallThroughLinhi_01</v>
      </c>
      <c r="B133" s="10" t="s">
        <v>785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WallThroughHitObject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1</v>
      </c>
      <c r="J133" s="1">
        <v>0</v>
      </c>
      <c r="K133" s="1">
        <v>1</v>
      </c>
      <c r="L133" s="1">
        <v>0</v>
      </c>
      <c r="N133" s="1">
        <v>1</v>
      </c>
      <c r="O133" s="7">
        <f t="shared" ref="O133:O137" ca="1" si="131">IF(NOT(ISBLANK(N133)),N133,
IF(ISBLANK(M133),"",
VLOOKUP(M133,OFFSET(INDIRECT("$A:$B"),0,MATCH(M$1&amp;"_Verify",INDIRECT("$1:$1"),0)-1),2,0)
))</f>
        <v>1</v>
      </c>
      <c r="P133" s="1">
        <v>1</v>
      </c>
      <c r="S133" s="7" t="str">
        <f t="shared" ref="S133:S137" ca="1" si="132">IF(NOT(ISBLANK(R133)),R133,
IF(ISBLANK(Q133),"",
VLOOKUP(Q133,OFFSET(INDIRECT("$A:$B"),0,MATCH(Q$1&amp;"_Verify",INDIRECT("$1:$1"),0)-1),2,0)
))</f>
        <v/>
      </c>
    </row>
    <row r="134" spans="1:23" x14ac:dyDescent="0.3">
      <c r="A134" s="1" t="str">
        <f t="shared" si="130"/>
        <v>UltimateRemoveLinhi_01</v>
      </c>
      <c r="B134" s="10" t="s">
        <v>1150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RemoveColliderHitObject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0.5</v>
      </c>
      <c r="J134" s="1">
        <v>0.5</v>
      </c>
      <c r="O134" s="7" t="str">
        <f t="shared" ca="1" si="131"/>
        <v/>
      </c>
      <c r="R134" s="1">
        <v>0</v>
      </c>
      <c r="S134" s="7">
        <f t="shared" ca="1" si="132"/>
        <v>0</v>
      </c>
    </row>
    <row r="135" spans="1:23" x14ac:dyDescent="0.3">
      <c r="A135" s="1" t="str">
        <f t="shared" si="130"/>
        <v>UltimateCreateLinhi_01</v>
      </c>
      <c r="B135" s="10" t="s">
        <v>1152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CreateHitObject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O135" s="7" t="str">
        <f t="shared" ca="1" si="131"/>
        <v/>
      </c>
      <c r="S135" s="7" t="str">
        <f t="shared" ca="1" si="132"/>
        <v/>
      </c>
      <c r="T135" s="1" t="s">
        <v>1050</v>
      </c>
    </row>
    <row r="136" spans="1:23" x14ac:dyDescent="0.3">
      <c r="A136" s="1" t="str">
        <f t="shared" ref="A136" si="133">B136&amp;"_"&amp;TEXT(D136,"00")</f>
        <v>UltimateCreateLinhiLast_01</v>
      </c>
      <c r="B136" s="10" t="s">
        <v>1164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CreateHitObject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O136" s="7" t="str">
        <f t="shared" ref="O136" ca="1" si="134">IF(NOT(ISBLANK(N136)),N136,
IF(ISBLANK(M136),"",
VLOOKUP(M136,OFFSET(INDIRECT("$A:$B"),0,MATCH(M$1&amp;"_Verify",INDIRECT("$1:$1"),0)-1),2,0)
))</f>
        <v/>
      </c>
      <c r="S136" s="7" t="str">
        <f t="shared" ref="S136" ca="1" si="135">IF(NOT(ISBLANK(R136)),R136,
IF(ISBLANK(Q136),"",
VLOOKUP(Q136,OFFSET(INDIRECT("$A:$B"),0,MATCH(Q$1&amp;"_Verify",INDIRECT("$1:$1"),0)-1),2,0)
))</f>
        <v/>
      </c>
      <c r="T136" s="1" t="s">
        <v>1155</v>
      </c>
    </row>
    <row r="137" spans="1:23" x14ac:dyDescent="0.3">
      <c r="A137" s="1" t="str">
        <f t="shared" si="130"/>
        <v>UltimateAttackLinhi_01</v>
      </c>
      <c r="B137" s="10" t="s">
        <v>1154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7.6</v>
      </c>
      <c r="O137" s="7" t="str">
        <f t="shared" ca="1" si="131"/>
        <v/>
      </c>
      <c r="S137" s="7" t="str">
        <f t="shared" ca="1" si="132"/>
        <v/>
      </c>
      <c r="W137" s="1">
        <v>1</v>
      </c>
    </row>
    <row r="138" spans="1:23" x14ac:dyDescent="0.3">
      <c r="A138" s="1" t="str">
        <f t="shared" ref="A138" si="136">B138&amp;"_"&amp;TEXT(D138,"00")</f>
        <v>UltimateHealForAttackerLinhi_01</v>
      </c>
      <c r="B138" s="10" t="s">
        <v>1163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HealForAttacker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J138" s="1">
        <v>4.9000000000000004</v>
      </c>
      <c r="K138" s="1">
        <v>0.27</v>
      </c>
      <c r="O138" s="7" t="str">
        <f t="shared" ref="O138" ca="1" si="137">IF(NOT(ISBLANK(N138)),N138,
IF(ISBLANK(M138),"",
VLOOKUP(M138,OFFSET(INDIRECT("$A:$B"),0,MATCH(M$1&amp;"_Verify",INDIRECT("$1:$1"),0)-1),2,0)
))</f>
        <v/>
      </c>
      <c r="S138" s="7" t="str">
        <f t="shared" ref="S138" ca="1" si="138">IF(NOT(ISBLANK(R138)),R138,
IF(ISBLANK(Q138),"",
VLOOKUP(Q138,OFFSET(INDIRECT("$A:$B"),0,MATCH(Q$1&amp;"_Verify",INDIRECT("$1:$1"),0)-1),2,0)
))</f>
        <v/>
      </c>
      <c r="W138" s="1" t="s">
        <v>1175</v>
      </c>
    </row>
    <row r="139" spans="1:23" x14ac:dyDescent="0.3">
      <c r="A139" s="1" t="str">
        <f t="shared" si="85"/>
        <v>NormalAttackNecromancerFour_01</v>
      </c>
      <c r="B139" s="10" t="s">
        <v>465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BaseDamage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1.05</v>
      </c>
      <c r="O139" s="7" t="str">
        <f t="shared" ca="1" si="86"/>
        <v/>
      </c>
      <c r="S139" s="7" t="str">
        <f t="shared" ca="1" si="87"/>
        <v/>
      </c>
    </row>
    <row r="140" spans="1:23" x14ac:dyDescent="0.3">
      <c r="A140" s="1" t="str">
        <f t="shared" ref="A140" si="139">B140&amp;"_"&amp;TEXT(D140,"00")</f>
        <v>NormalAttackMovingNecromancerFour_01</v>
      </c>
      <c r="B140" s="10" t="s">
        <v>706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BaseDamage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f>0.675*K141-K142</f>
        <v>0.20500000000000002</v>
      </c>
      <c r="O140" s="7" t="str">
        <f t="shared" ref="O140" ca="1" si="140">IF(NOT(ISBLANK(N140)),N140,
IF(ISBLANK(M140),"",
VLOOKUP(M140,OFFSET(INDIRECT("$A:$B"),0,MATCH(M$1&amp;"_Verify",INDIRECT("$1:$1"),0)-1),2,0)
))</f>
        <v/>
      </c>
      <c r="S140" s="7" t="str">
        <f t="shared" ref="S140" ca="1" si="141">IF(NOT(ISBLANK(R140)),R140,
IF(ISBLANK(Q140),"",
VLOOKUP(Q140,OFFSET(INDIRECT("$A:$B"),0,MATCH(Q$1&amp;"_Verify",INDIRECT("$1:$1"),0)-1),2,0)
))</f>
        <v/>
      </c>
    </row>
    <row r="141" spans="1:23" x14ac:dyDescent="0.3">
      <c r="A141" s="1" t="str">
        <f t="shared" ref="A141:A144" si="142">B141&amp;"_"&amp;TEXT(D141,"00")</f>
        <v>AttackOnMovingNecromancerFour_01</v>
      </c>
      <c r="B141" s="10" t="s">
        <v>699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AttackOnMoving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0.31</v>
      </c>
      <c r="K141" s="1">
        <v>0.6</v>
      </c>
      <c r="O141" s="7" t="str">
        <f t="shared" ref="O141:O144" ca="1" si="143">IF(NOT(ISBLANK(N141)),N141,
IF(ISBLANK(M141),"",
VLOOKUP(M141,OFFSET(INDIRECT("$A:$B"),0,MATCH(M$1&amp;"_Verify",INDIRECT("$1:$1"),0)-1),2,0)
))</f>
        <v/>
      </c>
      <c r="S141" s="7" t="str">
        <f t="shared" ref="S141:S144" ca="1" si="144">IF(NOT(ISBLANK(R141)),R141,
IF(ISBLANK(Q141),"",
VLOOKUP(Q141,OFFSET(INDIRECT("$A:$B"),0,MATCH(Q$1&amp;"_Verify",INDIRECT("$1:$1"),0)-1),2,0)
))</f>
        <v/>
      </c>
      <c r="T141" s="1" t="s">
        <v>701</v>
      </c>
      <c r="U141" s="1" t="s">
        <v>705</v>
      </c>
      <c r="V141" s="1" t="s">
        <v>703</v>
      </c>
      <c r="W141" s="1" t="s">
        <v>702</v>
      </c>
    </row>
    <row r="142" spans="1:23" x14ac:dyDescent="0.3">
      <c r="A142" s="1" t="str">
        <f t="shared" si="142"/>
        <v>LP_OnMoveBuffNecromancerFour_01</v>
      </c>
      <c r="B142" s="10" t="s">
        <v>1197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OnMoveBuff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K142" s="1">
        <v>0.2</v>
      </c>
      <c r="O142" s="7" t="str">
        <f t="shared" ca="1" si="143"/>
        <v/>
      </c>
      <c r="S142" s="7" t="str">
        <f t="shared" ca="1" si="144"/>
        <v/>
      </c>
    </row>
    <row r="143" spans="1:23" x14ac:dyDescent="0.3">
      <c r="A143" s="1" t="str">
        <f t="shared" si="142"/>
        <v>UltimateAttackNecromancerFour_01</v>
      </c>
      <c r="B143" s="10" t="s">
        <v>1060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16.399999999999999</v>
      </c>
      <c r="O143" s="7" t="str">
        <f t="shared" ca="1" si="143"/>
        <v/>
      </c>
      <c r="S143" s="7" t="str">
        <f t="shared" ca="1" si="144"/>
        <v/>
      </c>
      <c r="W143" s="1">
        <v>1</v>
      </c>
    </row>
    <row r="144" spans="1:23" x14ac:dyDescent="0.3">
      <c r="A144" s="1" t="str">
        <f t="shared" si="142"/>
        <v>InvincibleNecromancerFour_01</v>
      </c>
      <c r="B144" s="10" t="s">
        <v>1111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Invincible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1.71</v>
      </c>
      <c r="O144" s="7" t="str">
        <f t="shared" ca="1" si="143"/>
        <v/>
      </c>
      <c r="R144" s="1">
        <v>1</v>
      </c>
      <c r="S144" s="7">
        <f t="shared" ca="1" si="144"/>
        <v>1</v>
      </c>
    </row>
    <row r="145" spans="1:23" x14ac:dyDescent="0.3">
      <c r="A145" s="1" t="str">
        <f t="shared" si="85"/>
        <v>NormalAttackGirlWarrior_01</v>
      </c>
      <c r="B145" s="10" t="s">
        <v>466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0.81499999999999995</v>
      </c>
      <c r="O145" s="7" t="str">
        <f t="shared" ca="1" si="86"/>
        <v/>
      </c>
      <c r="S145" s="7" t="str">
        <f t="shared" ca="1" si="87"/>
        <v/>
      </c>
    </row>
    <row r="146" spans="1:23" x14ac:dyDescent="0.3">
      <c r="A146" s="1" t="str">
        <f t="shared" ref="A146" si="145">B146&amp;"_"&amp;TEXT(D146,"00")</f>
        <v>UltimateAttackGirlWarrior_01</v>
      </c>
      <c r="B146" s="10" t="s">
        <v>1058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5.8</v>
      </c>
      <c r="O146" s="7" t="str">
        <f t="shared" ref="O146" ca="1" si="146">IF(NOT(ISBLANK(N146)),N146,
IF(ISBLANK(M146),"",
VLOOKUP(M146,OFFSET(INDIRECT("$A:$B"),0,MATCH(M$1&amp;"_Verify",INDIRECT("$1:$1"),0)-1),2,0)
))</f>
        <v/>
      </c>
      <c r="S146" s="7" t="str">
        <f t="shared" ref="S146" ca="1" si="147">IF(NOT(ISBLANK(R146)),R146,
IF(ISBLANK(Q146),"",
VLOOKUP(Q146,OFFSET(INDIRECT("$A:$B"),0,MATCH(Q$1&amp;"_Verify",INDIRECT("$1:$1"),0)-1),2,0)
))</f>
        <v/>
      </c>
      <c r="W146" s="1">
        <v>1</v>
      </c>
    </row>
    <row r="147" spans="1:23" x14ac:dyDescent="0.3">
      <c r="A147" s="1" t="str">
        <f t="shared" si="85"/>
        <v>NormalAttackPreGirlArcher_01</v>
      </c>
      <c r="B147" s="10" t="s">
        <v>674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0.76300000000000001</v>
      </c>
      <c r="O147" s="7" t="str">
        <f t="shared" ca="1" si="86"/>
        <v/>
      </c>
      <c r="S147" s="7" t="str">
        <f t="shared" ca="1" si="87"/>
        <v/>
      </c>
    </row>
    <row r="148" spans="1:23" x14ac:dyDescent="0.3">
      <c r="A148" s="1" t="str">
        <f t="shared" ref="A148:A150" si="148">B148&amp;"_"&amp;TEXT(D148,"00")</f>
        <v>NormalAttackGirlArcher_01</v>
      </c>
      <c r="B148" s="10" t="s">
        <v>467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BaseDamage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0.52500000000000002</v>
      </c>
      <c r="O148" s="7" t="str">
        <f t="shared" ref="O148:O150" ca="1" si="149">IF(NOT(ISBLANK(N148)),N148,
IF(ISBLANK(M148),"",
VLOOKUP(M148,OFFSET(INDIRECT("$A:$B"),0,MATCH(M$1&amp;"_Verify",INDIRECT("$1:$1"),0)-1),2,0)
))</f>
        <v/>
      </c>
      <c r="S148" s="7" t="str">
        <f t="shared" ref="S148" ca="1" si="150">IF(NOT(ISBLANK(R148)),R148,
IF(ISBLANK(Q148),"",
VLOOKUP(Q148,OFFSET(INDIRECT("$A:$B"),0,MATCH(Q$1&amp;"_Verify",INDIRECT("$1:$1"),0)-1),2,0)
))</f>
        <v/>
      </c>
    </row>
    <row r="149" spans="1:23" x14ac:dyDescent="0.3">
      <c r="A149" s="1" t="str">
        <f t="shared" si="148"/>
        <v>LP_AddGeneratorCreateCountGirlArcher_01</v>
      </c>
      <c r="B149" s="10" t="s">
        <v>676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AddGeneratorCreateCount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N149" s="1">
        <v>2</v>
      </c>
      <c r="O149" s="7">
        <f t="shared" ca="1" si="149"/>
        <v>2</v>
      </c>
      <c r="S149" s="7" t="str">
        <f t="shared" ref="S149:S151" ca="1" si="151">IF(NOT(ISBLANK(R149)),R149,
IF(ISBLANK(Q149),"",
VLOOKUP(Q149,OFFSET(INDIRECT("$A:$B"),0,MATCH(Q$1&amp;"_Verify",INDIRECT("$1:$1"),0)-1),2,0)
))</f>
        <v/>
      </c>
    </row>
    <row r="150" spans="1:23" x14ac:dyDescent="0.3">
      <c r="A150" s="1" t="str">
        <f t="shared" si="148"/>
        <v>UltimateCreateGirlArcher_01</v>
      </c>
      <c r="B150" s="10" t="s">
        <v>1094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CreateHitObject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O150" s="7" t="str">
        <f t="shared" ca="1" si="149"/>
        <v/>
      </c>
      <c r="S150" s="7" t="str">
        <f t="shared" ca="1" si="151"/>
        <v/>
      </c>
      <c r="T150" s="1" t="s">
        <v>1050</v>
      </c>
    </row>
    <row r="151" spans="1:23" x14ac:dyDescent="0.3">
      <c r="A151" s="1" t="str">
        <f t="shared" ref="A151" si="152">B151&amp;"_"&amp;TEXT(D151,"00")</f>
        <v>NormalAttackWeakEnergyShieldRobot_01</v>
      </c>
      <c r="B151" s="10" t="s">
        <v>649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0.1</v>
      </c>
      <c r="O151" s="7" t="str">
        <f t="shared" ref="O151" ca="1" si="153">IF(NOT(ISBLANK(N151)),N151,
IF(ISBLANK(M151),"",
VLOOKUP(M151,OFFSET(INDIRECT("$A:$B"),0,MATCH(M$1&amp;"_Verify",INDIRECT("$1:$1"),0)-1),2,0)
))</f>
        <v/>
      </c>
      <c r="R151" s="1">
        <v>1</v>
      </c>
      <c r="S151" s="7">
        <f t="shared" ca="1" si="151"/>
        <v>1</v>
      </c>
    </row>
    <row r="152" spans="1:23" x14ac:dyDescent="0.3">
      <c r="A152" s="1" t="str">
        <f t="shared" si="85"/>
        <v>NormalAttackEnergyShieldRobot_01</v>
      </c>
      <c r="B152" s="10" t="s">
        <v>468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DelayedBasedDamage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1.3</v>
      </c>
      <c r="J152" s="1">
        <v>2.8</v>
      </c>
      <c r="O152" s="7" t="str">
        <f t="shared" ca="1" si="86"/>
        <v/>
      </c>
      <c r="R152" s="1">
        <v>1</v>
      </c>
      <c r="S152" s="7">
        <f t="shared" ca="1" si="87"/>
        <v>1</v>
      </c>
      <c r="W152" s="1" t="s">
        <v>650</v>
      </c>
    </row>
    <row r="153" spans="1:23" x14ac:dyDescent="0.3">
      <c r="A153" s="1" t="str">
        <f t="shared" si="85"/>
        <v>IgnoreEvadeVisualEnergyShieldRobot_01</v>
      </c>
      <c r="B153" s="10" t="s">
        <v>960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IgnoreEvadeVisual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K153" s="1">
        <v>0.36</v>
      </c>
      <c r="O153" s="7" t="str">
        <f t="shared" ca="1" si="86"/>
        <v/>
      </c>
      <c r="S153" s="7" t="str">
        <f t="shared" ca="1" si="87"/>
        <v/>
      </c>
    </row>
    <row r="154" spans="1:23" x14ac:dyDescent="0.3">
      <c r="A154" s="1" t="str">
        <f t="shared" si="85"/>
        <v>UltimateAttackEnergyShieldRobot_01</v>
      </c>
      <c r="B154" s="10" t="s">
        <v>1055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0.28999999999999998</v>
      </c>
      <c r="O154" s="7" t="str">
        <f t="shared" ca="1" si="86"/>
        <v/>
      </c>
      <c r="S154" s="7" t="str">
        <f t="shared" ca="1" si="87"/>
        <v/>
      </c>
      <c r="W154" s="1">
        <v>1</v>
      </c>
    </row>
    <row r="155" spans="1:23" x14ac:dyDescent="0.3">
      <c r="A155" s="1" t="str">
        <f t="shared" si="85"/>
        <v>NormalAttackIceMagician_01</v>
      </c>
      <c r="B155" s="10" t="s">
        <v>469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0.224</v>
      </c>
      <c r="O155" s="7" t="str">
        <f t="shared" ca="1" si="86"/>
        <v/>
      </c>
      <c r="S155" s="7" t="str">
        <f t="shared" ca="1" si="87"/>
        <v/>
      </c>
    </row>
    <row r="156" spans="1:23" x14ac:dyDescent="0.3">
      <c r="A156" s="1" t="str">
        <f t="shared" ref="A156" si="154">B156&amp;"_"&amp;TEXT(D156,"00")</f>
        <v>AddForceIceMagicianWeak_01</v>
      </c>
      <c r="B156" s="10" t="s">
        <v>1185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AddForce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2.5</v>
      </c>
      <c r="N156" s="1">
        <v>1</v>
      </c>
      <c r="O156" s="7">
        <f t="shared" ref="O156" ca="1" si="155">IF(NOT(ISBLANK(N156)),N156,
IF(ISBLANK(M156),"",
VLOOKUP(M156,OFFSET(INDIRECT("$A:$B"),0,MATCH(M$1&amp;"_Verify",INDIRECT("$1:$1"),0)-1),2,0)
))</f>
        <v>1</v>
      </c>
      <c r="S156" s="7" t="str">
        <f t="shared" ref="S156" ca="1" si="156">IF(NOT(ISBLANK(R156)),R156,
IF(ISBLANK(Q156),"",
VLOOKUP(Q156,OFFSET(INDIRECT("$A:$B"),0,MATCH(Q$1&amp;"_Verify",INDIRECT("$1:$1"),0)-1),2,0)
))</f>
        <v/>
      </c>
    </row>
    <row r="157" spans="1:23" x14ac:dyDescent="0.3">
      <c r="A157" s="1" t="str">
        <f t="shared" si="85"/>
        <v>AddForceIceMagician_01</v>
      </c>
      <c r="B157" s="10" t="s">
        <v>1120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AddForce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5</v>
      </c>
      <c r="N157" s="1">
        <v>1</v>
      </c>
      <c r="O157" s="7">
        <f t="shared" ca="1" si="86"/>
        <v>1</v>
      </c>
      <c r="S157" s="7" t="str">
        <f t="shared" ca="1" si="87"/>
        <v/>
      </c>
    </row>
    <row r="158" spans="1:23" x14ac:dyDescent="0.3">
      <c r="A158" s="1" t="str">
        <f t="shared" si="85"/>
        <v>LP_PushEnhanceIceMagician_01</v>
      </c>
      <c r="B158" s="10" t="s">
        <v>1186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ChangeAttackState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O158" s="7" t="str">
        <f t="shared" ca="1" si="86"/>
        <v/>
      </c>
      <c r="R158" s="1">
        <v>0</v>
      </c>
      <c r="S158" s="7">
        <f t="shared" ca="1" si="87"/>
        <v>0</v>
      </c>
      <c r="T158" s="1" t="s">
        <v>959</v>
      </c>
    </row>
    <row r="159" spans="1:23" x14ac:dyDescent="0.3">
      <c r="A159" s="1" t="str">
        <f t="shared" si="85"/>
        <v>UltimateCreateIceMagician_01</v>
      </c>
      <c r="B159" s="10" t="s">
        <v>1059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CreateHitObject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O159" s="7" t="str">
        <f t="shared" ca="1" si="86"/>
        <v/>
      </c>
      <c r="S159" s="7" t="str">
        <f t="shared" ca="1" si="87"/>
        <v/>
      </c>
      <c r="T159" s="1" t="s">
        <v>1050</v>
      </c>
    </row>
    <row r="160" spans="1:23" x14ac:dyDescent="0.3">
      <c r="A160" s="1" t="str">
        <f t="shared" si="85"/>
        <v>UltimateCannotActionIceMagician_01</v>
      </c>
      <c r="B160" s="10" t="s">
        <v>1076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CannotAction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0.33329999999999999</v>
      </c>
      <c r="O160" s="7" t="str">
        <f t="shared" ca="1" si="86"/>
        <v/>
      </c>
      <c r="S160" s="7" t="str">
        <f t="shared" ca="1" si="87"/>
        <v/>
      </c>
    </row>
    <row r="161" spans="1:23" x14ac:dyDescent="0.3">
      <c r="A161" s="1" t="str">
        <f t="shared" ref="A161" si="157">B161&amp;"_"&amp;TEXT(D161,"00")</f>
        <v>NormalAttackAngelicWarrior_01</v>
      </c>
      <c r="B161" s="10" t="s">
        <v>470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0.495</v>
      </c>
      <c r="O161" s="7" t="str">
        <f t="shared" ref="O161" ca="1" si="158">IF(NOT(ISBLANK(N161)),N161,
IF(ISBLANK(M161),"",
VLOOKUP(M161,OFFSET(INDIRECT("$A:$B"),0,MATCH(M$1&amp;"_Verify",INDIRECT("$1:$1"),0)-1),2,0)
))</f>
        <v/>
      </c>
      <c r="S161" s="7" t="str">
        <f t="shared" ref="S161" ca="1" si="159">IF(NOT(ISBLANK(R161)),R161,
IF(ISBLANK(Q161),"",
VLOOKUP(Q161,OFFSET(INDIRECT("$A:$B"),0,MATCH(Q$1&amp;"_Verify",INDIRECT("$1:$1"),0)-1),2,0)
))</f>
        <v/>
      </c>
    </row>
    <row r="162" spans="1:23" x14ac:dyDescent="0.3">
      <c r="A162" s="1" t="str">
        <f t="shared" ref="A162:A163" si="160">B162&amp;"_"&amp;TEXT(D162,"00")</f>
        <v>UltimateRemoveAngelicWarrior_01</v>
      </c>
      <c r="B162" s="10" t="s">
        <v>1070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RemoveCannotAction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8.8000000000000007</v>
      </c>
      <c r="O162" s="7" t="str">
        <f t="shared" ref="O162:O163" ca="1" si="161">IF(NOT(ISBLANK(N162)),N162,
IF(ISBLANK(M162),"",
VLOOKUP(M162,OFFSET(INDIRECT("$A:$B"),0,MATCH(M$1&amp;"_Verify",INDIRECT("$1:$1"),0)-1),2,0)
))</f>
        <v/>
      </c>
      <c r="S162" s="7" t="str">
        <f t="shared" ref="S162:S163" ca="1" si="162">IF(NOT(ISBLANK(R162)),R162,
IF(ISBLANK(Q162),"",
VLOOKUP(Q162,OFFSET(INDIRECT("$A:$B"),0,MATCH(Q$1&amp;"_Verify",INDIRECT("$1:$1"),0)-1),2,0)
))</f>
        <v/>
      </c>
      <c r="V162" s="1" t="s">
        <v>1073</v>
      </c>
      <c r="W162" s="1" t="s">
        <v>1074</v>
      </c>
    </row>
    <row r="163" spans="1:23" x14ac:dyDescent="0.3">
      <c r="A163" s="1" t="str">
        <f t="shared" si="160"/>
        <v>UltimateAttackSpeedUpAngelicWarrior_01</v>
      </c>
      <c r="B163" s="10" t="s">
        <v>1072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8.8000000000000007</v>
      </c>
      <c r="J163" s="1">
        <v>1.5</v>
      </c>
      <c r="M163" s="1" t="s">
        <v>148</v>
      </c>
      <c r="O163" s="7">
        <f t="shared" ca="1" si="161"/>
        <v>3</v>
      </c>
      <c r="S163" s="7" t="str">
        <f t="shared" ca="1" si="162"/>
        <v/>
      </c>
    </row>
    <row r="164" spans="1:23" x14ac:dyDescent="0.3">
      <c r="A164" s="1" t="str">
        <f t="shared" ref="A164:A169" si="163">B164&amp;"_"&amp;TEXT(D164,"00")</f>
        <v>NormalAttackUnicornCharacter_01</v>
      </c>
      <c r="B164" s="10" t="s">
        <v>678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BaseDamage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0.54500000000000004</v>
      </c>
      <c r="K164" s="1">
        <v>1</v>
      </c>
      <c r="O164" s="7" t="str">
        <f t="shared" ref="O164:O169" ca="1" si="164">IF(NOT(ISBLANK(N164)),N164,
IF(ISBLANK(M164),"",
VLOOKUP(M164,OFFSET(INDIRECT("$A:$B"),0,MATCH(M$1&amp;"_Verify",INDIRECT("$1:$1"),0)-1),2,0)
))</f>
        <v/>
      </c>
      <c r="S164" s="7" t="str">
        <f t="shared" ref="S164:S169" ca="1" si="165">IF(NOT(ISBLANK(R164)),R164,
IF(ISBLANK(Q164),"",
VLOOKUP(Q164,OFFSET(INDIRECT("$A:$B"),0,MATCH(Q$1&amp;"_Verify",INDIRECT("$1:$1"),0)-1),2,0)
))</f>
        <v/>
      </c>
    </row>
    <row r="165" spans="1:23" x14ac:dyDescent="0.3">
      <c r="A165" s="1" t="str">
        <f t="shared" ref="A165" si="166">B165&amp;"_"&amp;TEXT(D165,"00")</f>
        <v>LP_CritBossUnicornCharacter_01</v>
      </c>
      <c r="B165" s="10" t="s">
        <v>1200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DefaultContainer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O165" s="7" t="str">
        <f t="shared" ref="O165" ca="1" si="167">IF(NOT(ISBLANK(N165)),N165,
IF(ISBLANK(M165),"",
VLOOKUP(M165,OFFSET(INDIRECT("$A:$B"),0,MATCH(M$1&amp;"_Verify",INDIRECT("$1:$1"),0)-1),2,0)
))</f>
        <v/>
      </c>
      <c r="S165" s="7" t="str">
        <f t="shared" ref="S165" ca="1" si="168">IF(NOT(ISBLANK(R165)),R165,
IF(ISBLANK(Q165),"",
VLOOKUP(Q165,OFFSET(INDIRECT("$A:$B"),0,MATCH(Q$1&amp;"_Verify",INDIRECT("$1:$1"),0)-1),2,0)
))</f>
        <v/>
      </c>
    </row>
    <row r="166" spans="1:23" x14ac:dyDescent="0.3">
      <c r="A166" s="1" t="str">
        <f t="shared" si="163"/>
        <v>UltimateRemoveUnicornCharacter_01</v>
      </c>
      <c r="B166" s="10" t="s">
        <v>1064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RemoveColliderHitObject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0.8</v>
      </c>
      <c r="J166" s="1">
        <v>3.3</v>
      </c>
      <c r="O166" s="7" t="str">
        <f t="shared" ca="1" si="164"/>
        <v/>
      </c>
      <c r="S166" s="7" t="str">
        <f t="shared" ca="1" si="165"/>
        <v/>
      </c>
    </row>
    <row r="167" spans="1:23" x14ac:dyDescent="0.3">
      <c r="A167" s="1" t="str">
        <f t="shared" si="163"/>
        <v>UltimateCreateUnicornCharacter_01</v>
      </c>
      <c r="B167" s="10" t="s">
        <v>1065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CreateHitObject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O167" s="7" t="str">
        <f t="shared" ca="1" si="164"/>
        <v/>
      </c>
      <c r="S167" s="7" t="str">
        <f t="shared" ca="1" si="165"/>
        <v/>
      </c>
      <c r="T167" s="1" t="s">
        <v>1050</v>
      </c>
    </row>
    <row r="168" spans="1:23" x14ac:dyDescent="0.3">
      <c r="A168" s="1" t="str">
        <f t="shared" si="163"/>
        <v>UltimateAttackUnicornCharacter_01</v>
      </c>
      <c r="B168" s="10" t="s">
        <v>1066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BaseDamage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10.8</v>
      </c>
      <c r="O168" s="7" t="str">
        <f t="shared" ca="1" si="164"/>
        <v/>
      </c>
      <c r="S168" s="7" t="str">
        <f t="shared" ca="1" si="165"/>
        <v/>
      </c>
      <c r="W168" s="1">
        <v>1</v>
      </c>
    </row>
    <row r="169" spans="1:23" x14ac:dyDescent="0.3">
      <c r="A169" s="1" t="str">
        <f t="shared" si="163"/>
        <v>NormalAttackKeepSeries_01</v>
      </c>
      <c r="B169" s="10" t="s">
        <v>759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BaseDamage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>(1/0.8)*0.45</f>
        <v>0.5625</v>
      </c>
      <c r="O169" s="7" t="str">
        <f t="shared" ca="1" si="164"/>
        <v/>
      </c>
      <c r="S169" s="7" t="str">
        <f t="shared" ca="1" si="165"/>
        <v/>
      </c>
    </row>
    <row r="170" spans="1:23" x14ac:dyDescent="0.3">
      <c r="A170" s="1" t="str">
        <f t="shared" ref="A170" si="169">B170&amp;"_"&amp;TEXT(D170,"00")</f>
        <v>NormalAttackAyuko_01</v>
      </c>
      <c r="B170" s="10" t="s">
        <v>760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BaseDamage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>(1/0.8)*0.45</f>
        <v>0.5625</v>
      </c>
      <c r="O170" s="7" t="str">
        <f t="shared" ref="O170" ca="1" si="170">IF(NOT(ISBLANK(N170)),N170,
IF(ISBLANK(M170),"",
VLOOKUP(M170,OFFSET(INDIRECT("$A:$B"),0,MATCH(M$1&amp;"_Verify",INDIRECT("$1:$1"),0)-1),2,0)
))</f>
        <v/>
      </c>
      <c r="S170" s="7" t="str">
        <f t="shared" ref="S170" ca="1" si="171">IF(NOT(ISBLANK(R170)),R170,
IF(ISBLANK(Q170),"",
VLOOKUP(Q170,OFFSET(INDIRECT("$A:$B"),0,MATCH(Q$1&amp;"_Verify",INDIRECT("$1:$1"),0)-1),2,0)
))</f>
        <v/>
      </c>
    </row>
    <row r="171" spans="1:23" x14ac:dyDescent="0.3">
      <c r="A171" s="1" t="str">
        <f t="shared" si="0"/>
        <v>CallInvincibleTortoise_01</v>
      </c>
      <c r="B171" t="s">
        <v>107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CallAffectorValue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O171" s="7" t="str">
        <f t="shared" ca="1" si="1"/>
        <v/>
      </c>
      <c r="Q171" s="1" t="s">
        <v>224</v>
      </c>
      <c r="S171" s="7">
        <f t="shared" ca="1" si="2"/>
        <v>4</v>
      </c>
      <c r="U171" s="1" t="s">
        <v>106</v>
      </c>
    </row>
    <row r="172" spans="1:23" x14ac:dyDescent="0.3">
      <c r="A172" s="1" t="str">
        <f t="shared" si="0"/>
        <v>InvincibleTortoise_01</v>
      </c>
      <c r="B172" t="s">
        <v>106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InvincibleTortoise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3</v>
      </c>
      <c r="O172" s="7" t="str">
        <f t="shared" ca="1" si="1"/>
        <v/>
      </c>
      <c r="S172" s="7" t="str">
        <f t="shared" ca="1" si="2"/>
        <v/>
      </c>
      <c r="T172" s="1" t="s">
        <v>108</v>
      </c>
      <c r="U172" s="1" t="s">
        <v>109</v>
      </c>
    </row>
    <row r="173" spans="1:23" x14ac:dyDescent="0.3">
      <c r="A173" s="1" t="str">
        <f t="shared" si="0"/>
        <v>CountBarrier5Times_01</v>
      </c>
      <c r="B173" t="s">
        <v>114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CountBarrier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O173" s="7" t="str">
        <f t="shared" ca="1" si="1"/>
        <v/>
      </c>
      <c r="P173" s="1">
        <v>5</v>
      </c>
      <c r="S173" s="7" t="str">
        <f t="shared" ca="1" si="2"/>
        <v/>
      </c>
      <c r="V173" s="1" t="s">
        <v>115</v>
      </c>
    </row>
    <row r="174" spans="1:23" x14ac:dyDescent="0.3">
      <c r="A174" s="1" t="str">
        <f t="shared" si="0"/>
        <v>CallBurrowNinjaAssassin_01</v>
      </c>
      <c r="B174" t="s">
        <v>119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CallAffectorValue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O174" s="7" t="str">
        <f t="shared" ca="1" si="1"/>
        <v/>
      </c>
      <c r="Q174" s="1" t="s">
        <v>224</v>
      </c>
      <c r="S174" s="7">
        <f t="shared" ca="1" si="2"/>
        <v>4</v>
      </c>
      <c r="U174" s="1" t="s">
        <v>116</v>
      </c>
    </row>
    <row r="175" spans="1:23" x14ac:dyDescent="0.3">
      <c r="A175" s="1" t="str">
        <f t="shared" si="0"/>
        <v>BurrowNinjaAssassin_01</v>
      </c>
      <c r="B175" t="s">
        <v>116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Burrow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3</v>
      </c>
      <c r="K175" s="1">
        <v>0.5</v>
      </c>
      <c r="L175" s="1">
        <v>1</v>
      </c>
      <c r="O175" s="7" t="str">
        <f t="shared" ca="1" si="1"/>
        <v/>
      </c>
      <c r="P175" s="1">
        <v>2</v>
      </c>
      <c r="S175" s="7" t="str">
        <f t="shared" ca="1" si="2"/>
        <v/>
      </c>
      <c r="T175" s="1" t="s">
        <v>129</v>
      </c>
      <c r="U175" s="1" t="s">
        <v>130</v>
      </c>
      <c r="V175" s="1" t="s">
        <v>131</v>
      </c>
      <c r="W175" s="1" t="s">
        <v>132</v>
      </c>
    </row>
    <row r="176" spans="1:23" x14ac:dyDescent="0.3">
      <c r="A176" s="1" t="str">
        <f t="shared" si="0"/>
        <v>RushPigPet_01</v>
      </c>
      <c r="B176" s="10" t="s">
        <v>540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Rush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5</v>
      </c>
      <c r="J176" s="1">
        <v>1.5</v>
      </c>
      <c r="K176" s="1">
        <v>-1</v>
      </c>
      <c r="L176" s="1">
        <v>0</v>
      </c>
      <c r="N176" s="1">
        <v>1</v>
      </c>
      <c r="O176" s="7">
        <f t="shared" ca="1" si="1"/>
        <v>1</v>
      </c>
      <c r="P176" s="1">
        <v>-1</v>
      </c>
      <c r="S176" s="7" t="str">
        <f t="shared" ca="1" si="2"/>
        <v/>
      </c>
      <c r="T176" s="1" t="s">
        <v>541</v>
      </c>
      <c r="U176" s="1">
        <f>1/1.25*(3/2)*1.25</f>
        <v>1.5000000000000002</v>
      </c>
    </row>
    <row r="177" spans="1:23" x14ac:dyDescent="0.3">
      <c r="A177" s="1" t="str">
        <f t="shared" ref="A177" si="172">B177&amp;"_"&amp;TEXT(D177,"00")</f>
        <v>RushPigPet_Purple_01</v>
      </c>
      <c r="B177" s="10" t="s">
        <v>586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Rush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5</v>
      </c>
      <c r="J177" s="1">
        <v>1.5</v>
      </c>
      <c r="K177" s="1">
        <v>-1</v>
      </c>
      <c r="L177" s="1">
        <v>100</v>
      </c>
      <c r="N177" s="1">
        <v>3</v>
      </c>
      <c r="O177" s="7">
        <f t="shared" ref="O177" ca="1" si="173">IF(NOT(ISBLANK(N177)),N177,
IF(ISBLANK(M177),"",
VLOOKUP(M177,OFFSET(INDIRECT("$A:$B"),0,MATCH(M$1&amp;"_Verify",INDIRECT("$1:$1"),0)-1),2,0)
))</f>
        <v>3</v>
      </c>
      <c r="P177" s="1">
        <v>-1</v>
      </c>
      <c r="S177" s="7" t="str">
        <f t="shared" ref="S177" ca="1" si="174">IF(NOT(ISBLANK(R177)),R177,
IF(ISBLANK(Q177),"",
VLOOKUP(Q177,OFFSET(INDIRECT("$A:$B"),0,MATCH(Q$1&amp;"_Verify",INDIRECT("$1:$1"),0)-1),2,0)
))</f>
        <v/>
      </c>
      <c r="T177" s="1" t="s">
        <v>541</v>
      </c>
      <c r="U177" s="1">
        <f>1/1.25*(3/2)*1.25</f>
        <v>1.5000000000000002</v>
      </c>
    </row>
    <row r="178" spans="1:23" x14ac:dyDescent="0.3">
      <c r="A178" s="1" t="str">
        <f t="shared" ref="A178" si="175">B178&amp;"_"&amp;TEXT(D178,"00")</f>
        <v>RushPolygonalMetalon_Green_01</v>
      </c>
      <c r="B178" s="10" t="s">
        <v>556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Rush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8</v>
      </c>
      <c r="J178" s="1">
        <v>1</v>
      </c>
      <c r="K178" s="1">
        <v>0</v>
      </c>
      <c r="L178" s="1">
        <v>0</v>
      </c>
      <c r="N178" s="1">
        <v>1</v>
      </c>
      <c r="O178" s="7">
        <f t="shared" ref="O178" ca="1" si="176">IF(NOT(ISBLANK(N178)),N178,
IF(ISBLANK(M178),"",
VLOOKUP(M178,OFFSET(INDIRECT("$A:$B"),0,MATCH(M$1&amp;"_Verify",INDIRECT("$1:$1"),0)-1),2,0)
))</f>
        <v>1</v>
      </c>
      <c r="P178" s="1">
        <v>250</v>
      </c>
      <c r="S178" s="7" t="str">
        <f t="shared" ref="S178" ca="1" si="177">IF(NOT(ISBLANK(R178)),R178,
IF(ISBLANK(Q178),"",
VLOOKUP(Q178,OFFSET(INDIRECT("$A:$B"),0,MATCH(Q$1&amp;"_Verify",INDIRECT("$1:$1"),0)-1),2,0)
))</f>
        <v/>
      </c>
      <c r="T178" s="1" t="s">
        <v>541</v>
      </c>
      <c r="U178" s="1">
        <f>1/1.25*(6/5)*1.25</f>
        <v>1.2</v>
      </c>
    </row>
    <row r="179" spans="1:23" x14ac:dyDescent="0.3">
      <c r="A179" s="1" t="str">
        <f t="shared" ref="A179" si="178">B179&amp;"_"&amp;TEXT(D179,"00")</f>
        <v>RushCuteUniq_01</v>
      </c>
      <c r="B179" s="10" t="s">
        <v>553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Rush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6.5</v>
      </c>
      <c r="J179" s="1">
        <v>2.5</v>
      </c>
      <c r="K179" s="1">
        <v>1</v>
      </c>
      <c r="L179" s="1">
        <v>0</v>
      </c>
      <c r="N179" s="1">
        <v>0</v>
      </c>
      <c r="O179" s="7">
        <f t="shared" ref="O179" ca="1" si="179">IF(NOT(ISBLANK(N179)),N179,
IF(ISBLANK(M179),"",
VLOOKUP(M179,OFFSET(INDIRECT("$A:$B"),0,MATCH(M$1&amp;"_Verify",INDIRECT("$1:$1"),0)-1),2,0)
))</f>
        <v>0</v>
      </c>
      <c r="P179" s="1">
        <v>-1</v>
      </c>
      <c r="S179" s="7" t="str">
        <f t="shared" ref="S179" ca="1" si="180">IF(NOT(ISBLANK(R179)),R179,
IF(ISBLANK(Q179),"",
VLOOKUP(Q179,OFFSET(INDIRECT("$A:$B"),0,MATCH(Q$1&amp;"_Verify",INDIRECT("$1:$1"),0)-1),2,0)
))</f>
        <v/>
      </c>
      <c r="T179" s="1" t="s">
        <v>541</v>
      </c>
      <c r="U179" s="1">
        <f>1/1.25*(6/5)*1.25</f>
        <v>1.2</v>
      </c>
    </row>
    <row r="180" spans="1:23" x14ac:dyDescent="0.3">
      <c r="A180" s="1" t="str">
        <f t="shared" ref="A180:A182" si="181">B180&amp;"_"&amp;TEXT(D180,"00")</f>
        <v>RushRobotSphere_01</v>
      </c>
      <c r="B180" s="10" t="s">
        <v>554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Rush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8</v>
      </c>
      <c r="J180" s="1">
        <v>2</v>
      </c>
      <c r="K180" s="1">
        <v>5</v>
      </c>
      <c r="L180" s="1">
        <v>0</v>
      </c>
      <c r="N180" s="1">
        <v>0</v>
      </c>
      <c r="O180" s="7">
        <f t="shared" ref="O180:O182" ca="1" si="182">IF(NOT(ISBLANK(N180)),N180,
IF(ISBLANK(M180),"",
VLOOKUP(M180,OFFSET(INDIRECT("$A:$B"),0,MATCH(M$1&amp;"_Verify",INDIRECT("$1:$1"),0)-1),2,0)
))</f>
        <v>0</v>
      </c>
      <c r="P180" s="1">
        <v>-1</v>
      </c>
      <c r="S180" s="7" t="str">
        <f t="shared" ref="S180:S182" ca="1" si="183">IF(NOT(ISBLANK(R180)),R180,
IF(ISBLANK(Q180),"",
VLOOKUP(Q180,OFFSET(INDIRECT("$A:$B"),0,MATCH(Q$1&amp;"_Verify",INDIRECT("$1:$1"),0)-1),2,0)
))</f>
        <v/>
      </c>
      <c r="T180" s="1" t="s">
        <v>541</v>
      </c>
      <c r="U180" s="1">
        <f>1/1.25*(6/5)*1.25</f>
        <v>1.2</v>
      </c>
    </row>
    <row r="181" spans="1:23" x14ac:dyDescent="0.3">
      <c r="A181" s="1" t="str">
        <f t="shared" si="181"/>
        <v>SlowDebuffCyc_01</v>
      </c>
      <c r="B181" s="10" t="s">
        <v>573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AddActorState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O181" s="7" t="str">
        <f t="shared" ca="1" si="182"/>
        <v/>
      </c>
      <c r="S181" s="7" t="str">
        <f t="shared" ca="1" si="183"/>
        <v/>
      </c>
      <c r="T181" s="1" t="s">
        <v>574</v>
      </c>
    </row>
    <row r="182" spans="1:23" x14ac:dyDescent="0.3">
      <c r="A182" s="1" t="str">
        <f t="shared" si="181"/>
        <v>AS_SlowCyc_01</v>
      </c>
      <c r="B182" s="1" t="s">
        <v>575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J182" s="1">
        <v>-0.5</v>
      </c>
      <c r="M182" s="1" t="s">
        <v>155</v>
      </c>
      <c r="O182" s="7">
        <f t="shared" ca="1" si="182"/>
        <v>10</v>
      </c>
      <c r="R182" s="1">
        <v>1</v>
      </c>
      <c r="S182" s="7">
        <f t="shared" ca="1" si="183"/>
        <v>1</v>
      </c>
      <c r="W182" s="1" t="s">
        <v>584</v>
      </c>
    </row>
    <row r="183" spans="1:23" x14ac:dyDescent="0.3">
      <c r="A183" s="1" t="str">
        <f t="shared" ref="A183" si="184">B183&amp;"_"&amp;TEXT(D183,"00")</f>
        <v>TeleportWarAssassin_01</v>
      </c>
      <c r="B183" s="1" t="s">
        <v>581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TeleportTargetPosition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0.8</v>
      </c>
      <c r="J183" s="1">
        <v>1.5</v>
      </c>
      <c r="N183" s="1">
        <v>0</v>
      </c>
      <c r="O183" s="7">
        <f t="shared" ref="O183" ca="1" si="185">IF(NOT(ISBLANK(N183)),N183,
IF(ISBLANK(M183),"",
VLOOKUP(M183,OFFSET(INDIRECT("$A:$B"),0,MATCH(M$1&amp;"_Verify",INDIRECT("$1:$1"),0)-1),2,0)
))</f>
        <v>0</v>
      </c>
      <c r="S183" s="7" t="str">
        <f t="shared" ref="S183" ca="1" si="186">IF(NOT(ISBLANK(R183)),R183,
IF(ISBLANK(Q183),"",
VLOOKUP(Q183,OFFSET(INDIRECT("$A:$B"),0,MATCH(Q$1&amp;"_Verify",INDIRECT("$1:$1"),0)-1),2,0)
))</f>
        <v/>
      </c>
      <c r="T183" s="1" t="s">
        <v>578</v>
      </c>
      <c r="W183" s="1" t="s">
        <v>583</v>
      </c>
    </row>
    <row r="184" spans="1:23" x14ac:dyDescent="0.3">
      <c r="A184" s="1" t="str">
        <f t="shared" ref="A184" si="187">B184&amp;"_"&amp;TEXT(D184,"00")</f>
        <v>TeleportWarAssassin_Red_01</v>
      </c>
      <c r="B184" s="1" t="s">
        <v>896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0.3</v>
      </c>
      <c r="J184" s="1">
        <v>1.5</v>
      </c>
      <c r="N184" s="1">
        <v>0</v>
      </c>
      <c r="O184" s="7">
        <f t="shared" ref="O184" ca="1" si="188">IF(NOT(ISBLANK(N184)),N184,
IF(ISBLANK(M184),"",
VLOOKUP(M184,OFFSET(INDIRECT("$A:$B"),0,MATCH(M$1&amp;"_Verify",INDIRECT("$1:$1"),0)-1),2,0)
))</f>
        <v>0</v>
      </c>
      <c r="S184" s="7" t="str">
        <f t="shared" ref="S184" ca="1" si="189">IF(NOT(ISBLANK(R184)),R184,
IF(ISBLANK(Q184),"",
VLOOKUP(Q184,OFFSET(INDIRECT("$A:$B"),0,MATCH(Q$1&amp;"_Verify",INDIRECT("$1:$1"),0)-1),2,0)
))</f>
        <v/>
      </c>
      <c r="T184" s="1" t="s">
        <v>897</v>
      </c>
      <c r="W184" s="1" t="s">
        <v>834</v>
      </c>
    </row>
    <row r="185" spans="1:23" x14ac:dyDescent="0.3">
      <c r="A185" s="1" t="str">
        <f t="shared" ref="A185" si="190">B185&amp;"_"&amp;TEXT(D185,"00")</f>
        <v>TeleportWarAssassin_RedRandom_01</v>
      </c>
      <c r="B185" s="1" t="s">
        <v>899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TeleportTargetPosition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0.3</v>
      </c>
      <c r="J185" s="1">
        <v>2.2000000000000002</v>
      </c>
      <c r="N185" s="1">
        <v>4</v>
      </c>
      <c r="O185" s="7">
        <f t="shared" ref="O185" ca="1" si="191">IF(NOT(ISBLANK(N185)),N185,
IF(ISBLANK(M185),"",
VLOOKUP(M185,OFFSET(INDIRECT("$A:$B"),0,MATCH(M$1&amp;"_Verify",INDIRECT("$1:$1"),0)-1),2,0)
))</f>
        <v>4</v>
      </c>
      <c r="S185" s="7" t="str">
        <f t="shared" ref="S185" ca="1" si="192">IF(NOT(ISBLANK(R185)),R185,
IF(ISBLANK(Q185),"",
VLOOKUP(Q185,OFFSET(INDIRECT("$A:$B"),0,MATCH(Q$1&amp;"_Verify",INDIRECT("$1:$1"),0)-1),2,0)
))</f>
        <v/>
      </c>
      <c r="T185" s="1" t="s">
        <v>898</v>
      </c>
      <c r="W185" s="1" t="s">
        <v>834</v>
      </c>
    </row>
    <row r="186" spans="1:23" x14ac:dyDescent="0.3">
      <c r="A186" s="1" t="str">
        <f t="shared" ref="A186" si="193">B186&amp;"_"&amp;TEXT(D186,"00")</f>
        <v>TeleportWarAssassin_RedRandom2_01</v>
      </c>
      <c r="B186" s="1" t="s">
        <v>901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TeleportTargetPosition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0.3</v>
      </c>
      <c r="J186" s="1">
        <v>2.2000000000000002</v>
      </c>
      <c r="N186" s="1">
        <v>4</v>
      </c>
      <c r="O186" s="7">
        <f t="shared" ref="O186" ca="1" si="194">IF(NOT(ISBLANK(N186)),N186,
IF(ISBLANK(M186),"",
VLOOKUP(M186,OFFSET(INDIRECT("$A:$B"),0,MATCH(M$1&amp;"_Verify",INDIRECT("$1:$1"),0)-1),2,0)
))</f>
        <v>4</v>
      </c>
      <c r="S186" s="7" t="str">
        <f t="shared" ref="S186" ca="1" si="195">IF(NOT(ISBLANK(R186)),R186,
IF(ISBLANK(Q186),"",
VLOOKUP(Q186,OFFSET(INDIRECT("$A:$B"),0,MATCH(Q$1&amp;"_Verify",INDIRECT("$1:$1"),0)-1),2,0)
))</f>
        <v/>
      </c>
      <c r="T186" s="1" t="s">
        <v>900</v>
      </c>
      <c r="W186" s="1" t="s">
        <v>834</v>
      </c>
    </row>
    <row r="187" spans="1:23" x14ac:dyDescent="0.3">
      <c r="A187" s="1" t="str">
        <f t="shared" ref="A187" si="196">B187&amp;"_"&amp;TEXT(D187,"00")</f>
        <v>TeleportZippermouth_Green_01</v>
      </c>
      <c r="B187" s="1" t="s">
        <v>594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TeleportTargetPosition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0.8</v>
      </c>
      <c r="K187" s="1">
        <v>0</v>
      </c>
      <c r="L187" s="1">
        <v>0</v>
      </c>
      <c r="N187" s="1">
        <v>1</v>
      </c>
      <c r="O187" s="7">
        <f t="shared" ref="O187" ca="1" si="197">IF(NOT(ISBLANK(N187)),N187,
IF(ISBLANK(M187),"",
VLOOKUP(M187,OFFSET(INDIRECT("$A:$B"),0,MATCH(M$1&amp;"_Verify",INDIRECT("$1:$1"),0)-1),2,0)
))</f>
        <v>1</v>
      </c>
      <c r="S187" s="7" t="str">
        <f t="shared" ref="S187" ca="1" si="198">IF(NOT(ISBLANK(R187)),R187,
IF(ISBLANK(Q187),"",
VLOOKUP(Q187,OFFSET(INDIRECT("$A:$B"),0,MATCH(Q$1&amp;"_Verify",INDIRECT("$1:$1"),0)-1),2,0)
))</f>
        <v/>
      </c>
      <c r="T187" s="1" t="s">
        <v>578</v>
      </c>
      <c r="W187" s="1" t="s">
        <v>583</v>
      </c>
    </row>
    <row r="188" spans="1:23" x14ac:dyDescent="0.3">
      <c r="A188" s="1" t="str">
        <f t="shared" ref="A188:A190" si="199">B188&amp;"_"&amp;TEXT(D188,"00")</f>
        <v>RotateZippermouth_Green_01</v>
      </c>
      <c r="B188" s="1" t="s">
        <v>596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Rotate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6</v>
      </c>
      <c r="J188" s="1">
        <v>360</v>
      </c>
      <c r="O188" s="7" t="str">
        <f t="shared" ref="O188:O190" ca="1" si="200">IF(NOT(ISBLANK(N188)),N188,
IF(ISBLANK(M188),"",
VLOOKUP(M188,OFFSET(INDIRECT("$A:$B"),0,MATCH(M$1&amp;"_Verify",INDIRECT("$1:$1"),0)-1),2,0)
))</f>
        <v/>
      </c>
      <c r="S188" s="7" t="str">
        <f t="shared" ref="S188" ca="1" si="201">IF(NOT(ISBLANK(R188)),R188,
IF(ISBLANK(Q188),"",
VLOOKUP(Q188,OFFSET(INDIRECT("$A:$B"),0,MATCH(Q$1&amp;"_Verify",INDIRECT("$1:$1"),0)-1),2,0)
))</f>
        <v/>
      </c>
      <c r="T188" s="1" t="s">
        <v>598</v>
      </c>
    </row>
    <row r="189" spans="1:23" x14ac:dyDescent="0.3">
      <c r="A189" s="1" t="str">
        <f t="shared" ref="A189" si="202">B189&amp;"_"&amp;TEXT(D189,"00")</f>
        <v>RotateZippermouth_Black_01</v>
      </c>
      <c r="B189" s="1" t="s">
        <v>750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Rotate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5</v>
      </c>
      <c r="J189" s="1">
        <v>360</v>
      </c>
      <c r="O189" s="7" t="str">
        <f t="shared" ref="O189" ca="1" si="203">IF(NOT(ISBLANK(N189)),N189,
IF(ISBLANK(M189),"",
VLOOKUP(M189,OFFSET(INDIRECT("$A:$B"),0,MATCH(M$1&amp;"_Verify",INDIRECT("$1:$1"),0)-1),2,0)
))</f>
        <v/>
      </c>
      <c r="S189" s="7" t="str">
        <f t="shared" ref="S189" ca="1" si="204">IF(NOT(ISBLANK(R189)),R189,
IF(ISBLANK(Q189),"",
VLOOKUP(Q189,OFFSET(INDIRECT("$A:$B"),0,MATCH(Q$1&amp;"_Verify",INDIRECT("$1:$1"),0)-1),2,0)
))</f>
        <v/>
      </c>
      <c r="T189" s="1" t="s">
        <v>598</v>
      </c>
    </row>
    <row r="190" spans="1:23" x14ac:dyDescent="0.3">
      <c r="A190" s="1" t="str">
        <f t="shared" si="199"/>
        <v>TeleportOneEyedWizard_BlueClose_01</v>
      </c>
      <c r="B190" s="1" t="s">
        <v>602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0.3</v>
      </c>
      <c r="J190" s="1">
        <v>1</v>
      </c>
      <c r="N190" s="1">
        <v>2</v>
      </c>
      <c r="O190" s="7">
        <f t="shared" ca="1" si="200"/>
        <v>2</v>
      </c>
      <c r="S190" s="7" t="str">
        <f t="shared" ca="1" si="2"/>
        <v/>
      </c>
      <c r="T190" s="1" t="s">
        <v>604</v>
      </c>
      <c r="U190" s="1" t="s">
        <v>615</v>
      </c>
      <c r="W190" s="1" t="s">
        <v>583</v>
      </c>
    </row>
    <row r="191" spans="1:23" x14ac:dyDescent="0.3">
      <c r="A191" s="1" t="str">
        <f t="shared" ref="A191:A194" si="205">B191&amp;"_"&amp;TEXT(D191,"00")</f>
        <v>TeleportOneEyedWizard_BlueFar_01</v>
      </c>
      <c r="B191" s="1" t="s">
        <v>603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1</v>
      </c>
      <c r="N191" s="1">
        <v>3</v>
      </c>
      <c r="O191" s="7">
        <f t="shared" ref="O191:O194" ca="1" si="206">IF(NOT(ISBLANK(N191)),N191,
IF(ISBLANK(M191),"",
VLOOKUP(M191,OFFSET(INDIRECT("$A:$B"),0,MATCH(M$1&amp;"_Verify",INDIRECT("$1:$1"),0)-1),2,0)
))</f>
        <v>3</v>
      </c>
      <c r="S191" s="7" t="str">
        <f t="shared" ca="1" si="2"/>
        <v/>
      </c>
      <c r="T191" s="1" t="s">
        <v>605</v>
      </c>
      <c r="U191" s="1" t="s">
        <v>615</v>
      </c>
      <c r="W191" s="1" t="s">
        <v>583</v>
      </c>
    </row>
    <row r="192" spans="1:23" x14ac:dyDescent="0.3">
      <c r="A192" s="1" t="str">
        <f t="shared" si="205"/>
        <v>TeleportOneEyedWizard_GreenClose_01</v>
      </c>
      <c r="B192" s="1" t="s">
        <v>892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0.3</v>
      </c>
      <c r="J192" s="1">
        <v>1</v>
      </c>
      <c r="N192" s="1">
        <v>2</v>
      </c>
      <c r="O192" s="7">
        <f t="shared" ca="1" si="206"/>
        <v>2</v>
      </c>
      <c r="S192" s="7" t="str">
        <f t="shared" ref="S192:S193" ca="1" si="207">IF(NOT(ISBLANK(R192)),R192,
IF(ISBLANK(Q192),"",
VLOOKUP(Q192,OFFSET(INDIRECT("$A:$B"),0,MATCH(Q$1&amp;"_Verify",INDIRECT("$1:$1"),0)-1),2,0)
))</f>
        <v/>
      </c>
      <c r="T192" s="1" t="s">
        <v>890</v>
      </c>
      <c r="U192" s="1" t="s">
        <v>894</v>
      </c>
      <c r="W192" s="1" t="s">
        <v>834</v>
      </c>
    </row>
    <row r="193" spans="1:23" x14ac:dyDescent="0.3">
      <c r="A193" s="1" t="str">
        <f t="shared" ref="A193" si="208">B193&amp;"_"&amp;TEXT(D193,"00")</f>
        <v>TeleportOneEyedWizard_GreenFar_01</v>
      </c>
      <c r="B193" s="1" t="s">
        <v>893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0.3</v>
      </c>
      <c r="J193" s="1">
        <v>1</v>
      </c>
      <c r="N193" s="1">
        <v>3</v>
      </c>
      <c r="O193" s="7">
        <f t="shared" ref="O193" ca="1" si="209">IF(NOT(ISBLANK(N193)),N193,
IF(ISBLANK(M193),"",
VLOOKUP(M193,OFFSET(INDIRECT("$A:$B"),0,MATCH(M$1&amp;"_Verify",INDIRECT("$1:$1"),0)-1),2,0)
))</f>
        <v>3</v>
      </c>
      <c r="S193" s="7" t="str">
        <f t="shared" ca="1" si="207"/>
        <v/>
      </c>
      <c r="T193" s="1" t="s">
        <v>891</v>
      </c>
      <c r="U193" s="1" t="s">
        <v>894</v>
      </c>
      <c r="W193" s="1" t="s">
        <v>834</v>
      </c>
    </row>
    <row r="194" spans="1:23" x14ac:dyDescent="0.3">
      <c r="A194" s="1" t="str">
        <f t="shared" si="205"/>
        <v>RushHeavyKnight_YellowFirst_01</v>
      </c>
      <c r="B194" s="10" t="s">
        <v>607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Rush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4.2</v>
      </c>
      <c r="J194" s="1">
        <v>1.5</v>
      </c>
      <c r="K194" s="1">
        <v>2</v>
      </c>
      <c r="L194" s="1">
        <v>0</v>
      </c>
      <c r="N194" s="1">
        <v>1</v>
      </c>
      <c r="O194" s="7">
        <f t="shared" ca="1" si="206"/>
        <v>1</v>
      </c>
      <c r="P194" s="1">
        <v>-1</v>
      </c>
      <c r="S194" s="7" t="str">
        <f t="shared" ca="1" si="2"/>
        <v/>
      </c>
      <c r="T194" s="1" t="s">
        <v>613</v>
      </c>
      <c r="U194" s="1">
        <f>1/1.25*(6/5)*1.5625</f>
        <v>1.5</v>
      </c>
    </row>
    <row r="195" spans="1:23" x14ac:dyDescent="0.3">
      <c r="A195" s="1" t="str">
        <f t="shared" ref="A195:A229" si="210">B195&amp;"_"&amp;TEXT(D195,"00")</f>
        <v>RushHeavyKnight_YellowSecond_01</v>
      </c>
      <c r="B195" s="10" t="s">
        <v>611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Rush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4.2</v>
      </c>
      <c r="J195" s="1">
        <v>1.5</v>
      </c>
      <c r="K195" s="1">
        <v>1</v>
      </c>
      <c r="L195" s="1">
        <v>0</v>
      </c>
      <c r="N195" s="1">
        <v>1</v>
      </c>
      <c r="O195" s="7">
        <f t="shared" ref="O195:O229" ca="1" si="211">IF(NOT(ISBLANK(N195)),N195,
IF(ISBLANK(M195),"",
VLOOKUP(M195,OFFSET(INDIRECT("$A:$B"),0,MATCH(M$1&amp;"_Verify",INDIRECT("$1:$1"),0)-1),2,0)
))</f>
        <v>1</v>
      </c>
      <c r="P195" s="1">
        <v>-1</v>
      </c>
      <c r="S195" s="7" t="str">
        <f t="shared" ca="1" si="2"/>
        <v/>
      </c>
      <c r="T195" s="1" t="s">
        <v>614</v>
      </c>
      <c r="U195" s="1">
        <f t="shared" ref="U195:U196" si="212">1/1.25*(6/5)*1.5625</f>
        <v>1.5</v>
      </c>
    </row>
    <row r="196" spans="1:23" x14ac:dyDescent="0.3">
      <c r="A196" s="1" t="str">
        <f t="shared" si="210"/>
        <v>RushHeavyKnight_YellowThird_01</v>
      </c>
      <c r="B196" s="10" t="s">
        <v>612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Rush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4.2</v>
      </c>
      <c r="J196" s="1">
        <v>0.2</v>
      </c>
      <c r="K196" s="1">
        <v>-3</v>
      </c>
      <c r="L196" s="1">
        <v>0</v>
      </c>
      <c r="N196" s="1">
        <v>1</v>
      </c>
      <c r="O196" s="7">
        <f t="shared" ca="1" si="211"/>
        <v>1</v>
      </c>
      <c r="P196" s="1">
        <v>200</v>
      </c>
      <c r="S196" s="7" t="str">
        <f t="shared" ca="1" si="2"/>
        <v/>
      </c>
      <c r="T196" s="1" t="s">
        <v>541</v>
      </c>
      <c r="U196" s="1">
        <f t="shared" si="212"/>
        <v>1.5</v>
      </c>
    </row>
    <row r="197" spans="1:23" x14ac:dyDescent="0.3">
      <c r="A197" s="1" t="str">
        <f>B197&amp;"_"&amp;TEXT(D197,"00")</f>
        <v>SuicidePolygonalMagma_Blue_01</v>
      </c>
      <c r="B197" s="10" t="s">
        <v>642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Suicide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N197" s="1">
        <v>1</v>
      </c>
      <c r="O197" s="7">
        <f ca="1">IF(NOT(ISBLANK(N197)),N197,
IF(ISBLANK(M197),"",
VLOOKUP(M197,OFFSET(INDIRECT("$A:$B"),0,MATCH(M$1&amp;"_Verify",INDIRECT("$1:$1"),0)-1),2,0)
))</f>
        <v>1</v>
      </c>
      <c r="S197" s="7" t="str">
        <f t="shared" ca="1" si="2"/>
        <v/>
      </c>
      <c r="T197" s="1" t="s">
        <v>638</v>
      </c>
    </row>
    <row r="198" spans="1:23" x14ac:dyDescent="0.3">
      <c r="A198" s="1" t="str">
        <f>B198&amp;"_"&amp;TEXT(D198,"00")</f>
        <v>SleepingDragonTerrorBringer_Red_01</v>
      </c>
      <c r="B198" s="10" t="s">
        <v>726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MonsterSleeping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3</v>
      </c>
      <c r="O198" s="7" t="str">
        <f ca="1">IF(NOT(ISBLANK(N198)),N198,
IF(ISBLANK(M198),"",
VLOOKUP(M198,OFFSET(INDIRECT("$A:$B"),0,MATCH(M$1&amp;"_Verify",INDIRECT("$1:$1"),0)-1),2,0)
))</f>
        <v/>
      </c>
      <c r="S198" s="7" t="str">
        <f t="shared" ca="1" si="2"/>
        <v/>
      </c>
      <c r="T198" s="1" t="s">
        <v>728</v>
      </c>
      <c r="U198" s="1" t="s">
        <v>729</v>
      </c>
    </row>
    <row r="199" spans="1:23" x14ac:dyDescent="0.3">
      <c r="A199" s="1" t="str">
        <f>B199&amp;"_"&amp;TEXT(D199,"00")</f>
        <v>BurrowOnStartRtsTurret_01</v>
      </c>
      <c r="B199" s="10" t="s">
        <v>734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BurrowOnStart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O199" s="7" t="str">
        <f ca="1">IF(NOT(ISBLANK(N199)),N199,
IF(ISBLANK(M199),"",
VLOOKUP(M199,OFFSET(INDIRECT("$A:$B"),0,MATCH(M$1&amp;"_Verify",INDIRECT("$1:$1"),0)-1),2,0)
))</f>
        <v/>
      </c>
      <c r="S199" s="7" t="str">
        <f t="shared" ca="1" si="2"/>
        <v/>
      </c>
    </row>
    <row r="200" spans="1:23" x14ac:dyDescent="0.3">
      <c r="A200" s="1" t="str">
        <f t="shared" ref="A200" si="213">B200&amp;"_"&amp;TEXT(D200,"00")</f>
        <v>AddForceDragonTerrorBringer_Red_01</v>
      </c>
      <c r="B200" s="10" t="s">
        <v>730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AddForce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8</v>
      </c>
      <c r="N200" s="1">
        <v>0</v>
      </c>
      <c r="O200" s="7">
        <f t="shared" ref="O200" ca="1" si="214">IF(NOT(ISBLANK(N200)),N200,
IF(ISBLANK(M200),"",
VLOOKUP(M200,OFFSET(INDIRECT("$A:$B"),0,MATCH(M$1&amp;"_Verify",INDIRECT("$1:$1"),0)-1),2,0)
))</f>
        <v>0</v>
      </c>
      <c r="S200" s="7" t="str">
        <f t="shared" ca="1" si="2"/>
        <v/>
      </c>
    </row>
    <row r="201" spans="1:23" x14ac:dyDescent="0.3">
      <c r="A201" s="1" t="str">
        <f t="shared" ref="A201:A205" si="215">B201&amp;"_"&amp;TEXT(D201,"00")</f>
        <v>JumpAttackRobotTwo_01</v>
      </c>
      <c r="B201" s="10" t="s">
        <v>745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Jump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6.5</v>
      </c>
      <c r="J201" s="1">
        <v>2</v>
      </c>
      <c r="L201" s="1">
        <v>0.4</v>
      </c>
      <c r="N201" s="1">
        <v>1</v>
      </c>
      <c r="O201" s="7">
        <f t="shared" ref="O201:O205" ca="1" si="216">IF(NOT(ISBLANK(N201)),N201,
IF(ISBLANK(M201),"",
VLOOKUP(M201,OFFSET(INDIRECT("$A:$B"),0,MATCH(M$1&amp;"_Verify",INDIRECT("$1:$1"),0)-1),2,0)
))</f>
        <v>1</v>
      </c>
      <c r="S201" s="7" t="str">
        <f t="shared" ref="S201:S205" ca="1" si="217">IF(NOT(ISBLANK(R201)),R201,
IF(ISBLANK(Q201),"",
VLOOKUP(Q201,OFFSET(INDIRECT("$A:$B"),0,MATCH(Q$1&amp;"_Verify",INDIRECT("$1:$1"),0)-1),2,0)
))</f>
        <v/>
      </c>
      <c r="T201" s="1" t="s">
        <v>749</v>
      </c>
    </row>
    <row r="202" spans="1:23" x14ac:dyDescent="0.3">
      <c r="A202" s="1" t="str">
        <f t="shared" si="215"/>
        <v>JumpRunRobotTwo_01</v>
      </c>
      <c r="B202" s="10" t="s">
        <v>747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Jump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6.5</v>
      </c>
      <c r="J202" s="1">
        <v>2</v>
      </c>
      <c r="L202" s="1">
        <v>8</v>
      </c>
      <c r="N202" s="1">
        <v>2</v>
      </c>
      <c r="O202" s="7">
        <f t="shared" ca="1" si="216"/>
        <v>2</v>
      </c>
      <c r="S202" s="7" t="str">
        <f t="shared" ca="1" si="217"/>
        <v/>
      </c>
      <c r="T202" s="1" t="s">
        <v>749</v>
      </c>
    </row>
    <row r="203" spans="1:23" x14ac:dyDescent="0.3">
      <c r="A203" s="1" t="str">
        <f t="shared" si="215"/>
        <v>TeleportArcherySamuraiUp_01</v>
      </c>
      <c r="B203" s="1" t="s">
        <v>768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TeleportTargetPosition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0.5</v>
      </c>
      <c r="K203" s="1">
        <v>0</v>
      </c>
      <c r="L203" s="1">
        <v>6</v>
      </c>
      <c r="N203" s="1">
        <v>1</v>
      </c>
      <c r="O203" s="7">
        <f t="shared" ca="1" si="216"/>
        <v>1</v>
      </c>
      <c r="S203" s="7" t="str">
        <f t="shared" ca="1" si="217"/>
        <v/>
      </c>
      <c r="T203" s="1" t="s">
        <v>578</v>
      </c>
      <c r="W203" s="1" t="s">
        <v>583</v>
      </c>
    </row>
    <row r="204" spans="1:23" x14ac:dyDescent="0.3">
      <c r="A204" s="1" t="str">
        <f t="shared" si="215"/>
        <v>TeleportArcherySamuraiDown_01</v>
      </c>
      <c r="B204" s="1" t="s">
        <v>770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TeleportTargetPosition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0.5</v>
      </c>
      <c r="K204" s="1">
        <v>0</v>
      </c>
      <c r="L204" s="1">
        <v>-7</v>
      </c>
      <c r="N204" s="1">
        <v>1</v>
      </c>
      <c r="O204" s="7">
        <f t="shared" ca="1" si="216"/>
        <v>1</v>
      </c>
      <c r="S204" s="7" t="str">
        <f t="shared" ca="1" si="217"/>
        <v/>
      </c>
      <c r="T204" s="1" t="s">
        <v>578</v>
      </c>
      <c r="W204" s="1" t="s">
        <v>583</v>
      </c>
    </row>
    <row r="205" spans="1:23" x14ac:dyDescent="0.3">
      <c r="A205" s="1" t="str">
        <f t="shared" si="215"/>
        <v>RotateArcherySamurai_01</v>
      </c>
      <c r="B205" s="1" t="s">
        <v>771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Rotate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2.5</v>
      </c>
      <c r="J205" s="1">
        <v>0</v>
      </c>
      <c r="O205" s="7" t="str">
        <f t="shared" ca="1" si="216"/>
        <v/>
      </c>
      <c r="S205" s="7" t="str">
        <f t="shared" ca="1" si="217"/>
        <v/>
      </c>
      <c r="T205" s="1" t="s">
        <v>598</v>
      </c>
    </row>
    <row r="206" spans="1:23" x14ac:dyDescent="0.3">
      <c r="A206" s="1" t="str">
        <f t="shared" ref="A206:A209" si="218">B206&amp;"_"&amp;TEXT(D206,"00")</f>
        <v>GiveAffectorValueMushroomDee_01</v>
      </c>
      <c r="B206" s="1" t="s">
        <v>821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GiveAffectorValue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N206" s="1">
        <v>1</v>
      </c>
      <c r="O206" s="7">
        <f t="shared" ref="O206:O209" ca="1" si="219">IF(NOT(ISBLANK(N206)),N206,
IF(ISBLANK(M206),"",
VLOOKUP(M206,OFFSET(INDIRECT("$A:$B"),0,MATCH(M$1&amp;"_Verify",INDIRECT("$1:$1"),0)-1),2,0)
))</f>
        <v>1</v>
      </c>
      <c r="S206" s="7" t="str">
        <f t="shared" ref="S206:S209" ca="1" si="220">IF(NOT(ISBLANK(R206)),R206,
IF(ISBLANK(Q206),"",
VLOOKUP(Q206,OFFSET(INDIRECT("$A:$B"),0,MATCH(Q$1&amp;"_Verify",INDIRECT("$1:$1"),0)-1),2,0)
))</f>
        <v/>
      </c>
      <c r="T206" s="1" t="s">
        <v>823</v>
      </c>
      <c r="U206" s="1" t="s">
        <v>846</v>
      </c>
      <c r="W206" s="1" t="s">
        <v>825</v>
      </c>
    </row>
    <row r="207" spans="1:23" x14ac:dyDescent="0.3">
      <c r="A207" s="1" t="str">
        <f t="shared" si="218"/>
        <v>AS_AngryDee_01</v>
      </c>
      <c r="B207" s="1" t="s">
        <v>848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15</v>
      </c>
      <c r="J207" s="1">
        <v>0.75</v>
      </c>
      <c r="M207" s="1" t="s">
        <v>163</v>
      </c>
      <c r="O207" s="7">
        <f t="shared" ca="1" si="219"/>
        <v>19</v>
      </c>
      <c r="S207" s="7" t="str">
        <f t="shared" ca="1" si="220"/>
        <v/>
      </c>
    </row>
    <row r="208" spans="1:23" x14ac:dyDescent="0.3">
      <c r="A208" s="1" t="str">
        <f t="shared" si="218"/>
        <v>TeleportLadyPirateIn_01</v>
      </c>
      <c r="B208" s="1" t="s">
        <v>830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TeleportTargetPosition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0.5</v>
      </c>
      <c r="K208" s="1">
        <v>0</v>
      </c>
      <c r="L208" s="1">
        <v>-0.5</v>
      </c>
      <c r="N208" s="1">
        <v>1</v>
      </c>
      <c r="O208" s="7">
        <f t="shared" ca="1" si="219"/>
        <v>1</v>
      </c>
      <c r="S208" s="7" t="str">
        <f t="shared" ca="1" si="220"/>
        <v/>
      </c>
      <c r="T208" s="1" t="s">
        <v>835</v>
      </c>
      <c r="W208" s="1" t="s">
        <v>834</v>
      </c>
    </row>
    <row r="209" spans="1:23" x14ac:dyDescent="0.3">
      <c r="A209" s="1" t="str">
        <f t="shared" si="218"/>
        <v>TeleportLadyPirateOut_01</v>
      </c>
      <c r="B209" s="1" t="s">
        <v>832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TeleportTargetPosition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0.5</v>
      </c>
      <c r="K209" s="1">
        <v>0</v>
      </c>
      <c r="L209" s="1">
        <v>2.5</v>
      </c>
      <c r="N209" s="1">
        <v>1</v>
      </c>
      <c r="O209" s="7">
        <f t="shared" ca="1" si="219"/>
        <v>1</v>
      </c>
      <c r="S209" s="7" t="str">
        <f t="shared" ca="1" si="220"/>
        <v/>
      </c>
      <c r="T209" s="1" t="s">
        <v>836</v>
      </c>
      <c r="W209" s="1" t="s">
        <v>834</v>
      </c>
    </row>
    <row r="210" spans="1:23" x14ac:dyDescent="0.3">
      <c r="A210" s="1" t="str">
        <f t="shared" ref="A210:A211" si="221">B210&amp;"_"&amp;TEXT(D210,"00")</f>
        <v>CastLadyPirate_01</v>
      </c>
      <c r="B210" s="1" t="s">
        <v>838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Cast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4.5</v>
      </c>
      <c r="O210" s="7" t="str">
        <f t="shared" ref="O210:O211" ca="1" si="222">IF(NOT(ISBLANK(N210)),N210,
IF(ISBLANK(M210),"",
VLOOKUP(M210,OFFSET(INDIRECT("$A:$B"),0,MATCH(M$1&amp;"_Verify",INDIRECT("$1:$1"),0)-1),2,0)
))</f>
        <v/>
      </c>
      <c r="S210" s="7" t="str">
        <f t="shared" ref="S210:S211" ca="1" si="223">IF(NOT(ISBLANK(R210)),R210,
IF(ISBLANK(Q210),"",
VLOOKUP(Q210,OFFSET(INDIRECT("$A:$B"),0,MATCH(Q$1&amp;"_Verify",INDIRECT("$1:$1"),0)-1),2,0)
))</f>
        <v/>
      </c>
      <c r="T210" s="1" t="s">
        <v>841</v>
      </c>
      <c r="U210" s="1" t="s">
        <v>842</v>
      </c>
    </row>
    <row r="211" spans="1:23" x14ac:dyDescent="0.3">
      <c r="A211" s="1" t="str">
        <f t="shared" si="221"/>
        <v>RushBeholder_01</v>
      </c>
      <c r="B211" s="1" t="s">
        <v>852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Rush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5</v>
      </c>
      <c r="J211" s="1">
        <v>4</v>
      </c>
      <c r="K211" s="1">
        <v>3</v>
      </c>
      <c r="L211" s="1">
        <v>0</v>
      </c>
      <c r="N211" s="1">
        <v>1</v>
      </c>
      <c r="O211" s="7">
        <f t="shared" ca="1" si="222"/>
        <v>1</v>
      </c>
      <c r="P211" s="1">
        <v>-1</v>
      </c>
      <c r="S211" s="7" t="str">
        <f t="shared" ca="1" si="223"/>
        <v/>
      </c>
      <c r="T211" s="1" t="s">
        <v>850</v>
      </c>
      <c r="U211" s="1">
        <f>1/1.25*(6/5)*1.25</f>
        <v>1.2</v>
      </c>
    </row>
    <row r="212" spans="1:23" x14ac:dyDescent="0.3">
      <c r="A212" s="1" t="str">
        <f t="shared" ref="A212:A216" si="224">B212&amp;"_"&amp;TEXT(D212,"00")</f>
        <v>RushBeholderCenter_01</v>
      </c>
      <c r="B212" s="1" t="s">
        <v>855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Rush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5</v>
      </c>
      <c r="J212" s="1">
        <v>0.1</v>
      </c>
      <c r="K212" s="1">
        <v>0</v>
      </c>
      <c r="N212" s="1">
        <v>4</v>
      </c>
      <c r="O212" s="7">
        <f t="shared" ref="O212:O216" ca="1" si="225">IF(NOT(ISBLANK(N212)),N212,
IF(ISBLANK(M212),"",
VLOOKUP(M212,OFFSET(INDIRECT("$A:$B"),0,MATCH(M$1&amp;"_Verify",INDIRECT("$1:$1"),0)-1),2,0)
))</f>
        <v>4</v>
      </c>
      <c r="P212" s="1">
        <v>-1</v>
      </c>
      <c r="S212" s="7" t="str">
        <f t="shared" ref="S212:S216" ca="1" si="226">IF(NOT(ISBLANK(R212)),R212,
IF(ISBLANK(Q212),"",
VLOOKUP(Q212,OFFSET(INDIRECT("$A:$B"),0,MATCH(Q$1&amp;"_Verify",INDIRECT("$1:$1"),0)-1),2,0)
))</f>
        <v/>
      </c>
      <c r="T212" s="1" t="s">
        <v>859</v>
      </c>
      <c r="U212" s="1">
        <f>1/1.25*(6/5)*1.25</f>
        <v>1.2</v>
      </c>
      <c r="V212" s="1" t="s">
        <v>858</v>
      </c>
    </row>
    <row r="213" spans="1:23" x14ac:dyDescent="0.3">
      <c r="A213" s="1" t="str">
        <f t="shared" si="224"/>
        <v>HealOverTimeDruidTent_01</v>
      </c>
      <c r="B213" s="1" t="s">
        <v>861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HealOverTime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60</v>
      </c>
      <c r="J213" s="1">
        <v>1</v>
      </c>
      <c r="K213" s="1">
        <v>-1.6667000000000001E-2</v>
      </c>
      <c r="O213" s="7" t="str">
        <f t="shared" ca="1" si="225"/>
        <v/>
      </c>
      <c r="S213" s="7" t="str">
        <f t="shared" ca="1" si="226"/>
        <v/>
      </c>
    </row>
    <row r="214" spans="1:23" x14ac:dyDescent="0.3">
      <c r="A214" s="1" t="str">
        <f t="shared" si="224"/>
        <v>StunDebuffLancer_01</v>
      </c>
      <c r="B214" s="1" t="s">
        <v>871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AddActorState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O214" s="7" t="str">
        <f t="shared" ca="1" si="225"/>
        <v/>
      </c>
      <c r="S214" s="7" t="str">
        <f t="shared" ca="1" si="226"/>
        <v/>
      </c>
      <c r="T214" s="1" t="s">
        <v>868</v>
      </c>
    </row>
    <row r="215" spans="1:23" x14ac:dyDescent="0.3">
      <c r="A215" s="1" t="str">
        <f t="shared" si="224"/>
        <v>GiveAffectorValuePlant_01</v>
      </c>
      <c r="B215" s="1" t="s">
        <v>878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GiveAffectorValue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N215" s="1">
        <v>1</v>
      </c>
      <c r="O215" s="7">
        <f t="shared" ca="1" si="225"/>
        <v>1</v>
      </c>
      <c r="S215" s="7" t="str">
        <f t="shared" ca="1" si="226"/>
        <v/>
      </c>
      <c r="T215" s="1" t="s">
        <v>880</v>
      </c>
      <c r="U215" s="1" t="s">
        <v>873</v>
      </c>
    </row>
    <row r="216" spans="1:23" x14ac:dyDescent="0.3">
      <c r="A216" s="1" t="str">
        <f t="shared" si="224"/>
        <v>AS_LoseTankerPlant_01</v>
      </c>
      <c r="B216" s="1" t="s">
        <v>876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0.1</v>
      </c>
      <c r="M216" s="1" t="s">
        <v>163</v>
      </c>
      <c r="O216" s="7">
        <f t="shared" ca="1" si="225"/>
        <v>19</v>
      </c>
      <c r="S216" s="7" t="str">
        <f t="shared" ca="1" si="226"/>
        <v/>
      </c>
    </row>
    <row r="217" spans="1:23" x14ac:dyDescent="0.3">
      <c r="A217" s="1" t="str">
        <f t="shared" ref="A217:A218" si="227">B217&amp;"_"&amp;TEXT(D217,"00")</f>
        <v>OnOffColliderWizard_01</v>
      </c>
      <c r="B217" s="1" t="s">
        <v>889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OnOffCollider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N217" s="1">
        <v>1</v>
      </c>
      <c r="O217" s="7">
        <f t="shared" ref="O217:O218" ca="1" si="228">IF(NOT(ISBLANK(N217)),N217,
IF(ISBLANK(M217),"",
VLOOKUP(M217,OFFSET(INDIRECT("$A:$B"),0,MATCH(M$1&amp;"_Verify",INDIRECT("$1:$1"),0)-1),2,0)
))</f>
        <v>1</v>
      </c>
      <c r="S217" s="7" t="str">
        <f t="shared" ref="S217:S218" ca="1" si="229">IF(NOT(ISBLANK(R217)),R217,
IF(ISBLANK(Q217),"",
VLOOKUP(Q217,OFFSET(INDIRECT("$A:$B"),0,MATCH(Q$1&amp;"_Verify",INDIRECT("$1:$1"),0)-1),2,0)
))</f>
        <v/>
      </c>
      <c r="V217" s="1" t="s">
        <v>887</v>
      </c>
      <c r="W217" s="1" t="s">
        <v>888</v>
      </c>
    </row>
    <row r="218" spans="1:23" x14ac:dyDescent="0.3">
      <c r="A218" s="1" t="str">
        <f t="shared" si="227"/>
        <v>RushDroidHeavy_White_01</v>
      </c>
      <c r="B218" s="1" t="s">
        <v>902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Rush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3</v>
      </c>
      <c r="J218" s="1">
        <v>0.1</v>
      </c>
      <c r="N218" s="1">
        <v>4</v>
      </c>
      <c r="O218" s="7">
        <f t="shared" ca="1" si="228"/>
        <v>4</v>
      </c>
      <c r="P218" s="1">
        <v>-1</v>
      </c>
      <c r="S218" s="7" t="str">
        <f t="shared" ca="1" si="229"/>
        <v/>
      </c>
      <c r="T218" s="1" t="s">
        <v>904</v>
      </c>
      <c r="U218" s="1">
        <f>1/1.25*(6/5)*1.25</f>
        <v>1.2</v>
      </c>
      <c r="V218" s="1" t="s">
        <v>905</v>
      </c>
    </row>
    <row r="219" spans="1:23" x14ac:dyDescent="0.3">
      <c r="A219" s="1" t="str">
        <f t="shared" ref="A219:A226" si="230">B219&amp;"_"&amp;TEXT(D219,"00")</f>
        <v>RushTrollGiant_01</v>
      </c>
      <c r="B219" s="1" t="s">
        <v>937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Rush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6</v>
      </c>
      <c r="J219" s="1">
        <v>2</v>
      </c>
      <c r="K219" s="1">
        <v>7</v>
      </c>
      <c r="L219" s="1">
        <v>0</v>
      </c>
      <c r="N219" s="1">
        <v>0</v>
      </c>
      <c r="O219" s="7">
        <f t="shared" ref="O219:O226" ca="1" si="231">IF(NOT(ISBLANK(N219)),N219,
IF(ISBLANK(M219),"",
VLOOKUP(M219,OFFSET(INDIRECT("$A:$B"),0,MATCH(M$1&amp;"_Verify",INDIRECT("$1:$1"),0)-1),2,0)
))</f>
        <v>0</v>
      </c>
      <c r="P219" s="1">
        <v>-1</v>
      </c>
      <c r="S219" s="7" t="str">
        <f t="shared" ref="S219:S226" ca="1" si="232">IF(NOT(ISBLANK(R219)),R219,
IF(ISBLANK(Q219),"",
VLOOKUP(Q219,OFFSET(INDIRECT("$A:$B"),0,MATCH(Q$1&amp;"_Verify",INDIRECT("$1:$1"),0)-1),2,0)
))</f>
        <v/>
      </c>
      <c r="T219" s="1" t="s">
        <v>850</v>
      </c>
      <c r="U219" s="1">
        <f>1/1.5*(3/4)*1.5</f>
        <v>0.75</v>
      </c>
    </row>
    <row r="220" spans="1:23" x14ac:dyDescent="0.3">
      <c r="A220" s="1" t="str">
        <f t="shared" si="230"/>
        <v>AddForceTrollGiant_01</v>
      </c>
      <c r="B220" s="1" t="s">
        <v>938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AddForce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5</v>
      </c>
      <c r="L220" s="1">
        <v>0.16</v>
      </c>
      <c r="N220" s="1">
        <v>0</v>
      </c>
      <c r="O220" s="7">
        <f t="shared" ca="1" si="231"/>
        <v>0</v>
      </c>
      <c r="R220" s="1">
        <v>1</v>
      </c>
      <c r="S220" s="7">
        <f t="shared" ca="1" si="232"/>
        <v>1</v>
      </c>
    </row>
    <row r="221" spans="1:23" x14ac:dyDescent="0.3">
      <c r="A221" s="1" t="str">
        <f t="shared" si="230"/>
        <v>TeleportArcherySamurai_Black_01</v>
      </c>
      <c r="B221" s="1" t="s">
        <v>941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TeleportTargetPosition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0.5</v>
      </c>
      <c r="N221" s="1">
        <v>2</v>
      </c>
      <c r="O221" s="7">
        <f t="shared" ca="1" si="231"/>
        <v>2</v>
      </c>
      <c r="S221" s="7" t="str">
        <f t="shared" ca="1" si="232"/>
        <v/>
      </c>
      <c r="T221" s="1" t="s">
        <v>943</v>
      </c>
      <c r="U221" s="1" t="s">
        <v>944</v>
      </c>
      <c r="W221" s="1" t="s">
        <v>834</v>
      </c>
    </row>
    <row r="222" spans="1:23" x14ac:dyDescent="0.3">
      <c r="A222" s="1" t="str">
        <f t="shared" si="230"/>
        <v>InvincibleFallenAngel_Yellow_01</v>
      </c>
      <c r="B222" s="1" t="s">
        <v>946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Invincible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1.1000000000000001</v>
      </c>
      <c r="O222" s="7" t="str">
        <f t="shared" ca="1" si="231"/>
        <v/>
      </c>
      <c r="S222" s="7" t="str">
        <f t="shared" ca="1" si="232"/>
        <v/>
      </c>
    </row>
    <row r="223" spans="1:23" x14ac:dyDescent="0.3">
      <c r="A223" s="1" t="str">
        <f t="shared" si="230"/>
        <v>CallBurrowNinjaAssassin_Red_01</v>
      </c>
      <c r="B223" s="1" t="s">
        <v>953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CallAffectorValue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O223" s="7" t="str">
        <f t="shared" ca="1" si="231"/>
        <v/>
      </c>
      <c r="Q223" s="1" t="s">
        <v>224</v>
      </c>
      <c r="S223" s="7">
        <f t="shared" ca="1" si="232"/>
        <v>4</v>
      </c>
      <c r="U223" s="1" t="s">
        <v>955</v>
      </c>
    </row>
    <row r="224" spans="1:23" x14ac:dyDescent="0.3">
      <c r="A224" s="1" t="str">
        <f t="shared" si="230"/>
        <v>BurrowNinjaAssassin_Red_01</v>
      </c>
      <c r="B224" s="1" t="s">
        <v>955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Burrow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3</v>
      </c>
      <c r="K224" s="1">
        <v>0.5</v>
      </c>
      <c r="L224" s="1">
        <v>1</v>
      </c>
      <c r="O224" s="7" t="str">
        <f t="shared" ca="1" si="231"/>
        <v/>
      </c>
      <c r="P224" s="1">
        <v>7</v>
      </c>
      <c r="R224" s="1">
        <v>10</v>
      </c>
      <c r="S224" s="7">
        <f t="shared" ca="1" si="232"/>
        <v>10</v>
      </c>
      <c r="T224" s="1" t="s">
        <v>948</v>
      </c>
      <c r="U224" s="1" t="s">
        <v>949</v>
      </c>
      <c r="V224" s="1" t="s">
        <v>950</v>
      </c>
      <c r="W224" s="1" t="s">
        <v>951</v>
      </c>
    </row>
    <row r="225" spans="1:21" x14ac:dyDescent="0.3">
      <c r="A225" s="1" t="str">
        <f t="shared" si="230"/>
        <v>RotateRobotFive_Purple_01</v>
      </c>
      <c r="B225" s="1" t="s">
        <v>974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Rotate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4</v>
      </c>
      <c r="J225" s="1">
        <v>-360</v>
      </c>
      <c r="O225" s="7" t="str">
        <f t="shared" ca="1" si="231"/>
        <v/>
      </c>
      <c r="S225" s="7" t="str">
        <f t="shared" ca="1" si="232"/>
        <v/>
      </c>
      <c r="T225" s="1" t="s">
        <v>972</v>
      </c>
    </row>
    <row r="226" spans="1:21" x14ac:dyDescent="0.3">
      <c r="A226" s="1" t="str">
        <f t="shared" si="230"/>
        <v>RotateRobotFive_PurpleZero_01</v>
      </c>
      <c r="B226" s="1" t="s">
        <v>975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Rotate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9.5</v>
      </c>
      <c r="J226" s="1">
        <v>0</v>
      </c>
      <c r="O226" s="7" t="str">
        <f t="shared" ca="1" si="231"/>
        <v/>
      </c>
      <c r="S226" s="7" t="str">
        <f t="shared" ca="1" si="232"/>
        <v/>
      </c>
      <c r="T226" s="1" t="s">
        <v>976</v>
      </c>
    </row>
    <row r="227" spans="1:21" x14ac:dyDescent="0.3">
      <c r="A227" s="1" t="str">
        <f t="shared" ref="A227" si="233">B227&amp;"_"&amp;TEXT(D227,"00")</f>
        <v>ResurrectAncientGuard_01</v>
      </c>
      <c r="B227" s="1" t="s">
        <v>983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Resurrect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O227" s="7" t="str">
        <f t="shared" ref="O227" ca="1" si="234">IF(NOT(ISBLANK(N227)),N227,
IF(ISBLANK(M227),"",
VLOOKUP(M227,OFFSET(INDIRECT("$A:$B"),0,MATCH(M$1&amp;"_Verify",INDIRECT("$1:$1"),0)-1),2,0)
))</f>
        <v/>
      </c>
      <c r="S227" s="7" t="str">
        <f t="shared" ref="S227" ca="1" si="235">IF(NOT(ISBLANK(R227)),R227,
IF(ISBLANK(Q227),"",
VLOOKUP(Q227,OFFSET(INDIRECT("$A:$B"),0,MATCH(Q$1&amp;"_Verify",INDIRECT("$1:$1"),0)-1),2,0)
))</f>
        <v/>
      </c>
      <c r="T227" s="1" t="s">
        <v>985</v>
      </c>
    </row>
    <row r="228" spans="1:21" x14ac:dyDescent="0.3">
      <c r="A228" s="1" t="str">
        <f t="shared" ref="A228" si="236">B228&amp;"_"&amp;TEXT(D228,"00")</f>
        <v>ChargingAncientGuard_01</v>
      </c>
      <c r="B228" s="1" t="s">
        <v>994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ChargingAction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7.5</v>
      </c>
      <c r="J228" s="1">
        <v>0.1</v>
      </c>
      <c r="O228" s="7" t="str">
        <f t="shared" ref="O228" ca="1" si="237">IF(NOT(ISBLANK(N228)),N228,
IF(ISBLANK(M228),"",
VLOOKUP(M228,OFFSET(INDIRECT("$A:$B"),0,MATCH(M$1&amp;"_Verify",INDIRECT("$1:$1"),0)-1),2,0)
))</f>
        <v/>
      </c>
      <c r="S228" s="7" t="str">
        <f t="shared" ref="S228" ca="1" si="238">IF(NOT(ISBLANK(R228)),R228,
IF(ISBLANK(Q228),"",
VLOOKUP(Q228,OFFSET(INDIRECT("$A:$B"),0,MATCH(Q$1&amp;"_Verify",INDIRECT("$1:$1"),0)-1),2,0)
))</f>
        <v/>
      </c>
      <c r="T228" s="1" t="s">
        <v>996</v>
      </c>
      <c r="U228" s="1" t="s">
        <v>997</v>
      </c>
    </row>
    <row r="229" spans="1:21" x14ac:dyDescent="0.3">
      <c r="A229" s="1" t="str">
        <f t="shared" si="210"/>
        <v>AddForceCommon_01</v>
      </c>
      <c r="B229" s="10" t="s">
        <v>619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AddForce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3</v>
      </c>
      <c r="N229" s="1">
        <v>0</v>
      </c>
      <c r="O229" s="7">
        <f t="shared" ca="1" si="211"/>
        <v>0</v>
      </c>
      <c r="S229" s="7" t="str">
        <f t="shared" ca="1" si="2"/>
        <v/>
      </c>
    </row>
    <row r="230" spans="1:21" x14ac:dyDescent="0.3">
      <c r="A230" s="1" t="str">
        <f t="shared" ref="A230" si="239">B230&amp;"_"&amp;TEXT(D230,"00")</f>
        <v>AddForceCommonWeak_01</v>
      </c>
      <c r="B230" s="10" t="s">
        <v>625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AddForce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2.5</v>
      </c>
      <c r="N230" s="1">
        <v>0</v>
      </c>
      <c r="O230" s="7">
        <f t="shared" ref="O230" ca="1" si="240">IF(NOT(ISBLANK(N230)),N230,
IF(ISBLANK(M230),"",
VLOOKUP(M230,OFFSET(INDIRECT("$A:$B"),0,MATCH(M$1&amp;"_Verify",INDIRECT("$1:$1"),0)-1),2,0)
))</f>
        <v>0</v>
      </c>
      <c r="S230" s="7" t="str">
        <f t="shared" ca="1" si="2"/>
        <v/>
      </c>
    </row>
    <row r="231" spans="1:21" x14ac:dyDescent="0.3">
      <c r="A231" s="1" t="str">
        <f t="shared" ref="A231:A233" si="241">B231&amp;"_"&amp;TEXT(D231,"00")</f>
        <v>AddForceCommonStrong_01</v>
      </c>
      <c r="B231" s="10" t="s">
        <v>627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AddForce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5</v>
      </c>
      <c r="N231" s="1">
        <v>0</v>
      </c>
      <c r="O231" s="7">
        <f t="shared" ref="O231:O233" ca="1" si="242">IF(NOT(ISBLANK(N231)),N231,
IF(ISBLANK(M231),"",
VLOOKUP(M231,OFFSET(INDIRECT("$A:$B"),0,MATCH(M$1&amp;"_Verify",INDIRECT("$1:$1"),0)-1),2,0)
))</f>
        <v>0</v>
      </c>
      <c r="S231" s="7" t="str">
        <f t="shared" ca="1" si="2"/>
        <v/>
      </c>
    </row>
    <row r="232" spans="1:21" x14ac:dyDescent="0.3">
      <c r="A232" s="1" t="str">
        <f t="shared" si="241"/>
        <v>CreateChildTransform_01</v>
      </c>
      <c r="B232" s="10" t="s">
        <v>978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CreateHitObject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O232" s="7" t="str">
        <f t="shared" ca="1" si="242"/>
        <v/>
      </c>
      <c r="S232" s="7" t="str">
        <f t="shared" ca="1" si="2"/>
        <v/>
      </c>
      <c r="T232" s="1" t="s">
        <v>977</v>
      </c>
    </row>
    <row r="233" spans="1:21" x14ac:dyDescent="0.3">
      <c r="A233" s="1" t="str">
        <f t="shared" si="241"/>
        <v>CannotActionCommon_01</v>
      </c>
      <c r="B233" s="1" t="s">
        <v>853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CannotAction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3</v>
      </c>
      <c r="O233" s="7" t="str">
        <f t="shared" ca="1" si="242"/>
        <v/>
      </c>
      <c r="S233" s="7" t="str">
        <f t="shared" ca="1" si="2"/>
        <v/>
      </c>
    </row>
    <row r="234" spans="1:21" x14ac:dyDescent="0.3">
      <c r="A234" s="1" t="str">
        <f t="shared" ref="A234:A235" si="243">B234&amp;"_"&amp;TEXT(D234,"00")</f>
        <v>CannotActionCommonShort_01</v>
      </c>
      <c r="B234" s="1" t="s">
        <v>866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CannotAction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2</v>
      </c>
      <c r="O234" s="7" t="str">
        <f t="shared" ref="O234:O235" ca="1" si="244">IF(NOT(ISBLANK(N234)),N234,
IF(ISBLANK(M234),"",
VLOOKUP(M234,OFFSET(INDIRECT("$A:$B"),0,MATCH(M$1&amp;"_Verify",INDIRECT("$1:$1"),0)-1),2,0)
))</f>
        <v/>
      </c>
      <c r="S234" s="7" t="str">
        <f t="shared" ref="S234:S235" ca="1" si="245">IF(NOT(ISBLANK(R234)),R234,
IF(ISBLANK(Q234),"",
VLOOKUP(Q234,OFFSET(INDIRECT("$A:$B"),0,MATCH(Q$1&amp;"_Verify",INDIRECT("$1:$1"),0)-1),2,0)
))</f>
        <v/>
      </c>
    </row>
    <row r="235" spans="1:21" x14ac:dyDescent="0.3">
      <c r="A235" s="1" t="str">
        <f t="shared" si="243"/>
        <v>CannotActionCommonLong_01</v>
      </c>
      <c r="B235" s="1" t="s">
        <v>867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CannotAction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5</v>
      </c>
      <c r="O235" s="7" t="str">
        <f t="shared" ca="1" si="244"/>
        <v/>
      </c>
      <c r="S235" s="7" t="str">
        <f t="shared" ca="1" si="245"/>
        <v/>
      </c>
    </row>
    <row r="236" spans="1:21" x14ac:dyDescent="0.3">
      <c r="A236" s="1" t="str">
        <f t="shared" si="0"/>
        <v>LP_Atk_01</v>
      </c>
      <c r="B236" s="1" t="s">
        <v>254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0.15</v>
      </c>
      <c r="M236" s="1" t="s">
        <v>163</v>
      </c>
      <c r="O236" s="7">
        <f t="shared" ca="1" si="1"/>
        <v>19</v>
      </c>
      <c r="S236" s="7" t="str">
        <f t="shared" ca="1" si="2"/>
        <v/>
      </c>
    </row>
    <row r="237" spans="1:21" x14ac:dyDescent="0.3">
      <c r="A237" s="1" t="str">
        <f t="shared" si="0"/>
        <v>LP_Atk_02</v>
      </c>
      <c r="B237" s="1" t="s">
        <v>254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0.315</v>
      </c>
      <c r="M237" s="1" t="s">
        <v>163</v>
      </c>
      <c r="O237" s="7">
        <f t="shared" ca="1" si="1"/>
        <v>19</v>
      </c>
      <c r="S237" s="7" t="str">
        <f t="shared" ca="1" si="2"/>
        <v/>
      </c>
    </row>
    <row r="238" spans="1:21" x14ac:dyDescent="0.3">
      <c r="A238" s="1" t="str">
        <f t="shared" ref="A238:A246" si="246">B238&amp;"_"&amp;TEXT(D238,"00")</f>
        <v>LP_Atk_03</v>
      </c>
      <c r="B238" s="1" t="s">
        <v>254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0.49500000000000005</v>
      </c>
      <c r="M238" s="1" t="s">
        <v>163</v>
      </c>
      <c r="N238" s="6"/>
      <c r="O238" s="7">
        <f t="shared" ca="1" si="1"/>
        <v>19</v>
      </c>
      <c r="S238" s="7" t="str">
        <f t="shared" ca="1" si="2"/>
        <v/>
      </c>
    </row>
    <row r="239" spans="1:21" x14ac:dyDescent="0.3">
      <c r="A239" s="1" t="str">
        <f t="shared" si="246"/>
        <v>LP_Atk_04</v>
      </c>
      <c r="B239" s="1" t="s">
        <v>254</v>
      </c>
      <c r="C239" s="1" t="str">
        <f>IF(ISERROR(VLOOKUP(B239,AffectorValueTable!$A:$A,1,0)),"어펙터밸류없음","")</f>
        <v/>
      </c>
      <c r="D239" s="1">
        <v>4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0.69</v>
      </c>
      <c r="M239" s="1" t="s">
        <v>163</v>
      </c>
      <c r="O239" s="7">
        <f t="shared" ca="1" si="1"/>
        <v>19</v>
      </c>
      <c r="S239" s="7" t="str">
        <f t="shared" ca="1" si="2"/>
        <v/>
      </c>
    </row>
    <row r="240" spans="1:21" x14ac:dyDescent="0.3">
      <c r="A240" s="1" t="str">
        <f t="shared" si="246"/>
        <v>LP_Atk_05</v>
      </c>
      <c r="B240" s="1" t="s">
        <v>254</v>
      </c>
      <c r="C240" s="1" t="str">
        <f>IF(ISERROR(VLOOKUP(B240,AffectorValueTable!$A:$A,1,0)),"어펙터밸류없음","")</f>
        <v/>
      </c>
      <c r="D240" s="1">
        <v>5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0.89999999999999991</v>
      </c>
      <c r="M240" s="1" t="s">
        <v>163</v>
      </c>
      <c r="O240" s="7">
        <f ca="1">IF(NOT(ISBLANK(N240)),N240,
IF(ISBLANK(M240),"",
VLOOKUP(M240,OFFSET(INDIRECT("$A:$B"),0,MATCH(M$1&amp;"_Verify",INDIRECT("$1:$1"),0)-1),2,0)
))</f>
        <v>19</v>
      </c>
      <c r="S240" s="7" t="str">
        <f t="shared" ca="1" si="2"/>
        <v/>
      </c>
    </row>
    <row r="241" spans="1:19" x14ac:dyDescent="0.3">
      <c r="A241" s="1" t="str">
        <f t="shared" si="246"/>
        <v>LP_Atk_06</v>
      </c>
      <c r="B241" s="1" t="s">
        <v>254</v>
      </c>
      <c r="C241" s="1" t="str">
        <f>IF(ISERROR(VLOOKUP(B241,AffectorValueTable!$A:$A,1,0)),"어펙터밸류없음","")</f>
        <v/>
      </c>
      <c r="D241" s="1">
        <v>6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1.125</v>
      </c>
      <c r="M241" s="1" t="s">
        <v>163</v>
      </c>
      <c r="O241" s="7">
        <f t="shared" ref="O241:O297" ca="1" si="247">IF(NOT(ISBLANK(N241)),N241,
IF(ISBLANK(M241),"",
VLOOKUP(M241,OFFSET(INDIRECT("$A:$B"),0,MATCH(M$1&amp;"_Verify",INDIRECT("$1:$1"),0)-1),2,0)
))</f>
        <v>19</v>
      </c>
      <c r="S241" s="7" t="str">
        <f t="shared" ca="1" si="2"/>
        <v/>
      </c>
    </row>
    <row r="242" spans="1:19" x14ac:dyDescent="0.3">
      <c r="A242" s="1" t="str">
        <f t="shared" si="246"/>
        <v>LP_Atk_07</v>
      </c>
      <c r="B242" s="1" t="s">
        <v>254</v>
      </c>
      <c r="C242" s="1" t="str">
        <f>IF(ISERROR(VLOOKUP(B242,AffectorValueTable!$A:$A,1,0)),"어펙터밸류없음","")</f>
        <v/>
      </c>
      <c r="D242" s="1">
        <v>7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1.3650000000000002</v>
      </c>
      <c r="M242" s="1" t="s">
        <v>163</v>
      </c>
      <c r="O242" s="7">
        <f t="shared" ca="1" si="247"/>
        <v>19</v>
      </c>
      <c r="S242" s="7" t="str">
        <f t="shared" ca="1" si="2"/>
        <v/>
      </c>
    </row>
    <row r="243" spans="1:19" x14ac:dyDescent="0.3">
      <c r="A243" s="1" t="str">
        <f t="shared" si="246"/>
        <v>LP_Atk_08</v>
      </c>
      <c r="B243" s="1" t="s">
        <v>254</v>
      </c>
      <c r="C243" s="1" t="str">
        <f>IF(ISERROR(VLOOKUP(B243,AffectorValueTable!$A:$A,1,0)),"어펙터밸류없음","")</f>
        <v/>
      </c>
      <c r="D243" s="1">
        <v>8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1.62</v>
      </c>
      <c r="M243" s="1" t="s">
        <v>163</v>
      </c>
      <c r="O243" s="7">
        <f t="shared" ca="1" si="247"/>
        <v>19</v>
      </c>
      <c r="S243" s="7" t="str">
        <f t="shared" ca="1" si="2"/>
        <v/>
      </c>
    </row>
    <row r="244" spans="1:19" x14ac:dyDescent="0.3">
      <c r="A244" s="1" t="str">
        <f t="shared" si="246"/>
        <v>LP_Atk_09</v>
      </c>
      <c r="B244" s="1" t="s">
        <v>254</v>
      </c>
      <c r="C244" s="1" t="str">
        <f>IF(ISERROR(VLOOKUP(B244,AffectorValueTable!$A:$A,1,0)),"어펙터밸류없음","")</f>
        <v/>
      </c>
      <c r="D244" s="1">
        <v>9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1.89</v>
      </c>
      <c r="M244" s="1" t="s">
        <v>163</v>
      </c>
      <c r="O244" s="7">
        <f t="shared" ca="1" si="247"/>
        <v>19</v>
      </c>
      <c r="S244" s="7" t="str">
        <f t="shared" ca="1" si="2"/>
        <v/>
      </c>
    </row>
    <row r="245" spans="1:19" x14ac:dyDescent="0.3">
      <c r="A245" s="1" t="str">
        <f t="shared" si="246"/>
        <v>LP_AtkBetter_01</v>
      </c>
      <c r="B245" s="1" t="s">
        <v>255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0.25</v>
      </c>
      <c r="M245" s="1" t="s">
        <v>163</v>
      </c>
      <c r="O245" s="7">
        <f t="shared" ca="1" si="247"/>
        <v>19</v>
      </c>
      <c r="S245" s="7" t="str">
        <f t="shared" ca="1" si="2"/>
        <v/>
      </c>
    </row>
    <row r="246" spans="1:19" x14ac:dyDescent="0.3">
      <c r="A246" s="1" t="str">
        <f t="shared" si="246"/>
        <v>LP_AtkBetter_02</v>
      </c>
      <c r="B246" s="1" t="s">
        <v>255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0.52500000000000002</v>
      </c>
      <c r="M246" s="1" t="s">
        <v>163</v>
      </c>
      <c r="O246" s="7">
        <f t="shared" ca="1" si="247"/>
        <v>19</v>
      </c>
      <c r="S246" s="7" t="str">
        <f t="shared" ca="1" si="2"/>
        <v/>
      </c>
    </row>
    <row r="247" spans="1:19" x14ac:dyDescent="0.3">
      <c r="A247" s="1" t="str">
        <f t="shared" ref="A247:A269" si="248">B247&amp;"_"&amp;TEXT(D247,"00")</f>
        <v>LP_AtkBetter_03</v>
      </c>
      <c r="B247" s="1" t="s">
        <v>255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0.82500000000000007</v>
      </c>
      <c r="M247" s="1" t="s">
        <v>163</v>
      </c>
      <c r="O247" s="7">
        <f t="shared" ca="1" si="247"/>
        <v>19</v>
      </c>
      <c r="S247" s="7" t="str">
        <f t="shared" ca="1" si="2"/>
        <v/>
      </c>
    </row>
    <row r="248" spans="1:19" x14ac:dyDescent="0.3">
      <c r="A248" s="1" t="str">
        <f t="shared" si="248"/>
        <v>LP_AtkBetter_04</v>
      </c>
      <c r="B248" s="1" t="s">
        <v>255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1.1499999999999999</v>
      </c>
      <c r="M248" s="1" t="s">
        <v>163</v>
      </c>
      <c r="O248" s="7">
        <f t="shared" ca="1" si="247"/>
        <v>19</v>
      </c>
      <c r="S248" s="7" t="str">
        <f t="shared" ca="1" si="2"/>
        <v/>
      </c>
    </row>
    <row r="249" spans="1:19" x14ac:dyDescent="0.3">
      <c r="A249" s="1" t="str">
        <f t="shared" si="248"/>
        <v>LP_AtkBetter_05</v>
      </c>
      <c r="B249" s="1" t="s">
        <v>255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1.5</v>
      </c>
      <c r="M249" s="1" t="s">
        <v>163</v>
      </c>
      <c r="O249" s="7">
        <f t="shared" ca="1" si="247"/>
        <v>19</v>
      </c>
      <c r="S249" s="7" t="str">
        <f t="shared" ca="1" si="2"/>
        <v/>
      </c>
    </row>
    <row r="250" spans="1:19" x14ac:dyDescent="0.3">
      <c r="A250" s="1" t="str">
        <f t="shared" si="248"/>
        <v>LP_AtkBetter_06</v>
      </c>
      <c r="B250" s="1" t="s">
        <v>255</v>
      </c>
      <c r="C250" s="1" t="str">
        <f>IF(ISERROR(VLOOKUP(B250,AffectorValueTable!$A:$A,1,0)),"어펙터밸류없음","")</f>
        <v/>
      </c>
      <c r="D250" s="1">
        <v>6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1.875</v>
      </c>
      <c r="M250" s="1" t="s">
        <v>163</v>
      </c>
      <c r="O250" s="7">
        <f t="shared" ca="1" si="247"/>
        <v>19</v>
      </c>
      <c r="S250" s="7" t="str">
        <f t="shared" ca="1" si="2"/>
        <v/>
      </c>
    </row>
    <row r="251" spans="1:19" x14ac:dyDescent="0.3">
      <c r="A251" s="1" t="str">
        <f t="shared" si="248"/>
        <v>LP_AtkBetter_07</v>
      </c>
      <c r="B251" s="1" t="s">
        <v>255</v>
      </c>
      <c r="C251" s="1" t="str">
        <f>IF(ISERROR(VLOOKUP(B251,AffectorValueTable!$A:$A,1,0)),"어펙터밸류없음","")</f>
        <v/>
      </c>
      <c r="D251" s="1">
        <v>7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2.2749999999999999</v>
      </c>
      <c r="M251" s="1" t="s">
        <v>163</v>
      </c>
      <c r="O251" s="7">
        <f t="shared" ca="1" si="247"/>
        <v>19</v>
      </c>
      <c r="S251" s="7" t="str">
        <f t="shared" ca="1" si="2"/>
        <v/>
      </c>
    </row>
    <row r="252" spans="1:19" x14ac:dyDescent="0.3">
      <c r="A252" s="1" t="str">
        <f t="shared" si="248"/>
        <v>LP_AtkBetter_08</v>
      </c>
      <c r="B252" s="1" t="s">
        <v>255</v>
      </c>
      <c r="C252" s="1" t="str">
        <f>IF(ISERROR(VLOOKUP(B252,AffectorValueTable!$A:$A,1,0)),"어펙터밸류없음","")</f>
        <v/>
      </c>
      <c r="D252" s="1">
        <v>8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2.7</v>
      </c>
      <c r="M252" s="1" t="s">
        <v>163</v>
      </c>
      <c r="O252" s="7">
        <f t="shared" ca="1" si="247"/>
        <v>19</v>
      </c>
      <c r="S252" s="7" t="str">
        <f t="shared" ca="1" si="2"/>
        <v/>
      </c>
    </row>
    <row r="253" spans="1:19" x14ac:dyDescent="0.3">
      <c r="A253" s="1" t="str">
        <f t="shared" si="248"/>
        <v>LP_AtkBetter_09</v>
      </c>
      <c r="B253" s="1" t="s">
        <v>255</v>
      </c>
      <c r="C253" s="1" t="str">
        <f>IF(ISERROR(VLOOKUP(B253,AffectorValueTable!$A:$A,1,0)),"어펙터밸류없음","")</f>
        <v/>
      </c>
      <c r="D253" s="1">
        <v>9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3.15</v>
      </c>
      <c r="M253" s="1" t="s">
        <v>163</v>
      </c>
      <c r="O253" s="7">
        <f t="shared" ca="1" si="247"/>
        <v>19</v>
      </c>
      <c r="S253" s="7" t="str">
        <f t="shared" ca="1" si="2"/>
        <v/>
      </c>
    </row>
    <row r="254" spans="1:19" x14ac:dyDescent="0.3">
      <c r="A254" s="1" t="str">
        <f t="shared" ref="A254" si="249">B254&amp;"_"&amp;TEXT(D254,"00")</f>
        <v>LP_AtkBetter_10</v>
      </c>
      <c r="B254" s="1" t="s">
        <v>243</v>
      </c>
      <c r="C254" s="1" t="str">
        <f>IF(ISERROR(VLOOKUP(B254,AffectorValueTable!$A:$A,1,0)),"어펙터밸류없음","")</f>
        <v/>
      </c>
      <c r="D254" s="1">
        <v>10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3.15</v>
      </c>
      <c r="M254" s="1" t="s">
        <v>163</v>
      </c>
      <c r="O254" s="7">
        <f t="shared" ref="O254" ca="1" si="250">IF(NOT(ISBLANK(N254)),N254,
IF(ISBLANK(M254),"",
VLOOKUP(M254,OFFSET(INDIRECT("$A:$B"),0,MATCH(M$1&amp;"_Verify",INDIRECT("$1:$1"),0)-1),2,0)
))</f>
        <v>19</v>
      </c>
      <c r="S254" s="7" t="str">
        <f t="shared" ref="S254" ca="1" si="251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248"/>
        <v>LP_AtkBest_01</v>
      </c>
      <c r="B255" s="1" t="s">
        <v>256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0.45</v>
      </c>
      <c r="M255" s="1" t="s">
        <v>163</v>
      </c>
      <c r="O255" s="7">
        <f t="shared" ca="1" si="247"/>
        <v>19</v>
      </c>
      <c r="S255" s="7" t="str">
        <f t="shared" ca="1" si="2"/>
        <v/>
      </c>
    </row>
    <row r="256" spans="1:19" x14ac:dyDescent="0.3">
      <c r="A256" s="1" t="str">
        <f t="shared" ref="A256:A257" si="252">B256&amp;"_"&amp;TEXT(D256,"00")</f>
        <v>LP_AtkBest_02</v>
      </c>
      <c r="B256" s="1" t="s">
        <v>256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0.94500000000000006</v>
      </c>
      <c r="M256" s="1" t="s">
        <v>163</v>
      </c>
      <c r="O256" s="7">
        <f t="shared" ref="O256:O257" ca="1" si="253">IF(NOT(ISBLANK(N256)),N256,
IF(ISBLANK(M256),"",
VLOOKUP(M256,OFFSET(INDIRECT("$A:$B"),0,MATCH(M$1&amp;"_Verify",INDIRECT("$1:$1"),0)-1),2,0)
))</f>
        <v>19</v>
      </c>
      <c r="S256" s="7" t="str">
        <f t="shared" ca="1" si="2"/>
        <v/>
      </c>
    </row>
    <row r="257" spans="1:19" x14ac:dyDescent="0.3">
      <c r="A257" s="1" t="str">
        <f t="shared" si="252"/>
        <v>LP_AtkBest_03</v>
      </c>
      <c r="B257" s="1" t="s">
        <v>256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1.4850000000000003</v>
      </c>
      <c r="M257" s="1" t="s">
        <v>163</v>
      </c>
      <c r="O257" s="7">
        <f t="shared" ca="1" si="253"/>
        <v>19</v>
      </c>
      <c r="S257" s="7" t="str">
        <f t="shared" ca="1" si="2"/>
        <v/>
      </c>
    </row>
    <row r="258" spans="1:19" x14ac:dyDescent="0.3">
      <c r="A258" s="1" t="str">
        <f t="shared" ref="A258" si="254">B258&amp;"_"&amp;TEXT(D258,"00")</f>
        <v>LP_AtkBest_04</v>
      </c>
      <c r="B258" s="1" t="s">
        <v>244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1.4850000000000003</v>
      </c>
      <c r="M258" s="1" t="s">
        <v>163</v>
      </c>
      <c r="O258" s="7">
        <f t="shared" ref="O258" ca="1" si="255">IF(NOT(ISBLANK(N258)),N258,
IF(ISBLANK(M258),"",
VLOOKUP(M258,OFFSET(INDIRECT("$A:$B"),0,MATCH(M$1&amp;"_Verify",INDIRECT("$1:$1"),0)-1),2,0)
))</f>
        <v>19</v>
      </c>
      <c r="S258" s="7" t="str">
        <f t="shared" ref="S258" ca="1" si="256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si="248"/>
        <v>LP_AtkSpeed_01</v>
      </c>
      <c r="B259" s="1" t="s">
        <v>257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ref="J259:J281" si="257">J236*4.75/6</f>
        <v>0.11875000000000001</v>
      </c>
      <c r="M259" s="1" t="s">
        <v>148</v>
      </c>
      <c r="O259" s="7">
        <f t="shared" ca="1" si="247"/>
        <v>3</v>
      </c>
      <c r="S259" s="7" t="str">
        <f t="shared" ca="1" si="2"/>
        <v/>
      </c>
    </row>
    <row r="260" spans="1:19" x14ac:dyDescent="0.3">
      <c r="A260" s="1" t="str">
        <f t="shared" si="248"/>
        <v>LP_AtkSpeed_02</v>
      </c>
      <c r="B260" s="1" t="s">
        <v>257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7"/>
        <v>0.24937500000000001</v>
      </c>
      <c r="M260" s="1" t="s">
        <v>148</v>
      </c>
      <c r="O260" s="7">
        <f t="shared" ca="1" si="247"/>
        <v>3</v>
      </c>
      <c r="S260" s="7" t="str">
        <f t="shared" ca="1" si="2"/>
        <v/>
      </c>
    </row>
    <row r="261" spans="1:19" x14ac:dyDescent="0.3">
      <c r="A261" s="1" t="str">
        <f t="shared" si="248"/>
        <v>LP_AtkSpeed_03</v>
      </c>
      <c r="B261" s="1" t="s">
        <v>257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7"/>
        <v>0.39187500000000003</v>
      </c>
      <c r="M261" s="1" t="s">
        <v>148</v>
      </c>
      <c r="O261" s="7">
        <f t="shared" ca="1" si="247"/>
        <v>3</v>
      </c>
      <c r="S261" s="7" t="str">
        <f t="shared" ca="1" si="2"/>
        <v/>
      </c>
    </row>
    <row r="262" spans="1:19" x14ac:dyDescent="0.3">
      <c r="A262" s="1" t="str">
        <f t="shared" si="248"/>
        <v>LP_AtkSpeed_04</v>
      </c>
      <c r="B262" s="1" t="s">
        <v>257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7"/>
        <v>0.54625000000000001</v>
      </c>
      <c r="M262" s="1" t="s">
        <v>148</v>
      </c>
      <c r="O262" s="7">
        <f t="shared" ca="1" si="247"/>
        <v>3</v>
      </c>
      <c r="S262" s="7" t="str">
        <f t="shared" ca="1" si="2"/>
        <v/>
      </c>
    </row>
    <row r="263" spans="1:19" x14ac:dyDescent="0.3">
      <c r="A263" s="1" t="str">
        <f t="shared" si="248"/>
        <v>LP_AtkSpeed_05</v>
      </c>
      <c r="B263" s="1" t="s">
        <v>257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7"/>
        <v>0.71249999999999991</v>
      </c>
      <c r="M263" s="1" t="s">
        <v>148</v>
      </c>
      <c r="O263" s="7">
        <f t="shared" ca="1" si="247"/>
        <v>3</v>
      </c>
      <c r="S263" s="7" t="str">
        <f t="shared" ca="1" si="2"/>
        <v/>
      </c>
    </row>
    <row r="264" spans="1:19" x14ac:dyDescent="0.3">
      <c r="A264" s="1" t="str">
        <f t="shared" si="248"/>
        <v>LP_AtkSpeed_06</v>
      </c>
      <c r="B264" s="1" t="s">
        <v>257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7"/>
        <v>0.890625</v>
      </c>
      <c r="M264" s="1" t="s">
        <v>148</v>
      </c>
      <c r="O264" s="7">
        <f t="shared" ca="1" si="247"/>
        <v>3</v>
      </c>
      <c r="S264" s="7" t="str">
        <f t="shared" ca="1" si="2"/>
        <v/>
      </c>
    </row>
    <row r="265" spans="1:19" x14ac:dyDescent="0.3">
      <c r="A265" s="1" t="str">
        <f t="shared" si="248"/>
        <v>LP_AtkSpeed_07</v>
      </c>
      <c r="B265" s="1" t="s">
        <v>257</v>
      </c>
      <c r="C265" s="1" t="str">
        <f>IF(ISERROR(VLOOKUP(B265,AffectorValueTable!$A:$A,1,0)),"어펙터밸류없음","")</f>
        <v/>
      </c>
      <c r="D265" s="1">
        <v>7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7"/>
        <v>1.0806250000000002</v>
      </c>
      <c r="M265" s="1" t="s">
        <v>148</v>
      </c>
      <c r="O265" s="7">
        <f t="shared" ca="1" si="247"/>
        <v>3</v>
      </c>
      <c r="S265" s="7" t="str">
        <f t="shared" ca="1" si="2"/>
        <v/>
      </c>
    </row>
    <row r="266" spans="1:19" x14ac:dyDescent="0.3">
      <c r="A266" s="1" t="str">
        <f t="shared" si="248"/>
        <v>LP_AtkSpeed_08</v>
      </c>
      <c r="B266" s="1" t="s">
        <v>257</v>
      </c>
      <c r="C266" s="1" t="str">
        <f>IF(ISERROR(VLOOKUP(B266,AffectorValueTable!$A:$A,1,0)),"어펙터밸류없음","")</f>
        <v/>
      </c>
      <c r="D266" s="1">
        <v>8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7"/>
        <v>1.2825</v>
      </c>
      <c r="M266" s="1" t="s">
        <v>148</v>
      </c>
      <c r="O266" s="7">
        <f t="shared" ca="1" si="247"/>
        <v>3</v>
      </c>
      <c r="S266" s="7" t="str">
        <f t="shared" ca="1" si="2"/>
        <v/>
      </c>
    </row>
    <row r="267" spans="1:19" x14ac:dyDescent="0.3">
      <c r="A267" s="1" t="str">
        <f t="shared" si="248"/>
        <v>LP_AtkSpeed_09</v>
      </c>
      <c r="B267" s="1" t="s">
        <v>257</v>
      </c>
      <c r="C267" s="1" t="str">
        <f>IF(ISERROR(VLOOKUP(B267,AffectorValueTable!$A:$A,1,0)),"어펙터밸류없음","")</f>
        <v/>
      </c>
      <c r="D267" s="1">
        <v>9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7"/>
        <v>1.4962499999999999</v>
      </c>
      <c r="M267" s="1" t="s">
        <v>148</v>
      </c>
      <c r="O267" s="7">
        <f t="shared" ca="1" si="247"/>
        <v>3</v>
      </c>
      <c r="S267" s="7" t="str">
        <f t="shared" ca="1" si="2"/>
        <v/>
      </c>
    </row>
    <row r="268" spans="1:19" x14ac:dyDescent="0.3">
      <c r="A268" s="1" t="str">
        <f t="shared" si="248"/>
        <v>LP_AtkSpeedBetter_01</v>
      </c>
      <c r="B268" s="1" t="s">
        <v>258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7"/>
        <v>0.19791666666666666</v>
      </c>
      <c r="M268" s="1" t="s">
        <v>148</v>
      </c>
      <c r="O268" s="7">
        <f t="shared" ca="1" si="247"/>
        <v>3</v>
      </c>
      <c r="S268" s="7" t="str">
        <f t="shared" ca="1" si="2"/>
        <v/>
      </c>
    </row>
    <row r="269" spans="1:19" x14ac:dyDescent="0.3">
      <c r="A269" s="1" t="str">
        <f t="shared" si="248"/>
        <v>LP_AtkSpeedBetter_02</v>
      </c>
      <c r="B269" s="1" t="s">
        <v>258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7"/>
        <v>0.41562499999999997</v>
      </c>
      <c r="M269" s="1" t="s">
        <v>148</v>
      </c>
      <c r="O269" s="7">
        <f t="shared" ca="1" si="247"/>
        <v>3</v>
      </c>
      <c r="S269" s="7" t="str">
        <f t="shared" ca="1" si="2"/>
        <v/>
      </c>
    </row>
    <row r="270" spans="1:19" x14ac:dyDescent="0.3">
      <c r="A270" s="1" t="str">
        <f t="shared" ref="A270:A292" si="258">B270&amp;"_"&amp;TEXT(D270,"00")</f>
        <v>LP_AtkSpeedBetter_03</v>
      </c>
      <c r="B270" s="1" t="s">
        <v>258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7"/>
        <v>0.65312500000000007</v>
      </c>
      <c r="M270" s="1" t="s">
        <v>148</v>
      </c>
      <c r="O270" s="7">
        <f t="shared" ca="1" si="247"/>
        <v>3</v>
      </c>
      <c r="S270" s="7" t="str">
        <f t="shared" ca="1" si="2"/>
        <v/>
      </c>
    </row>
    <row r="271" spans="1:19" x14ac:dyDescent="0.3">
      <c r="A271" s="1" t="str">
        <f t="shared" si="258"/>
        <v>LP_AtkSpeedBetter_04</v>
      </c>
      <c r="B271" s="1" t="s">
        <v>258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7"/>
        <v>0.91041666666666654</v>
      </c>
      <c r="M271" s="1" t="s">
        <v>148</v>
      </c>
      <c r="O271" s="7">
        <f t="shared" ca="1" si="247"/>
        <v>3</v>
      </c>
      <c r="S271" s="7" t="str">
        <f t="shared" ca="1" si="2"/>
        <v/>
      </c>
    </row>
    <row r="272" spans="1:19" x14ac:dyDescent="0.3">
      <c r="A272" s="1" t="str">
        <f t="shared" si="258"/>
        <v>LP_AtkSpeedBetter_05</v>
      </c>
      <c r="B272" s="1" t="s">
        <v>258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7"/>
        <v>1.1875</v>
      </c>
      <c r="M272" s="1" t="s">
        <v>148</v>
      </c>
      <c r="O272" s="7">
        <f t="shared" ca="1" si="247"/>
        <v>3</v>
      </c>
      <c r="S272" s="7" t="str">
        <f t="shared" ca="1" si="2"/>
        <v/>
      </c>
    </row>
    <row r="273" spans="1:19" x14ac:dyDescent="0.3">
      <c r="A273" s="1" t="str">
        <f t="shared" si="258"/>
        <v>LP_AtkSpeedBetter_06</v>
      </c>
      <c r="B273" s="1" t="s">
        <v>258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7"/>
        <v>1.484375</v>
      </c>
      <c r="M273" s="1" t="s">
        <v>148</v>
      </c>
      <c r="O273" s="7">
        <f t="shared" ca="1" si="247"/>
        <v>3</v>
      </c>
      <c r="S273" s="7" t="str">
        <f t="shared" ca="1" si="2"/>
        <v/>
      </c>
    </row>
    <row r="274" spans="1:19" x14ac:dyDescent="0.3">
      <c r="A274" s="1" t="str">
        <f t="shared" si="258"/>
        <v>LP_AtkSpeedBetter_07</v>
      </c>
      <c r="B274" s="1" t="s">
        <v>258</v>
      </c>
      <c r="C274" s="1" t="str">
        <f>IF(ISERROR(VLOOKUP(B274,AffectorValueTable!$A:$A,1,0)),"어펙터밸류없음","")</f>
        <v/>
      </c>
      <c r="D274" s="1">
        <v>7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7"/>
        <v>1.8010416666666667</v>
      </c>
      <c r="M274" s="1" t="s">
        <v>148</v>
      </c>
      <c r="O274" s="7">
        <f t="shared" ca="1" si="247"/>
        <v>3</v>
      </c>
      <c r="S274" s="7" t="str">
        <f t="shared" ca="1" si="2"/>
        <v/>
      </c>
    </row>
    <row r="275" spans="1:19" x14ac:dyDescent="0.3">
      <c r="A275" s="1" t="str">
        <f t="shared" si="258"/>
        <v>LP_AtkSpeedBetter_08</v>
      </c>
      <c r="B275" s="1" t="s">
        <v>258</v>
      </c>
      <c r="C275" s="1" t="str">
        <f>IF(ISERROR(VLOOKUP(B275,AffectorValueTable!$A:$A,1,0)),"어펙터밸류없음","")</f>
        <v/>
      </c>
      <c r="D275" s="1">
        <v>8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7"/>
        <v>2.1375000000000002</v>
      </c>
      <c r="M275" s="1" t="s">
        <v>148</v>
      </c>
      <c r="O275" s="7">
        <f t="shared" ca="1" si="247"/>
        <v>3</v>
      </c>
      <c r="S275" s="7" t="str">
        <f t="shared" ca="1" si="2"/>
        <v/>
      </c>
    </row>
    <row r="276" spans="1:19" x14ac:dyDescent="0.3">
      <c r="A276" s="1" t="str">
        <f t="shared" si="258"/>
        <v>LP_AtkSpeedBetter_09</v>
      </c>
      <c r="B276" s="1" t="s">
        <v>258</v>
      </c>
      <c r="C276" s="1" t="str">
        <f>IF(ISERROR(VLOOKUP(B276,AffectorValueTable!$A:$A,1,0)),"어펙터밸류없음","")</f>
        <v/>
      </c>
      <c r="D276" s="1">
        <v>9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7"/>
        <v>2.4937499999999999</v>
      </c>
      <c r="M276" s="1" t="s">
        <v>148</v>
      </c>
      <c r="O276" s="7">
        <f t="shared" ca="1" si="247"/>
        <v>3</v>
      </c>
      <c r="S276" s="7" t="str">
        <f t="shared" ca="1" si="2"/>
        <v/>
      </c>
    </row>
    <row r="277" spans="1:19" x14ac:dyDescent="0.3">
      <c r="A277" s="1" t="str">
        <f t="shared" ref="A277" si="259">B277&amp;"_"&amp;TEXT(D277,"00")</f>
        <v>LP_AtkSpeedBetter_10</v>
      </c>
      <c r="B277" s="1" t="s">
        <v>246</v>
      </c>
      <c r="C277" s="1" t="str">
        <f>IF(ISERROR(VLOOKUP(B277,AffectorValueTable!$A:$A,1,0)),"어펙터밸류없음","")</f>
        <v/>
      </c>
      <c r="D277" s="1">
        <v>10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7"/>
        <v>2.4937499999999999</v>
      </c>
      <c r="M277" s="1" t="s">
        <v>148</v>
      </c>
      <c r="O277" s="7">
        <f t="shared" ref="O277" ca="1" si="260">IF(NOT(ISBLANK(N277)),N277,
IF(ISBLANK(M277),"",
VLOOKUP(M277,OFFSET(INDIRECT("$A:$B"),0,MATCH(M$1&amp;"_Verify",INDIRECT("$1:$1"),0)-1),2,0)
))</f>
        <v>3</v>
      </c>
      <c r="S277" s="7" t="str">
        <f t="shared" ref="S277" ca="1" si="261">IF(NOT(ISBLANK(R277)),R277,
IF(ISBLANK(Q277),"",
VLOOKUP(Q277,OFFSET(INDIRECT("$A:$B"),0,MATCH(Q$1&amp;"_Verify",INDIRECT("$1:$1"),0)-1),2,0)
))</f>
        <v/>
      </c>
    </row>
    <row r="278" spans="1:19" x14ac:dyDescent="0.3">
      <c r="A278" s="1" t="str">
        <f t="shared" si="258"/>
        <v>LP_AtkSpeedBest_01</v>
      </c>
      <c r="B278" s="1" t="s">
        <v>259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57"/>
        <v>0.35625000000000001</v>
      </c>
      <c r="M278" s="1" t="s">
        <v>148</v>
      </c>
      <c r="O278" s="7">
        <f t="shared" ca="1" si="247"/>
        <v>3</v>
      </c>
      <c r="S278" s="7" t="str">
        <f t="shared" ca="1" si="2"/>
        <v/>
      </c>
    </row>
    <row r="279" spans="1:19" x14ac:dyDescent="0.3">
      <c r="A279" s="1" t="str">
        <f t="shared" ref="A279:A280" si="262">B279&amp;"_"&amp;TEXT(D279,"00")</f>
        <v>LP_AtkSpeedBest_02</v>
      </c>
      <c r="B279" s="1" t="s">
        <v>259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57"/>
        <v>0.74812500000000004</v>
      </c>
      <c r="M279" s="1" t="s">
        <v>148</v>
      </c>
      <c r="O279" s="7">
        <f t="shared" ref="O279:O280" ca="1" si="263">IF(NOT(ISBLANK(N279)),N279,
IF(ISBLANK(M279),"",
VLOOKUP(M279,OFFSET(INDIRECT("$A:$B"),0,MATCH(M$1&amp;"_Verify",INDIRECT("$1:$1"),0)-1),2,0)
))</f>
        <v>3</v>
      </c>
      <c r="S279" s="7" t="str">
        <f t="shared" ca="1" si="2"/>
        <v/>
      </c>
    </row>
    <row r="280" spans="1:19" x14ac:dyDescent="0.3">
      <c r="A280" s="1" t="str">
        <f t="shared" si="262"/>
        <v>LP_AtkSpeedBest_03</v>
      </c>
      <c r="B280" s="1" t="s">
        <v>259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57"/>
        <v>1.1756250000000004</v>
      </c>
      <c r="M280" s="1" t="s">
        <v>148</v>
      </c>
      <c r="O280" s="7">
        <f t="shared" ca="1" si="263"/>
        <v>3</v>
      </c>
      <c r="S280" s="7" t="str">
        <f t="shared" ca="1" si="2"/>
        <v/>
      </c>
    </row>
    <row r="281" spans="1:19" x14ac:dyDescent="0.3">
      <c r="A281" s="1" t="str">
        <f t="shared" ref="A281" si="264">B281&amp;"_"&amp;TEXT(D281,"00")</f>
        <v>LP_AtkSpeedBest_04</v>
      </c>
      <c r="B281" s="1" t="s">
        <v>247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57"/>
        <v>1.1756250000000004</v>
      </c>
      <c r="M281" s="1" t="s">
        <v>148</v>
      </c>
      <c r="O281" s="7">
        <f t="shared" ref="O281" ca="1" si="265">IF(NOT(ISBLANK(N281)),N281,
IF(ISBLANK(M281),"",
VLOOKUP(M281,OFFSET(INDIRECT("$A:$B"),0,MATCH(M$1&amp;"_Verify",INDIRECT("$1:$1"),0)-1),2,0)
))</f>
        <v>3</v>
      </c>
      <c r="S281" s="7" t="str">
        <f t="shared" ref="S281" ca="1" si="266">IF(NOT(ISBLANK(R281)),R281,
IF(ISBLANK(Q281),"",
VLOOKUP(Q281,OFFSET(INDIRECT("$A:$B"),0,MATCH(Q$1&amp;"_Verify",INDIRECT("$1:$1"),0)-1),2,0)
))</f>
        <v/>
      </c>
    </row>
    <row r="282" spans="1:19" x14ac:dyDescent="0.3">
      <c r="A282" s="1" t="str">
        <f t="shared" si="258"/>
        <v>LP_Crit_01</v>
      </c>
      <c r="B282" s="1" t="s">
        <v>260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ref="J282:J295" si="267">J236*4.5/6</f>
        <v>0.11249999999999999</v>
      </c>
      <c r="M282" s="1" t="s">
        <v>534</v>
      </c>
      <c r="O282" s="7">
        <f t="shared" ca="1" si="247"/>
        <v>20</v>
      </c>
      <c r="S282" s="7" t="str">
        <f t="shared" ca="1" si="2"/>
        <v/>
      </c>
    </row>
    <row r="283" spans="1:19" x14ac:dyDescent="0.3">
      <c r="A283" s="1" t="str">
        <f t="shared" si="258"/>
        <v>LP_Crit_02</v>
      </c>
      <c r="B283" s="1" t="s">
        <v>260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0.23624999999999999</v>
      </c>
      <c r="M283" s="1" t="s">
        <v>534</v>
      </c>
      <c r="O283" s="7">
        <f t="shared" ca="1" si="247"/>
        <v>20</v>
      </c>
      <c r="S283" s="7" t="str">
        <f t="shared" ca="1" si="2"/>
        <v/>
      </c>
    </row>
    <row r="284" spans="1:19" x14ac:dyDescent="0.3">
      <c r="A284" s="1" t="str">
        <f t="shared" si="258"/>
        <v>LP_Crit_03</v>
      </c>
      <c r="B284" s="1" t="s">
        <v>260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0.37125000000000002</v>
      </c>
      <c r="M284" s="1" t="s">
        <v>534</v>
      </c>
      <c r="O284" s="7">
        <f t="shared" ca="1" si="247"/>
        <v>20</v>
      </c>
      <c r="S284" s="7" t="str">
        <f t="shared" ca="1" si="2"/>
        <v/>
      </c>
    </row>
    <row r="285" spans="1:19" x14ac:dyDescent="0.3">
      <c r="A285" s="1" t="str">
        <f t="shared" si="258"/>
        <v>LP_Crit_04</v>
      </c>
      <c r="B285" s="1" t="s">
        <v>260</v>
      </c>
      <c r="C285" s="1" t="str">
        <f>IF(ISERROR(VLOOKUP(B285,AffectorValueTable!$A:$A,1,0)),"어펙터밸류없음","")</f>
        <v/>
      </c>
      <c r="D285" s="1">
        <v>4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0.51749999999999996</v>
      </c>
      <c r="M285" s="1" t="s">
        <v>534</v>
      </c>
      <c r="O285" s="7">
        <f t="shared" ca="1" si="247"/>
        <v>20</v>
      </c>
      <c r="S285" s="7" t="str">
        <f t="shared" ca="1" si="2"/>
        <v/>
      </c>
    </row>
    <row r="286" spans="1:19" x14ac:dyDescent="0.3">
      <c r="A286" s="1" t="str">
        <f t="shared" si="258"/>
        <v>LP_Crit_05</v>
      </c>
      <c r="B286" s="1" t="s">
        <v>260</v>
      </c>
      <c r="C286" s="1" t="str">
        <f>IF(ISERROR(VLOOKUP(B286,AffectorValueTable!$A:$A,1,0)),"어펙터밸류없음","")</f>
        <v/>
      </c>
      <c r="D286" s="1">
        <v>5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0.67499999999999993</v>
      </c>
      <c r="M286" s="1" t="s">
        <v>534</v>
      </c>
      <c r="O286" s="7">
        <f t="shared" ca="1" si="247"/>
        <v>20</v>
      </c>
      <c r="S286" s="7" t="str">
        <f t="shared" ca="1" si="2"/>
        <v/>
      </c>
    </row>
    <row r="287" spans="1:19" x14ac:dyDescent="0.3">
      <c r="A287" s="1" t="str">
        <f t="shared" ref="A287:A290" si="268">B287&amp;"_"&amp;TEXT(D287,"00")</f>
        <v>LP_Crit_06</v>
      </c>
      <c r="B287" s="1" t="s">
        <v>260</v>
      </c>
      <c r="C287" s="1" t="str">
        <f>IF(ISERROR(VLOOKUP(B287,AffectorValueTable!$A:$A,1,0)),"어펙터밸류없음","")</f>
        <v/>
      </c>
      <c r="D287" s="1">
        <v>6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0.84375</v>
      </c>
      <c r="M287" s="1" t="s">
        <v>534</v>
      </c>
      <c r="O287" s="7">
        <f t="shared" ref="O287:O290" ca="1" si="269">IF(NOT(ISBLANK(N287)),N287,
IF(ISBLANK(M287),"",
VLOOKUP(M287,OFFSET(INDIRECT("$A:$B"),0,MATCH(M$1&amp;"_Verify",INDIRECT("$1:$1"),0)-1),2,0)
))</f>
        <v>20</v>
      </c>
      <c r="S287" s="7" t="str">
        <f t="shared" ca="1" si="2"/>
        <v/>
      </c>
    </row>
    <row r="288" spans="1:19" x14ac:dyDescent="0.3">
      <c r="A288" s="1" t="str">
        <f t="shared" si="268"/>
        <v>LP_Crit_07</v>
      </c>
      <c r="B288" s="1" t="s">
        <v>260</v>
      </c>
      <c r="C288" s="1" t="str">
        <f>IF(ISERROR(VLOOKUP(B288,AffectorValueTable!$A:$A,1,0)),"어펙터밸류없음","")</f>
        <v/>
      </c>
      <c r="D288" s="1">
        <v>7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1.0237500000000002</v>
      </c>
      <c r="M288" s="1" t="s">
        <v>534</v>
      </c>
      <c r="O288" s="7">
        <f t="shared" ca="1" si="269"/>
        <v>20</v>
      </c>
      <c r="S288" s="7" t="str">
        <f t="shared" ca="1" si="2"/>
        <v/>
      </c>
    </row>
    <row r="289" spans="1:19" x14ac:dyDescent="0.3">
      <c r="A289" s="1" t="str">
        <f t="shared" si="268"/>
        <v>LP_Crit_08</v>
      </c>
      <c r="B289" s="1" t="s">
        <v>260</v>
      </c>
      <c r="C289" s="1" t="str">
        <f>IF(ISERROR(VLOOKUP(B289,AffectorValueTable!$A:$A,1,0)),"어펙터밸류없음","")</f>
        <v/>
      </c>
      <c r="D289" s="1">
        <v>8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1.2150000000000001</v>
      </c>
      <c r="M289" s="1" t="s">
        <v>534</v>
      </c>
      <c r="O289" s="7">
        <f t="shared" ca="1" si="269"/>
        <v>20</v>
      </c>
      <c r="S289" s="7" t="str">
        <f t="shared" ca="1" si="2"/>
        <v/>
      </c>
    </row>
    <row r="290" spans="1:19" x14ac:dyDescent="0.3">
      <c r="A290" s="1" t="str">
        <f t="shared" si="268"/>
        <v>LP_Crit_09</v>
      </c>
      <c r="B290" s="1" t="s">
        <v>260</v>
      </c>
      <c r="C290" s="1" t="str">
        <f>IF(ISERROR(VLOOKUP(B290,AffectorValueTable!$A:$A,1,0)),"어펙터밸류없음","")</f>
        <v/>
      </c>
      <c r="D290" s="1">
        <v>9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1.4174999999999998</v>
      </c>
      <c r="M290" s="1" t="s">
        <v>534</v>
      </c>
      <c r="O290" s="7">
        <f t="shared" ca="1" si="269"/>
        <v>20</v>
      </c>
      <c r="S290" s="7" t="str">
        <f t="shared" ca="1" si="2"/>
        <v/>
      </c>
    </row>
    <row r="291" spans="1:19" x14ac:dyDescent="0.3">
      <c r="A291" s="1" t="str">
        <f t="shared" si="258"/>
        <v>LP_CritBetter_01</v>
      </c>
      <c r="B291" s="1" t="s">
        <v>261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0.1875</v>
      </c>
      <c r="M291" s="1" t="s">
        <v>534</v>
      </c>
      <c r="O291" s="7">
        <f t="shared" ca="1" si="247"/>
        <v>20</v>
      </c>
      <c r="S291" s="7" t="str">
        <f t="shared" ca="1" si="2"/>
        <v/>
      </c>
    </row>
    <row r="292" spans="1:19" x14ac:dyDescent="0.3">
      <c r="A292" s="1" t="str">
        <f t="shared" si="258"/>
        <v>LP_CritBetter_02</v>
      </c>
      <c r="B292" s="1" t="s">
        <v>261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7"/>
        <v>0.39375000000000004</v>
      </c>
      <c r="M292" s="1" t="s">
        <v>534</v>
      </c>
      <c r="O292" s="7">
        <f t="shared" ca="1" si="247"/>
        <v>20</v>
      </c>
      <c r="S292" s="7" t="str">
        <f t="shared" ca="1" si="2"/>
        <v/>
      </c>
    </row>
    <row r="293" spans="1:19" x14ac:dyDescent="0.3">
      <c r="A293" s="1" t="str">
        <f t="shared" ref="A293:A297" si="270">B293&amp;"_"&amp;TEXT(D293,"00")</f>
        <v>LP_CritBetter_03</v>
      </c>
      <c r="B293" s="1" t="s">
        <v>261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67"/>
        <v>0.61875000000000002</v>
      </c>
      <c r="M293" s="1" t="s">
        <v>534</v>
      </c>
      <c r="O293" s="7">
        <f t="shared" ca="1" si="247"/>
        <v>20</v>
      </c>
      <c r="S293" s="7" t="str">
        <f t="shared" ca="1" si="2"/>
        <v/>
      </c>
    </row>
    <row r="294" spans="1:19" x14ac:dyDescent="0.3">
      <c r="A294" s="1" t="str">
        <f t="shared" ref="A294:A295" si="271">B294&amp;"_"&amp;TEXT(D294,"00")</f>
        <v>LP_CritBetter_04</v>
      </c>
      <c r="B294" s="1" t="s">
        <v>261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67"/>
        <v>0.86249999999999993</v>
      </c>
      <c r="M294" s="1" t="s">
        <v>534</v>
      </c>
      <c r="O294" s="7">
        <f t="shared" ref="O294:O295" ca="1" si="272">IF(NOT(ISBLANK(N294)),N294,
IF(ISBLANK(M294),"",
VLOOKUP(M294,OFFSET(INDIRECT("$A:$B"),0,MATCH(M$1&amp;"_Verify",INDIRECT("$1:$1"),0)-1),2,0)
))</f>
        <v>20</v>
      </c>
      <c r="S294" s="7" t="str">
        <f t="shared" ca="1" si="2"/>
        <v/>
      </c>
    </row>
    <row r="295" spans="1:19" x14ac:dyDescent="0.3">
      <c r="A295" s="1" t="str">
        <f t="shared" si="271"/>
        <v>LP_CritBetter_05</v>
      </c>
      <c r="B295" s="1" t="s">
        <v>261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67"/>
        <v>1.125</v>
      </c>
      <c r="M295" s="1" t="s">
        <v>534</v>
      </c>
      <c r="O295" s="7">
        <f t="shared" ca="1" si="272"/>
        <v>20</v>
      </c>
      <c r="S295" s="7" t="str">
        <f t="shared" ca="1" si="2"/>
        <v/>
      </c>
    </row>
    <row r="296" spans="1:19" x14ac:dyDescent="0.3">
      <c r="A296" s="1" t="str">
        <f t="shared" ref="A296" si="273">B296&amp;"_"&amp;TEXT(D296,"00")</f>
        <v>LP_CritBetter_06</v>
      </c>
      <c r="B296" s="1" t="s">
        <v>249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>J295</f>
        <v>1.125</v>
      </c>
      <c r="M296" s="1" t="s">
        <v>826</v>
      </c>
      <c r="O296" s="7">
        <f t="shared" ref="O296" ca="1" si="274">IF(NOT(ISBLANK(N296)),N296,
IF(ISBLANK(M296),"",
VLOOKUP(M296,OFFSET(INDIRECT("$A:$B"),0,MATCH(M$1&amp;"_Verify",INDIRECT("$1:$1"),0)-1),2,0)
))</f>
        <v>20</v>
      </c>
      <c r="S296" s="7" t="str">
        <f t="shared" ref="S296" ca="1" si="275">IF(NOT(ISBLANK(R296)),R296,
IF(ISBLANK(Q296),"",
VLOOKUP(Q296,OFFSET(INDIRECT("$A:$B"),0,MATCH(Q$1&amp;"_Verify",INDIRECT("$1:$1"),0)-1),2,0)
))</f>
        <v/>
      </c>
    </row>
    <row r="297" spans="1:19" x14ac:dyDescent="0.3">
      <c r="A297" s="1" t="str">
        <f t="shared" si="270"/>
        <v>LP_CritBest_01</v>
      </c>
      <c r="B297" s="1" t="s">
        <v>262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>J255*4.5/6</f>
        <v>0.33749999999999997</v>
      </c>
      <c r="M297" s="1" t="s">
        <v>534</v>
      </c>
      <c r="O297" s="7">
        <f t="shared" ca="1" si="247"/>
        <v>20</v>
      </c>
      <c r="S297" s="7" t="str">
        <f t="shared" ca="1" si="2"/>
        <v/>
      </c>
    </row>
    <row r="298" spans="1:19" x14ac:dyDescent="0.3">
      <c r="A298" s="1" t="str">
        <f t="shared" ref="A298:A299" si="276">B298&amp;"_"&amp;TEXT(D298,"00")</f>
        <v>LP_CritBest_02</v>
      </c>
      <c r="B298" s="1" t="s">
        <v>262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>J256*4.5/6</f>
        <v>0.7087500000000001</v>
      </c>
      <c r="M298" s="1" t="s">
        <v>534</v>
      </c>
      <c r="O298" s="7">
        <f t="shared" ref="O298:O299" ca="1" si="277">IF(NOT(ISBLANK(N298)),N298,
IF(ISBLANK(M298),"",
VLOOKUP(M298,OFFSET(INDIRECT("$A:$B"),0,MATCH(M$1&amp;"_Verify",INDIRECT("$1:$1"),0)-1),2,0)
))</f>
        <v>20</v>
      </c>
      <c r="S298" s="7" t="str">
        <f t="shared" ref="S298:S370" ca="1" si="278">IF(NOT(ISBLANK(R298)),R298,
IF(ISBLANK(Q298),"",
VLOOKUP(Q298,OFFSET(INDIRECT("$A:$B"),0,MATCH(Q$1&amp;"_Verify",INDIRECT("$1:$1"),0)-1),2,0)
))</f>
        <v/>
      </c>
    </row>
    <row r="299" spans="1:19" x14ac:dyDescent="0.3">
      <c r="A299" s="1" t="str">
        <f t="shared" si="276"/>
        <v>LP_CritBest_03</v>
      </c>
      <c r="B299" s="1" t="s">
        <v>262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>J257*4.5/6</f>
        <v>1.1137500000000002</v>
      </c>
      <c r="M299" s="1" t="s">
        <v>534</v>
      </c>
      <c r="O299" s="7">
        <f t="shared" ca="1" si="277"/>
        <v>20</v>
      </c>
      <c r="S299" s="7" t="str">
        <f t="shared" ca="1" si="278"/>
        <v/>
      </c>
    </row>
    <row r="300" spans="1:19" x14ac:dyDescent="0.3">
      <c r="A300" s="1" t="str">
        <f t="shared" ref="A300" si="279">B300&amp;"_"&amp;TEXT(D300,"00")</f>
        <v>LP_CritBest_04</v>
      </c>
      <c r="B300" s="1" t="s">
        <v>250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>J299</f>
        <v>1.1137500000000002</v>
      </c>
      <c r="M300" s="1" t="s">
        <v>826</v>
      </c>
      <c r="O300" s="7">
        <f t="shared" ref="O300" ca="1" si="280">IF(NOT(ISBLANK(N300)),N300,
IF(ISBLANK(M300),"",
VLOOKUP(M300,OFFSET(INDIRECT("$A:$B"),0,MATCH(M$1&amp;"_Verify",INDIRECT("$1:$1"),0)-1),2,0)
))</f>
        <v>20</v>
      </c>
      <c r="S300" s="7" t="str">
        <f t="shared" ref="S300" ca="1" si="281">IF(NOT(ISBLANK(R300)),R300,
IF(ISBLANK(Q300),"",
VLOOKUP(Q300,OFFSET(INDIRECT("$A:$B"),0,MATCH(Q$1&amp;"_Verify",INDIRECT("$1:$1"),0)-1),2,0)
))</f>
        <v/>
      </c>
    </row>
    <row r="301" spans="1:19" x14ac:dyDescent="0.3">
      <c r="A301" s="1" t="str">
        <f t="shared" ref="A301:A320" si="282">B301&amp;"_"&amp;TEXT(D301,"00")</f>
        <v>LP_MaxHp_01</v>
      </c>
      <c r="B301" s="1" t="s">
        <v>263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ref="J301:J322" si="283">J236*2.5/6</f>
        <v>6.25E-2</v>
      </c>
      <c r="M301" s="1" t="s">
        <v>162</v>
      </c>
      <c r="O301" s="7">
        <f t="shared" ref="O301:O445" ca="1" si="284">IF(NOT(ISBLANK(N301)),N301,
IF(ISBLANK(M301),"",
VLOOKUP(M301,OFFSET(INDIRECT("$A:$B"),0,MATCH(M$1&amp;"_Verify",INDIRECT("$1:$1"),0)-1),2,0)
))</f>
        <v>18</v>
      </c>
      <c r="S301" s="7" t="str">
        <f t="shared" ca="1" si="278"/>
        <v/>
      </c>
    </row>
    <row r="302" spans="1:19" x14ac:dyDescent="0.3">
      <c r="A302" s="1" t="str">
        <f t="shared" si="282"/>
        <v>LP_MaxHp_02</v>
      </c>
      <c r="B302" s="1" t="s">
        <v>263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83"/>
        <v>0.13125000000000001</v>
      </c>
      <c r="M302" s="1" t="s">
        <v>162</v>
      </c>
      <c r="O302" s="7">
        <f t="shared" ca="1" si="284"/>
        <v>18</v>
      </c>
      <c r="S302" s="7" t="str">
        <f t="shared" ca="1" si="278"/>
        <v/>
      </c>
    </row>
    <row r="303" spans="1:19" x14ac:dyDescent="0.3">
      <c r="A303" s="1" t="str">
        <f t="shared" si="282"/>
        <v>LP_MaxHp_03</v>
      </c>
      <c r="B303" s="1" t="s">
        <v>263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83"/>
        <v>0.20625000000000002</v>
      </c>
      <c r="M303" s="1" t="s">
        <v>162</v>
      </c>
      <c r="O303" s="7">
        <f t="shared" ca="1" si="284"/>
        <v>18</v>
      </c>
      <c r="S303" s="7" t="str">
        <f t="shared" ca="1" si="278"/>
        <v/>
      </c>
    </row>
    <row r="304" spans="1:19" x14ac:dyDescent="0.3">
      <c r="A304" s="1" t="str">
        <f t="shared" si="282"/>
        <v>LP_MaxHp_04</v>
      </c>
      <c r="B304" s="1" t="s">
        <v>263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83"/>
        <v>0.28749999999999998</v>
      </c>
      <c r="M304" s="1" t="s">
        <v>162</v>
      </c>
      <c r="O304" s="7">
        <f t="shared" ca="1" si="284"/>
        <v>18</v>
      </c>
      <c r="S304" s="7" t="str">
        <f t="shared" ca="1" si="278"/>
        <v/>
      </c>
    </row>
    <row r="305" spans="1:19" x14ac:dyDescent="0.3">
      <c r="A305" s="1" t="str">
        <f t="shared" si="282"/>
        <v>LP_MaxHp_05</v>
      </c>
      <c r="B305" s="1" t="s">
        <v>263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83"/>
        <v>0.375</v>
      </c>
      <c r="M305" s="1" t="s">
        <v>162</v>
      </c>
      <c r="O305" s="7">
        <f t="shared" ca="1" si="284"/>
        <v>18</v>
      </c>
      <c r="S305" s="7" t="str">
        <f t="shared" ca="1" si="278"/>
        <v/>
      </c>
    </row>
    <row r="306" spans="1:19" x14ac:dyDescent="0.3">
      <c r="A306" s="1" t="str">
        <f t="shared" si="282"/>
        <v>LP_MaxHp_06</v>
      </c>
      <c r="B306" s="1" t="s">
        <v>263</v>
      </c>
      <c r="C306" s="1" t="str">
        <f>IF(ISERROR(VLOOKUP(B306,AffectorValueTable!$A:$A,1,0)),"어펙터밸류없음","")</f>
        <v/>
      </c>
      <c r="D306" s="1">
        <v>6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83"/>
        <v>0.46875</v>
      </c>
      <c r="M306" s="1" t="s">
        <v>162</v>
      </c>
      <c r="O306" s="7">
        <f t="shared" ca="1" si="284"/>
        <v>18</v>
      </c>
      <c r="S306" s="7" t="str">
        <f t="shared" ca="1" si="278"/>
        <v/>
      </c>
    </row>
    <row r="307" spans="1:19" x14ac:dyDescent="0.3">
      <c r="A307" s="1" t="str">
        <f t="shared" si="282"/>
        <v>LP_MaxHp_07</v>
      </c>
      <c r="B307" s="1" t="s">
        <v>263</v>
      </c>
      <c r="C307" s="1" t="str">
        <f>IF(ISERROR(VLOOKUP(B307,AffectorValueTable!$A:$A,1,0)),"어펙터밸류없음","")</f>
        <v/>
      </c>
      <c r="D307" s="1">
        <v>7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83"/>
        <v>0.56875000000000009</v>
      </c>
      <c r="M307" s="1" t="s">
        <v>162</v>
      </c>
      <c r="O307" s="7">
        <f t="shared" ca="1" si="284"/>
        <v>18</v>
      </c>
      <c r="S307" s="7" t="str">
        <f t="shared" ca="1" si="278"/>
        <v/>
      </c>
    </row>
    <row r="308" spans="1:19" x14ac:dyDescent="0.3">
      <c r="A308" s="1" t="str">
        <f t="shared" si="282"/>
        <v>LP_MaxHp_08</v>
      </c>
      <c r="B308" s="1" t="s">
        <v>263</v>
      </c>
      <c r="C308" s="1" t="str">
        <f>IF(ISERROR(VLOOKUP(B308,AffectorValueTable!$A:$A,1,0)),"어펙터밸류없음","")</f>
        <v/>
      </c>
      <c r="D308" s="1">
        <v>8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83"/>
        <v>0.67500000000000016</v>
      </c>
      <c r="M308" s="1" t="s">
        <v>162</v>
      </c>
      <c r="O308" s="7">
        <f t="shared" ca="1" si="284"/>
        <v>18</v>
      </c>
      <c r="S308" s="7" t="str">
        <f t="shared" ca="1" si="278"/>
        <v/>
      </c>
    </row>
    <row r="309" spans="1:19" x14ac:dyDescent="0.3">
      <c r="A309" s="1" t="str">
        <f t="shared" si="282"/>
        <v>LP_MaxHp_09</v>
      </c>
      <c r="B309" s="1" t="s">
        <v>263</v>
      </c>
      <c r="C309" s="1" t="str">
        <f>IF(ISERROR(VLOOKUP(B309,AffectorValueTable!$A:$A,1,0)),"어펙터밸류없음","")</f>
        <v/>
      </c>
      <c r="D309" s="1">
        <v>9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83"/>
        <v>0.78749999999999998</v>
      </c>
      <c r="M309" s="1" t="s">
        <v>162</v>
      </c>
      <c r="O309" s="7">
        <f t="shared" ca="1" si="284"/>
        <v>18</v>
      </c>
      <c r="S309" s="7" t="str">
        <f t="shared" ca="1" si="278"/>
        <v/>
      </c>
    </row>
    <row r="310" spans="1:19" x14ac:dyDescent="0.3">
      <c r="A310" s="1" t="str">
        <f t="shared" si="282"/>
        <v>LP_MaxHpBetter_01</v>
      </c>
      <c r="B310" s="1" t="s">
        <v>264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83"/>
        <v>0.10416666666666667</v>
      </c>
      <c r="M310" s="1" t="s">
        <v>162</v>
      </c>
      <c r="O310" s="7">
        <f t="shared" ca="1" si="284"/>
        <v>18</v>
      </c>
      <c r="S310" s="7" t="str">
        <f t="shared" ca="1" si="278"/>
        <v/>
      </c>
    </row>
    <row r="311" spans="1:19" x14ac:dyDescent="0.3">
      <c r="A311" s="1" t="str">
        <f t="shared" si="282"/>
        <v>LP_MaxHpBetter_02</v>
      </c>
      <c r="B311" s="1" t="s">
        <v>264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83"/>
        <v>0.21875</v>
      </c>
      <c r="M311" s="1" t="s">
        <v>162</v>
      </c>
      <c r="O311" s="7">
        <f t="shared" ca="1" si="284"/>
        <v>18</v>
      </c>
      <c r="S311" s="7" t="str">
        <f t="shared" ca="1" si="278"/>
        <v/>
      </c>
    </row>
    <row r="312" spans="1:19" x14ac:dyDescent="0.3">
      <c r="A312" s="1" t="str">
        <f t="shared" si="282"/>
        <v>LP_MaxHpBetter_03</v>
      </c>
      <c r="B312" s="1" t="s">
        <v>264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83"/>
        <v>0.34375</v>
      </c>
      <c r="M312" s="1" t="s">
        <v>162</v>
      </c>
      <c r="O312" s="7">
        <f t="shared" ca="1" si="284"/>
        <v>18</v>
      </c>
      <c r="S312" s="7" t="str">
        <f t="shared" ca="1" si="278"/>
        <v/>
      </c>
    </row>
    <row r="313" spans="1:19" x14ac:dyDescent="0.3">
      <c r="A313" s="1" t="str">
        <f t="shared" si="282"/>
        <v>LP_MaxHpBetter_04</v>
      </c>
      <c r="B313" s="1" t="s">
        <v>264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83"/>
        <v>0.47916666666666669</v>
      </c>
      <c r="M313" s="1" t="s">
        <v>162</v>
      </c>
      <c r="O313" s="7">
        <f t="shared" ca="1" si="284"/>
        <v>18</v>
      </c>
      <c r="S313" s="7" t="str">
        <f t="shared" ca="1" si="278"/>
        <v/>
      </c>
    </row>
    <row r="314" spans="1:19" x14ac:dyDescent="0.3">
      <c r="A314" s="1" t="str">
        <f t="shared" si="282"/>
        <v>LP_MaxHpBetter_05</v>
      </c>
      <c r="B314" s="1" t="s">
        <v>264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83"/>
        <v>0.625</v>
      </c>
      <c r="M314" s="1" t="s">
        <v>162</v>
      </c>
      <c r="O314" s="7">
        <f t="shared" ca="1" si="284"/>
        <v>18</v>
      </c>
      <c r="S314" s="7" t="str">
        <f t="shared" ca="1" si="278"/>
        <v/>
      </c>
    </row>
    <row r="315" spans="1:19" x14ac:dyDescent="0.3">
      <c r="A315" s="1" t="str">
        <f t="shared" si="282"/>
        <v>LP_MaxHpBetter_06</v>
      </c>
      <c r="B315" s="1" t="s">
        <v>264</v>
      </c>
      <c r="C315" s="1" t="str">
        <f>IF(ISERROR(VLOOKUP(B315,AffectorValueTable!$A:$A,1,0)),"어펙터밸류없음","")</f>
        <v/>
      </c>
      <c r="D315" s="1">
        <v>6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3"/>
        <v>0.78125</v>
      </c>
      <c r="M315" s="1" t="s">
        <v>162</v>
      </c>
      <c r="O315" s="7">
        <f t="shared" ca="1" si="284"/>
        <v>18</v>
      </c>
      <c r="S315" s="7" t="str">
        <f t="shared" ca="1" si="278"/>
        <v/>
      </c>
    </row>
    <row r="316" spans="1:19" x14ac:dyDescent="0.3">
      <c r="A316" s="1" t="str">
        <f t="shared" si="282"/>
        <v>LP_MaxHpBetter_07</v>
      </c>
      <c r="B316" s="1" t="s">
        <v>264</v>
      </c>
      <c r="C316" s="1" t="str">
        <f>IF(ISERROR(VLOOKUP(B316,AffectorValueTable!$A:$A,1,0)),"어펙터밸류없음","")</f>
        <v/>
      </c>
      <c r="D316" s="1">
        <v>7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3"/>
        <v>0.94791666666666663</v>
      </c>
      <c r="M316" s="1" t="s">
        <v>162</v>
      </c>
      <c r="O316" s="7">
        <f t="shared" ca="1" si="284"/>
        <v>18</v>
      </c>
      <c r="S316" s="7" t="str">
        <f t="shared" ca="1" si="278"/>
        <v/>
      </c>
    </row>
    <row r="317" spans="1:19" x14ac:dyDescent="0.3">
      <c r="A317" s="1" t="str">
        <f t="shared" si="282"/>
        <v>LP_MaxHpBetter_08</v>
      </c>
      <c r="B317" s="1" t="s">
        <v>264</v>
      </c>
      <c r="C317" s="1" t="str">
        <f>IF(ISERROR(VLOOKUP(B317,AffectorValueTable!$A:$A,1,0)),"어펙터밸류없음","")</f>
        <v/>
      </c>
      <c r="D317" s="1">
        <v>8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3"/>
        <v>1.125</v>
      </c>
      <c r="M317" s="1" t="s">
        <v>162</v>
      </c>
      <c r="O317" s="7">
        <f t="shared" ca="1" si="284"/>
        <v>18</v>
      </c>
      <c r="S317" s="7" t="str">
        <f t="shared" ca="1" si="278"/>
        <v/>
      </c>
    </row>
    <row r="318" spans="1:19" x14ac:dyDescent="0.3">
      <c r="A318" s="1" t="str">
        <f t="shared" si="282"/>
        <v>LP_MaxHpBetter_09</v>
      </c>
      <c r="B318" s="1" t="s">
        <v>264</v>
      </c>
      <c r="C318" s="1" t="str">
        <f>IF(ISERROR(VLOOKUP(B318,AffectorValueTable!$A:$A,1,0)),"어펙터밸류없음","")</f>
        <v/>
      </c>
      <c r="D318" s="1">
        <v>9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3"/>
        <v>1.3125</v>
      </c>
      <c r="M318" s="1" t="s">
        <v>162</v>
      </c>
      <c r="O318" s="7">
        <f t="shared" ca="1" si="284"/>
        <v>18</v>
      </c>
      <c r="S318" s="7" t="str">
        <f t="shared" ca="1" si="278"/>
        <v/>
      </c>
    </row>
    <row r="319" spans="1:19" x14ac:dyDescent="0.3">
      <c r="A319" s="1" t="str">
        <f t="shared" ref="A319" si="285">B319&amp;"_"&amp;TEXT(D319,"00")</f>
        <v>LP_MaxHpBetter_10</v>
      </c>
      <c r="B319" s="1" t="s">
        <v>252</v>
      </c>
      <c r="C319" s="1" t="str">
        <f>IF(ISERROR(VLOOKUP(B319,AffectorValueTable!$A:$A,1,0)),"어펙터밸류없음","")</f>
        <v/>
      </c>
      <c r="D319" s="1">
        <v>10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83"/>
        <v>1.3125</v>
      </c>
      <c r="M319" s="1" t="s">
        <v>162</v>
      </c>
      <c r="O319" s="7">
        <f t="shared" ref="O319" ca="1" si="286">IF(NOT(ISBLANK(N319)),N319,
IF(ISBLANK(M319),"",
VLOOKUP(M319,OFFSET(INDIRECT("$A:$B"),0,MATCH(M$1&amp;"_Verify",INDIRECT("$1:$1"),0)-1),2,0)
))</f>
        <v>18</v>
      </c>
      <c r="S319" s="7" t="str">
        <f t="shared" ref="S319" ca="1" si="287">IF(NOT(ISBLANK(R319)),R319,
IF(ISBLANK(Q319),"",
VLOOKUP(Q319,OFFSET(INDIRECT("$A:$B"),0,MATCH(Q$1&amp;"_Verify",INDIRECT("$1:$1"),0)-1),2,0)
))</f>
        <v/>
      </c>
    </row>
    <row r="320" spans="1:19" x14ac:dyDescent="0.3">
      <c r="A320" s="1" t="str">
        <f t="shared" si="282"/>
        <v>LP_MaxHpBest_01</v>
      </c>
      <c r="B320" s="1" t="s">
        <v>265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3"/>
        <v>0.1875</v>
      </c>
      <c r="M320" s="1" t="s">
        <v>162</v>
      </c>
      <c r="O320" s="7">
        <f t="shared" ca="1" si="284"/>
        <v>18</v>
      </c>
      <c r="S320" s="7" t="str">
        <f t="shared" ca="1" si="278"/>
        <v/>
      </c>
    </row>
    <row r="321" spans="1:19" x14ac:dyDescent="0.3">
      <c r="A321" s="1" t="str">
        <f t="shared" ref="A321:A371" si="288">B321&amp;"_"&amp;TEXT(D321,"00")</f>
        <v>LP_MaxHpBest_02</v>
      </c>
      <c r="B321" s="1" t="s">
        <v>265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3"/>
        <v>0.39375000000000004</v>
      </c>
      <c r="M321" s="1" t="s">
        <v>162</v>
      </c>
      <c r="O321" s="7">
        <f t="shared" ca="1" si="284"/>
        <v>18</v>
      </c>
      <c r="S321" s="7" t="str">
        <f t="shared" ca="1" si="278"/>
        <v/>
      </c>
    </row>
    <row r="322" spans="1:19" x14ac:dyDescent="0.3">
      <c r="A322" s="1" t="str">
        <f t="shared" si="288"/>
        <v>LP_MaxHpBest_03</v>
      </c>
      <c r="B322" s="1" t="s">
        <v>265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3"/>
        <v>0.61875000000000013</v>
      </c>
      <c r="M322" s="1" t="s">
        <v>162</v>
      </c>
      <c r="O322" s="7">
        <f t="shared" ca="1" si="284"/>
        <v>18</v>
      </c>
      <c r="S322" s="7" t="str">
        <f t="shared" ca="1" si="278"/>
        <v/>
      </c>
    </row>
    <row r="323" spans="1:19" x14ac:dyDescent="0.3">
      <c r="A323" s="1" t="str">
        <f t="shared" si="288"/>
        <v>LP_MaxHpBest_04</v>
      </c>
      <c r="B323" s="1" t="s">
        <v>265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0.86249999999999993</v>
      </c>
      <c r="M323" s="1" t="s">
        <v>162</v>
      </c>
      <c r="O323" s="7">
        <f t="shared" ca="1" si="284"/>
        <v>18</v>
      </c>
      <c r="S323" s="7" t="str">
        <f t="shared" ca="1" si="278"/>
        <v/>
      </c>
    </row>
    <row r="324" spans="1:19" x14ac:dyDescent="0.3">
      <c r="A324" s="1" t="str">
        <f t="shared" si="288"/>
        <v>LP_MaxHpBest_05</v>
      </c>
      <c r="B324" s="1" t="s">
        <v>265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1.125</v>
      </c>
      <c r="M324" s="1" t="s">
        <v>162</v>
      </c>
      <c r="O324" s="7">
        <f t="shared" ca="1" si="284"/>
        <v>18</v>
      </c>
      <c r="S324" s="7" t="str">
        <f t="shared" ca="1" si="278"/>
        <v/>
      </c>
    </row>
    <row r="325" spans="1:19" x14ac:dyDescent="0.3">
      <c r="A325" s="1" t="str">
        <f t="shared" ref="A325:A330" si="289">B325&amp;"_"&amp;TEXT(D325,"00")</f>
        <v>LP_MaxHpBest_06</v>
      </c>
      <c r="B325" s="1" t="s">
        <v>253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1.125</v>
      </c>
      <c r="M325" s="1" t="s">
        <v>162</v>
      </c>
      <c r="O325" s="7">
        <f t="shared" ref="O325:O330" ca="1" si="290">IF(NOT(ISBLANK(N325)),N325,
IF(ISBLANK(M325),"",
VLOOKUP(M325,OFFSET(INDIRECT("$A:$B"),0,MATCH(M$1&amp;"_Verify",INDIRECT("$1:$1"),0)-1),2,0)
))</f>
        <v>18</v>
      </c>
      <c r="S325" s="7" t="str">
        <f t="shared" ref="S325:S330" ca="1" si="291">IF(NOT(ISBLANK(R325)),R325,
IF(ISBLANK(Q325),"",
VLOOKUP(Q325,OFFSET(INDIRECT("$A:$B"),0,MATCH(Q$1&amp;"_Verify",INDIRECT("$1:$1"),0)-1),2,0)
))</f>
        <v/>
      </c>
    </row>
    <row r="326" spans="1:19" x14ac:dyDescent="0.3">
      <c r="A326" s="1" t="str">
        <f t="shared" si="289"/>
        <v>LP_MaxHpPowerSource_01</v>
      </c>
      <c r="B326" s="1" t="s">
        <v>909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ref="J326:J330" si="292">J236*2.5/8</f>
        <v>4.6875E-2</v>
      </c>
      <c r="M326" s="1" t="s">
        <v>162</v>
      </c>
      <c r="O326" s="7">
        <f t="shared" ca="1" si="290"/>
        <v>18</v>
      </c>
      <c r="S326" s="7" t="str">
        <f t="shared" ca="1" si="291"/>
        <v/>
      </c>
    </row>
    <row r="327" spans="1:19" x14ac:dyDescent="0.3">
      <c r="A327" s="1" t="str">
        <f t="shared" si="289"/>
        <v>LP_MaxHpPowerSource_02</v>
      </c>
      <c r="B327" s="1" t="s">
        <v>909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92"/>
        <v>9.8437499999999997E-2</v>
      </c>
      <c r="M327" s="1" t="s">
        <v>162</v>
      </c>
      <c r="O327" s="7">
        <f t="shared" ca="1" si="290"/>
        <v>18</v>
      </c>
      <c r="S327" s="7" t="str">
        <f t="shared" ca="1" si="291"/>
        <v/>
      </c>
    </row>
    <row r="328" spans="1:19" x14ac:dyDescent="0.3">
      <c r="A328" s="1" t="str">
        <f t="shared" si="289"/>
        <v>LP_MaxHpPowerSource_03</v>
      </c>
      <c r="B328" s="1" t="s">
        <v>909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f t="shared" si="292"/>
        <v>0.15468750000000001</v>
      </c>
      <c r="M328" s="1" t="s">
        <v>162</v>
      </c>
      <c r="O328" s="7">
        <f t="shared" ca="1" si="290"/>
        <v>18</v>
      </c>
      <c r="S328" s="7" t="str">
        <f t="shared" ca="1" si="291"/>
        <v/>
      </c>
    </row>
    <row r="329" spans="1:19" x14ac:dyDescent="0.3">
      <c r="A329" s="1" t="str">
        <f t="shared" si="289"/>
        <v>LP_MaxHpPowerSource_04</v>
      </c>
      <c r="B329" s="1" t="s">
        <v>909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f t="shared" si="292"/>
        <v>0.21562499999999998</v>
      </c>
      <c r="M329" s="1" t="s">
        <v>162</v>
      </c>
      <c r="O329" s="7">
        <f t="shared" ca="1" si="290"/>
        <v>18</v>
      </c>
      <c r="S329" s="7" t="str">
        <f t="shared" ca="1" si="291"/>
        <v/>
      </c>
    </row>
    <row r="330" spans="1:19" x14ac:dyDescent="0.3">
      <c r="A330" s="1" t="str">
        <f t="shared" si="289"/>
        <v>LP_MaxHpPowerSource_05</v>
      </c>
      <c r="B330" s="1" t="s">
        <v>909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f t="shared" si="292"/>
        <v>0.28125</v>
      </c>
      <c r="M330" s="1" t="s">
        <v>162</v>
      </c>
      <c r="O330" s="7">
        <f t="shared" ca="1" si="290"/>
        <v>18</v>
      </c>
      <c r="S330" s="7" t="str">
        <f t="shared" ca="1" si="291"/>
        <v/>
      </c>
    </row>
    <row r="331" spans="1:19" x14ac:dyDescent="0.3">
      <c r="A331" s="1" t="str">
        <f t="shared" si="288"/>
        <v>LP_ReduceDmgProjectile_01</v>
      </c>
      <c r="B331" s="1" t="s">
        <v>266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ref="J331:J349" si="293">J236*4/6</f>
        <v>9.9999999999999992E-2</v>
      </c>
      <c r="O331" s="7" t="str">
        <f t="shared" ca="1" si="284"/>
        <v/>
      </c>
      <c r="S331" s="7" t="str">
        <f t="shared" ca="1" si="278"/>
        <v/>
      </c>
    </row>
    <row r="332" spans="1:19" x14ac:dyDescent="0.3">
      <c r="A332" s="1" t="str">
        <f t="shared" si="288"/>
        <v>LP_ReduceDmgProjectile_02</v>
      </c>
      <c r="B332" s="1" t="s">
        <v>266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93"/>
        <v>0.21</v>
      </c>
      <c r="O332" s="7" t="str">
        <f t="shared" ca="1" si="284"/>
        <v/>
      </c>
      <c r="S332" s="7" t="str">
        <f t="shared" ca="1" si="278"/>
        <v/>
      </c>
    </row>
    <row r="333" spans="1:19" x14ac:dyDescent="0.3">
      <c r="A333" s="1" t="str">
        <f t="shared" si="288"/>
        <v>LP_ReduceDmgProjectile_03</v>
      </c>
      <c r="B333" s="1" t="s">
        <v>266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93"/>
        <v>0.33</v>
      </c>
      <c r="O333" s="7" t="str">
        <f t="shared" ca="1" si="284"/>
        <v/>
      </c>
      <c r="S333" s="7" t="str">
        <f t="shared" ca="1" si="278"/>
        <v/>
      </c>
    </row>
    <row r="334" spans="1:19" x14ac:dyDescent="0.3">
      <c r="A334" s="1" t="str">
        <f t="shared" si="288"/>
        <v>LP_ReduceDmgProjectile_04</v>
      </c>
      <c r="B334" s="1" t="s">
        <v>266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93"/>
        <v>0.45999999999999996</v>
      </c>
      <c r="O334" s="7" t="str">
        <f t="shared" ca="1" si="284"/>
        <v/>
      </c>
      <c r="S334" s="7" t="str">
        <f t="shared" ca="1" si="278"/>
        <v/>
      </c>
    </row>
    <row r="335" spans="1:19" x14ac:dyDescent="0.3">
      <c r="A335" s="1" t="str">
        <f t="shared" ref="A335:A338" si="294">B335&amp;"_"&amp;TEXT(D335,"00")</f>
        <v>LP_ReduceDmgProjectile_05</v>
      </c>
      <c r="B335" s="1" t="s">
        <v>266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93"/>
        <v>0.6</v>
      </c>
      <c r="O335" s="7" t="str">
        <f t="shared" ca="1" si="284"/>
        <v/>
      </c>
      <c r="S335" s="7" t="str">
        <f t="shared" ca="1" si="278"/>
        <v/>
      </c>
    </row>
    <row r="336" spans="1:19" x14ac:dyDescent="0.3">
      <c r="A336" s="1" t="str">
        <f t="shared" si="294"/>
        <v>LP_ReduceDmgProjectile_06</v>
      </c>
      <c r="B336" s="1" t="s">
        <v>266</v>
      </c>
      <c r="C336" s="1" t="str">
        <f>IF(ISERROR(VLOOKUP(B336,AffectorValueTable!$A:$A,1,0)),"어펙터밸류없음","")</f>
        <v/>
      </c>
      <c r="D336" s="1">
        <v>6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293"/>
        <v>0.75</v>
      </c>
      <c r="O336" s="7" t="str">
        <f t="shared" ca="1" si="284"/>
        <v/>
      </c>
      <c r="S336" s="7" t="str">
        <f t="shared" ca="1" si="278"/>
        <v/>
      </c>
    </row>
    <row r="337" spans="1:19" x14ac:dyDescent="0.3">
      <c r="A337" s="1" t="str">
        <f t="shared" si="294"/>
        <v>LP_ReduceDmgProjectile_07</v>
      </c>
      <c r="B337" s="1" t="s">
        <v>266</v>
      </c>
      <c r="C337" s="1" t="str">
        <f>IF(ISERROR(VLOOKUP(B337,AffectorValueTable!$A:$A,1,0)),"어펙터밸류없음","")</f>
        <v/>
      </c>
      <c r="D337" s="1">
        <v>7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93"/>
        <v>0.91000000000000014</v>
      </c>
      <c r="O337" s="7" t="str">
        <f t="shared" ca="1" si="284"/>
        <v/>
      </c>
      <c r="S337" s="7" t="str">
        <f t="shared" ca="1" si="278"/>
        <v/>
      </c>
    </row>
    <row r="338" spans="1:19" x14ac:dyDescent="0.3">
      <c r="A338" s="1" t="str">
        <f t="shared" si="294"/>
        <v>LP_ReduceDmgProjectile_08</v>
      </c>
      <c r="B338" s="1" t="s">
        <v>266</v>
      </c>
      <c r="C338" s="1" t="str">
        <f>IF(ISERROR(VLOOKUP(B338,AffectorValueTable!$A:$A,1,0)),"어펙터밸류없음","")</f>
        <v/>
      </c>
      <c r="D338" s="1">
        <v>8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93"/>
        <v>1.08</v>
      </c>
      <c r="O338" s="7" t="str">
        <f t="shared" ca="1" si="284"/>
        <v/>
      </c>
      <c r="S338" s="7" t="str">
        <f t="shared" ca="1" si="278"/>
        <v/>
      </c>
    </row>
    <row r="339" spans="1:19" x14ac:dyDescent="0.3">
      <c r="A339" s="1" t="str">
        <f t="shared" ref="A339:A362" si="295">B339&amp;"_"&amp;TEXT(D339,"00")</f>
        <v>LP_ReduceDmgProjectile_09</v>
      </c>
      <c r="B339" s="1" t="s">
        <v>266</v>
      </c>
      <c r="C339" s="1" t="str">
        <f>IF(ISERROR(VLOOKUP(B339,AffectorValueTable!$A:$A,1,0)),"어펙터밸류없음","")</f>
        <v/>
      </c>
      <c r="D339" s="1">
        <v>9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93"/>
        <v>1.26</v>
      </c>
      <c r="O339" s="7" t="str">
        <f t="shared" ca="1" si="284"/>
        <v/>
      </c>
      <c r="S339" s="7" t="str">
        <f t="shared" ca="1" si="278"/>
        <v/>
      </c>
    </row>
    <row r="340" spans="1:19" x14ac:dyDescent="0.3">
      <c r="A340" s="1" t="str">
        <f t="shared" si="295"/>
        <v>LP_ReduceDmgProjectileBetter_01</v>
      </c>
      <c r="B340" s="1" t="s">
        <v>490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93"/>
        <v>0.16666666666666666</v>
      </c>
      <c r="O340" s="7" t="str">
        <f t="shared" ref="O340:O362" ca="1" si="296">IF(NOT(ISBLANK(N340)),N340,
IF(ISBLANK(M340),"",
VLOOKUP(M340,OFFSET(INDIRECT("$A:$B"),0,MATCH(M$1&amp;"_Verify",INDIRECT("$1:$1"),0)-1),2,0)
))</f>
        <v/>
      </c>
      <c r="S340" s="7" t="str">
        <f t="shared" ca="1" si="278"/>
        <v/>
      </c>
    </row>
    <row r="341" spans="1:19" x14ac:dyDescent="0.3">
      <c r="A341" s="1" t="str">
        <f t="shared" si="295"/>
        <v>LP_ReduceDmgProjectileBetter_02</v>
      </c>
      <c r="B341" s="1" t="s">
        <v>490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93"/>
        <v>0.35000000000000003</v>
      </c>
      <c r="O341" s="7" t="str">
        <f t="shared" ca="1" si="296"/>
        <v/>
      </c>
      <c r="S341" s="7" t="str">
        <f t="shared" ca="1" si="278"/>
        <v/>
      </c>
    </row>
    <row r="342" spans="1:19" x14ac:dyDescent="0.3">
      <c r="A342" s="1" t="str">
        <f t="shared" si="295"/>
        <v>LP_ReduceDmgProjectileBetter_03</v>
      </c>
      <c r="B342" s="1" t="s">
        <v>490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93"/>
        <v>0.55000000000000004</v>
      </c>
      <c r="O342" s="7" t="str">
        <f t="shared" ca="1" si="296"/>
        <v/>
      </c>
      <c r="S342" s="7" t="str">
        <f t="shared" ca="1" si="278"/>
        <v/>
      </c>
    </row>
    <row r="343" spans="1:19" x14ac:dyDescent="0.3">
      <c r="A343" s="1" t="str">
        <f t="shared" si="295"/>
        <v>LP_ReduceDmgProjectileBetter_04</v>
      </c>
      <c r="B343" s="1" t="s">
        <v>490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93"/>
        <v>0.76666666666666661</v>
      </c>
      <c r="O343" s="7" t="str">
        <f t="shared" ca="1" si="296"/>
        <v/>
      </c>
      <c r="S343" s="7" t="str">
        <f t="shared" ca="1" si="278"/>
        <v/>
      </c>
    </row>
    <row r="344" spans="1:19" x14ac:dyDescent="0.3">
      <c r="A344" s="1" t="str">
        <f t="shared" ref="A344:A348" si="297">B344&amp;"_"&amp;TEXT(D344,"00")</f>
        <v>LP_ReduceDmgProjectileBetter_05</v>
      </c>
      <c r="B344" s="1" t="s">
        <v>490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93"/>
        <v>1</v>
      </c>
      <c r="O344" s="7" t="str">
        <f t="shared" ref="O344:O348" ca="1" si="298">IF(NOT(ISBLANK(N344)),N344,
IF(ISBLANK(M344),"",
VLOOKUP(M344,OFFSET(INDIRECT("$A:$B"),0,MATCH(M$1&amp;"_Verify",INDIRECT("$1:$1"),0)-1),2,0)
))</f>
        <v/>
      </c>
      <c r="S344" s="7" t="str">
        <f t="shared" ca="1" si="278"/>
        <v/>
      </c>
    </row>
    <row r="345" spans="1:19" x14ac:dyDescent="0.3">
      <c r="A345" s="1" t="str">
        <f t="shared" si="297"/>
        <v>LP_ReduceDmgProjectileBetter_06</v>
      </c>
      <c r="B345" s="1" t="s">
        <v>490</v>
      </c>
      <c r="C345" s="1" t="str">
        <f>IF(ISERROR(VLOOKUP(B345,AffectorValueTable!$A:$A,1,0)),"어펙터밸류없음","")</f>
        <v/>
      </c>
      <c r="D345" s="1">
        <v>6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93"/>
        <v>1.25</v>
      </c>
      <c r="O345" s="7" t="str">
        <f t="shared" ca="1" si="298"/>
        <v/>
      </c>
      <c r="S345" s="7" t="str">
        <f t="shared" ca="1" si="278"/>
        <v/>
      </c>
    </row>
    <row r="346" spans="1:19" x14ac:dyDescent="0.3">
      <c r="A346" s="1" t="str">
        <f t="shared" si="297"/>
        <v>LP_ReduceDmgProjectileBetter_07</v>
      </c>
      <c r="B346" s="1" t="s">
        <v>490</v>
      </c>
      <c r="C346" s="1" t="str">
        <f>IF(ISERROR(VLOOKUP(B346,AffectorValueTable!$A:$A,1,0)),"어펙터밸류없음","")</f>
        <v/>
      </c>
      <c r="D346" s="1">
        <v>7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93"/>
        <v>1.5166666666666666</v>
      </c>
      <c r="O346" s="7" t="str">
        <f t="shared" ca="1" si="298"/>
        <v/>
      </c>
      <c r="S346" s="7" t="str">
        <f t="shared" ca="1" si="278"/>
        <v/>
      </c>
    </row>
    <row r="347" spans="1:19" x14ac:dyDescent="0.3">
      <c r="A347" s="1" t="str">
        <f t="shared" si="297"/>
        <v>LP_ReduceDmgProjectileBetter_08</v>
      </c>
      <c r="B347" s="1" t="s">
        <v>490</v>
      </c>
      <c r="C347" s="1" t="str">
        <f>IF(ISERROR(VLOOKUP(B347,AffectorValueTable!$A:$A,1,0)),"어펙터밸류없음","")</f>
        <v/>
      </c>
      <c r="D347" s="1">
        <v>8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93"/>
        <v>1.8</v>
      </c>
      <c r="O347" s="7" t="str">
        <f t="shared" ca="1" si="298"/>
        <v/>
      </c>
      <c r="S347" s="7" t="str">
        <f t="shared" ca="1" si="278"/>
        <v/>
      </c>
    </row>
    <row r="348" spans="1:19" x14ac:dyDescent="0.3">
      <c r="A348" s="1" t="str">
        <f t="shared" si="297"/>
        <v>LP_ReduceDmgProjectileBetter_09</v>
      </c>
      <c r="B348" s="1" t="s">
        <v>490</v>
      </c>
      <c r="C348" s="1" t="str">
        <f>IF(ISERROR(VLOOKUP(B348,AffectorValueTable!$A:$A,1,0)),"어펙터밸류없음","")</f>
        <v/>
      </c>
      <c r="D348" s="1">
        <v>9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93"/>
        <v>2.1</v>
      </c>
      <c r="O348" s="7" t="str">
        <f t="shared" ca="1" si="298"/>
        <v/>
      </c>
      <c r="S348" s="7" t="str">
        <f t="shared" ca="1" si="278"/>
        <v/>
      </c>
    </row>
    <row r="349" spans="1:19" x14ac:dyDescent="0.3">
      <c r="A349" s="1" t="str">
        <f t="shared" ref="A349" si="299">B349&amp;"_"&amp;TEXT(D349,"00")</f>
        <v>LP_ReduceDmgProjectileBetter_10</v>
      </c>
      <c r="B349" s="1" t="s">
        <v>1188</v>
      </c>
      <c r="C349" s="1" t="str">
        <f>IF(ISERROR(VLOOKUP(B349,AffectorValueTable!$A:$A,1,0)),"어펙터밸류없음","")</f>
        <v/>
      </c>
      <c r="D349" s="1">
        <v>10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93"/>
        <v>2.1</v>
      </c>
      <c r="O349" s="7" t="str">
        <f t="shared" ref="O349" ca="1" si="300">IF(NOT(ISBLANK(N349)),N349,
IF(ISBLANK(M349),"",
VLOOKUP(M349,OFFSET(INDIRECT("$A:$B"),0,MATCH(M$1&amp;"_Verify",INDIRECT("$1:$1"),0)-1),2,0)
))</f>
        <v/>
      </c>
      <c r="S349" s="7" t="str">
        <f t="shared" ref="S349" ca="1" si="301">IF(NOT(ISBLANK(R349)),R349,
IF(ISBLANK(Q349),"",
VLOOKUP(Q349,OFFSET(INDIRECT("$A:$B"),0,MATCH(Q$1&amp;"_Verify",INDIRECT("$1:$1"),0)-1),2,0)
))</f>
        <v/>
      </c>
    </row>
    <row r="350" spans="1:19" x14ac:dyDescent="0.3">
      <c r="A350" s="1" t="str">
        <f t="shared" si="295"/>
        <v>LP_ReduceDmgMelee_01</v>
      </c>
      <c r="B350" s="1" t="s">
        <v>491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ref="I350:I367" si="302">J236*4/6*1.5</f>
        <v>0.15</v>
      </c>
      <c r="O350" s="7" t="str">
        <f t="shared" ca="1" si="296"/>
        <v/>
      </c>
      <c r="S350" s="7" t="str">
        <f t="shared" ca="1" si="278"/>
        <v/>
      </c>
    </row>
    <row r="351" spans="1:19" x14ac:dyDescent="0.3">
      <c r="A351" s="1" t="str">
        <f t="shared" si="295"/>
        <v>LP_ReduceDmgMelee_02</v>
      </c>
      <c r="B351" s="1" t="s">
        <v>491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302"/>
        <v>0.315</v>
      </c>
      <c r="O351" s="7" t="str">
        <f t="shared" ca="1" si="296"/>
        <v/>
      </c>
      <c r="S351" s="7" t="str">
        <f t="shared" ca="1" si="278"/>
        <v/>
      </c>
    </row>
    <row r="352" spans="1:19" x14ac:dyDescent="0.3">
      <c r="A352" s="1" t="str">
        <f t="shared" si="295"/>
        <v>LP_ReduceDmgMelee_03</v>
      </c>
      <c r="B352" s="1" t="s">
        <v>491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302"/>
        <v>0.495</v>
      </c>
      <c r="O352" s="7" t="str">
        <f t="shared" ca="1" si="296"/>
        <v/>
      </c>
      <c r="S352" s="7" t="str">
        <f t="shared" ca="1" si="278"/>
        <v/>
      </c>
    </row>
    <row r="353" spans="1:19" x14ac:dyDescent="0.3">
      <c r="A353" s="1" t="str">
        <f t="shared" si="295"/>
        <v>LP_ReduceDmgMelee_04</v>
      </c>
      <c r="B353" s="1" t="s">
        <v>491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302"/>
        <v>0.69</v>
      </c>
      <c r="O353" s="7" t="str">
        <f t="shared" ca="1" si="296"/>
        <v/>
      </c>
      <c r="S353" s="7" t="str">
        <f t="shared" ca="1" si="278"/>
        <v/>
      </c>
    </row>
    <row r="354" spans="1:19" x14ac:dyDescent="0.3">
      <c r="A354" s="1" t="str">
        <f t="shared" si="295"/>
        <v>LP_ReduceDmgMelee_05</v>
      </c>
      <c r="B354" s="1" t="s">
        <v>491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302"/>
        <v>0.89999999999999991</v>
      </c>
      <c r="O354" s="7" t="str">
        <f t="shared" ca="1" si="296"/>
        <v/>
      </c>
      <c r="S354" s="7" t="str">
        <f t="shared" ca="1" si="278"/>
        <v/>
      </c>
    </row>
    <row r="355" spans="1:19" x14ac:dyDescent="0.3">
      <c r="A355" s="1" t="str">
        <f t="shared" si="295"/>
        <v>LP_ReduceDmgMelee_06</v>
      </c>
      <c r="B355" s="1" t="s">
        <v>491</v>
      </c>
      <c r="C355" s="1" t="str">
        <f>IF(ISERROR(VLOOKUP(B355,AffectorValueTable!$A:$A,1,0)),"어펙터밸류없음","")</f>
        <v/>
      </c>
      <c r="D355" s="1">
        <v>6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302"/>
        <v>1.125</v>
      </c>
      <c r="O355" s="7" t="str">
        <f t="shared" ca="1" si="296"/>
        <v/>
      </c>
      <c r="S355" s="7" t="str">
        <f t="shared" ca="1" si="278"/>
        <v/>
      </c>
    </row>
    <row r="356" spans="1:19" x14ac:dyDescent="0.3">
      <c r="A356" s="1" t="str">
        <f t="shared" si="295"/>
        <v>LP_ReduceDmgMelee_07</v>
      </c>
      <c r="B356" s="1" t="s">
        <v>491</v>
      </c>
      <c r="C356" s="1" t="str">
        <f>IF(ISERROR(VLOOKUP(B356,AffectorValueTable!$A:$A,1,0)),"어펙터밸류없음","")</f>
        <v/>
      </c>
      <c r="D356" s="1">
        <v>7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302"/>
        <v>1.3650000000000002</v>
      </c>
      <c r="O356" s="7" t="str">
        <f t="shared" ca="1" si="296"/>
        <v/>
      </c>
      <c r="S356" s="7" t="str">
        <f t="shared" ca="1" si="278"/>
        <v/>
      </c>
    </row>
    <row r="357" spans="1:19" x14ac:dyDescent="0.3">
      <c r="A357" s="1" t="str">
        <f t="shared" si="295"/>
        <v>LP_ReduceDmgMelee_08</v>
      </c>
      <c r="B357" s="1" t="s">
        <v>491</v>
      </c>
      <c r="C357" s="1" t="str">
        <f>IF(ISERROR(VLOOKUP(B357,AffectorValueTable!$A:$A,1,0)),"어펙터밸류없음","")</f>
        <v/>
      </c>
      <c r="D357" s="1">
        <v>8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302"/>
        <v>1.62</v>
      </c>
      <c r="O357" s="7" t="str">
        <f t="shared" ca="1" si="296"/>
        <v/>
      </c>
      <c r="S357" s="7" t="str">
        <f t="shared" ca="1" si="278"/>
        <v/>
      </c>
    </row>
    <row r="358" spans="1:19" x14ac:dyDescent="0.3">
      <c r="A358" s="1" t="str">
        <f t="shared" si="295"/>
        <v>LP_ReduceDmgMelee_09</v>
      </c>
      <c r="B358" s="1" t="s">
        <v>491</v>
      </c>
      <c r="C358" s="1" t="str">
        <f>IF(ISERROR(VLOOKUP(B358,AffectorValueTable!$A:$A,1,0)),"어펙터밸류없음","")</f>
        <v/>
      </c>
      <c r="D358" s="1">
        <v>9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02"/>
        <v>1.8900000000000001</v>
      </c>
      <c r="O358" s="7" t="str">
        <f t="shared" ca="1" si="296"/>
        <v/>
      </c>
      <c r="S358" s="7" t="str">
        <f t="shared" ca="1" si="278"/>
        <v/>
      </c>
    </row>
    <row r="359" spans="1:19" x14ac:dyDescent="0.3">
      <c r="A359" s="1" t="str">
        <f t="shared" si="295"/>
        <v>LP_ReduceDmgMeleeBetter_01</v>
      </c>
      <c r="B359" s="1" t="s">
        <v>493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02"/>
        <v>0.25</v>
      </c>
      <c r="O359" s="7" t="str">
        <f t="shared" ca="1" si="296"/>
        <v/>
      </c>
      <c r="S359" s="7" t="str">
        <f t="shared" ca="1" si="278"/>
        <v/>
      </c>
    </row>
    <row r="360" spans="1:19" x14ac:dyDescent="0.3">
      <c r="A360" s="1" t="str">
        <f t="shared" si="295"/>
        <v>LP_ReduceDmgMeleeBetter_02</v>
      </c>
      <c r="B360" s="1" t="s">
        <v>493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02"/>
        <v>0.52500000000000002</v>
      </c>
      <c r="O360" s="7" t="str">
        <f t="shared" ca="1" si="296"/>
        <v/>
      </c>
      <c r="S360" s="7" t="str">
        <f t="shared" ca="1" si="278"/>
        <v/>
      </c>
    </row>
    <row r="361" spans="1:19" x14ac:dyDescent="0.3">
      <c r="A361" s="1" t="str">
        <f t="shared" si="295"/>
        <v>LP_ReduceDmgMeleeBetter_03</v>
      </c>
      <c r="B361" s="1" t="s">
        <v>493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02"/>
        <v>0.82500000000000007</v>
      </c>
      <c r="O361" s="7" t="str">
        <f t="shared" ca="1" si="296"/>
        <v/>
      </c>
      <c r="S361" s="7" t="str">
        <f t="shared" ca="1" si="278"/>
        <v/>
      </c>
    </row>
    <row r="362" spans="1:19" x14ac:dyDescent="0.3">
      <c r="A362" s="1" t="str">
        <f t="shared" si="295"/>
        <v>LP_ReduceDmgMeleeBetter_04</v>
      </c>
      <c r="B362" s="1" t="s">
        <v>493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02"/>
        <v>1.1499999999999999</v>
      </c>
      <c r="O362" s="7" t="str">
        <f t="shared" ca="1" si="296"/>
        <v/>
      </c>
      <c r="S362" s="7" t="str">
        <f t="shared" ca="1" si="278"/>
        <v/>
      </c>
    </row>
    <row r="363" spans="1:19" x14ac:dyDescent="0.3">
      <c r="A363" s="1" t="str">
        <f t="shared" ref="A363:A367" si="303">B363&amp;"_"&amp;TEXT(D363,"00")</f>
        <v>LP_ReduceDmgMeleeBetter_05</v>
      </c>
      <c r="B363" s="1" t="s">
        <v>493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02"/>
        <v>1.5</v>
      </c>
      <c r="O363" s="7" t="str">
        <f t="shared" ref="O363:O367" ca="1" si="304">IF(NOT(ISBLANK(N363)),N363,
IF(ISBLANK(M363),"",
VLOOKUP(M363,OFFSET(INDIRECT("$A:$B"),0,MATCH(M$1&amp;"_Verify",INDIRECT("$1:$1"),0)-1),2,0)
))</f>
        <v/>
      </c>
      <c r="S363" s="7" t="str">
        <f t="shared" ca="1" si="278"/>
        <v/>
      </c>
    </row>
    <row r="364" spans="1:19" x14ac:dyDescent="0.3">
      <c r="A364" s="1" t="str">
        <f t="shared" si="303"/>
        <v>LP_ReduceDmgMeleeBetter_06</v>
      </c>
      <c r="B364" s="1" t="s">
        <v>493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02"/>
        <v>1.875</v>
      </c>
      <c r="O364" s="7" t="str">
        <f t="shared" ca="1" si="304"/>
        <v/>
      </c>
      <c r="S364" s="7" t="str">
        <f t="shared" ca="1" si="278"/>
        <v/>
      </c>
    </row>
    <row r="365" spans="1:19" x14ac:dyDescent="0.3">
      <c r="A365" s="1" t="str">
        <f t="shared" si="303"/>
        <v>LP_ReduceDmgMeleeBetter_07</v>
      </c>
      <c r="B365" s="1" t="s">
        <v>493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02"/>
        <v>2.2749999999999999</v>
      </c>
      <c r="O365" s="7" t="str">
        <f t="shared" ca="1" si="304"/>
        <v/>
      </c>
      <c r="S365" s="7" t="str">
        <f t="shared" ca="1" si="278"/>
        <v/>
      </c>
    </row>
    <row r="366" spans="1:19" x14ac:dyDescent="0.3">
      <c r="A366" s="1" t="str">
        <f t="shared" si="303"/>
        <v>LP_ReduceDmgMeleeBetter_08</v>
      </c>
      <c r="B366" s="1" t="s">
        <v>493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02"/>
        <v>2.7</v>
      </c>
      <c r="O366" s="7" t="str">
        <f t="shared" ca="1" si="304"/>
        <v/>
      </c>
      <c r="S366" s="7" t="str">
        <f t="shared" ca="1" si="278"/>
        <v/>
      </c>
    </row>
    <row r="367" spans="1:19" x14ac:dyDescent="0.3">
      <c r="A367" s="1" t="str">
        <f t="shared" si="303"/>
        <v>LP_ReduceDmgMeleeBetter_09</v>
      </c>
      <c r="B367" s="1" t="s">
        <v>493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02"/>
        <v>3.1500000000000004</v>
      </c>
      <c r="O367" s="7" t="str">
        <f t="shared" ca="1" si="304"/>
        <v/>
      </c>
      <c r="S367" s="7" t="str">
        <f t="shared" ca="1" si="278"/>
        <v/>
      </c>
    </row>
    <row r="368" spans="1:19" x14ac:dyDescent="0.3">
      <c r="A368" s="1" t="str">
        <f t="shared" si="288"/>
        <v>LP_ReduceDmgClose_01</v>
      </c>
      <c r="B368" s="1" t="s">
        <v>267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f t="shared" ref="K368:K385" si="305">J236*4/6*3</f>
        <v>0.3</v>
      </c>
      <c r="O368" s="7" t="str">
        <f t="shared" ca="1" si="284"/>
        <v/>
      </c>
      <c r="S368" s="7" t="str">
        <f t="shared" ca="1" si="278"/>
        <v/>
      </c>
    </row>
    <row r="369" spans="1:19" x14ac:dyDescent="0.3">
      <c r="A369" s="1" t="str">
        <f t="shared" si="288"/>
        <v>LP_ReduceDmgClose_02</v>
      </c>
      <c r="B369" s="1" t="s">
        <v>267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si="305"/>
        <v>0.63</v>
      </c>
      <c r="O369" s="7" t="str">
        <f t="shared" ca="1" si="284"/>
        <v/>
      </c>
      <c r="S369" s="7" t="str">
        <f t="shared" ca="1" si="278"/>
        <v/>
      </c>
    </row>
    <row r="370" spans="1:19" x14ac:dyDescent="0.3">
      <c r="A370" s="1" t="str">
        <f t="shared" si="288"/>
        <v>LP_ReduceDmgClose_03</v>
      </c>
      <c r="B370" s="1" t="s">
        <v>267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305"/>
        <v>0.99</v>
      </c>
      <c r="O370" s="7" t="str">
        <f t="shared" ca="1" si="284"/>
        <v/>
      </c>
      <c r="S370" s="7" t="str">
        <f t="shared" ca="1" si="278"/>
        <v/>
      </c>
    </row>
    <row r="371" spans="1:19" x14ac:dyDescent="0.3">
      <c r="A371" s="1" t="str">
        <f t="shared" si="288"/>
        <v>LP_ReduceDmgClose_04</v>
      </c>
      <c r="B371" s="1" t="s">
        <v>267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305"/>
        <v>1.38</v>
      </c>
      <c r="O371" s="7" t="str">
        <f t="shared" ca="1" si="284"/>
        <v/>
      </c>
      <c r="S371" s="7" t="str">
        <f t="shared" ref="S371:S414" ca="1" si="306">IF(NOT(ISBLANK(R371)),R371,
IF(ISBLANK(Q371),"",
VLOOKUP(Q371,OFFSET(INDIRECT("$A:$B"),0,MATCH(Q$1&amp;"_Verify",INDIRECT("$1:$1"),0)-1),2,0)
))</f>
        <v/>
      </c>
    </row>
    <row r="372" spans="1:19" x14ac:dyDescent="0.3">
      <c r="A372" s="1" t="str">
        <f t="shared" ref="A372:A389" si="307">B372&amp;"_"&amp;TEXT(D372,"00")</f>
        <v>LP_ReduceDmgClose_05</v>
      </c>
      <c r="B372" s="1" t="s">
        <v>267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f t="shared" si="305"/>
        <v>1.7999999999999998</v>
      </c>
      <c r="O372" s="7" t="str">
        <f t="shared" ca="1" si="284"/>
        <v/>
      </c>
      <c r="S372" s="7" t="str">
        <f t="shared" ca="1" si="306"/>
        <v/>
      </c>
    </row>
    <row r="373" spans="1:19" x14ac:dyDescent="0.3">
      <c r="A373" s="1" t="str">
        <f t="shared" si="307"/>
        <v>LP_ReduceDmgClose_06</v>
      </c>
      <c r="B373" s="1" t="s">
        <v>267</v>
      </c>
      <c r="C373" s="1" t="str">
        <f>IF(ISERROR(VLOOKUP(B373,AffectorValueTable!$A:$A,1,0)),"어펙터밸류없음","")</f>
        <v/>
      </c>
      <c r="D373" s="1">
        <v>6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si="305"/>
        <v>2.25</v>
      </c>
      <c r="O373" s="7" t="str">
        <f t="shared" ca="1" si="284"/>
        <v/>
      </c>
      <c r="S373" s="7" t="str">
        <f t="shared" ca="1" si="306"/>
        <v/>
      </c>
    </row>
    <row r="374" spans="1:19" x14ac:dyDescent="0.3">
      <c r="A374" s="1" t="str">
        <f t="shared" si="307"/>
        <v>LP_ReduceDmgClose_07</v>
      </c>
      <c r="B374" s="1" t="s">
        <v>267</v>
      </c>
      <c r="C374" s="1" t="str">
        <f>IF(ISERROR(VLOOKUP(B374,AffectorValueTable!$A:$A,1,0)),"어펙터밸류없음","")</f>
        <v/>
      </c>
      <c r="D374" s="1">
        <v>7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305"/>
        <v>2.7300000000000004</v>
      </c>
      <c r="O374" s="7" t="str">
        <f t="shared" ca="1" si="284"/>
        <v/>
      </c>
      <c r="S374" s="7" t="str">
        <f t="shared" ca="1" si="306"/>
        <v/>
      </c>
    </row>
    <row r="375" spans="1:19" x14ac:dyDescent="0.3">
      <c r="A375" s="1" t="str">
        <f t="shared" si="307"/>
        <v>LP_ReduceDmgClose_08</v>
      </c>
      <c r="B375" s="1" t="s">
        <v>267</v>
      </c>
      <c r="C375" s="1" t="str">
        <f>IF(ISERROR(VLOOKUP(B375,AffectorValueTable!$A:$A,1,0)),"어펙터밸류없음","")</f>
        <v/>
      </c>
      <c r="D375" s="1">
        <v>8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305"/>
        <v>3.24</v>
      </c>
      <c r="O375" s="7" t="str">
        <f t="shared" ca="1" si="284"/>
        <v/>
      </c>
      <c r="S375" s="7" t="str">
        <f t="shared" ca="1" si="306"/>
        <v/>
      </c>
    </row>
    <row r="376" spans="1:19" x14ac:dyDescent="0.3">
      <c r="A376" s="1" t="str">
        <f t="shared" si="307"/>
        <v>LP_ReduceDmgClose_09</v>
      </c>
      <c r="B376" s="1" t="s">
        <v>267</v>
      </c>
      <c r="C376" s="1" t="str">
        <f>IF(ISERROR(VLOOKUP(B376,AffectorValueTable!$A:$A,1,0)),"어펙터밸류없음","")</f>
        <v/>
      </c>
      <c r="D376" s="1">
        <v>9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05"/>
        <v>3.7800000000000002</v>
      </c>
      <c r="O376" s="7" t="str">
        <f t="shared" ca="1" si="284"/>
        <v/>
      </c>
      <c r="S376" s="7" t="str">
        <f t="shared" ca="1" si="306"/>
        <v/>
      </c>
    </row>
    <row r="377" spans="1:19" x14ac:dyDescent="0.3">
      <c r="A377" s="1" t="str">
        <f t="shared" si="307"/>
        <v>LP_ReduceDmgCloseBetter_01</v>
      </c>
      <c r="B377" s="1" t="s">
        <v>495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05"/>
        <v>0.5</v>
      </c>
      <c r="O377" s="7" t="str">
        <f t="shared" ref="O377:O394" ca="1" si="308">IF(NOT(ISBLANK(N377)),N377,
IF(ISBLANK(M377),"",
VLOOKUP(M377,OFFSET(INDIRECT("$A:$B"),0,MATCH(M$1&amp;"_Verify",INDIRECT("$1:$1"),0)-1),2,0)
))</f>
        <v/>
      </c>
      <c r="S377" s="7" t="str">
        <f t="shared" ca="1" si="306"/>
        <v/>
      </c>
    </row>
    <row r="378" spans="1:19" x14ac:dyDescent="0.3">
      <c r="A378" s="1" t="str">
        <f t="shared" si="307"/>
        <v>LP_ReduceDmgCloseBetter_02</v>
      </c>
      <c r="B378" s="1" t="s">
        <v>495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05"/>
        <v>1.05</v>
      </c>
      <c r="O378" s="7" t="str">
        <f t="shared" ca="1" si="308"/>
        <v/>
      </c>
      <c r="S378" s="7" t="str">
        <f t="shared" ca="1" si="306"/>
        <v/>
      </c>
    </row>
    <row r="379" spans="1:19" x14ac:dyDescent="0.3">
      <c r="A379" s="1" t="str">
        <f t="shared" si="307"/>
        <v>LP_ReduceDmgCloseBetter_03</v>
      </c>
      <c r="B379" s="1" t="s">
        <v>495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05"/>
        <v>1.6500000000000001</v>
      </c>
      <c r="O379" s="7" t="str">
        <f t="shared" ca="1" si="308"/>
        <v/>
      </c>
      <c r="S379" s="7" t="str">
        <f t="shared" ca="1" si="306"/>
        <v/>
      </c>
    </row>
    <row r="380" spans="1:19" x14ac:dyDescent="0.3">
      <c r="A380" s="1" t="str">
        <f t="shared" si="307"/>
        <v>LP_ReduceDmgCloseBetter_04</v>
      </c>
      <c r="B380" s="1" t="s">
        <v>495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05"/>
        <v>2.2999999999999998</v>
      </c>
      <c r="O380" s="7" t="str">
        <f t="shared" ca="1" si="308"/>
        <v/>
      </c>
      <c r="S380" s="7" t="str">
        <f t="shared" ca="1" si="306"/>
        <v/>
      </c>
    </row>
    <row r="381" spans="1:19" x14ac:dyDescent="0.3">
      <c r="A381" s="1" t="str">
        <f t="shared" ref="A381:A385" si="309">B381&amp;"_"&amp;TEXT(D381,"00")</f>
        <v>LP_ReduceDmgCloseBetter_05</v>
      </c>
      <c r="B381" s="1" t="s">
        <v>495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05"/>
        <v>3</v>
      </c>
      <c r="O381" s="7" t="str">
        <f t="shared" ref="O381:O385" ca="1" si="310">IF(NOT(ISBLANK(N381)),N381,
IF(ISBLANK(M381),"",
VLOOKUP(M381,OFFSET(INDIRECT("$A:$B"),0,MATCH(M$1&amp;"_Verify",INDIRECT("$1:$1"),0)-1),2,0)
))</f>
        <v/>
      </c>
      <c r="S381" s="7" t="str">
        <f t="shared" ca="1" si="306"/>
        <v/>
      </c>
    </row>
    <row r="382" spans="1:19" x14ac:dyDescent="0.3">
      <c r="A382" s="1" t="str">
        <f t="shared" si="309"/>
        <v>LP_ReduceDmgCloseBetter_06</v>
      </c>
      <c r="B382" s="1" t="s">
        <v>495</v>
      </c>
      <c r="C382" s="1" t="str">
        <f>IF(ISERROR(VLOOKUP(B382,AffectorValueTable!$A:$A,1,0)),"어펙터밸류없음","")</f>
        <v/>
      </c>
      <c r="D382" s="1">
        <v>6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05"/>
        <v>3.75</v>
      </c>
      <c r="O382" s="7" t="str">
        <f t="shared" ca="1" si="310"/>
        <v/>
      </c>
      <c r="S382" s="7" t="str">
        <f t="shared" ca="1" si="306"/>
        <v/>
      </c>
    </row>
    <row r="383" spans="1:19" x14ac:dyDescent="0.3">
      <c r="A383" s="1" t="str">
        <f t="shared" si="309"/>
        <v>LP_ReduceDmgCloseBetter_07</v>
      </c>
      <c r="B383" s="1" t="s">
        <v>495</v>
      </c>
      <c r="C383" s="1" t="str">
        <f>IF(ISERROR(VLOOKUP(B383,AffectorValueTable!$A:$A,1,0)),"어펙터밸류없음","")</f>
        <v/>
      </c>
      <c r="D383" s="1">
        <v>7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05"/>
        <v>4.55</v>
      </c>
      <c r="O383" s="7" t="str">
        <f t="shared" ca="1" si="310"/>
        <v/>
      </c>
      <c r="S383" s="7" t="str">
        <f t="shared" ca="1" si="306"/>
        <v/>
      </c>
    </row>
    <row r="384" spans="1:19" x14ac:dyDescent="0.3">
      <c r="A384" s="1" t="str">
        <f t="shared" si="309"/>
        <v>LP_ReduceDmgCloseBetter_08</v>
      </c>
      <c r="B384" s="1" t="s">
        <v>495</v>
      </c>
      <c r="C384" s="1" t="str">
        <f>IF(ISERROR(VLOOKUP(B384,AffectorValueTable!$A:$A,1,0)),"어펙터밸류없음","")</f>
        <v/>
      </c>
      <c r="D384" s="1">
        <v>8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05"/>
        <v>5.4</v>
      </c>
      <c r="O384" s="7" t="str">
        <f t="shared" ca="1" si="310"/>
        <v/>
      </c>
      <c r="S384" s="7" t="str">
        <f t="shared" ca="1" si="306"/>
        <v/>
      </c>
    </row>
    <row r="385" spans="1:19" x14ac:dyDescent="0.3">
      <c r="A385" s="1" t="str">
        <f t="shared" si="309"/>
        <v>LP_ReduceDmgCloseBetter_09</v>
      </c>
      <c r="B385" s="1" t="s">
        <v>495</v>
      </c>
      <c r="C385" s="1" t="str">
        <f>IF(ISERROR(VLOOKUP(B385,AffectorValueTable!$A:$A,1,0)),"어펙터밸류없음","")</f>
        <v/>
      </c>
      <c r="D385" s="1">
        <v>9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05"/>
        <v>6.3000000000000007</v>
      </c>
      <c r="O385" s="7" t="str">
        <f t="shared" ca="1" si="310"/>
        <v/>
      </c>
      <c r="S385" s="7" t="str">
        <f t="shared" ca="1" si="306"/>
        <v/>
      </c>
    </row>
    <row r="386" spans="1:19" x14ac:dyDescent="0.3">
      <c r="A386" s="1" t="str">
        <f t="shared" si="307"/>
        <v>LP_ReduceDmgTrap_01</v>
      </c>
      <c r="B386" s="1" t="s">
        <v>496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f t="shared" ref="L386:L403" si="311">J236*4/6*3</f>
        <v>0.3</v>
      </c>
      <c r="O386" s="7" t="str">
        <f t="shared" ca="1" si="308"/>
        <v/>
      </c>
      <c r="S386" s="7" t="str">
        <f t="shared" ca="1" si="306"/>
        <v/>
      </c>
    </row>
    <row r="387" spans="1:19" x14ac:dyDescent="0.3">
      <c r="A387" s="1" t="str">
        <f t="shared" si="307"/>
        <v>LP_ReduceDmgTrap_02</v>
      </c>
      <c r="B387" s="1" t="s">
        <v>496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si="311"/>
        <v>0.63</v>
      </c>
      <c r="O387" s="7" t="str">
        <f t="shared" ca="1" si="308"/>
        <v/>
      </c>
      <c r="S387" s="7" t="str">
        <f t="shared" ca="1" si="306"/>
        <v/>
      </c>
    </row>
    <row r="388" spans="1:19" x14ac:dyDescent="0.3">
      <c r="A388" s="1" t="str">
        <f t="shared" si="307"/>
        <v>LP_ReduceDmgTrap_03</v>
      </c>
      <c r="B388" s="1" t="s">
        <v>496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311"/>
        <v>0.99</v>
      </c>
      <c r="O388" s="7" t="str">
        <f t="shared" ca="1" si="308"/>
        <v/>
      </c>
      <c r="S388" s="7" t="str">
        <f t="shared" ca="1" si="306"/>
        <v/>
      </c>
    </row>
    <row r="389" spans="1:19" x14ac:dyDescent="0.3">
      <c r="A389" s="1" t="str">
        <f t="shared" si="307"/>
        <v>LP_ReduceDmgTrap_04</v>
      </c>
      <c r="B389" s="1" t="s">
        <v>496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311"/>
        <v>1.38</v>
      </c>
      <c r="O389" s="7" t="str">
        <f t="shared" ca="1" si="308"/>
        <v/>
      </c>
      <c r="S389" s="7" t="str">
        <f t="shared" ca="1" si="306"/>
        <v/>
      </c>
    </row>
    <row r="390" spans="1:19" x14ac:dyDescent="0.3">
      <c r="A390" s="1" t="str">
        <f t="shared" ref="A390:A406" si="312">B390&amp;"_"&amp;TEXT(D390,"00")</f>
        <v>LP_ReduceDmgTrap_05</v>
      </c>
      <c r="B390" s="1" t="s">
        <v>496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f t="shared" si="311"/>
        <v>1.7999999999999998</v>
      </c>
      <c r="O390" s="7" t="str">
        <f t="shared" ca="1" si="308"/>
        <v/>
      </c>
      <c r="S390" s="7" t="str">
        <f t="shared" ca="1" si="306"/>
        <v/>
      </c>
    </row>
    <row r="391" spans="1:19" x14ac:dyDescent="0.3">
      <c r="A391" s="1" t="str">
        <f t="shared" si="312"/>
        <v>LP_ReduceDmgTrap_06</v>
      </c>
      <c r="B391" s="1" t="s">
        <v>496</v>
      </c>
      <c r="C391" s="1" t="str">
        <f>IF(ISERROR(VLOOKUP(B391,AffectorValueTable!$A:$A,1,0)),"어펙터밸류없음","")</f>
        <v/>
      </c>
      <c r="D391" s="1">
        <v>6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si="311"/>
        <v>2.25</v>
      </c>
      <c r="O391" s="7" t="str">
        <f t="shared" ca="1" si="308"/>
        <v/>
      </c>
      <c r="S391" s="7" t="str">
        <f t="shared" ca="1" si="306"/>
        <v/>
      </c>
    </row>
    <row r="392" spans="1:19" x14ac:dyDescent="0.3">
      <c r="A392" s="1" t="str">
        <f t="shared" si="312"/>
        <v>LP_ReduceDmgTrap_07</v>
      </c>
      <c r="B392" s="1" t="s">
        <v>496</v>
      </c>
      <c r="C392" s="1" t="str">
        <f>IF(ISERROR(VLOOKUP(B392,AffectorValueTable!$A:$A,1,0)),"어펙터밸류없음","")</f>
        <v/>
      </c>
      <c r="D392" s="1">
        <v>7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11"/>
        <v>2.7300000000000004</v>
      </c>
      <c r="O392" s="7" t="str">
        <f t="shared" ca="1" si="308"/>
        <v/>
      </c>
      <c r="S392" s="7" t="str">
        <f t="shared" ca="1" si="306"/>
        <v/>
      </c>
    </row>
    <row r="393" spans="1:19" x14ac:dyDescent="0.3">
      <c r="A393" s="1" t="str">
        <f t="shared" si="312"/>
        <v>LP_ReduceDmgTrap_08</v>
      </c>
      <c r="B393" s="1" t="s">
        <v>496</v>
      </c>
      <c r="C393" s="1" t="str">
        <f>IF(ISERROR(VLOOKUP(B393,AffectorValueTable!$A:$A,1,0)),"어펙터밸류없음","")</f>
        <v/>
      </c>
      <c r="D393" s="1">
        <v>8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11"/>
        <v>3.24</v>
      </c>
      <c r="O393" s="7" t="str">
        <f t="shared" ca="1" si="308"/>
        <v/>
      </c>
      <c r="S393" s="7" t="str">
        <f t="shared" ca="1" si="306"/>
        <v/>
      </c>
    </row>
    <row r="394" spans="1:19" x14ac:dyDescent="0.3">
      <c r="A394" s="1" t="str">
        <f t="shared" si="312"/>
        <v>LP_ReduceDmgTrap_09</v>
      </c>
      <c r="B394" s="1" t="s">
        <v>496</v>
      </c>
      <c r="C394" s="1" t="str">
        <f>IF(ISERROR(VLOOKUP(B394,AffectorValueTable!$A:$A,1,0)),"어펙터밸류없음","")</f>
        <v/>
      </c>
      <c r="D394" s="1">
        <v>9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11"/>
        <v>3.7800000000000002</v>
      </c>
      <c r="O394" s="7" t="str">
        <f t="shared" ca="1" si="308"/>
        <v/>
      </c>
      <c r="S394" s="7" t="str">
        <f t="shared" ca="1" si="306"/>
        <v/>
      </c>
    </row>
    <row r="395" spans="1:19" x14ac:dyDescent="0.3">
      <c r="A395" s="1" t="str">
        <f t="shared" si="312"/>
        <v>LP_ReduceDmgTrapBetter_01</v>
      </c>
      <c r="B395" s="1" t="s">
        <v>497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11"/>
        <v>0.5</v>
      </c>
      <c r="O395" s="7" t="str">
        <f t="shared" ref="O395:O409" ca="1" si="313">IF(NOT(ISBLANK(N395)),N395,
IF(ISBLANK(M395),"",
VLOOKUP(M395,OFFSET(INDIRECT("$A:$B"),0,MATCH(M$1&amp;"_Verify",INDIRECT("$1:$1"),0)-1),2,0)
))</f>
        <v/>
      </c>
      <c r="S395" s="7" t="str">
        <f t="shared" ca="1" si="306"/>
        <v/>
      </c>
    </row>
    <row r="396" spans="1:19" x14ac:dyDescent="0.3">
      <c r="A396" s="1" t="str">
        <f t="shared" si="312"/>
        <v>LP_ReduceDmgTrapBetter_02</v>
      </c>
      <c r="B396" s="1" t="s">
        <v>497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11"/>
        <v>1.05</v>
      </c>
      <c r="O396" s="7" t="str">
        <f t="shared" ca="1" si="313"/>
        <v/>
      </c>
      <c r="S396" s="7" t="str">
        <f t="shared" ca="1" si="306"/>
        <v/>
      </c>
    </row>
    <row r="397" spans="1:19" x14ac:dyDescent="0.3">
      <c r="A397" s="1" t="str">
        <f t="shared" si="312"/>
        <v>LP_ReduceDmgTrapBetter_03</v>
      </c>
      <c r="B397" s="1" t="s">
        <v>497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1"/>
        <v>1.6500000000000001</v>
      </c>
      <c r="O397" s="7" t="str">
        <f t="shared" ca="1" si="313"/>
        <v/>
      </c>
      <c r="S397" s="7" t="str">
        <f t="shared" ca="1" si="306"/>
        <v/>
      </c>
    </row>
    <row r="398" spans="1:19" x14ac:dyDescent="0.3">
      <c r="A398" s="1" t="str">
        <f t="shared" si="312"/>
        <v>LP_ReduceDmgTrapBetter_04</v>
      </c>
      <c r="B398" s="1" t="s">
        <v>497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1"/>
        <v>2.2999999999999998</v>
      </c>
      <c r="O398" s="7" t="str">
        <f t="shared" ca="1" si="313"/>
        <v/>
      </c>
      <c r="S398" s="7" t="str">
        <f t="shared" ca="1" si="306"/>
        <v/>
      </c>
    </row>
    <row r="399" spans="1:19" x14ac:dyDescent="0.3">
      <c r="A399" s="1" t="str">
        <f t="shared" ref="A399:A403" si="314">B399&amp;"_"&amp;TEXT(D399,"00")</f>
        <v>LP_ReduceDmgTrapBetter_05</v>
      </c>
      <c r="B399" s="1" t="s">
        <v>497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1"/>
        <v>3</v>
      </c>
      <c r="O399" s="7" t="str">
        <f t="shared" ref="O399:O403" ca="1" si="315">IF(NOT(ISBLANK(N399)),N399,
IF(ISBLANK(M399),"",
VLOOKUP(M399,OFFSET(INDIRECT("$A:$B"),0,MATCH(M$1&amp;"_Verify",INDIRECT("$1:$1"),0)-1),2,0)
))</f>
        <v/>
      </c>
      <c r="S399" s="7" t="str">
        <f t="shared" ca="1" si="306"/>
        <v/>
      </c>
    </row>
    <row r="400" spans="1:19" x14ac:dyDescent="0.3">
      <c r="A400" s="1" t="str">
        <f t="shared" si="314"/>
        <v>LP_ReduceDmgTrapBetter_06</v>
      </c>
      <c r="B400" s="1" t="s">
        <v>497</v>
      </c>
      <c r="C400" s="1" t="str">
        <f>IF(ISERROR(VLOOKUP(B400,AffectorValueTable!$A:$A,1,0)),"어펙터밸류없음","")</f>
        <v/>
      </c>
      <c r="D400" s="1">
        <v>6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1"/>
        <v>3.75</v>
      </c>
      <c r="O400" s="7" t="str">
        <f t="shared" ca="1" si="315"/>
        <v/>
      </c>
      <c r="S400" s="7" t="str">
        <f t="shared" ca="1" si="306"/>
        <v/>
      </c>
    </row>
    <row r="401" spans="1:19" x14ac:dyDescent="0.3">
      <c r="A401" s="1" t="str">
        <f t="shared" si="314"/>
        <v>LP_ReduceDmgTrapBetter_07</v>
      </c>
      <c r="B401" s="1" t="s">
        <v>497</v>
      </c>
      <c r="C401" s="1" t="str">
        <f>IF(ISERROR(VLOOKUP(B401,AffectorValueTable!$A:$A,1,0)),"어펙터밸류없음","")</f>
        <v/>
      </c>
      <c r="D401" s="1">
        <v>7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11"/>
        <v>4.55</v>
      </c>
      <c r="O401" s="7" t="str">
        <f t="shared" ca="1" si="315"/>
        <v/>
      </c>
      <c r="S401" s="7" t="str">
        <f t="shared" ca="1" si="306"/>
        <v/>
      </c>
    </row>
    <row r="402" spans="1:19" x14ac:dyDescent="0.3">
      <c r="A402" s="1" t="str">
        <f t="shared" si="314"/>
        <v>LP_ReduceDmgTrapBetter_08</v>
      </c>
      <c r="B402" s="1" t="s">
        <v>497</v>
      </c>
      <c r="C402" s="1" t="str">
        <f>IF(ISERROR(VLOOKUP(B402,AffectorValueTable!$A:$A,1,0)),"어펙터밸류없음","")</f>
        <v/>
      </c>
      <c r="D402" s="1">
        <v>8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11"/>
        <v>5.4</v>
      </c>
      <c r="O402" s="7" t="str">
        <f t="shared" ca="1" si="315"/>
        <v/>
      </c>
      <c r="S402" s="7" t="str">
        <f t="shared" ca="1" si="306"/>
        <v/>
      </c>
    </row>
    <row r="403" spans="1:19" x14ac:dyDescent="0.3">
      <c r="A403" s="1" t="str">
        <f t="shared" si="314"/>
        <v>LP_ReduceDmgTrapBetter_09</v>
      </c>
      <c r="B403" s="1" t="s">
        <v>497</v>
      </c>
      <c r="C403" s="1" t="str">
        <f>IF(ISERROR(VLOOKUP(B403,AffectorValueTable!$A:$A,1,0)),"어펙터밸류없음","")</f>
        <v/>
      </c>
      <c r="D403" s="1">
        <v>9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11"/>
        <v>6.3000000000000007</v>
      </c>
      <c r="O403" s="7" t="str">
        <f t="shared" ca="1" si="315"/>
        <v/>
      </c>
      <c r="S403" s="7" t="str">
        <f t="shared" ca="1" si="306"/>
        <v/>
      </c>
    </row>
    <row r="404" spans="1:19" x14ac:dyDescent="0.3">
      <c r="A404" s="1" t="str">
        <f t="shared" si="312"/>
        <v>LP_ReduceContinuousDmg_01</v>
      </c>
      <c r="B404" s="1" t="s">
        <v>500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ReduceContinuousDamage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1</v>
      </c>
      <c r="K404" s="1">
        <v>0.5</v>
      </c>
      <c r="O404" s="7" t="str">
        <f t="shared" ca="1" si="313"/>
        <v/>
      </c>
      <c r="S404" s="7" t="str">
        <f t="shared" ca="1" si="306"/>
        <v/>
      </c>
    </row>
    <row r="405" spans="1:19" x14ac:dyDescent="0.3">
      <c r="A405" s="1" t="str">
        <f t="shared" si="312"/>
        <v>LP_ReduceContinuousDmg_02</v>
      </c>
      <c r="B405" s="1" t="s">
        <v>500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ReduceContinuousDamage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4.1900000000000004</v>
      </c>
      <c r="K405" s="1">
        <v>0.5</v>
      </c>
      <c r="O405" s="7" t="str">
        <f t="shared" ca="1" si="313"/>
        <v/>
      </c>
      <c r="S405" s="7" t="str">
        <f t="shared" ca="1" si="306"/>
        <v/>
      </c>
    </row>
    <row r="406" spans="1:19" x14ac:dyDescent="0.3">
      <c r="A406" s="1" t="str">
        <f t="shared" si="312"/>
        <v>LP_ReduceContinuousDmg_03</v>
      </c>
      <c r="B406" s="1" t="s">
        <v>500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ReduceContinuousDamage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9.57</v>
      </c>
      <c r="K406" s="1">
        <v>0.5</v>
      </c>
      <c r="O406" s="7" t="str">
        <f t="shared" ca="1" si="313"/>
        <v/>
      </c>
      <c r="S406" s="7" t="str">
        <f t="shared" ca="1" si="306"/>
        <v/>
      </c>
    </row>
    <row r="407" spans="1:19" x14ac:dyDescent="0.3">
      <c r="A407" s="1" t="str">
        <f t="shared" ref="A407:A409" si="316">B407&amp;"_"&amp;TEXT(D407,"00")</f>
        <v>LP_DefenseStrongDmg_01</v>
      </c>
      <c r="B407" s="1" t="s">
        <v>501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DefenseStrongDamage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0.24</v>
      </c>
      <c r="O407" s="7" t="str">
        <f t="shared" ca="1" si="313"/>
        <v/>
      </c>
      <c r="S407" s="7" t="str">
        <f t="shared" ca="1" si="306"/>
        <v/>
      </c>
    </row>
    <row r="408" spans="1:19" x14ac:dyDescent="0.3">
      <c r="A408" s="1" t="str">
        <f t="shared" si="316"/>
        <v>LP_DefenseStrongDmg_02</v>
      </c>
      <c r="B408" s="1" t="s">
        <v>501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DefenseStrongDamage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0.20869565217391306</v>
      </c>
      <c r="O408" s="7" t="str">
        <f t="shared" ca="1" si="313"/>
        <v/>
      </c>
      <c r="S408" s="7" t="str">
        <f t="shared" ca="1" si="306"/>
        <v/>
      </c>
    </row>
    <row r="409" spans="1:19" x14ac:dyDescent="0.3">
      <c r="A409" s="1" t="str">
        <f t="shared" si="316"/>
        <v>LP_DefenseStrongDmg_03</v>
      </c>
      <c r="B409" s="1" t="s">
        <v>501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DefenseStrongDamage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0.18147448015122877</v>
      </c>
      <c r="O409" s="7" t="str">
        <f t="shared" ca="1" si="313"/>
        <v/>
      </c>
      <c r="S409" s="7" t="str">
        <f t="shared" ca="1" si="306"/>
        <v/>
      </c>
    </row>
    <row r="410" spans="1:19" x14ac:dyDescent="0.3">
      <c r="A410" s="1" t="str">
        <f t="shared" ref="A410:A445" si="317">B410&amp;"_"&amp;TEXT(D410,"00")</f>
        <v>LP_ExtraGold_01</v>
      </c>
      <c r="B410" s="1" t="s">
        <v>171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DropAdjust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J410" s="1">
        <v>0.15000000000000002</v>
      </c>
      <c r="O410" s="7" t="str">
        <f t="shared" ca="1" si="284"/>
        <v/>
      </c>
      <c r="S410" s="7" t="str">
        <f t="shared" ca="1" si="306"/>
        <v/>
      </c>
    </row>
    <row r="411" spans="1:19" x14ac:dyDescent="0.3">
      <c r="A411" s="1" t="str">
        <f t="shared" ref="A411:A413" si="318">B411&amp;"_"&amp;TEXT(D411,"00")</f>
        <v>LP_ExtraGold_02</v>
      </c>
      <c r="B411" s="1" t="s">
        <v>171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J411" s="1">
        <v>0.31500000000000006</v>
      </c>
      <c r="O411" s="7" t="str">
        <f t="shared" ref="O411:O413" ca="1" si="319">IF(NOT(ISBLANK(N411)),N411,
IF(ISBLANK(M411),"",
VLOOKUP(M411,OFFSET(INDIRECT("$A:$B"),0,MATCH(M$1&amp;"_Verify",INDIRECT("$1:$1"),0)-1),2,0)
))</f>
        <v/>
      </c>
      <c r="S411" s="7" t="str">
        <f t="shared" ca="1" si="306"/>
        <v/>
      </c>
    </row>
    <row r="412" spans="1:19" x14ac:dyDescent="0.3">
      <c r="A412" s="1" t="str">
        <f t="shared" si="318"/>
        <v>LP_ExtraGold_03</v>
      </c>
      <c r="B412" s="1" t="s">
        <v>171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J412" s="1">
        <v>0.49500000000000011</v>
      </c>
      <c r="O412" s="7" t="str">
        <f t="shared" ca="1" si="319"/>
        <v/>
      </c>
      <c r="S412" s="7" t="str">
        <f t="shared" ca="1" si="306"/>
        <v/>
      </c>
    </row>
    <row r="413" spans="1:19" x14ac:dyDescent="0.3">
      <c r="A413" s="1" t="str">
        <f t="shared" si="318"/>
        <v>LP_ExtraGoldBetter_01</v>
      </c>
      <c r="B413" s="1" t="s">
        <v>502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DropAdjust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 s="1">
        <f t="shared" ref="J413:J415" si="320">J410*5/3</f>
        <v>0.25000000000000006</v>
      </c>
      <c r="O413" s="7" t="str">
        <f t="shared" ca="1" si="319"/>
        <v/>
      </c>
      <c r="S413" s="7" t="str">
        <f t="shared" ca="1" si="306"/>
        <v/>
      </c>
    </row>
    <row r="414" spans="1:19" x14ac:dyDescent="0.3">
      <c r="A414" s="1" t="str">
        <f t="shared" ref="A414:A415" si="321">B414&amp;"_"&amp;TEXT(D414,"00")</f>
        <v>LP_ExtraGoldBetter_02</v>
      </c>
      <c r="B414" s="1" t="s">
        <v>502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DropAdjust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 s="1">
        <f t="shared" si="320"/>
        <v>0.52500000000000002</v>
      </c>
      <c r="O414" s="7" t="str">
        <f t="shared" ref="O414:O415" ca="1" si="322">IF(NOT(ISBLANK(N414)),N414,
IF(ISBLANK(M414),"",
VLOOKUP(M414,OFFSET(INDIRECT("$A:$B"),0,MATCH(M$1&amp;"_Verify",INDIRECT("$1:$1"),0)-1),2,0)
))</f>
        <v/>
      </c>
      <c r="S414" s="7" t="str">
        <f t="shared" ca="1" si="306"/>
        <v/>
      </c>
    </row>
    <row r="415" spans="1:19" x14ac:dyDescent="0.3">
      <c r="A415" s="1" t="str">
        <f t="shared" si="321"/>
        <v>LP_ExtraGoldBetter_03</v>
      </c>
      <c r="B415" s="1" t="s">
        <v>502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f t="shared" si="320"/>
        <v>0.82500000000000018</v>
      </c>
      <c r="O415" s="7" t="str">
        <f t="shared" ca="1" si="322"/>
        <v/>
      </c>
      <c r="S415" s="7" t="str">
        <f t="shared" ref="S415:S454" ca="1" si="323">IF(NOT(ISBLANK(R415)),R415,
IF(ISBLANK(Q415),"",
VLOOKUP(Q415,OFFSET(INDIRECT("$A:$B"),0,MATCH(Q$1&amp;"_Verify",INDIRECT("$1:$1"),0)-1),2,0)
))</f>
        <v/>
      </c>
    </row>
    <row r="416" spans="1:19" x14ac:dyDescent="0.3">
      <c r="A416" s="1" t="str">
        <f t="shared" si="317"/>
        <v>LP_ItemChanceBoost_01</v>
      </c>
      <c r="B416" s="1" t="s">
        <v>172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 s="1">
        <v>0.1125</v>
      </c>
      <c r="O416" s="7" t="str">
        <f t="shared" ca="1" si="284"/>
        <v/>
      </c>
      <c r="S416" s="7" t="str">
        <f t="shared" ca="1" si="323"/>
        <v/>
      </c>
    </row>
    <row r="417" spans="1:19" x14ac:dyDescent="0.3">
      <c r="A417" s="1" t="str">
        <f t="shared" ref="A417:A419" si="324">B417&amp;"_"&amp;TEXT(D417,"00")</f>
        <v>LP_ItemChanceBoost_02</v>
      </c>
      <c r="B417" s="1" t="s">
        <v>172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v>0.23625000000000002</v>
      </c>
      <c r="O417" s="7" t="str">
        <f t="shared" ref="O417:O419" ca="1" si="325">IF(NOT(ISBLANK(N417)),N417,
IF(ISBLANK(M417),"",
VLOOKUP(M417,OFFSET(INDIRECT("$A:$B"),0,MATCH(M$1&amp;"_Verify",INDIRECT("$1:$1"),0)-1),2,0)
))</f>
        <v/>
      </c>
      <c r="S417" s="7" t="str">
        <f t="shared" ca="1" si="323"/>
        <v/>
      </c>
    </row>
    <row r="418" spans="1:19" x14ac:dyDescent="0.3">
      <c r="A418" s="1" t="str">
        <f t="shared" si="324"/>
        <v>LP_ItemChanceBoost_03</v>
      </c>
      <c r="B418" s="1" t="s">
        <v>172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v>0.37125000000000008</v>
      </c>
      <c r="O418" s="7" t="str">
        <f t="shared" ca="1" si="325"/>
        <v/>
      </c>
      <c r="S418" s="7" t="str">
        <f t="shared" ca="1" si="323"/>
        <v/>
      </c>
    </row>
    <row r="419" spans="1:19" x14ac:dyDescent="0.3">
      <c r="A419" s="1" t="str">
        <f t="shared" si="324"/>
        <v>LP_ItemChanceBoostBetter_01</v>
      </c>
      <c r="B419" s="1" t="s">
        <v>503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 s="1">
        <f t="shared" ref="K419:K421" si="326">K416*5/3</f>
        <v>0.1875</v>
      </c>
      <c r="O419" s="7" t="str">
        <f t="shared" ca="1" si="325"/>
        <v/>
      </c>
      <c r="S419" s="7" t="str">
        <f t="shared" ca="1" si="323"/>
        <v/>
      </c>
    </row>
    <row r="420" spans="1:19" x14ac:dyDescent="0.3">
      <c r="A420" s="1" t="str">
        <f t="shared" ref="A420:A421" si="327">B420&amp;"_"&amp;TEXT(D420,"00")</f>
        <v>LP_ItemChanceBoostBetter_02</v>
      </c>
      <c r="B420" s="1" t="s">
        <v>503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K420" s="1">
        <f t="shared" si="326"/>
        <v>0.39375000000000004</v>
      </c>
      <c r="O420" s="7" t="str">
        <f t="shared" ref="O420:O421" ca="1" si="328">IF(NOT(ISBLANK(N420)),N420,
IF(ISBLANK(M420),"",
VLOOKUP(M420,OFFSET(INDIRECT("$A:$B"),0,MATCH(M$1&amp;"_Verify",INDIRECT("$1:$1"),0)-1),2,0)
))</f>
        <v/>
      </c>
      <c r="S420" s="7" t="str">
        <f t="shared" ca="1" si="323"/>
        <v/>
      </c>
    </row>
    <row r="421" spans="1:19" x14ac:dyDescent="0.3">
      <c r="A421" s="1" t="str">
        <f t="shared" si="327"/>
        <v>LP_ItemChanceBoostBetter_03</v>
      </c>
      <c r="B421" s="1" t="s">
        <v>503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f t="shared" si="326"/>
        <v>0.61875000000000013</v>
      </c>
      <c r="O421" s="7" t="str">
        <f t="shared" ca="1" si="328"/>
        <v/>
      </c>
      <c r="S421" s="7" t="str">
        <f t="shared" ca="1" si="323"/>
        <v/>
      </c>
    </row>
    <row r="422" spans="1:19" x14ac:dyDescent="0.3">
      <c r="A422" s="1" t="str">
        <f t="shared" si="317"/>
        <v>LP_HealChanceBoost_01</v>
      </c>
      <c r="B422" s="1" t="s">
        <v>173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L422" s="1">
        <v>0.16666666699999999</v>
      </c>
      <c r="O422" s="7" t="str">
        <f t="shared" ca="1" si="284"/>
        <v/>
      </c>
      <c r="S422" s="7" t="str">
        <f t="shared" ca="1" si="323"/>
        <v/>
      </c>
    </row>
    <row r="423" spans="1:19" x14ac:dyDescent="0.3">
      <c r="A423" s="1" t="str">
        <f t="shared" ref="A423:A425" si="329">B423&amp;"_"&amp;TEXT(D423,"00")</f>
        <v>LP_HealChanceBoost_02</v>
      </c>
      <c r="B423" s="1" t="s">
        <v>173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L423" s="1">
        <v>0.35</v>
      </c>
      <c r="O423" s="7" t="str">
        <f t="shared" ref="O423:O425" ca="1" si="330">IF(NOT(ISBLANK(N423)),N423,
IF(ISBLANK(M423),"",
VLOOKUP(M423,OFFSET(INDIRECT("$A:$B"),0,MATCH(M$1&amp;"_Verify",INDIRECT("$1:$1"),0)-1),2,0)
))</f>
        <v/>
      </c>
      <c r="S423" s="7" t="str">
        <f t="shared" ca="1" si="323"/>
        <v/>
      </c>
    </row>
    <row r="424" spans="1:19" x14ac:dyDescent="0.3">
      <c r="A424" s="1" t="str">
        <f t="shared" si="329"/>
        <v>LP_HealChanceBoost_03</v>
      </c>
      <c r="B424" s="1" t="s">
        <v>173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L424" s="1">
        <v>0.55000000000000004</v>
      </c>
      <c r="O424" s="7" t="str">
        <f t="shared" ca="1" si="330"/>
        <v/>
      </c>
      <c r="S424" s="7" t="str">
        <f t="shared" ca="1" si="323"/>
        <v/>
      </c>
    </row>
    <row r="425" spans="1:19" x14ac:dyDescent="0.3">
      <c r="A425" s="1" t="str">
        <f t="shared" si="329"/>
        <v>LP_HealChanceBoostBetter_01</v>
      </c>
      <c r="B425" s="1" t="s">
        <v>504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L425" s="1">
        <f t="shared" ref="L425:L427" si="331">L422*5/3</f>
        <v>0.27777777833333334</v>
      </c>
      <c r="O425" s="7" t="str">
        <f t="shared" ca="1" si="330"/>
        <v/>
      </c>
      <c r="S425" s="7" t="str">
        <f t="shared" ref="S425:S427" ca="1" si="332">IF(NOT(ISBLANK(R425)),R425,
IF(ISBLANK(Q425),"",
VLOOKUP(Q425,OFFSET(INDIRECT("$A:$B"),0,MATCH(Q$1&amp;"_Verify",INDIRECT("$1:$1"),0)-1),2,0)
))</f>
        <v/>
      </c>
    </row>
    <row r="426" spans="1:19" x14ac:dyDescent="0.3">
      <c r="A426" s="1" t="str">
        <f t="shared" ref="A426:A427" si="333">B426&amp;"_"&amp;TEXT(D426,"00")</f>
        <v>LP_HealChanceBoostBetter_02</v>
      </c>
      <c r="B426" s="1" t="s">
        <v>504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L426" s="1">
        <f t="shared" si="331"/>
        <v>0.58333333333333337</v>
      </c>
      <c r="O426" s="7" t="str">
        <f t="shared" ref="O426:O427" ca="1" si="334">IF(NOT(ISBLANK(N426)),N426,
IF(ISBLANK(M426),"",
VLOOKUP(M426,OFFSET(INDIRECT("$A:$B"),0,MATCH(M$1&amp;"_Verify",INDIRECT("$1:$1"),0)-1),2,0)
))</f>
        <v/>
      </c>
      <c r="S426" s="7" t="str">
        <f t="shared" ca="1" si="332"/>
        <v/>
      </c>
    </row>
    <row r="427" spans="1:19" x14ac:dyDescent="0.3">
      <c r="A427" s="1" t="str">
        <f t="shared" si="333"/>
        <v>LP_HealChanceBoostBetter_03</v>
      </c>
      <c r="B427" s="1" t="s">
        <v>504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 s="1">
        <f t="shared" si="331"/>
        <v>0.91666666666666663</v>
      </c>
      <c r="O427" s="7" t="str">
        <f t="shared" ca="1" si="334"/>
        <v/>
      </c>
      <c r="S427" s="7" t="str">
        <f t="shared" ca="1" si="332"/>
        <v/>
      </c>
    </row>
    <row r="428" spans="1:19" x14ac:dyDescent="0.3">
      <c r="A428" s="1" t="str">
        <f t="shared" si="317"/>
        <v>LP_MonsterThrough_01</v>
      </c>
      <c r="B428" s="1" t="s">
        <v>174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MonsterThroughHitObject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N428" s="1">
        <v>1</v>
      </c>
      <c r="O428" s="7">
        <f t="shared" ca="1" si="284"/>
        <v>1</v>
      </c>
      <c r="S428" s="7" t="str">
        <f t="shared" ca="1" si="323"/>
        <v/>
      </c>
    </row>
    <row r="429" spans="1:19" x14ac:dyDescent="0.3">
      <c r="A429" s="1" t="str">
        <f t="shared" si="317"/>
        <v>LP_MonsterThrough_02</v>
      </c>
      <c r="B429" s="1" t="s">
        <v>174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MonsterThroughHitObject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N429" s="1">
        <v>2</v>
      </c>
      <c r="O429" s="7">
        <f t="shared" ca="1" si="284"/>
        <v>2</v>
      </c>
      <c r="S429" s="7" t="str">
        <f t="shared" ca="1" si="323"/>
        <v/>
      </c>
    </row>
    <row r="430" spans="1:19" x14ac:dyDescent="0.3">
      <c r="A430" s="1" t="str">
        <f t="shared" si="317"/>
        <v>LP_Ricochet_01</v>
      </c>
      <c r="B430" s="1" t="s">
        <v>175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RicochetHitObject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N430" s="1">
        <v>1</v>
      </c>
      <c r="O430" s="7">
        <f t="shared" ca="1" si="284"/>
        <v>1</v>
      </c>
      <c r="S430" s="7" t="str">
        <f t="shared" ca="1" si="323"/>
        <v/>
      </c>
    </row>
    <row r="431" spans="1:19" x14ac:dyDescent="0.3">
      <c r="A431" s="1" t="str">
        <f t="shared" si="317"/>
        <v>LP_Ricochet_02</v>
      </c>
      <c r="B431" s="1" t="s">
        <v>175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RicochetHitObject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N431" s="1">
        <v>2</v>
      </c>
      <c r="O431" s="7">
        <f t="shared" ca="1" si="284"/>
        <v>2</v>
      </c>
      <c r="S431" s="7" t="str">
        <f t="shared" ref="S431:S433" ca="1" si="335">IF(NOT(ISBLANK(R431)),R431,
IF(ISBLANK(Q431),"",
VLOOKUP(Q431,OFFSET(INDIRECT("$A:$B"),0,MATCH(Q$1&amp;"_Verify",INDIRECT("$1:$1"),0)-1),2,0)
))</f>
        <v/>
      </c>
    </row>
    <row r="432" spans="1:19" x14ac:dyDescent="0.3">
      <c r="A432" s="1" t="str">
        <f t="shared" si="317"/>
        <v>LP_BounceWallQuad_01</v>
      </c>
      <c r="B432" s="1" t="s">
        <v>176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BounceWallQuadHitObject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N432" s="1">
        <v>1</v>
      </c>
      <c r="O432" s="7">
        <f t="shared" ca="1" si="284"/>
        <v>1</v>
      </c>
      <c r="S432" s="7" t="str">
        <f t="shared" ca="1" si="335"/>
        <v/>
      </c>
    </row>
    <row r="433" spans="1:19" x14ac:dyDescent="0.3">
      <c r="A433" s="1" t="str">
        <f t="shared" si="317"/>
        <v>LP_BounceWallQuad_02</v>
      </c>
      <c r="B433" s="1" t="s">
        <v>176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BounceWallQuadHitObject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2</v>
      </c>
      <c r="O433" s="7">
        <f t="shared" ca="1" si="284"/>
        <v>2</v>
      </c>
      <c r="S433" s="7" t="str">
        <f t="shared" ca="1" si="335"/>
        <v/>
      </c>
    </row>
    <row r="434" spans="1:19" x14ac:dyDescent="0.3">
      <c r="A434" s="1" t="str">
        <f t="shared" si="317"/>
        <v>LP_Parallel_01</v>
      </c>
      <c r="B434" s="1" t="s">
        <v>177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ParallelHitObject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 s="1">
        <v>0.6</v>
      </c>
      <c r="N434" s="1">
        <v>1</v>
      </c>
      <c r="O434" s="7">
        <f t="shared" ca="1" si="284"/>
        <v>1</v>
      </c>
      <c r="S434" s="7" t="str">
        <f t="shared" ca="1" si="323"/>
        <v/>
      </c>
    </row>
    <row r="435" spans="1:19" x14ac:dyDescent="0.3">
      <c r="A435" s="1" t="str">
        <f t="shared" si="317"/>
        <v>LP_Parallel_02</v>
      </c>
      <c r="B435" s="1" t="s">
        <v>177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ParallelHitObject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J435" s="1">
        <v>0.6</v>
      </c>
      <c r="N435" s="1">
        <v>2</v>
      </c>
      <c r="O435" s="7">
        <f t="shared" ca="1" si="284"/>
        <v>2</v>
      </c>
      <c r="S435" s="7" t="str">
        <f t="shared" ca="1" si="323"/>
        <v/>
      </c>
    </row>
    <row r="436" spans="1:19" x14ac:dyDescent="0.3">
      <c r="A436" s="1" t="str">
        <f t="shared" si="317"/>
        <v>LP_DiagonalNwayGenerator_01</v>
      </c>
      <c r="B436" s="1" t="s">
        <v>178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DiagonalNwayGenerator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1</v>
      </c>
      <c r="O436" s="7">
        <f t="shared" ca="1" si="284"/>
        <v>1</v>
      </c>
      <c r="S436" s="7" t="str">
        <f t="shared" ca="1" si="323"/>
        <v/>
      </c>
    </row>
    <row r="437" spans="1:19" x14ac:dyDescent="0.3">
      <c r="A437" s="1" t="str">
        <f t="shared" si="317"/>
        <v>LP_DiagonalNwayGenerator_02</v>
      </c>
      <c r="B437" s="1" t="s">
        <v>178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DiagonalNwayGenerator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2</v>
      </c>
      <c r="O437" s="7">
        <f t="shared" ca="1" si="284"/>
        <v>2</v>
      </c>
      <c r="S437" s="7" t="str">
        <f t="shared" ca="1" si="323"/>
        <v/>
      </c>
    </row>
    <row r="438" spans="1:19" x14ac:dyDescent="0.3">
      <c r="A438" s="1" t="str">
        <f t="shared" si="317"/>
        <v>LP_LeftRightNwayGenerator_01</v>
      </c>
      <c r="B438" s="1" t="s">
        <v>179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LeftRightNwayGenerator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1</v>
      </c>
      <c r="O438" s="7">
        <f t="shared" ca="1" si="284"/>
        <v>1</v>
      </c>
      <c r="S438" s="7" t="str">
        <f t="shared" ca="1" si="323"/>
        <v/>
      </c>
    </row>
    <row r="439" spans="1:19" x14ac:dyDescent="0.3">
      <c r="A439" s="1" t="str">
        <f t="shared" si="317"/>
        <v>LP_LeftRightNwayGenerator_02</v>
      </c>
      <c r="B439" s="1" t="s">
        <v>179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LeftRightNwayGenerator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N439" s="1">
        <v>2</v>
      </c>
      <c r="O439" s="7">
        <f t="shared" ca="1" si="284"/>
        <v>2</v>
      </c>
      <c r="S439" s="7" t="str">
        <f t="shared" ca="1" si="323"/>
        <v/>
      </c>
    </row>
    <row r="440" spans="1:19" x14ac:dyDescent="0.3">
      <c r="A440" s="1" t="str">
        <f t="shared" si="317"/>
        <v>LP_BackNwayGenerator_01</v>
      </c>
      <c r="B440" s="1" t="s">
        <v>180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BackNwayGenerator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N440" s="1">
        <v>1</v>
      </c>
      <c r="O440" s="7">
        <f t="shared" ca="1" si="284"/>
        <v>1</v>
      </c>
      <c r="S440" s="7" t="str">
        <f t="shared" ca="1" si="323"/>
        <v/>
      </c>
    </row>
    <row r="441" spans="1:19" x14ac:dyDescent="0.3">
      <c r="A441" s="1" t="str">
        <f t="shared" si="317"/>
        <v>LP_BackNwayGenerator_02</v>
      </c>
      <c r="B441" s="1" t="s">
        <v>180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BackNwayGenerator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2</v>
      </c>
      <c r="O441" s="7">
        <f t="shared" ca="1" si="284"/>
        <v>2</v>
      </c>
      <c r="S441" s="7" t="str">
        <f t="shared" ca="1" si="323"/>
        <v/>
      </c>
    </row>
    <row r="442" spans="1:19" x14ac:dyDescent="0.3">
      <c r="A442" s="1" t="str">
        <f t="shared" si="317"/>
        <v>LP_Repeat_01</v>
      </c>
      <c r="B442" s="1" t="s">
        <v>181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RepeatHitObject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J442" s="1">
        <v>0.3</v>
      </c>
      <c r="N442" s="1">
        <v>1</v>
      </c>
      <c r="O442" s="7">
        <f t="shared" ca="1" si="284"/>
        <v>1</v>
      </c>
      <c r="S442" s="7" t="str">
        <f t="shared" ca="1" si="323"/>
        <v/>
      </c>
    </row>
    <row r="443" spans="1:19" x14ac:dyDescent="0.3">
      <c r="A443" s="1" t="str">
        <f t="shared" si="317"/>
        <v>LP_Repeat_02</v>
      </c>
      <c r="B443" s="1" t="s">
        <v>181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RepeatHitObject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v>0.3</v>
      </c>
      <c r="N443" s="1">
        <v>2</v>
      </c>
      <c r="O443" s="7">
        <f t="shared" ca="1" si="284"/>
        <v>2</v>
      </c>
      <c r="S443" s="7" t="str">
        <f t="shared" ca="1" si="323"/>
        <v/>
      </c>
    </row>
    <row r="444" spans="1:19" x14ac:dyDescent="0.3">
      <c r="A444" s="1" t="str">
        <f t="shared" si="317"/>
        <v>LP_HealOnKill_01</v>
      </c>
      <c r="B444" s="1" t="s">
        <v>269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K444" s="1">
        <f t="shared" ref="K444:K457" si="336">J236</f>
        <v>0.15</v>
      </c>
      <c r="O444" s="7" t="str">
        <f t="shared" ref="O444" ca="1" si="337">IF(NOT(ISBLANK(N444)),N444,
IF(ISBLANK(M444),"",
VLOOKUP(M444,OFFSET(INDIRECT("$A:$B"),0,MATCH(M$1&amp;"_Verify",INDIRECT("$1:$1"),0)-1),2,0)
))</f>
        <v/>
      </c>
      <c r="S444" s="7" t="str">
        <f t="shared" ca="1" si="323"/>
        <v/>
      </c>
    </row>
    <row r="445" spans="1:19" x14ac:dyDescent="0.3">
      <c r="A445" s="1" t="str">
        <f t="shared" si="317"/>
        <v>LP_HealOnKill_02</v>
      </c>
      <c r="B445" s="1" t="s">
        <v>269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K445" s="1">
        <f t="shared" si="336"/>
        <v>0.315</v>
      </c>
      <c r="O445" s="7" t="str">
        <f t="shared" ca="1" si="284"/>
        <v/>
      </c>
      <c r="S445" s="7" t="str">
        <f t="shared" ca="1" si="323"/>
        <v/>
      </c>
    </row>
    <row r="446" spans="1:19" x14ac:dyDescent="0.3">
      <c r="A446" s="1" t="str">
        <f t="shared" ref="A446:A448" si="338">B446&amp;"_"&amp;TEXT(D446,"00")</f>
        <v>LP_HealOnKill_03</v>
      </c>
      <c r="B446" s="1" t="s">
        <v>269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K446" s="1">
        <f t="shared" si="336"/>
        <v>0.49500000000000005</v>
      </c>
      <c r="O446" s="7" t="str">
        <f t="shared" ref="O446:O448" ca="1" si="339">IF(NOT(ISBLANK(N446)),N446,
IF(ISBLANK(M446),"",
VLOOKUP(M446,OFFSET(INDIRECT("$A:$B"),0,MATCH(M$1&amp;"_Verify",INDIRECT("$1:$1"),0)-1),2,0)
))</f>
        <v/>
      </c>
      <c r="S446" s="7" t="str">
        <f t="shared" ref="S446:S448" ca="1" si="340">IF(NOT(ISBLANK(R446)),R446,
IF(ISBLANK(Q446),"",
VLOOKUP(Q446,OFFSET(INDIRECT("$A:$B"),0,MATCH(Q$1&amp;"_Verify",INDIRECT("$1:$1"),0)-1),2,0)
))</f>
        <v/>
      </c>
    </row>
    <row r="447" spans="1:19" x14ac:dyDescent="0.3">
      <c r="A447" s="1" t="str">
        <f t="shared" si="338"/>
        <v>LP_HealOnKill_04</v>
      </c>
      <c r="B447" s="1" t="s">
        <v>269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K447" s="1">
        <f t="shared" si="336"/>
        <v>0.69</v>
      </c>
      <c r="O447" s="7" t="str">
        <f t="shared" ca="1" si="339"/>
        <v/>
      </c>
      <c r="S447" s="7" t="str">
        <f t="shared" ca="1" si="340"/>
        <v/>
      </c>
    </row>
    <row r="448" spans="1:19" x14ac:dyDescent="0.3">
      <c r="A448" s="1" t="str">
        <f t="shared" si="338"/>
        <v>LP_HealOnKill_05</v>
      </c>
      <c r="B448" s="1" t="s">
        <v>269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K448" s="1">
        <f t="shared" si="336"/>
        <v>0.89999999999999991</v>
      </c>
      <c r="O448" s="7" t="str">
        <f t="shared" ca="1" si="339"/>
        <v/>
      </c>
      <c r="S448" s="7" t="str">
        <f t="shared" ca="1" si="340"/>
        <v/>
      </c>
    </row>
    <row r="449" spans="1:19" x14ac:dyDescent="0.3">
      <c r="A449" s="1" t="str">
        <f t="shared" ref="A449:A452" si="341">B449&amp;"_"&amp;TEXT(D449,"00")</f>
        <v>LP_HealOnKill_06</v>
      </c>
      <c r="B449" s="1" t="s">
        <v>269</v>
      </c>
      <c r="C449" s="1" t="str">
        <f>IF(ISERROR(VLOOKUP(B449,AffectorValueTable!$A:$A,1,0)),"어펙터밸류없음","")</f>
        <v/>
      </c>
      <c r="D449" s="1">
        <v>6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si="336"/>
        <v>1.125</v>
      </c>
      <c r="O449" s="7" t="str">
        <f t="shared" ref="O449:O452" ca="1" si="342">IF(NOT(ISBLANK(N449)),N449,
IF(ISBLANK(M449),"",
VLOOKUP(M449,OFFSET(INDIRECT("$A:$B"),0,MATCH(M$1&amp;"_Verify",INDIRECT("$1:$1"),0)-1),2,0)
))</f>
        <v/>
      </c>
      <c r="S449" s="7" t="str">
        <f t="shared" ref="S449:S452" ca="1" si="343">IF(NOT(ISBLANK(R449)),R449,
IF(ISBLANK(Q449),"",
VLOOKUP(Q449,OFFSET(INDIRECT("$A:$B"),0,MATCH(Q$1&amp;"_Verify",INDIRECT("$1:$1"),0)-1),2,0)
))</f>
        <v/>
      </c>
    </row>
    <row r="450" spans="1:19" x14ac:dyDescent="0.3">
      <c r="A450" s="1" t="str">
        <f t="shared" si="341"/>
        <v>LP_HealOnKill_07</v>
      </c>
      <c r="B450" s="1" t="s">
        <v>269</v>
      </c>
      <c r="C450" s="1" t="str">
        <f>IF(ISERROR(VLOOKUP(B450,AffectorValueTable!$A:$A,1,0)),"어펙터밸류없음","")</f>
        <v/>
      </c>
      <c r="D450" s="1">
        <v>7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36"/>
        <v>1.3650000000000002</v>
      </c>
      <c r="O450" s="7" t="str">
        <f t="shared" ca="1" si="342"/>
        <v/>
      </c>
      <c r="S450" s="7" t="str">
        <f t="shared" ca="1" si="343"/>
        <v/>
      </c>
    </row>
    <row r="451" spans="1:19" x14ac:dyDescent="0.3">
      <c r="A451" s="1" t="str">
        <f t="shared" si="341"/>
        <v>LP_HealOnKill_08</v>
      </c>
      <c r="B451" s="1" t="s">
        <v>269</v>
      </c>
      <c r="C451" s="1" t="str">
        <f>IF(ISERROR(VLOOKUP(B451,AffectorValueTable!$A:$A,1,0)),"어펙터밸류없음","")</f>
        <v/>
      </c>
      <c r="D451" s="1">
        <v>8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36"/>
        <v>1.62</v>
      </c>
      <c r="O451" s="7" t="str">
        <f t="shared" ca="1" si="342"/>
        <v/>
      </c>
      <c r="S451" s="7" t="str">
        <f t="shared" ca="1" si="343"/>
        <v/>
      </c>
    </row>
    <row r="452" spans="1:19" x14ac:dyDescent="0.3">
      <c r="A452" s="1" t="str">
        <f t="shared" si="341"/>
        <v>LP_HealOnKill_09</v>
      </c>
      <c r="B452" s="1" t="s">
        <v>269</v>
      </c>
      <c r="C452" s="1" t="str">
        <f>IF(ISERROR(VLOOKUP(B452,AffectorValueTable!$A:$A,1,0)),"어펙터밸류없음","")</f>
        <v/>
      </c>
      <c r="D452" s="1">
        <v>9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36"/>
        <v>1.89</v>
      </c>
      <c r="O452" s="7" t="str">
        <f t="shared" ca="1" si="342"/>
        <v/>
      </c>
      <c r="S452" s="7" t="str">
        <f t="shared" ca="1" si="343"/>
        <v/>
      </c>
    </row>
    <row r="453" spans="1:19" x14ac:dyDescent="0.3">
      <c r="A453" s="1" t="str">
        <f t="shared" ref="A453:A482" si="344">B453&amp;"_"&amp;TEXT(D453,"00")</f>
        <v>LP_HealOnKillBetter_01</v>
      </c>
      <c r="B453" s="1" t="s">
        <v>270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36"/>
        <v>0.25</v>
      </c>
      <c r="O453" s="7" t="str">
        <f t="shared" ref="O453:O497" ca="1" si="345">IF(NOT(ISBLANK(N453)),N453,
IF(ISBLANK(M453),"",
VLOOKUP(M453,OFFSET(INDIRECT("$A:$B"),0,MATCH(M$1&amp;"_Verify",INDIRECT("$1:$1"),0)-1),2,0)
))</f>
        <v/>
      </c>
      <c r="S453" s="7" t="str">
        <f t="shared" ca="1" si="323"/>
        <v/>
      </c>
    </row>
    <row r="454" spans="1:19" x14ac:dyDescent="0.3">
      <c r="A454" s="1" t="str">
        <f t="shared" si="344"/>
        <v>LP_HealOnKillBetter_02</v>
      </c>
      <c r="B454" s="1" t="s">
        <v>270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36"/>
        <v>0.52500000000000002</v>
      </c>
      <c r="O454" s="7" t="str">
        <f t="shared" ca="1" si="345"/>
        <v/>
      </c>
      <c r="S454" s="7" t="str">
        <f t="shared" ca="1" si="323"/>
        <v/>
      </c>
    </row>
    <row r="455" spans="1:19" x14ac:dyDescent="0.3">
      <c r="A455" s="1" t="str">
        <f t="shared" ref="A455:A468" si="346">B455&amp;"_"&amp;TEXT(D455,"00")</f>
        <v>LP_HealOnKillBetter_03</v>
      </c>
      <c r="B455" s="1" t="s">
        <v>270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36"/>
        <v>0.82500000000000007</v>
      </c>
      <c r="O455" s="7" t="str">
        <f t="shared" ref="O455:O468" ca="1" si="347">IF(NOT(ISBLANK(N455)),N455,
IF(ISBLANK(M455),"",
VLOOKUP(M455,OFFSET(INDIRECT("$A:$B"),0,MATCH(M$1&amp;"_Verify",INDIRECT("$1:$1"),0)-1),2,0)
))</f>
        <v/>
      </c>
      <c r="S455" s="7" t="str">
        <f t="shared" ref="S455:S468" ca="1" si="348">IF(NOT(ISBLANK(R455)),R455,
IF(ISBLANK(Q455),"",
VLOOKUP(Q455,OFFSET(INDIRECT("$A:$B"),0,MATCH(Q$1&amp;"_Verify",INDIRECT("$1:$1"),0)-1),2,0)
))</f>
        <v/>
      </c>
    </row>
    <row r="456" spans="1:19" x14ac:dyDescent="0.3">
      <c r="A456" s="1" t="str">
        <f t="shared" si="346"/>
        <v>LP_HealOnKillBetter_04</v>
      </c>
      <c r="B456" s="1" t="s">
        <v>270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36"/>
        <v>1.1499999999999999</v>
      </c>
      <c r="O456" s="7" t="str">
        <f t="shared" ca="1" si="347"/>
        <v/>
      </c>
      <c r="S456" s="7" t="str">
        <f t="shared" ca="1" si="348"/>
        <v/>
      </c>
    </row>
    <row r="457" spans="1:19" x14ac:dyDescent="0.3">
      <c r="A457" s="1" t="str">
        <f t="shared" si="346"/>
        <v>LP_HealOnKillBetter_05</v>
      </c>
      <c r="B457" s="1" t="s">
        <v>270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36"/>
        <v>1.5</v>
      </c>
      <c r="O457" s="7" t="str">
        <f t="shared" ca="1" si="347"/>
        <v/>
      </c>
      <c r="S457" s="7" t="str">
        <f t="shared" ca="1" si="348"/>
        <v/>
      </c>
    </row>
    <row r="458" spans="1:19" x14ac:dyDescent="0.3">
      <c r="A458" s="1" t="str">
        <f t="shared" si="346"/>
        <v>LP_HealOnCrit_01</v>
      </c>
      <c r="B458" s="1" t="s">
        <v>926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ref="J458:J471" si="349">J236</f>
        <v>0.15</v>
      </c>
      <c r="O458" s="7" t="str">
        <f t="shared" ca="1" si="347"/>
        <v/>
      </c>
      <c r="S458" s="7" t="str">
        <f t="shared" ca="1" si="348"/>
        <v/>
      </c>
    </row>
    <row r="459" spans="1:19" x14ac:dyDescent="0.3">
      <c r="A459" s="1" t="str">
        <f t="shared" si="346"/>
        <v>LP_HealOnCrit_02</v>
      </c>
      <c r="B459" s="1" t="s">
        <v>926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49"/>
        <v>0.315</v>
      </c>
      <c r="O459" s="7" t="str">
        <f t="shared" ca="1" si="347"/>
        <v/>
      </c>
      <c r="S459" s="7" t="str">
        <f t="shared" ca="1" si="348"/>
        <v/>
      </c>
    </row>
    <row r="460" spans="1:19" x14ac:dyDescent="0.3">
      <c r="A460" s="1" t="str">
        <f t="shared" si="346"/>
        <v>LP_HealOnCrit_03</v>
      </c>
      <c r="B460" s="1" t="s">
        <v>926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49"/>
        <v>0.49500000000000005</v>
      </c>
      <c r="O460" s="7" t="str">
        <f t="shared" ca="1" si="347"/>
        <v/>
      </c>
      <c r="S460" s="7" t="str">
        <f t="shared" ca="1" si="348"/>
        <v/>
      </c>
    </row>
    <row r="461" spans="1:19" x14ac:dyDescent="0.3">
      <c r="A461" s="1" t="str">
        <f t="shared" si="346"/>
        <v>LP_HealOnCrit_04</v>
      </c>
      <c r="B461" s="1" t="s">
        <v>926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49"/>
        <v>0.69</v>
      </c>
      <c r="O461" s="7" t="str">
        <f t="shared" ca="1" si="347"/>
        <v/>
      </c>
      <c r="S461" s="7" t="str">
        <f t="shared" ca="1" si="348"/>
        <v/>
      </c>
    </row>
    <row r="462" spans="1:19" x14ac:dyDescent="0.3">
      <c r="A462" s="1" t="str">
        <f t="shared" si="346"/>
        <v>LP_HealOnCrit_05</v>
      </c>
      <c r="B462" s="1" t="s">
        <v>926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49"/>
        <v>0.89999999999999991</v>
      </c>
      <c r="O462" s="7" t="str">
        <f t="shared" ca="1" si="347"/>
        <v/>
      </c>
      <c r="S462" s="7" t="str">
        <f t="shared" ca="1" si="348"/>
        <v/>
      </c>
    </row>
    <row r="463" spans="1:19" x14ac:dyDescent="0.3">
      <c r="A463" s="1" t="str">
        <f t="shared" si="346"/>
        <v>LP_HealOnCrit_06</v>
      </c>
      <c r="B463" s="1" t="s">
        <v>926</v>
      </c>
      <c r="C463" s="1" t="str">
        <f>IF(ISERROR(VLOOKUP(B463,AffectorValueTable!$A:$A,1,0)),"어펙터밸류없음","")</f>
        <v/>
      </c>
      <c r="D463" s="1">
        <v>6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49"/>
        <v>1.125</v>
      </c>
      <c r="O463" s="7" t="str">
        <f t="shared" ca="1" si="347"/>
        <v/>
      </c>
      <c r="S463" s="7" t="str">
        <f t="shared" ca="1" si="348"/>
        <v/>
      </c>
    </row>
    <row r="464" spans="1:19" x14ac:dyDescent="0.3">
      <c r="A464" s="1" t="str">
        <f t="shared" si="346"/>
        <v>LP_HealOnCrit_07</v>
      </c>
      <c r="B464" s="1" t="s">
        <v>926</v>
      </c>
      <c r="C464" s="1" t="str">
        <f>IF(ISERROR(VLOOKUP(B464,AffectorValueTable!$A:$A,1,0)),"어펙터밸류없음","")</f>
        <v/>
      </c>
      <c r="D464" s="1">
        <v>7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49"/>
        <v>1.3650000000000002</v>
      </c>
      <c r="O464" s="7" t="str">
        <f t="shared" ca="1" si="347"/>
        <v/>
      </c>
      <c r="S464" s="7" t="str">
        <f t="shared" ca="1" si="348"/>
        <v/>
      </c>
    </row>
    <row r="465" spans="1:21" x14ac:dyDescent="0.3">
      <c r="A465" s="1" t="str">
        <f t="shared" si="346"/>
        <v>LP_HealOnCrit_08</v>
      </c>
      <c r="B465" s="1" t="s">
        <v>926</v>
      </c>
      <c r="C465" s="1" t="str">
        <f>IF(ISERROR(VLOOKUP(B465,AffectorValueTable!$A:$A,1,0)),"어펙터밸류없음","")</f>
        <v/>
      </c>
      <c r="D465" s="1">
        <v>8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49"/>
        <v>1.62</v>
      </c>
      <c r="O465" s="7" t="str">
        <f t="shared" ca="1" si="347"/>
        <v/>
      </c>
      <c r="S465" s="7" t="str">
        <f t="shared" ca="1" si="348"/>
        <v/>
      </c>
    </row>
    <row r="466" spans="1:21" x14ac:dyDescent="0.3">
      <c r="A466" s="1" t="str">
        <f t="shared" si="346"/>
        <v>LP_HealOnCrit_09</v>
      </c>
      <c r="B466" s="1" t="s">
        <v>926</v>
      </c>
      <c r="C466" s="1" t="str">
        <f>IF(ISERROR(VLOOKUP(B466,AffectorValueTable!$A:$A,1,0)),"어펙터밸류없음","")</f>
        <v/>
      </c>
      <c r="D466" s="1">
        <v>9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49"/>
        <v>1.89</v>
      </c>
      <c r="O466" s="7" t="str">
        <f t="shared" ca="1" si="347"/>
        <v/>
      </c>
      <c r="S466" s="7" t="str">
        <f t="shared" ca="1" si="348"/>
        <v/>
      </c>
    </row>
    <row r="467" spans="1:21" x14ac:dyDescent="0.3">
      <c r="A467" s="1" t="str">
        <f t="shared" si="346"/>
        <v>LP_HealOnCritBetter_01</v>
      </c>
      <c r="B467" s="1" t="s">
        <v>927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49"/>
        <v>0.25</v>
      </c>
      <c r="O467" s="7" t="str">
        <f t="shared" ca="1" si="347"/>
        <v/>
      </c>
      <c r="S467" s="7" t="str">
        <f t="shared" ca="1" si="348"/>
        <v/>
      </c>
    </row>
    <row r="468" spans="1:21" x14ac:dyDescent="0.3">
      <c r="A468" s="1" t="str">
        <f t="shared" si="346"/>
        <v>LP_HealOnCritBetter_02</v>
      </c>
      <c r="B468" s="1" t="s">
        <v>927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49"/>
        <v>0.52500000000000002</v>
      </c>
      <c r="O468" s="7" t="str">
        <f t="shared" ca="1" si="347"/>
        <v/>
      </c>
      <c r="S468" s="7" t="str">
        <f t="shared" ca="1" si="348"/>
        <v/>
      </c>
    </row>
    <row r="469" spans="1:21" x14ac:dyDescent="0.3">
      <c r="A469" s="1" t="str">
        <f t="shared" ref="A469:A471" si="350">B469&amp;"_"&amp;TEXT(D469,"00")</f>
        <v>LP_HealOnCritBetter_03</v>
      </c>
      <c r="B469" s="1" t="s">
        <v>927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49"/>
        <v>0.82500000000000007</v>
      </c>
      <c r="O469" s="7" t="str">
        <f t="shared" ref="O469:O471" ca="1" si="351">IF(NOT(ISBLANK(N469)),N469,
IF(ISBLANK(M469),"",
VLOOKUP(M469,OFFSET(INDIRECT("$A:$B"),0,MATCH(M$1&amp;"_Verify",INDIRECT("$1:$1"),0)-1),2,0)
))</f>
        <v/>
      </c>
      <c r="S469" s="7" t="str">
        <f t="shared" ref="S469:S471" ca="1" si="352">IF(NOT(ISBLANK(R469)),R469,
IF(ISBLANK(Q469),"",
VLOOKUP(Q469,OFFSET(INDIRECT("$A:$B"),0,MATCH(Q$1&amp;"_Verify",INDIRECT("$1:$1"),0)-1),2,0)
))</f>
        <v/>
      </c>
    </row>
    <row r="470" spans="1:21" x14ac:dyDescent="0.3">
      <c r="A470" s="1" t="str">
        <f t="shared" si="350"/>
        <v>LP_HealOnCritBetter_04</v>
      </c>
      <c r="B470" s="1" t="s">
        <v>927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49"/>
        <v>1.1499999999999999</v>
      </c>
      <c r="O470" s="7" t="str">
        <f t="shared" ca="1" si="351"/>
        <v/>
      </c>
      <c r="S470" s="7" t="str">
        <f t="shared" ca="1" si="352"/>
        <v/>
      </c>
    </row>
    <row r="471" spans="1:21" x14ac:dyDescent="0.3">
      <c r="A471" s="1" t="str">
        <f t="shared" si="350"/>
        <v>LP_HealOnCritBetter_05</v>
      </c>
      <c r="B471" s="1" t="s">
        <v>927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49"/>
        <v>1.5</v>
      </c>
      <c r="O471" s="7" t="str">
        <f t="shared" ca="1" si="351"/>
        <v/>
      </c>
      <c r="S471" s="7" t="str">
        <f t="shared" ca="1" si="352"/>
        <v/>
      </c>
    </row>
    <row r="472" spans="1:21" x14ac:dyDescent="0.3">
      <c r="A472" s="1" t="str">
        <f t="shared" si="344"/>
        <v>LP_AtkSpeedUpOnEncounter_01</v>
      </c>
      <c r="B472" s="1" t="s">
        <v>295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45"/>
        <v/>
      </c>
      <c r="Q472" s="1" t="s">
        <v>296</v>
      </c>
      <c r="S472" s="7">
        <f t="shared" ref="S472:S525" ca="1" si="353">IF(NOT(ISBLANK(R472)),R472,
IF(ISBLANK(Q472),"",
VLOOKUP(Q472,OFFSET(INDIRECT("$A:$B"),0,MATCH(Q$1&amp;"_Verify",INDIRECT("$1:$1"),0)-1),2,0)
))</f>
        <v>1</v>
      </c>
      <c r="U472" s="1" t="s">
        <v>297</v>
      </c>
    </row>
    <row r="473" spans="1:21" x14ac:dyDescent="0.3">
      <c r="A473" s="1" t="str">
        <f t="shared" si="344"/>
        <v>LP_AtkSpeedUpOnEncounter_02</v>
      </c>
      <c r="B473" s="1" t="s">
        <v>295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ca="1" si="345"/>
        <v/>
      </c>
      <c r="Q473" s="1" t="s">
        <v>296</v>
      </c>
      <c r="S473" s="7">
        <f t="shared" ca="1" si="353"/>
        <v>1</v>
      </c>
      <c r="U473" s="1" t="s">
        <v>297</v>
      </c>
    </row>
    <row r="474" spans="1:21" x14ac:dyDescent="0.3">
      <c r="A474" s="1" t="str">
        <f t="shared" ref="A474:A480" si="354">B474&amp;"_"&amp;TEXT(D474,"00")</f>
        <v>LP_AtkSpeedUpOnEncounter_03</v>
      </c>
      <c r="B474" s="1" t="s">
        <v>295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ref="O474:O480" ca="1" si="355">IF(NOT(ISBLANK(N474)),N474,
IF(ISBLANK(M474),"",
VLOOKUP(M474,OFFSET(INDIRECT("$A:$B"),0,MATCH(M$1&amp;"_Verify",INDIRECT("$1:$1"),0)-1),2,0)
))</f>
        <v/>
      </c>
      <c r="Q474" s="1" t="s">
        <v>296</v>
      </c>
      <c r="S474" s="7">
        <f t="shared" ca="1" si="353"/>
        <v>1</v>
      </c>
      <c r="U474" s="1" t="s">
        <v>297</v>
      </c>
    </row>
    <row r="475" spans="1:21" x14ac:dyDescent="0.3">
      <c r="A475" s="1" t="str">
        <f t="shared" si="354"/>
        <v>LP_AtkSpeedUpOnEncounter_04</v>
      </c>
      <c r="B475" s="1" t="s">
        <v>295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ca="1" si="355"/>
        <v/>
      </c>
      <c r="Q475" s="1" t="s">
        <v>296</v>
      </c>
      <c r="S475" s="7">
        <f t="shared" ca="1" si="353"/>
        <v>1</v>
      </c>
      <c r="U475" s="1" t="s">
        <v>297</v>
      </c>
    </row>
    <row r="476" spans="1:21" x14ac:dyDescent="0.3">
      <c r="A476" s="1" t="str">
        <f t="shared" si="354"/>
        <v>LP_AtkSpeedUpOnEncounter_05</v>
      </c>
      <c r="B476" s="1" t="s">
        <v>295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ca="1" si="355"/>
        <v/>
      </c>
      <c r="Q476" s="1" t="s">
        <v>296</v>
      </c>
      <c r="S476" s="7">
        <f t="shared" ca="1" si="353"/>
        <v>1</v>
      </c>
      <c r="U476" s="1" t="s">
        <v>297</v>
      </c>
    </row>
    <row r="477" spans="1:21" x14ac:dyDescent="0.3">
      <c r="A477" s="1" t="str">
        <f t="shared" si="354"/>
        <v>LP_AtkSpeedUpOnEncounter_06</v>
      </c>
      <c r="B477" s="1" t="s">
        <v>295</v>
      </c>
      <c r="C477" s="1" t="str">
        <f>IF(ISERROR(VLOOKUP(B477,AffectorValueTable!$A:$A,1,0)),"어펙터밸류없음","")</f>
        <v/>
      </c>
      <c r="D477" s="1">
        <v>6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55"/>
        <v/>
      </c>
      <c r="Q477" s="1" t="s">
        <v>296</v>
      </c>
      <c r="S477" s="7">
        <f t="shared" ca="1" si="353"/>
        <v>1</v>
      </c>
      <c r="U477" s="1" t="s">
        <v>297</v>
      </c>
    </row>
    <row r="478" spans="1:21" x14ac:dyDescent="0.3">
      <c r="A478" s="1" t="str">
        <f t="shared" si="354"/>
        <v>LP_AtkSpeedUpOnEncounter_07</v>
      </c>
      <c r="B478" s="1" t="s">
        <v>295</v>
      </c>
      <c r="C478" s="1" t="str">
        <f>IF(ISERROR(VLOOKUP(B478,AffectorValueTable!$A:$A,1,0)),"어펙터밸류없음","")</f>
        <v/>
      </c>
      <c r="D478" s="1">
        <v>7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55"/>
        <v/>
      </c>
      <c r="Q478" s="1" t="s">
        <v>296</v>
      </c>
      <c r="S478" s="7">
        <f t="shared" ca="1" si="353"/>
        <v>1</v>
      </c>
      <c r="U478" s="1" t="s">
        <v>297</v>
      </c>
    </row>
    <row r="479" spans="1:21" x14ac:dyDescent="0.3">
      <c r="A479" s="1" t="str">
        <f t="shared" si="354"/>
        <v>LP_AtkSpeedUpOnEncounter_08</v>
      </c>
      <c r="B479" s="1" t="s">
        <v>295</v>
      </c>
      <c r="C479" s="1" t="str">
        <f>IF(ISERROR(VLOOKUP(B479,AffectorValueTable!$A:$A,1,0)),"어펙터밸류없음","")</f>
        <v/>
      </c>
      <c r="D479" s="1">
        <v>8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55"/>
        <v/>
      </c>
      <c r="Q479" s="1" t="s">
        <v>296</v>
      </c>
      <c r="S479" s="7">
        <f t="shared" ca="1" si="353"/>
        <v>1</v>
      </c>
      <c r="U479" s="1" t="s">
        <v>297</v>
      </c>
    </row>
    <row r="480" spans="1:21" x14ac:dyDescent="0.3">
      <c r="A480" s="1" t="str">
        <f t="shared" si="354"/>
        <v>LP_AtkSpeedUpOnEncounter_09</v>
      </c>
      <c r="B480" s="1" t="s">
        <v>295</v>
      </c>
      <c r="C480" s="1" t="str">
        <f>IF(ISERROR(VLOOKUP(B480,AffectorValueTable!$A:$A,1,0)),"어펙터밸류없음","")</f>
        <v/>
      </c>
      <c r="D480" s="1">
        <v>9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55"/>
        <v/>
      </c>
      <c r="Q480" s="1" t="s">
        <v>296</v>
      </c>
      <c r="S480" s="7">
        <f t="shared" ca="1" si="353"/>
        <v>1</v>
      </c>
      <c r="U480" s="1" t="s">
        <v>297</v>
      </c>
    </row>
    <row r="481" spans="1:23" x14ac:dyDescent="0.3">
      <c r="A481" s="1" t="str">
        <f t="shared" si="344"/>
        <v>LP_AtkSpeedUpOnEncounter_Spd_01</v>
      </c>
      <c r="B481" s="1" t="s">
        <v>292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ChangeActorStatus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4.5</v>
      </c>
      <c r="J481" s="1">
        <f t="shared" ref="J481:J489" si="356">J236*4.5/6*2.5</f>
        <v>0.28125</v>
      </c>
      <c r="M481" s="1" t="s">
        <v>148</v>
      </c>
      <c r="O481" s="7">
        <f t="shared" ca="1" si="345"/>
        <v>3</v>
      </c>
      <c r="R481" s="1">
        <v>1</v>
      </c>
      <c r="S481" s="7">
        <f t="shared" ca="1" si="353"/>
        <v>1</v>
      </c>
      <c r="W481" s="1" t="s">
        <v>362</v>
      </c>
    </row>
    <row r="482" spans="1:23" x14ac:dyDescent="0.3">
      <c r="A482" s="1" t="str">
        <f t="shared" si="344"/>
        <v>LP_AtkSpeedUpOnEncounter_Spd_02</v>
      </c>
      <c r="B482" s="1" t="s">
        <v>292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ChangeActorStatus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5</v>
      </c>
      <c r="J482" s="1">
        <f t="shared" si="356"/>
        <v>0.59062499999999996</v>
      </c>
      <c r="M482" s="1" t="s">
        <v>148</v>
      </c>
      <c r="O482" s="7">
        <f t="shared" ca="1" si="345"/>
        <v>3</v>
      </c>
      <c r="R482" s="1">
        <v>1</v>
      </c>
      <c r="S482" s="7">
        <f t="shared" ca="1" si="353"/>
        <v>1</v>
      </c>
      <c r="W482" s="1" t="s">
        <v>362</v>
      </c>
    </row>
    <row r="483" spans="1:23" x14ac:dyDescent="0.3">
      <c r="A483" s="1" t="str">
        <f t="shared" ref="A483:A489" si="357">B483&amp;"_"&amp;TEXT(D483,"00")</f>
        <v>LP_AtkSpeedUpOnEncounter_Spd_03</v>
      </c>
      <c r="B483" s="1" t="s">
        <v>292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ChangeActorStatus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5.5</v>
      </c>
      <c r="J483" s="1">
        <f t="shared" si="356"/>
        <v>0.92812500000000009</v>
      </c>
      <c r="M483" s="1" t="s">
        <v>148</v>
      </c>
      <c r="O483" s="7">
        <f t="shared" ref="O483:O489" ca="1" si="358">IF(NOT(ISBLANK(N483)),N483,
IF(ISBLANK(M483),"",
VLOOKUP(M483,OFFSET(INDIRECT("$A:$B"),0,MATCH(M$1&amp;"_Verify",INDIRECT("$1:$1"),0)-1),2,0)
))</f>
        <v>3</v>
      </c>
      <c r="R483" s="1">
        <v>1</v>
      </c>
      <c r="S483" s="7">
        <f t="shared" ca="1" si="353"/>
        <v>1</v>
      </c>
      <c r="W483" s="1" t="s">
        <v>362</v>
      </c>
    </row>
    <row r="484" spans="1:23" x14ac:dyDescent="0.3">
      <c r="A484" s="1" t="str">
        <f t="shared" si="357"/>
        <v>LP_AtkSpeedUpOnEncounter_Spd_04</v>
      </c>
      <c r="B484" s="1" t="s">
        <v>292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ChangeActorStatus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6</v>
      </c>
      <c r="J484" s="1">
        <f t="shared" si="356"/>
        <v>1.29375</v>
      </c>
      <c r="M484" s="1" t="s">
        <v>148</v>
      </c>
      <c r="O484" s="7">
        <f t="shared" ca="1" si="358"/>
        <v>3</v>
      </c>
      <c r="R484" s="1">
        <v>1</v>
      </c>
      <c r="S484" s="7">
        <f t="shared" ca="1" si="353"/>
        <v>1</v>
      </c>
      <c r="W484" s="1" t="s">
        <v>362</v>
      </c>
    </row>
    <row r="485" spans="1:23" x14ac:dyDescent="0.3">
      <c r="A485" s="1" t="str">
        <f t="shared" si="357"/>
        <v>LP_AtkSpeedUpOnEncounter_Spd_05</v>
      </c>
      <c r="B485" s="1" t="s">
        <v>292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ChangeActorStatus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6.5</v>
      </c>
      <c r="J485" s="1">
        <f t="shared" si="356"/>
        <v>1.6874999999999998</v>
      </c>
      <c r="M485" s="1" t="s">
        <v>148</v>
      </c>
      <c r="O485" s="7">
        <f t="shared" ca="1" si="358"/>
        <v>3</v>
      </c>
      <c r="R485" s="1">
        <v>1</v>
      </c>
      <c r="S485" s="7">
        <f t="shared" ca="1" si="353"/>
        <v>1</v>
      </c>
      <c r="W485" s="1" t="s">
        <v>362</v>
      </c>
    </row>
    <row r="486" spans="1:23" x14ac:dyDescent="0.3">
      <c r="A486" s="1" t="str">
        <f t="shared" si="357"/>
        <v>LP_AtkSpeedUpOnEncounter_Spd_06</v>
      </c>
      <c r="B486" s="1" t="s">
        <v>292</v>
      </c>
      <c r="C486" s="1" t="str">
        <f>IF(ISERROR(VLOOKUP(B486,AffectorValueTable!$A:$A,1,0)),"어펙터밸류없음","")</f>
        <v/>
      </c>
      <c r="D486" s="1">
        <v>6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7</v>
      </c>
      <c r="J486" s="1">
        <f t="shared" si="356"/>
        <v>2.109375</v>
      </c>
      <c r="M486" s="1" t="s">
        <v>148</v>
      </c>
      <c r="O486" s="7">
        <f t="shared" ca="1" si="358"/>
        <v>3</v>
      </c>
      <c r="R486" s="1">
        <v>1</v>
      </c>
      <c r="S486" s="7">
        <f t="shared" ca="1" si="353"/>
        <v>1</v>
      </c>
      <c r="W486" s="1" t="s">
        <v>362</v>
      </c>
    </row>
    <row r="487" spans="1:23" x14ac:dyDescent="0.3">
      <c r="A487" s="1" t="str">
        <f t="shared" si="357"/>
        <v>LP_AtkSpeedUpOnEncounter_Spd_07</v>
      </c>
      <c r="B487" s="1" t="s">
        <v>292</v>
      </c>
      <c r="C487" s="1" t="str">
        <f>IF(ISERROR(VLOOKUP(B487,AffectorValueTable!$A:$A,1,0)),"어펙터밸류없음","")</f>
        <v/>
      </c>
      <c r="D487" s="1">
        <v>7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7.5</v>
      </c>
      <c r="J487" s="1">
        <f t="shared" si="356"/>
        <v>2.5593750000000002</v>
      </c>
      <c r="M487" s="1" t="s">
        <v>148</v>
      </c>
      <c r="O487" s="7">
        <f t="shared" ca="1" si="358"/>
        <v>3</v>
      </c>
      <c r="R487" s="1">
        <v>1</v>
      </c>
      <c r="S487" s="7">
        <f t="shared" ca="1" si="353"/>
        <v>1</v>
      </c>
      <c r="W487" s="1" t="s">
        <v>362</v>
      </c>
    </row>
    <row r="488" spans="1:23" x14ac:dyDescent="0.3">
      <c r="A488" s="1" t="str">
        <f t="shared" si="357"/>
        <v>LP_AtkSpeedUpOnEncounter_Spd_08</v>
      </c>
      <c r="B488" s="1" t="s">
        <v>292</v>
      </c>
      <c r="C488" s="1" t="str">
        <f>IF(ISERROR(VLOOKUP(B488,AffectorValueTable!$A:$A,1,0)),"어펙터밸류없음","")</f>
        <v/>
      </c>
      <c r="D488" s="1">
        <v>8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8</v>
      </c>
      <c r="J488" s="1">
        <f t="shared" si="356"/>
        <v>3.0375000000000001</v>
      </c>
      <c r="M488" s="1" t="s">
        <v>148</v>
      </c>
      <c r="O488" s="7">
        <f t="shared" ca="1" si="358"/>
        <v>3</v>
      </c>
      <c r="R488" s="1">
        <v>1</v>
      </c>
      <c r="S488" s="7">
        <f t="shared" ca="1" si="353"/>
        <v>1</v>
      </c>
      <c r="W488" s="1" t="s">
        <v>362</v>
      </c>
    </row>
    <row r="489" spans="1:23" x14ac:dyDescent="0.3">
      <c r="A489" s="1" t="str">
        <f t="shared" si="357"/>
        <v>LP_AtkSpeedUpOnEncounter_Spd_09</v>
      </c>
      <c r="B489" s="1" t="s">
        <v>292</v>
      </c>
      <c r="C489" s="1" t="str">
        <f>IF(ISERROR(VLOOKUP(B489,AffectorValueTable!$A:$A,1,0)),"어펙터밸류없음","")</f>
        <v/>
      </c>
      <c r="D489" s="1">
        <v>9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8.5</v>
      </c>
      <c r="J489" s="1">
        <f t="shared" si="356"/>
        <v>3.5437499999999993</v>
      </c>
      <c r="M489" s="1" t="s">
        <v>148</v>
      </c>
      <c r="O489" s="7">
        <f t="shared" ca="1" si="358"/>
        <v>3</v>
      </c>
      <c r="R489" s="1">
        <v>1</v>
      </c>
      <c r="S489" s="7">
        <f t="shared" ca="1" si="353"/>
        <v>1</v>
      </c>
      <c r="W489" s="1" t="s">
        <v>362</v>
      </c>
    </row>
    <row r="490" spans="1:23" x14ac:dyDescent="0.3">
      <c r="A490" s="1" t="str">
        <f t="shared" ref="A490:A497" si="359">B490&amp;"_"&amp;TEXT(D490,"00")</f>
        <v>LP_AtkSpeedUpOnEncounterBetter_01</v>
      </c>
      <c r="B490" s="1" t="s">
        <v>291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45"/>
        <v/>
      </c>
      <c r="Q490" s="1" t="s">
        <v>296</v>
      </c>
      <c r="S490" s="7">
        <f t="shared" ca="1" si="353"/>
        <v>1</v>
      </c>
      <c r="U490" s="1" t="s">
        <v>293</v>
      </c>
    </row>
    <row r="491" spans="1:23" x14ac:dyDescent="0.3">
      <c r="A491" s="1" t="str">
        <f t="shared" si="359"/>
        <v>LP_AtkSpeedUpOnEncounterBetter_02</v>
      </c>
      <c r="B491" s="1" t="s">
        <v>291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CallAffectorValue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O491" s="7" t="str">
        <f t="shared" ca="1" si="345"/>
        <v/>
      </c>
      <c r="Q491" s="1" t="s">
        <v>296</v>
      </c>
      <c r="S491" s="7">
        <f t="shared" ca="1" si="353"/>
        <v>1</v>
      </c>
      <c r="U491" s="1" t="s">
        <v>293</v>
      </c>
    </row>
    <row r="492" spans="1:23" x14ac:dyDescent="0.3">
      <c r="A492" s="1" t="str">
        <f t="shared" ref="A492:A494" si="360">B492&amp;"_"&amp;TEXT(D492,"00")</f>
        <v>LP_AtkSpeedUpOnEncounterBetter_03</v>
      </c>
      <c r="B492" s="1" t="s">
        <v>291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CallAffectorValue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O492" s="7" t="str">
        <f t="shared" ref="O492:O494" ca="1" si="361">IF(NOT(ISBLANK(N492)),N492,
IF(ISBLANK(M492),"",
VLOOKUP(M492,OFFSET(INDIRECT("$A:$B"),0,MATCH(M$1&amp;"_Verify",INDIRECT("$1:$1"),0)-1),2,0)
))</f>
        <v/>
      </c>
      <c r="Q492" s="1" t="s">
        <v>296</v>
      </c>
      <c r="S492" s="7">
        <f t="shared" ca="1" si="353"/>
        <v>1</v>
      </c>
      <c r="U492" s="1" t="s">
        <v>293</v>
      </c>
    </row>
    <row r="493" spans="1:23" x14ac:dyDescent="0.3">
      <c r="A493" s="1" t="str">
        <f t="shared" si="360"/>
        <v>LP_AtkSpeedUpOnEncounterBetter_04</v>
      </c>
      <c r="B493" s="1" t="s">
        <v>291</v>
      </c>
      <c r="C493" s="1" t="str">
        <f>IF(ISERROR(VLOOKUP(B493,AffectorValueTable!$A:$A,1,0)),"어펙터밸류없음","")</f>
        <v/>
      </c>
      <c r="D493" s="1">
        <v>4</v>
      </c>
      <c r="E493" s="1" t="str">
        <f>VLOOKUP($B493,AffectorValueTable!$1:$1048576,MATCH(AffectorValueTable!$B$1,AffectorValueTable!$1:$1,0),0)</f>
        <v>CallAffectorValue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O493" s="7" t="str">
        <f t="shared" ca="1" si="361"/>
        <v/>
      </c>
      <c r="Q493" s="1" t="s">
        <v>296</v>
      </c>
      <c r="S493" s="7">
        <f t="shared" ca="1" si="353"/>
        <v>1</v>
      </c>
      <c r="U493" s="1" t="s">
        <v>293</v>
      </c>
    </row>
    <row r="494" spans="1:23" x14ac:dyDescent="0.3">
      <c r="A494" s="1" t="str">
        <f t="shared" si="360"/>
        <v>LP_AtkSpeedUpOnEncounterBetter_05</v>
      </c>
      <c r="B494" s="1" t="s">
        <v>291</v>
      </c>
      <c r="C494" s="1" t="str">
        <f>IF(ISERROR(VLOOKUP(B494,AffectorValueTable!$A:$A,1,0)),"어펙터밸류없음","")</f>
        <v/>
      </c>
      <c r="D494" s="1">
        <v>5</v>
      </c>
      <c r="E494" s="1" t="str">
        <f>VLOOKUP($B494,AffectorValueTable!$1:$1048576,MATCH(AffectorValueTable!$B$1,AffectorValueTable!$1:$1,0),0)</f>
        <v>CallAffectorValue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O494" s="7" t="str">
        <f t="shared" ca="1" si="361"/>
        <v/>
      </c>
      <c r="Q494" s="1" t="s">
        <v>296</v>
      </c>
      <c r="S494" s="7">
        <f t="shared" ca="1" si="353"/>
        <v>1</v>
      </c>
      <c r="U494" s="1" t="s">
        <v>293</v>
      </c>
    </row>
    <row r="495" spans="1:23" x14ac:dyDescent="0.3">
      <c r="A495" s="1" t="str">
        <f t="shared" ref="A495" si="362">B495&amp;"_"&amp;TEXT(D495,"00")</f>
        <v>LP_AtkSpeedUpOnEncounterBetter_06</v>
      </c>
      <c r="B495" s="1" t="s">
        <v>1183</v>
      </c>
      <c r="C495" s="1" t="str">
        <f>IF(ISERROR(VLOOKUP(B495,AffectorValueTable!$A:$A,1,0)),"어펙터밸류없음","")</f>
        <v/>
      </c>
      <c r="D495" s="1">
        <v>6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ref="O495" ca="1" si="363">IF(NOT(ISBLANK(N495)),N495,
IF(ISBLANK(M495),"",
VLOOKUP(M495,OFFSET(INDIRECT("$A:$B"),0,MATCH(M$1&amp;"_Verify",INDIRECT("$1:$1"),0)-1),2,0)
))</f>
        <v/>
      </c>
      <c r="Q495" s="1" t="s">
        <v>296</v>
      </c>
      <c r="S495" s="7">
        <f t="shared" ref="S495" ca="1" si="364">IF(NOT(ISBLANK(R495)),R495,
IF(ISBLANK(Q495),"",
VLOOKUP(Q495,OFFSET(INDIRECT("$A:$B"),0,MATCH(Q$1&amp;"_Verify",INDIRECT("$1:$1"),0)-1),2,0)
))</f>
        <v>1</v>
      </c>
      <c r="U495" s="1" t="s">
        <v>293</v>
      </c>
    </row>
    <row r="496" spans="1:23" x14ac:dyDescent="0.3">
      <c r="A496" s="1" t="str">
        <f t="shared" si="359"/>
        <v>LP_AtkSpeedUpOnEncounterBetter_Spd_01</v>
      </c>
      <c r="B496" s="1" t="s">
        <v>294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4.5</v>
      </c>
      <c r="J496" s="1">
        <f>J245*4.5/6*2.5</f>
        <v>0.46875</v>
      </c>
      <c r="M496" s="1" t="s">
        <v>148</v>
      </c>
      <c r="O496" s="7">
        <f t="shared" ca="1" si="345"/>
        <v>3</v>
      </c>
      <c r="R496" s="1">
        <v>1</v>
      </c>
      <c r="S496" s="7">
        <f t="shared" ca="1" si="353"/>
        <v>1</v>
      </c>
      <c r="W496" s="1" t="s">
        <v>362</v>
      </c>
    </row>
    <row r="497" spans="1:23" x14ac:dyDescent="0.3">
      <c r="A497" s="1" t="str">
        <f t="shared" si="359"/>
        <v>LP_AtkSpeedUpOnEncounterBetter_Spd_02</v>
      </c>
      <c r="B497" s="1" t="s">
        <v>294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5.5</v>
      </c>
      <c r="J497" s="1">
        <f>J246*4.5/6*2.5</f>
        <v>0.98437500000000011</v>
      </c>
      <c r="M497" s="1" t="s">
        <v>148</v>
      </c>
      <c r="O497" s="7">
        <f t="shared" ca="1" si="345"/>
        <v>3</v>
      </c>
      <c r="R497" s="1">
        <v>1</v>
      </c>
      <c r="S497" s="7">
        <f t="shared" ca="1" si="353"/>
        <v>1</v>
      </c>
      <c r="W497" s="1" t="s">
        <v>362</v>
      </c>
    </row>
    <row r="498" spans="1:23" x14ac:dyDescent="0.3">
      <c r="A498" s="1" t="str">
        <f t="shared" ref="A498:A500" si="365">B498&amp;"_"&amp;TEXT(D498,"00")</f>
        <v>LP_AtkSpeedUpOnEncounterBetter_Spd_03</v>
      </c>
      <c r="B498" s="1" t="s">
        <v>294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6.5</v>
      </c>
      <c r="J498" s="1">
        <f>J247*4.5/6*2.5</f>
        <v>1.546875</v>
      </c>
      <c r="M498" s="1" t="s">
        <v>148</v>
      </c>
      <c r="O498" s="7">
        <f t="shared" ref="O498:O500" ca="1" si="366">IF(NOT(ISBLANK(N498)),N498,
IF(ISBLANK(M498),"",
VLOOKUP(M498,OFFSET(INDIRECT("$A:$B"),0,MATCH(M$1&amp;"_Verify",INDIRECT("$1:$1"),0)-1),2,0)
))</f>
        <v>3</v>
      </c>
      <c r="R498" s="1">
        <v>1</v>
      </c>
      <c r="S498" s="7">
        <f t="shared" ca="1" si="353"/>
        <v>1</v>
      </c>
      <c r="W498" s="1" t="s">
        <v>362</v>
      </c>
    </row>
    <row r="499" spans="1:23" x14ac:dyDescent="0.3">
      <c r="A499" s="1" t="str">
        <f t="shared" si="365"/>
        <v>LP_AtkSpeedUpOnEncounterBetter_Spd_04</v>
      </c>
      <c r="B499" s="1" t="s">
        <v>294</v>
      </c>
      <c r="C499" s="1" t="str">
        <f>IF(ISERROR(VLOOKUP(B499,AffectorValueTable!$A:$A,1,0)),"어펙터밸류없음","")</f>
        <v/>
      </c>
      <c r="D499" s="1">
        <v>4</v>
      </c>
      <c r="E499" s="1" t="str">
        <f>VLOOKUP($B499,AffectorValueTable!$1:$1048576,MATCH(AffectorValueTable!$B$1,AffectorValueTable!$1:$1,0),0)</f>
        <v>ChangeActorStatus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7.5</v>
      </c>
      <c r="J499" s="1">
        <f>J248*4.5/6*2.5</f>
        <v>2.15625</v>
      </c>
      <c r="M499" s="1" t="s">
        <v>148</v>
      </c>
      <c r="O499" s="7">
        <f t="shared" ca="1" si="366"/>
        <v>3</v>
      </c>
      <c r="R499" s="1">
        <v>1</v>
      </c>
      <c r="S499" s="7">
        <f t="shared" ca="1" si="353"/>
        <v>1</v>
      </c>
      <c r="W499" s="1" t="s">
        <v>362</v>
      </c>
    </row>
    <row r="500" spans="1:23" x14ac:dyDescent="0.3">
      <c r="A500" s="1" t="str">
        <f t="shared" si="365"/>
        <v>LP_AtkSpeedUpOnEncounterBetter_Spd_05</v>
      </c>
      <c r="B500" s="1" t="s">
        <v>294</v>
      </c>
      <c r="C500" s="1" t="str">
        <f>IF(ISERROR(VLOOKUP(B500,AffectorValueTable!$A:$A,1,0)),"어펙터밸류없음","")</f>
        <v/>
      </c>
      <c r="D500" s="1">
        <v>5</v>
      </c>
      <c r="E500" s="1" t="str">
        <f>VLOOKUP($B500,AffectorValueTable!$1:$1048576,MATCH(AffectorValueTable!$B$1,AffectorValueTable!$1:$1,0),0)</f>
        <v>ChangeActorStatus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8.5</v>
      </c>
      <c r="J500" s="1">
        <f>J249*4.5/6*2.5</f>
        <v>2.8125</v>
      </c>
      <c r="M500" s="1" t="s">
        <v>148</v>
      </c>
      <c r="O500" s="7">
        <f t="shared" ca="1" si="366"/>
        <v>3</v>
      </c>
      <c r="R500" s="1">
        <v>1</v>
      </c>
      <c r="S500" s="7">
        <f t="shared" ca="1" si="353"/>
        <v>1</v>
      </c>
      <c r="W500" s="1" t="s">
        <v>362</v>
      </c>
    </row>
    <row r="501" spans="1:23" x14ac:dyDescent="0.3">
      <c r="A501" s="1" t="str">
        <f t="shared" ref="A501" si="367">B501&amp;"_"&amp;TEXT(D501,"00")</f>
        <v>LP_AtkSpeedUpOnEncounterBetter_Spd_06</v>
      </c>
      <c r="B501" s="1" t="s">
        <v>293</v>
      </c>
      <c r="C501" s="1" t="str">
        <f>IF(ISERROR(VLOOKUP(B501,AffectorValueTable!$A:$A,1,0)),"어펙터밸류없음","")</f>
        <v/>
      </c>
      <c r="D501" s="1">
        <v>6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8.5</v>
      </c>
      <c r="J501" s="1">
        <f>J500</f>
        <v>2.8125</v>
      </c>
      <c r="M501" s="1" t="s">
        <v>148</v>
      </c>
      <c r="O501" s="7">
        <f t="shared" ref="O501" ca="1" si="368">IF(NOT(ISBLANK(N501)),N501,
IF(ISBLANK(M501),"",
VLOOKUP(M501,OFFSET(INDIRECT("$A:$B"),0,MATCH(M$1&amp;"_Verify",INDIRECT("$1:$1"),0)-1),2,0)
))</f>
        <v>3</v>
      </c>
      <c r="R501" s="1">
        <v>1</v>
      </c>
      <c r="S501" s="7">
        <f t="shared" ref="S501" ca="1" si="369">IF(NOT(ISBLANK(R501)),R501,
IF(ISBLANK(Q501),"",
VLOOKUP(Q501,OFFSET(INDIRECT("$A:$B"),0,MATCH(Q$1&amp;"_Verify",INDIRECT("$1:$1"),0)-1),2,0)
))</f>
        <v>1</v>
      </c>
      <c r="W501" s="1" t="s">
        <v>1184</v>
      </c>
    </row>
    <row r="502" spans="1:23" x14ac:dyDescent="0.3">
      <c r="A502" s="1" t="str">
        <f t="shared" ref="A502:A506" si="370">B502&amp;"_"&amp;TEXT(D502,"00")</f>
        <v>LP_VampireOnAttack_01</v>
      </c>
      <c r="B502" s="1" t="s">
        <v>298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Vampire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L502" s="1">
        <f t="shared" ref="L502:L515" si="371">J236</f>
        <v>0.15</v>
      </c>
      <c r="O502" s="7" t="str">
        <f t="shared" ref="O502:O506" ca="1" si="372">IF(NOT(ISBLANK(N502)),N502,
IF(ISBLANK(M502),"",
VLOOKUP(M502,OFFSET(INDIRECT("$A:$B"),0,MATCH(M$1&amp;"_Verify",INDIRECT("$1:$1"),0)-1),2,0)
))</f>
        <v/>
      </c>
      <c r="S502" s="7" t="str">
        <f t="shared" ca="1" si="353"/>
        <v/>
      </c>
    </row>
    <row r="503" spans="1:23" x14ac:dyDescent="0.3">
      <c r="A503" s="1" t="str">
        <f t="shared" si="370"/>
        <v>LP_VampireOnAttack_02</v>
      </c>
      <c r="B503" s="1" t="s">
        <v>298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Vampire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L503" s="1">
        <f t="shared" si="371"/>
        <v>0.315</v>
      </c>
      <c r="O503" s="7" t="str">
        <f t="shared" ca="1" si="372"/>
        <v/>
      </c>
      <c r="S503" s="7" t="str">
        <f t="shared" ca="1" si="353"/>
        <v/>
      </c>
    </row>
    <row r="504" spans="1:23" x14ac:dyDescent="0.3">
      <c r="A504" s="1" t="str">
        <f t="shared" si="370"/>
        <v>LP_VampireOnAttack_03</v>
      </c>
      <c r="B504" s="1" t="s">
        <v>298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Vampire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L504" s="1">
        <f t="shared" si="371"/>
        <v>0.49500000000000005</v>
      </c>
      <c r="O504" s="7" t="str">
        <f t="shared" ca="1" si="372"/>
        <v/>
      </c>
      <c r="S504" s="7" t="str">
        <f t="shared" ca="1" si="353"/>
        <v/>
      </c>
    </row>
    <row r="505" spans="1:23" x14ac:dyDescent="0.3">
      <c r="A505" s="1" t="str">
        <f t="shared" si="370"/>
        <v>LP_VampireOnAttack_04</v>
      </c>
      <c r="B505" s="1" t="s">
        <v>298</v>
      </c>
      <c r="C505" s="1" t="str">
        <f>IF(ISERROR(VLOOKUP(B505,AffectorValueTable!$A:$A,1,0)),"어펙터밸류없음","")</f>
        <v/>
      </c>
      <c r="D505" s="1">
        <v>4</v>
      </c>
      <c r="E505" s="1" t="str">
        <f>VLOOKUP($B505,AffectorValueTable!$1:$1048576,MATCH(AffectorValueTable!$B$1,AffectorValueTable!$1:$1,0),0)</f>
        <v>Vampire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L505" s="1">
        <f t="shared" si="371"/>
        <v>0.69</v>
      </c>
      <c r="O505" s="7" t="str">
        <f t="shared" ca="1" si="372"/>
        <v/>
      </c>
      <c r="S505" s="7" t="str">
        <f t="shared" ca="1" si="353"/>
        <v/>
      </c>
    </row>
    <row r="506" spans="1:23" x14ac:dyDescent="0.3">
      <c r="A506" s="1" t="str">
        <f t="shared" si="370"/>
        <v>LP_VampireOnAttack_05</v>
      </c>
      <c r="B506" s="1" t="s">
        <v>298</v>
      </c>
      <c r="C506" s="1" t="str">
        <f>IF(ISERROR(VLOOKUP(B506,AffectorValueTable!$A:$A,1,0)),"어펙터밸류없음","")</f>
        <v/>
      </c>
      <c r="D506" s="1">
        <v>5</v>
      </c>
      <c r="E506" s="1" t="str">
        <f>VLOOKUP($B506,AffectorValueTable!$1:$1048576,MATCH(AffectorValueTable!$B$1,AffectorValueTable!$1:$1,0),0)</f>
        <v>Vampire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L506" s="1">
        <f t="shared" si="371"/>
        <v>0.89999999999999991</v>
      </c>
      <c r="O506" s="7" t="str">
        <f t="shared" ca="1" si="372"/>
        <v/>
      </c>
      <c r="S506" s="7" t="str">
        <f t="shared" ca="1" si="353"/>
        <v/>
      </c>
    </row>
    <row r="507" spans="1:23" x14ac:dyDescent="0.3">
      <c r="A507" s="1" t="str">
        <f t="shared" ref="A507:A510" si="373">B507&amp;"_"&amp;TEXT(D507,"00")</f>
        <v>LP_VampireOnAttack_06</v>
      </c>
      <c r="B507" s="1" t="s">
        <v>298</v>
      </c>
      <c r="C507" s="1" t="str">
        <f>IF(ISERROR(VLOOKUP(B507,AffectorValueTable!$A:$A,1,0)),"어펙터밸류없음","")</f>
        <v/>
      </c>
      <c r="D507" s="1">
        <v>6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si="371"/>
        <v>1.125</v>
      </c>
      <c r="O507" s="7" t="str">
        <f t="shared" ref="O507:O510" ca="1" si="374">IF(NOT(ISBLANK(N507)),N507,
IF(ISBLANK(M507),"",
VLOOKUP(M507,OFFSET(INDIRECT("$A:$B"),0,MATCH(M$1&amp;"_Verify",INDIRECT("$1:$1"),0)-1),2,0)
))</f>
        <v/>
      </c>
      <c r="S507" s="7" t="str">
        <f t="shared" ref="S507:S510" ca="1" si="375">IF(NOT(ISBLANK(R507)),R507,
IF(ISBLANK(Q507),"",
VLOOKUP(Q507,OFFSET(INDIRECT("$A:$B"),0,MATCH(Q$1&amp;"_Verify",INDIRECT("$1:$1"),0)-1),2,0)
))</f>
        <v/>
      </c>
    </row>
    <row r="508" spans="1:23" x14ac:dyDescent="0.3">
      <c r="A508" s="1" t="str">
        <f t="shared" si="373"/>
        <v>LP_VampireOnAttack_07</v>
      </c>
      <c r="B508" s="1" t="s">
        <v>298</v>
      </c>
      <c r="C508" s="1" t="str">
        <f>IF(ISERROR(VLOOKUP(B508,AffectorValueTable!$A:$A,1,0)),"어펙터밸류없음","")</f>
        <v/>
      </c>
      <c r="D508" s="1">
        <v>7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71"/>
        <v>1.3650000000000002</v>
      </c>
      <c r="O508" s="7" t="str">
        <f t="shared" ca="1" si="374"/>
        <v/>
      </c>
      <c r="S508" s="7" t="str">
        <f t="shared" ca="1" si="375"/>
        <v/>
      </c>
    </row>
    <row r="509" spans="1:23" x14ac:dyDescent="0.3">
      <c r="A509" s="1" t="str">
        <f t="shared" si="373"/>
        <v>LP_VampireOnAttack_08</v>
      </c>
      <c r="B509" s="1" t="s">
        <v>298</v>
      </c>
      <c r="C509" s="1" t="str">
        <f>IF(ISERROR(VLOOKUP(B509,AffectorValueTable!$A:$A,1,0)),"어펙터밸류없음","")</f>
        <v/>
      </c>
      <c r="D509" s="1">
        <v>8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71"/>
        <v>1.62</v>
      </c>
      <c r="O509" s="7" t="str">
        <f t="shared" ca="1" si="374"/>
        <v/>
      </c>
      <c r="S509" s="7" t="str">
        <f t="shared" ca="1" si="375"/>
        <v/>
      </c>
    </row>
    <row r="510" spans="1:23" x14ac:dyDescent="0.3">
      <c r="A510" s="1" t="str">
        <f t="shared" si="373"/>
        <v>LP_VampireOnAttack_09</v>
      </c>
      <c r="B510" s="1" t="s">
        <v>298</v>
      </c>
      <c r="C510" s="1" t="str">
        <f>IF(ISERROR(VLOOKUP(B510,AffectorValueTable!$A:$A,1,0)),"어펙터밸류없음","")</f>
        <v/>
      </c>
      <c r="D510" s="1">
        <v>9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71"/>
        <v>1.89</v>
      </c>
      <c r="O510" s="7" t="str">
        <f t="shared" ca="1" si="374"/>
        <v/>
      </c>
      <c r="S510" s="7" t="str">
        <f t="shared" ca="1" si="375"/>
        <v/>
      </c>
    </row>
    <row r="511" spans="1:23" x14ac:dyDescent="0.3">
      <c r="A511" s="1" t="str">
        <f t="shared" ref="A511:A515" si="376">B511&amp;"_"&amp;TEXT(D511,"00")</f>
        <v>LP_VampireOnAttackBetter_01</v>
      </c>
      <c r="B511" s="1" t="s">
        <v>299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71"/>
        <v>0.25</v>
      </c>
      <c r="O511" s="7" t="str">
        <f t="shared" ref="O511:O515" ca="1" si="377">IF(NOT(ISBLANK(N511)),N511,
IF(ISBLANK(M511),"",
VLOOKUP(M511,OFFSET(INDIRECT("$A:$B"),0,MATCH(M$1&amp;"_Verify",INDIRECT("$1:$1"),0)-1),2,0)
))</f>
        <v/>
      </c>
      <c r="S511" s="7" t="str">
        <f t="shared" ca="1" si="353"/>
        <v/>
      </c>
    </row>
    <row r="512" spans="1:23" x14ac:dyDescent="0.3">
      <c r="A512" s="1" t="str">
        <f t="shared" si="376"/>
        <v>LP_VampireOnAttackBetter_02</v>
      </c>
      <c r="B512" s="1" t="s">
        <v>299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71"/>
        <v>0.52500000000000002</v>
      </c>
      <c r="O512" s="7" t="str">
        <f t="shared" ca="1" si="377"/>
        <v/>
      </c>
      <c r="S512" s="7" t="str">
        <f t="shared" ca="1" si="353"/>
        <v/>
      </c>
    </row>
    <row r="513" spans="1:21" x14ac:dyDescent="0.3">
      <c r="A513" s="1" t="str">
        <f t="shared" si="376"/>
        <v>LP_VampireOnAttackBetter_03</v>
      </c>
      <c r="B513" s="1" t="s">
        <v>299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71"/>
        <v>0.82500000000000007</v>
      </c>
      <c r="O513" s="7" t="str">
        <f t="shared" ca="1" si="377"/>
        <v/>
      </c>
      <c r="S513" s="7" t="str">
        <f t="shared" ca="1" si="353"/>
        <v/>
      </c>
    </row>
    <row r="514" spans="1:21" x14ac:dyDescent="0.3">
      <c r="A514" s="1" t="str">
        <f t="shared" si="376"/>
        <v>LP_VampireOnAttackBetter_04</v>
      </c>
      <c r="B514" s="1" t="s">
        <v>299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71"/>
        <v>1.1499999999999999</v>
      </c>
      <c r="O514" s="7" t="str">
        <f t="shared" ca="1" si="377"/>
        <v/>
      </c>
      <c r="S514" s="7" t="str">
        <f t="shared" ca="1" si="353"/>
        <v/>
      </c>
    </row>
    <row r="515" spans="1:21" x14ac:dyDescent="0.3">
      <c r="A515" s="1" t="str">
        <f t="shared" si="376"/>
        <v>LP_VampireOnAttackBetter_05</v>
      </c>
      <c r="B515" s="1" t="s">
        <v>299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71"/>
        <v>1.5</v>
      </c>
      <c r="O515" s="7" t="str">
        <f t="shared" ca="1" si="377"/>
        <v/>
      </c>
      <c r="S515" s="7" t="str">
        <f t="shared" ca="1" si="353"/>
        <v/>
      </c>
    </row>
    <row r="516" spans="1:21" x14ac:dyDescent="0.3">
      <c r="A516" s="1" t="str">
        <f t="shared" ref="A516:A520" si="378">B516&amp;"_"&amp;TEXT(D516,"00")</f>
        <v>LP_RecoverOnAttacked_01</v>
      </c>
      <c r="B516" s="1" t="s">
        <v>300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CallAffectorValue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O516" s="7" t="str">
        <f t="shared" ref="O516:O520" ca="1" si="379">IF(NOT(ISBLANK(N516)),N516,
IF(ISBLANK(M516),"",
VLOOKUP(M516,OFFSET(INDIRECT("$A:$B"),0,MATCH(M$1&amp;"_Verify",INDIRECT("$1:$1"),0)-1),2,0)
))</f>
        <v/>
      </c>
      <c r="Q516" s="1" t="s">
        <v>224</v>
      </c>
      <c r="S516" s="7">
        <f t="shared" ca="1" si="353"/>
        <v>4</v>
      </c>
      <c r="U516" s="1" t="s">
        <v>301</v>
      </c>
    </row>
    <row r="517" spans="1:21" x14ac:dyDescent="0.3">
      <c r="A517" s="1" t="str">
        <f t="shared" si="378"/>
        <v>LP_RecoverOnAttacked_02</v>
      </c>
      <c r="B517" s="1" t="s">
        <v>300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CallAffectorValue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O517" s="7" t="str">
        <f t="shared" ca="1" si="379"/>
        <v/>
      </c>
      <c r="Q517" s="1" t="s">
        <v>224</v>
      </c>
      <c r="S517" s="7">
        <f t="shared" ca="1" si="353"/>
        <v>4</v>
      </c>
      <c r="U517" s="1" t="s">
        <v>301</v>
      </c>
    </row>
    <row r="518" spans="1:21" x14ac:dyDescent="0.3">
      <c r="A518" s="1" t="str">
        <f t="shared" si="378"/>
        <v>LP_RecoverOnAttacked_03</v>
      </c>
      <c r="B518" s="1" t="s">
        <v>300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CallAffectorValue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O518" s="7" t="str">
        <f t="shared" ca="1" si="379"/>
        <v/>
      </c>
      <c r="Q518" s="1" t="s">
        <v>224</v>
      </c>
      <c r="S518" s="7">
        <f t="shared" ca="1" si="353"/>
        <v>4</v>
      </c>
      <c r="U518" s="1" t="s">
        <v>301</v>
      </c>
    </row>
    <row r="519" spans="1:21" x14ac:dyDescent="0.3">
      <c r="A519" s="1" t="str">
        <f t="shared" si="378"/>
        <v>LP_RecoverOnAttacked_04</v>
      </c>
      <c r="B519" s="1" t="s">
        <v>300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CallAffectorValue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O519" s="7" t="str">
        <f t="shared" ca="1" si="379"/>
        <v/>
      </c>
      <c r="Q519" s="1" t="s">
        <v>224</v>
      </c>
      <c r="S519" s="7">
        <f t="shared" ca="1" si="353"/>
        <v>4</v>
      </c>
      <c r="U519" s="1" t="s">
        <v>301</v>
      </c>
    </row>
    <row r="520" spans="1:21" x14ac:dyDescent="0.3">
      <c r="A520" s="1" t="str">
        <f t="shared" si="378"/>
        <v>LP_RecoverOnAttacked_05</v>
      </c>
      <c r="B520" s="1" t="s">
        <v>300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CallAffectorValue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O520" s="7" t="str">
        <f t="shared" ca="1" si="379"/>
        <v/>
      </c>
      <c r="Q520" s="1" t="s">
        <v>224</v>
      </c>
      <c r="S520" s="7">
        <f t="shared" ca="1" si="353"/>
        <v>4</v>
      </c>
      <c r="U520" s="1" t="s">
        <v>301</v>
      </c>
    </row>
    <row r="521" spans="1:21" x14ac:dyDescent="0.3">
      <c r="A521" s="1" t="str">
        <f t="shared" ref="A521:A525" si="380">B521&amp;"_"&amp;TEXT(D521,"00")</f>
        <v>LP_RecoverOnAttacked_Heal_01</v>
      </c>
      <c r="B521" s="1" t="s">
        <v>301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HealOverTime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f t="shared" ref="I521:I525" si="381">J521*5+0.1</f>
        <v>4.6999999999999984</v>
      </c>
      <c r="J521" s="1">
        <f t="shared" ref="J521:J524" si="382">J522+0.08</f>
        <v>0.91999999999999982</v>
      </c>
      <c r="L521" s="1">
        <v>8.8888888888888892E-2</v>
      </c>
      <c r="O521" s="7" t="str">
        <f t="shared" ref="O521:O525" ca="1" si="383">IF(NOT(ISBLANK(N521)),N521,
IF(ISBLANK(M521),"",
VLOOKUP(M521,OFFSET(INDIRECT("$A:$B"),0,MATCH(M$1&amp;"_Verify",INDIRECT("$1:$1"),0)-1),2,0)
))</f>
        <v/>
      </c>
      <c r="S521" s="7" t="str">
        <f t="shared" ca="1" si="353"/>
        <v/>
      </c>
    </row>
    <row r="522" spans="1:21" x14ac:dyDescent="0.3">
      <c r="A522" s="1" t="str">
        <f t="shared" si="380"/>
        <v>LP_RecoverOnAttacked_Heal_02</v>
      </c>
      <c r="B522" s="1" t="s">
        <v>301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HealOverTime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f t="shared" si="381"/>
        <v>4.2999999999999989</v>
      </c>
      <c r="J522" s="1">
        <f t="shared" si="382"/>
        <v>0.83999999999999986</v>
      </c>
      <c r="L522" s="1">
        <v>0.12537313432835823</v>
      </c>
      <c r="O522" s="7" t="str">
        <f t="shared" ca="1" si="383"/>
        <v/>
      </c>
      <c r="S522" s="7" t="str">
        <f t="shared" ca="1" si="353"/>
        <v/>
      </c>
    </row>
    <row r="523" spans="1:21" x14ac:dyDescent="0.3">
      <c r="A523" s="1" t="str">
        <f t="shared" si="380"/>
        <v>LP_RecoverOnAttacked_Heal_03</v>
      </c>
      <c r="B523" s="1" t="s">
        <v>301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HealOverTime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f t="shared" si="381"/>
        <v>3.8999999999999995</v>
      </c>
      <c r="J523" s="1">
        <f t="shared" si="382"/>
        <v>0.7599999999999999</v>
      </c>
      <c r="L523" s="1">
        <v>0.14505494505494507</v>
      </c>
      <c r="O523" s="7" t="str">
        <f t="shared" ca="1" si="383"/>
        <v/>
      </c>
      <c r="S523" s="7" t="str">
        <f t="shared" ca="1" si="353"/>
        <v/>
      </c>
    </row>
    <row r="524" spans="1:21" x14ac:dyDescent="0.3">
      <c r="A524" s="1" t="str">
        <f t="shared" si="380"/>
        <v>LP_RecoverOnAttacked_Heal_04</v>
      </c>
      <c r="B524" s="1" t="s">
        <v>301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HealOverTime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f t="shared" si="381"/>
        <v>3.4999999999999996</v>
      </c>
      <c r="J524" s="1">
        <f t="shared" si="382"/>
        <v>0.67999999999999994</v>
      </c>
      <c r="L524" s="1">
        <v>0.15726495726495726</v>
      </c>
      <c r="O524" s="7" t="str">
        <f t="shared" ca="1" si="383"/>
        <v/>
      </c>
      <c r="S524" s="7" t="str">
        <f t="shared" ca="1" si="353"/>
        <v/>
      </c>
    </row>
    <row r="525" spans="1:21" x14ac:dyDescent="0.3">
      <c r="A525" s="1" t="str">
        <f t="shared" si="380"/>
        <v>LP_RecoverOnAttacked_Heal_05</v>
      </c>
      <c r="B525" s="1" t="s">
        <v>301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HealOverTime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f t="shared" si="381"/>
        <v>3.1</v>
      </c>
      <c r="J525" s="1">
        <v>0.6</v>
      </c>
      <c r="L525" s="1">
        <v>0.16551724137931034</v>
      </c>
      <c r="O525" s="7" t="str">
        <f t="shared" ca="1" si="383"/>
        <v/>
      </c>
      <c r="S525" s="7" t="str">
        <f t="shared" ca="1" si="353"/>
        <v/>
      </c>
    </row>
    <row r="526" spans="1:21" x14ac:dyDescent="0.3">
      <c r="A526" s="1" t="str">
        <f t="shared" ref="A526:A530" si="384">B526&amp;"_"&amp;TEXT(D526,"00")</f>
        <v>LP_ReflectOnAttacked_01</v>
      </c>
      <c r="B526" s="1" t="s">
        <v>304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ReflectDamage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0.93377528089887663</v>
      </c>
      <c r="O526" s="7" t="str">
        <f t="shared" ref="O526:O530" ca="1" si="385">IF(NOT(ISBLANK(N526)),N526,
IF(ISBLANK(M526),"",
VLOOKUP(M526,OFFSET(INDIRECT("$A:$B"),0,MATCH(M$1&amp;"_Verify",INDIRECT("$1:$1"),0)-1),2,0)
))</f>
        <v/>
      </c>
      <c r="S526" s="7" t="str">
        <f t="shared" ref="S526:S623" ca="1" si="386">IF(NOT(ISBLANK(R526)),R526,
IF(ISBLANK(Q526),"",
VLOOKUP(Q526,OFFSET(INDIRECT("$A:$B"),0,MATCH(Q$1&amp;"_Verify",INDIRECT("$1:$1"),0)-1),2,0)
))</f>
        <v/>
      </c>
    </row>
    <row r="527" spans="1:21" x14ac:dyDescent="0.3">
      <c r="A527" s="1" t="str">
        <f t="shared" si="384"/>
        <v>LP_ReflectOnAttacked_02</v>
      </c>
      <c r="B527" s="1" t="s">
        <v>304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ReflectDamage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2.2014964610717898</v>
      </c>
      <c r="O527" s="7" t="str">
        <f t="shared" ca="1" si="385"/>
        <v/>
      </c>
      <c r="S527" s="7" t="str">
        <f t="shared" ca="1" si="386"/>
        <v/>
      </c>
    </row>
    <row r="528" spans="1:21" x14ac:dyDescent="0.3">
      <c r="A528" s="1" t="str">
        <f t="shared" si="384"/>
        <v>LP_ReflectOnAttacked_03</v>
      </c>
      <c r="B528" s="1" t="s">
        <v>304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ReflectDamage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3.8477338195077495</v>
      </c>
      <c r="O528" s="7" t="str">
        <f t="shared" ca="1" si="385"/>
        <v/>
      </c>
      <c r="S528" s="7" t="str">
        <f t="shared" ca="1" si="386"/>
        <v/>
      </c>
    </row>
    <row r="529" spans="1:19" x14ac:dyDescent="0.3">
      <c r="A529" s="1" t="str">
        <f t="shared" si="384"/>
        <v>LP_ReflectOnAttacked_04</v>
      </c>
      <c r="B529" s="1" t="s">
        <v>304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ReflectDamage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5.9275139063862792</v>
      </c>
      <c r="O529" s="7" t="str">
        <f t="shared" ca="1" si="385"/>
        <v/>
      </c>
      <c r="S529" s="7" t="str">
        <f t="shared" ca="1" si="386"/>
        <v/>
      </c>
    </row>
    <row r="530" spans="1:19" x14ac:dyDescent="0.3">
      <c r="A530" s="1" t="str">
        <f t="shared" si="384"/>
        <v>LP_ReflectOnAttacked_05</v>
      </c>
      <c r="B530" s="1" t="s">
        <v>304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ReflectDamage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8.5104402985074614</v>
      </c>
      <c r="O530" s="7" t="str">
        <f t="shared" ca="1" si="385"/>
        <v/>
      </c>
      <c r="S530" s="7" t="str">
        <f t="shared" ca="1" si="386"/>
        <v/>
      </c>
    </row>
    <row r="531" spans="1:19" x14ac:dyDescent="0.3">
      <c r="A531" s="1" t="str">
        <f t="shared" ref="A531:A538" si="387">B531&amp;"_"&amp;TEXT(D531,"00")</f>
        <v>LP_ReflectOnAttackedBetter_01</v>
      </c>
      <c r="B531" s="1" t="s">
        <v>305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ReflectDamage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1.6960408163265315</v>
      </c>
      <c r="O531" s="7" t="str">
        <f t="shared" ref="O531:O538" ca="1" si="388">IF(NOT(ISBLANK(N531)),N531,
IF(ISBLANK(M531),"",
VLOOKUP(M531,OFFSET(INDIRECT("$A:$B"),0,MATCH(M$1&amp;"_Verify",INDIRECT("$1:$1"),0)-1),2,0)
))</f>
        <v/>
      </c>
      <c r="S531" s="7" t="str">
        <f t="shared" ca="1" si="386"/>
        <v/>
      </c>
    </row>
    <row r="532" spans="1:19" x14ac:dyDescent="0.3">
      <c r="A532" s="1" t="str">
        <f t="shared" si="387"/>
        <v>LP_ReflectOnAttackedBetter_02</v>
      </c>
      <c r="B532" s="1" t="s">
        <v>305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ReflectDamage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4.5603870967741944</v>
      </c>
      <c r="O532" s="7" t="str">
        <f t="shared" ca="1" si="388"/>
        <v/>
      </c>
      <c r="S532" s="7" t="str">
        <f t="shared" ca="1" si="386"/>
        <v/>
      </c>
    </row>
    <row r="533" spans="1:19" x14ac:dyDescent="0.3">
      <c r="A533" s="1" t="str">
        <f t="shared" si="387"/>
        <v>LP_ReflectOnAttackedBetter_03</v>
      </c>
      <c r="B533" s="1" t="s">
        <v>305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8.9988443328550947</v>
      </c>
      <c r="O533" s="7" t="str">
        <f t="shared" ca="1" si="388"/>
        <v/>
      </c>
      <c r="S533" s="7" t="str">
        <f t="shared" ca="1" si="386"/>
        <v/>
      </c>
    </row>
    <row r="534" spans="1:19" x14ac:dyDescent="0.3">
      <c r="A534" s="1" t="str">
        <f t="shared" si="387"/>
        <v>LP_AtkUpOnLowerHp_01</v>
      </c>
      <c r="B534" s="1" t="s">
        <v>306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0.35</v>
      </c>
      <c r="N534" s="1">
        <v>0</v>
      </c>
      <c r="O534" s="7">
        <f t="shared" ca="1" si="388"/>
        <v>0</v>
      </c>
      <c r="S534" s="7" t="str">
        <f t="shared" ca="1" si="386"/>
        <v/>
      </c>
    </row>
    <row r="535" spans="1:19" x14ac:dyDescent="0.3">
      <c r="A535" s="1" t="str">
        <f t="shared" si="387"/>
        <v>LP_AtkUpOnLowerHp_02</v>
      </c>
      <c r="B535" s="1" t="s">
        <v>306</v>
      </c>
      <c r="C535" s="1" t="str">
        <f>IF(ISERROR(VLOOKUP(B535,AffectorValueTable!$A:$A,1,0)),"어펙터밸류없음","")</f>
        <v/>
      </c>
      <c r="D535" s="1">
        <v>2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0.73499999999999999</v>
      </c>
      <c r="N535" s="1">
        <v>0</v>
      </c>
      <c r="O535" s="7">
        <f t="shared" ca="1" si="388"/>
        <v>0</v>
      </c>
      <c r="S535" s="7" t="str">
        <f t="shared" ca="1" si="386"/>
        <v/>
      </c>
    </row>
    <row r="536" spans="1:19" x14ac:dyDescent="0.3">
      <c r="A536" s="1" t="str">
        <f t="shared" si="387"/>
        <v>LP_AtkUpOnLowerHp_03</v>
      </c>
      <c r="B536" s="1" t="s">
        <v>306</v>
      </c>
      <c r="C536" s="1" t="str">
        <f>IF(ISERROR(VLOOKUP(B536,AffectorValueTable!$A:$A,1,0)),"어펙터밸류없음","")</f>
        <v/>
      </c>
      <c r="D536" s="1">
        <v>3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1.1549999999999998</v>
      </c>
      <c r="N536" s="1">
        <v>0</v>
      </c>
      <c r="O536" s="7">
        <f t="shared" ca="1" si="388"/>
        <v>0</v>
      </c>
      <c r="S536" s="7" t="str">
        <f t="shared" ca="1" si="386"/>
        <v/>
      </c>
    </row>
    <row r="537" spans="1:19" x14ac:dyDescent="0.3">
      <c r="A537" s="1" t="str">
        <f t="shared" si="387"/>
        <v>LP_AtkUpOnLowerHp_04</v>
      </c>
      <c r="B537" s="1" t="s">
        <v>306</v>
      </c>
      <c r="C537" s="1" t="str">
        <f>IF(ISERROR(VLOOKUP(B537,AffectorValueTable!$A:$A,1,0)),"어펙터밸류없음","")</f>
        <v/>
      </c>
      <c r="D537" s="1">
        <v>4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1.6099999999999999</v>
      </c>
      <c r="N537" s="1">
        <v>0</v>
      </c>
      <c r="O537" s="7">
        <f t="shared" ca="1" si="388"/>
        <v>0</v>
      </c>
      <c r="S537" s="7" t="str">
        <f t="shared" ca="1" si="386"/>
        <v/>
      </c>
    </row>
    <row r="538" spans="1:19" x14ac:dyDescent="0.3">
      <c r="A538" s="1" t="str">
        <f t="shared" si="387"/>
        <v>LP_AtkUpOnLowerHp_05</v>
      </c>
      <c r="B538" s="1" t="s">
        <v>306</v>
      </c>
      <c r="C538" s="1" t="str">
        <f>IF(ISERROR(VLOOKUP(B538,AffectorValueTable!$A:$A,1,0)),"어펙터밸류없음","")</f>
        <v/>
      </c>
      <c r="D538" s="1">
        <v>5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2.1</v>
      </c>
      <c r="N538" s="1">
        <v>0</v>
      </c>
      <c r="O538" s="7">
        <f t="shared" ca="1" si="388"/>
        <v>0</v>
      </c>
      <c r="S538" s="7" t="str">
        <f t="shared" ca="1" si="386"/>
        <v/>
      </c>
    </row>
    <row r="539" spans="1:19" x14ac:dyDescent="0.3">
      <c r="A539" s="1" t="str">
        <f t="shared" ref="A539:A542" si="389">B539&amp;"_"&amp;TEXT(D539,"00")</f>
        <v>LP_AtkUpOnLowerHp_06</v>
      </c>
      <c r="B539" s="1" t="s">
        <v>306</v>
      </c>
      <c r="C539" s="1" t="str">
        <f>IF(ISERROR(VLOOKUP(B539,AffectorValueTable!$A:$A,1,0)),"어펙터밸류없음","")</f>
        <v/>
      </c>
      <c r="D539" s="1">
        <v>6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2.625</v>
      </c>
      <c r="N539" s="1">
        <v>0</v>
      </c>
      <c r="O539" s="7">
        <f t="shared" ref="O539:O542" ca="1" si="390">IF(NOT(ISBLANK(N539)),N539,
IF(ISBLANK(M539),"",
VLOOKUP(M539,OFFSET(INDIRECT("$A:$B"),0,MATCH(M$1&amp;"_Verify",INDIRECT("$1:$1"),0)-1),2,0)
))</f>
        <v>0</v>
      </c>
      <c r="S539" s="7" t="str">
        <f t="shared" ref="S539:S542" ca="1" si="391">IF(NOT(ISBLANK(R539)),R539,
IF(ISBLANK(Q539),"",
VLOOKUP(Q539,OFFSET(INDIRECT("$A:$B"),0,MATCH(Q$1&amp;"_Verify",INDIRECT("$1:$1"),0)-1),2,0)
))</f>
        <v/>
      </c>
    </row>
    <row r="540" spans="1:19" x14ac:dyDescent="0.3">
      <c r="A540" s="1" t="str">
        <f t="shared" si="389"/>
        <v>LP_AtkUpOnLowerHp_07</v>
      </c>
      <c r="B540" s="1" t="s">
        <v>306</v>
      </c>
      <c r="C540" s="1" t="str">
        <f>IF(ISERROR(VLOOKUP(B540,AffectorValueTable!$A:$A,1,0)),"어펙터밸류없음","")</f>
        <v/>
      </c>
      <c r="D540" s="1">
        <v>7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3.1850000000000005</v>
      </c>
      <c r="N540" s="1">
        <v>0</v>
      </c>
      <c r="O540" s="7">
        <f t="shared" ca="1" si="390"/>
        <v>0</v>
      </c>
      <c r="S540" s="7" t="str">
        <f t="shared" ca="1" si="391"/>
        <v/>
      </c>
    </row>
    <row r="541" spans="1:19" x14ac:dyDescent="0.3">
      <c r="A541" s="1" t="str">
        <f t="shared" si="389"/>
        <v>LP_AtkUpOnLowerHp_08</v>
      </c>
      <c r="B541" s="1" t="s">
        <v>306</v>
      </c>
      <c r="C541" s="1" t="str">
        <f>IF(ISERROR(VLOOKUP(B541,AffectorValueTable!$A:$A,1,0)),"어펙터밸류없음","")</f>
        <v/>
      </c>
      <c r="D541" s="1">
        <v>8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3.7800000000000007</v>
      </c>
      <c r="N541" s="1">
        <v>0</v>
      </c>
      <c r="O541" s="7">
        <f t="shared" ca="1" si="390"/>
        <v>0</v>
      </c>
      <c r="S541" s="7" t="str">
        <f t="shared" ca="1" si="391"/>
        <v/>
      </c>
    </row>
    <row r="542" spans="1:19" x14ac:dyDescent="0.3">
      <c r="A542" s="1" t="str">
        <f t="shared" si="389"/>
        <v>LP_AtkUpOnLowerHp_09</v>
      </c>
      <c r="B542" s="1" t="s">
        <v>306</v>
      </c>
      <c r="C542" s="1" t="str">
        <f>IF(ISERROR(VLOOKUP(B542,AffectorValueTable!$A:$A,1,0)),"어펙터밸류없음","")</f>
        <v/>
      </c>
      <c r="D542" s="1">
        <v>9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4.41</v>
      </c>
      <c r="N542" s="1">
        <v>0</v>
      </c>
      <c r="O542" s="7">
        <f t="shared" ca="1" si="390"/>
        <v>0</v>
      </c>
      <c r="S542" s="7" t="str">
        <f t="shared" ca="1" si="391"/>
        <v/>
      </c>
    </row>
    <row r="543" spans="1:19" x14ac:dyDescent="0.3">
      <c r="A543" s="1" t="str">
        <f t="shared" ref="A543:A578" si="392">B543&amp;"_"&amp;TEXT(D543,"00")</f>
        <v>LP_AtkUpOnLowerHpBetter_01</v>
      </c>
      <c r="B543" s="1" t="s">
        <v>307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0.58333333333333337</v>
      </c>
      <c r="N543" s="1">
        <v>0</v>
      </c>
      <c r="O543" s="7">
        <f t="shared" ref="O543:O578" ca="1" si="393">IF(NOT(ISBLANK(N543)),N543,
IF(ISBLANK(M543),"",
VLOOKUP(M543,OFFSET(INDIRECT("$A:$B"),0,MATCH(M$1&amp;"_Verify",INDIRECT("$1:$1"),0)-1),2,0)
))</f>
        <v>0</v>
      </c>
      <c r="S543" s="7" t="str">
        <f t="shared" ca="1" si="386"/>
        <v/>
      </c>
    </row>
    <row r="544" spans="1:19" x14ac:dyDescent="0.3">
      <c r="A544" s="1" t="str">
        <f t="shared" si="392"/>
        <v>LP_AtkUpOnLowerHpBetter_02</v>
      </c>
      <c r="B544" s="1" t="s">
        <v>307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1.2250000000000001</v>
      </c>
      <c r="N544" s="1">
        <v>0</v>
      </c>
      <c r="O544" s="7">
        <f t="shared" ca="1" si="393"/>
        <v>0</v>
      </c>
      <c r="S544" s="7" t="str">
        <f t="shared" ca="1" si="386"/>
        <v/>
      </c>
    </row>
    <row r="545" spans="1:19" x14ac:dyDescent="0.3">
      <c r="A545" s="1" t="str">
        <f t="shared" si="392"/>
        <v>LP_AtkUpOnLowerHpBetter_03</v>
      </c>
      <c r="B545" s="1" t="s">
        <v>307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1.9250000000000003</v>
      </c>
      <c r="N545" s="1">
        <v>0</v>
      </c>
      <c r="O545" s="7">
        <f t="shared" ca="1" si="393"/>
        <v>0</v>
      </c>
      <c r="S545" s="7" t="str">
        <f t="shared" ca="1" si="386"/>
        <v/>
      </c>
    </row>
    <row r="546" spans="1:19" x14ac:dyDescent="0.3">
      <c r="A546" s="1" t="str">
        <f t="shared" ref="A546:A547" si="394">B546&amp;"_"&amp;TEXT(D546,"00")</f>
        <v>LP_AtkUpOnLowerHpBetter_04</v>
      </c>
      <c r="B546" s="1" t="s">
        <v>307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2.6833333333333331</v>
      </c>
      <c r="N546" s="1">
        <v>0</v>
      </c>
      <c r="O546" s="7">
        <f t="shared" ref="O546:O547" ca="1" si="395">IF(NOT(ISBLANK(N546)),N546,
IF(ISBLANK(M546),"",
VLOOKUP(M546,OFFSET(INDIRECT("$A:$B"),0,MATCH(M$1&amp;"_Verify",INDIRECT("$1:$1"),0)-1),2,0)
))</f>
        <v>0</v>
      </c>
      <c r="S546" s="7" t="str">
        <f t="shared" ref="S546:S547" ca="1" si="396">IF(NOT(ISBLANK(R546)),R546,
IF(ISBLANK(Q546),"",
VLOOKUP(Q546,OFFSET(INDIRECT("$A:$B"),0,MATCH(Q$1&amp;"_Verify",INDIRECT("$1:$1"),0)-1),2,0)
))</f>
        <v/>
      </c>
    </row>
    <row r="547" spans="1:19" x14ac:dyDescent="0.3">
      <c r="A547" s="1" t="str">
        <f t="shared" si="394"/>
        <v>LP_AtkUpOnLowerHpBetter_05</v>
      </c>
      <c r="B547" s="1" t="s">
        <v>307</v>
      </c>
      <c r="C547" s="1" t="str">
        <f>IF(ISERROR(VLOOKUP(B547,AffectorValueTable!$A:$A,1,0)),"어펙터밸류없음","")</f>
        <v/>
      </c>
      <c r="D547" s="1">
        <v>5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3.5000000000000004</v>
      </c>
      <c r="N547" s="1">
        <v>0</v>
      </c>
      <c r="O547" s="7">
        <f t="shared" ca="1" si="395"/>
        <v>0</v>
      </c>
      <c r="S547" s="7" t="str">
        <f t="shared" ca="1" si="396"/>
        <v/>
      </c>
    </row>
    <row r="548" spans="1:19" x14ac:dyDescent="0.3">
      <c r="A548" s="1" t="str">
        <f t="shared" ref="A548:A562" si="397">B548&amp;"_"&amp;TEXT(D548,"00")</f>
        <v>LP_AtkUpOnLowerHpBetter_06</v>
      </c>
      <c r="B548" s="1" t="s">
        <v>307</v>
      </c>
      <c r="C548" s="1" t="str">
        <f>IF(ISERROR(VLOOKUP(B548,AffectorValueTable!$A:$A,1,0)),"어펙터밸류없음","")</f>
        <v/>
      </c>
      <c r="D548" s="1">
        <v>6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3.5000000000000004</v>
      </c>
      <c r="N548" s="1">
        <v>0</v>
      </c>
      <c r="O548" s="7">
        <f t="shared" ref="O548:O562" ca="1" si="398">IF(NOT(ISBLANK(N548)),N548,
IF(ISBLANK(M548),"",
VLOOKUP(M548,OFFSET(INDIRECT("$A:$B"),0,MATCH(M$1&amp;"_Verify",INDIRECT("$1:$1"),0)-1),2,0)
))</f>
        <v>0</v>
      </c>
      <c r="S548" s="7" t="str">
        <f t="shared" ref="S548:S562" ca="1" si="399">IF(NOT(ISBLANK(R548)),R548,
IF(ISBLANK(Q548),"",
VLOOKUP(Q548,OFFSET(INDIRECT("$A:$B"),0,MATCH(Q$1&amp;"_Verify",INDIRECT("$1:$1"),0)-1),2,0)
))</f>
        <v/>
      </c>
    </row>
    <row r="549" spans="1:19" x14ac:dyDescent="0.3">
      <c r="A549" s="1" t="str">
        <f t="shared" si="397"/>
        <v>LP_AtkUpOnMaxHp_01</v>
      </c>
      <c r="B549" s="1" t="s">
        <v>928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ref="J549:J562" si="400">J236*4/3</f>
        <v>0.19999999999999998</v>
      </c>
      <c r="N549" s="1">
        <v>1</v>
      </c>
      <c r="O549" s="7">
        <f t="shared" ca="1" si="398"/>
        <v>1</v>
      </c>
      <c r="S549" s="7" t="str">
        <f t="shared" ca="1" si="399"/>
        <v/>
      </c>
    </row>
    <row r="550" spans="1:19" x14ac:dyDescent="0.3">
      <c r="A550" s="1" t="str">
        <f t="shared" si="397"/>
        <v>LP_AtkUpOnMaxHp_02</v>
      </c>
      <c r="B550" s="1" t="s">
        <v>928</v>
      </c>
      <c r="C550" s="1" t="str">
        <f>IF(ISERROR(VLOOKUP(B550,AffectorValueTable!$A:$A,1,0)),"어펙터밸류없음","")</f>
        <v/>
      </c>
      <c r="D550" s="1">
        <v>2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400"/>
        <v>0.42</v>
      </c>
      <c r="N550" s="1">
        <v>1</v>
      </c>
      <c r="O550" s="7">
        <f t="shared" ca="1" si="398"/>
        <v>1</v>
      </c>
      <c r="S550" s="7" t="str">
        <f t="shared" ca="1" si="399"/>
        <v/>
      </c>
    </row>
    <row r="551" spans="1:19" x14ac:dyDescent="0.3">
      <c r="A551" s="1" t="str">
        <f t="shared" si="397"/>
        <v>LP_AtkUpOnMaxHp_03</v>
      </c>
      <c r="B551" s="1" t="s">
        <v>928</v>
      </c>
      <c r="C551" s="1" t="str">
        <f>IF(ISERROR(VLOOKUP(B551,AffectorValueTable!$A:$A,1,0)),"어펙터밸류없음","")</f>
        <v/>
      </c>
      <c r="D551" s="1">
        <v>3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400"/>
        <v>0.66</v>
      </c>
      <c r="N551" s="1">
        <v>1</v>
      </c>
      <c r="O551" s="7">
        <f t="shared" ca="1" si="398"/>
        <v>1</v>
      </c>
      <c r="S551" s="7" t="str">
        <f t="shared" ca="1" si="399"/>
        <v/>
      </c>
    </row>
    <row r="552" spans="1:19" x14ac:dyDescent="0.3">
      <c r="A552" s="1" t="str">
        <f t="shared" si="397"/>
        <v>LP_AtkUpOnMaxHp_04</v>
      </c>
      <c r="B552" s="1" t="s">
        <v>928</v>
      </c>
      <c r="C552" s="1" t="str">
        <f>IF(ISERROR(VLOOKUP(B552,AffectorValueTable!$A:$A,1,0)),"어펙터밸류없음","")</f>
        <v/>
      </c>
      <c r="D552" s="1">
        <v>4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400"/>
        <v>0.91999999999999993</v>
      </c>
      <c r="N552" s="1">
        <v>1</v>
      </c>
      <c r="O552" s="7">
        <f t="shared" ca="1" si="398"/>
        <v>1</v>
      </c>
      <c r="S552" s="7" t="str">
        <f t="shared" ca="1" si="399"/>
        <v/>
      </c>
    </row>
    <row r="553" spans="1:19" x14ac:dyDescent="0.3">
      <c r="A553" s="1" t="str">
        <f t="shared" si="397"/>
        <v>LP_AtkUpOnMaxHp_05</v>
      </c>
      <c r="B553" s="1" t="s">
        <v>928</v>
      </c>
      <c r="C553" s="1" t="str">
        <f>IF(ISERROR(VLOOKUP(B553,AffectorValueTable!$A:$A,1,0)),"어펙터밸류없음","")</f>
        <v/>
      </c>
      <c r="D553" s="1">
        <v>5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400"/>
        <v>1.2</v>
      </c>
      <c r="N553" s="1">
        <v>1</v>
      </c>
      <c r="O553" s="7">
        <f t="shared" ca="1" si="398"/>
        <v>1</v>
      </c>
      <c r="S553" s="7" t="str">
        <f t="shared" ca="1" si="399"/>
        <v/>
      </c>
    </row>
    <row r="554" spans="1:19" x14ac:dyDescent="0.3">
      <c r="A554" s="1" t="str">
        <f t="shared" si="397"/>
        <v>LP_AtkUpOnMaxHp_06</v>
      </c>
      <c r="B554" s="1" t="s">
        <v>928</v>
      </c>
      <c r="C554" s="1" t="str">
        <f>IF(ISERROR(VLOOKUP(B554,AffectorValueTable!$A:$A,1,0)),"어펙터밸류없음","")</f>
        <v/>
      </c>
      <c r="D554" s="1">
        <v>6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400"/>
        <v>1.5</v>
      </c>
      <c r="N554" s="1">
        <v>1</v>
      </c>
      <c r="O554" s="7">
        <f t="shared" ca="1" si="398"/>
        <v>1</v>
      </c>
      <c r="S554" s="7" t="str">
        <f t="shared" ca="1" si="399"/>
        <v/>
      </c>
    </row>
    <row r="555" spans="1:19" x14ac:dyDescent="0.3">
      <c r="A555" s="1" t="str">
        <f t="shared" si="397"/>
        <v>LP_AtkUpOnMaxHp_07</v>
      </c>
      <c r="B555" s="1" t="s">
        <v>928</v>
      </c>
      <c r="C555" s="1" t="str">
        <f>IF(ISERROR(VLOOKUP(B555,AffectorValueTable!$A:$A,1,0)),"어펙터밸류없음","")</f>
        <v/>
      </c>
      <c r="D555" s="1">
        <v>7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400"/>
        <v>1.8200000000000003</v>
      </c>
      <c r="N555" s="1">
        <v>1</v>
      </c>
      <c r="O555" s="7">
        <f t="shared" ca="1" si="398"/>
        <v>1</v>
      </c>
      <c r="S555" s="7" t="str">
        <f t="shared" ca="1" si="399"/>
        <v/>
      </c>
    </row>
    <row r="556" spans="1:19" x14ac:dyDescent="0.3">
      <c r="A556" s="1" t="str">
        <f t="shared" si="397"/>
        <v>LP_AtkUpOnMaxHp_08</v>
      </c>
      <c r="B556" s="1" t="s">
        <v>928</v>
      </c>
      <c r="C556" s="1" t="str">
        <f>IF(ISERROR(VLOOKUP(B556,AffectorValueTable!$A:$A,1,0)),"어펙터밸류없음","")</f>
        <v/>
      </c>
      <c r="D556" s="1">
        <v>8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400"/>
        <v>2.16</v>
      </c>
      <c r="N556" s="1">
        <v>1</v>
      </c>
      <c r="O556" s="7">
        <f t="shared" ca="1" si="398"/>
        <v>1</v>
      </c>
      <c r="S556" s="7" t="str">
        <f t="shared" ca="1" si="399"/>
        <v/>
      </c>
    </row>
    <row r="557" spans="1:19" x14ac:dyDescent="0.3">
      <c r="A557" s="1" t="str">
        <f t="shared" si="397"/>
        <v>LP_AtkUpOnMaxHp_09</v>
      </c>
      <c r="B557" s="1" t="s">
        <v>928</v>
      </c>
      <c r="C557" s="1" t="str">
        <f>IF(ISERROR(VLOOKUP(B557,AffectorValueTable!$A:$A,1,0)),"어펙터밸류없음","")</f>
        <v/>
      </c>
      <c r="D557" s="1">
        <v>9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00"/>
        <v>2.52</v>
      </c>
      <c r="N557" s="1">
        <v>1</v>
      </c>
      <c r="O557" s="7">
        <f t="shared" ca="1" si="398"/>
        <v>1</v>
      </c>
      <c r="S557" s="7" t="str">
        <f t="shared" ca="1" si="399"/>
        <v/>
      </c>
    </row>
    <row r="558" spans="1:19" x14ac:dyDescent="0.3">
      <c r="A558" s="1" t="str">
        <f t="shared" si="397"/>
        <v>LP_AtkUpOnMaxHpBetter_01</v>
      </c>
      <c r="B558" s="1" t="s">
        <v>929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00"/>
        <v>0.33333333333333331</v>
      </c>
      <c r="N558" s="1">
        <v>1</v>
      </c>
      <c r="O558" s="7">
        <f t="shared" ca="1" si="398"/>
        <v>1</v>
      </c>
      <c r="S558" s="7" t="str">
        <f t="shared" ca="1" si="399"/>
        <v/>
      </c>
    </row>
    <row r="559" spans="1:19" x14ac:dyDescent="0.3">
      <c r="A559" s="1" t="str">
        <f t="shared" si="397"/>
        <v>LP_AtkUpOnMaxHpBetter_02</v>
      </c>
      <c r="B559" s="1" t="s">
        <v>929</v>
      </c>
      <c r="C559" s="1" t="str">
        <f>IF(ISERROR(VLOOKUP(B559,AffectorValueTable!$A:$A,1,0)),"어펙터밸류없음","")</f>
        <v/>
      </c>
      <c r="D559" s="1">
        <v>2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00"/>
        <v>0.70000000000000007</v>
      </c>
      <c r="N559" s="1">
        <v>1</v>
      </c>
      <c r="O559" s="7">
        <f t="shared" ca="1" si="398"/>
        <v>1</v>
      </c>
      <c r="S559" s="7" t="str">
        <f t="shared" ca="1" si="399"/>
        <v/>
      </c>
    </row>
    <row r="560" spans="1:19" x14ac:dyDescent="0.3">
      <c r="A560" s="1" t="str">
        <f t="shared" si="397"/>
        <v>LP_AtkUpOnMaxHpBetter_03</v>
      </c>
      <c r="B560" s="1" t="s">
        <v>929</v>
      </c>
      <c r="C560" s="1" t="str">
        <f>IF(ISERROR(VLOOKUP(B560,AffectorValueTable!$A:$A,1,0)),"어펙터밸류없음","")</f>
        <v/>
      </c>
      <c r="D560" s="1">
        <v>3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00"/>
        <v>1.1000000000000001</v>
      </c>
      <c r="N560" s="1">
        <v>1</v>
      </c>
      <c r="O560" s="7">
        <f t="shared" ca="1" si="398"/>
        <v>1</v>
      </c>
      <c r="S560" s="7" t="str">
        <f t="shared" ca="1" si="399"/>
        <v/>
      </c>
    </row>
    <row r="561" spans="1:19" x14ac:dyDescent="0.3">
      <c r="A561" s="1" t="str">
        <f t="shared" si="397"/>
        <v>LP_AtkUpOnMaxHpBetter_04</v>
      </c>
      <c r="B561" s="1" t="s">
        <v>929</v>
      </c>
      <c r="C561" s="1" t="str">
        <f>IF(ISERROR(VLOOKUP(B561,AffectorValueTable!$A:$A,1,0)),"어펙터밸류없음","")</f>
        <v/>
      </c>
      <c r="D561" s="1">
        <v>4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00"/>
        <v>1.5333333333333332</v>
      </c>
      <c r="N561" s="1">
        <v>1</v>
      </c>
      <c r="O561" s="7">
        <f t="shared" ca="1" si="398"/>
        <v>1</v>
      </c>
      <c r="S561" s="7" t="str">
        <f t="shared" ca="1" si="399"/>
        <v/>
      </c>
    </row>
    <row r="562" spans="1:19" x14ac:dyDescent="0.3">
      <c r="A562" s="1" t="str">
        <f t="shared" si="397"/>
        <v>LP_AtkUpOnMaxHpBetter_05</v>
      </c>
      <c r="B562" s="1" t="s">
        <v>929</v>
      </c>
      <c r="C562" s="1" t="str">
        <f>IF(ISERROR(VLOOKUP(B562,AffectorValueTable!$A:$A,1,0)),"어펙터밸류없음","")</f>
        <v/>
      </c>
      <c r="D562" s="1">
        <v>5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00"/>
        <v>2</v>
      </c>
      <c r="N562" s="1">
        <v>1</v>
      </c>
      <c r="O562" s="7">
        <f t="shared" ca="1" si="398"/>
        <v>1</v>
      </c>
      <c r="S562" s="7" t="str">
        <f t="shared" ca="1" si="399"/>
        <v/>
      </c>
    </row>
    <row r="563" spans="1:19" x14ac:dyDescent="0.3">
      <c r="A563" s="1" t="str">
        <f t="shared" ref="A563:A576" si="401">B563&amp;"_"&amp;TEXT(D563,"00")</f>
        <v>LP_AtkUpOnKillUntilGettingHit_01</v>
      </c>
      <c r="B563" s="1" t="s">
        <v>930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AddAttackByContinuousKill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ref="J563:J576" si="402">J236*1/50</f>
        <v>3.0000000000000001E-3</v>
      </c>
      <c r="O563" s="7" t="str">
        <f t="shared" ref="O563:O576" ca="1" si="403">IF(NOT(ISBLANK(N563)),N563,
IF(ISBLANK(M563),"",
VLOOKUP(M563,OFFSET(INDIRECT("$A:$B"),0,MATCH(M$1&amp;"_Verify",INDIRECT("$1:$1"),0)-1),2,0)
))</f>
        <v/>
      </c>
      <c r="S563" s="7" t="str">
        <f t="shared" ref="S563:S576" ca="1" si="404">IF(NOT(ISBLANK(R563)),R563,
IF(ISBLANK(Q563),"",
VLOOKUP(Q563,OFFSET(INDIRECT("$A:$B"),0,MATCH(Q$1&amp;"_Verify",INDIRECT("$1:$1"),0)-1),2,0)
))</f>
        <v/>
      </c>
    </row>
    <row r="564" spans="1:19" x14ac:dyDescent="0.3">
      <c r="A564" s="1" t="str">
        <f t="shared" si="401"/>
        <v>LP_AtkUpOnKillUntilGettingHit_02</v>
      </c>
      <c r="B564" s="1" t="s">
        <v>930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AddAttackByContinuousKill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02"/>
        <v>6.3E-3</v>
      </c>
      <c r="O564" s="7" t="str">
        <f t="shared" ca="1" si="403"/>
        <v/>
      </c>
      <c r="S564" s="7" t="str">
        <f t="shared" ca="1" si="404"/>
        <v/>
      </c>
    </row>
    <row r="565" spans="1:19" x14ac:dyDescent="0.3">
      <c r="A565" s="1" t="str">
        <f t="shared" si="401"/>
        <v>LP_AtkUpOnKillUntilGettingHit_03</v>
      </c>
      <c r="B565" s="1" t="s">
        <v>930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AddAttackByContinuousKill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02"/>
        <v>9.9000000000000008E-3</v>
      </c>
      <c r="O565" s="7" t="str">
        <f t="shared" ca="1" si="403"/>
        <v/>
      </c>
      <c r="S565" s="7" t="str">
        <f t="shared" ca="1" si="404"/>
        <v/>
      </c>
    </row>
    <row r="566" spans="1:19" x14ac:dyDescent="0.3">
      <c r="A566" s="1" t="str">
        <f t="shared" si="401"/>
        <v>LP_AtkUpOnKillUntilGettingHit_04</v>
      </c>
      <c r="B566" s="1" t="s">
        <v>930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AddAttackByContinuousKill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02"/>
        <v>1.38E-2</v>
      </c>
      <c r="O566" s="7" t="str">
        <f t="shared" ca="1" si="403"/>
        <v/>
      </c>
      <c r="S566" s="7" t="str">
        <f t="shared" ca="1" si="404"/>
        <v/>
      </c>
    </row>
    <row r="567" spans="1:19" x14ac:dyDescent="0.3">
      <c r="A567" s="1" t="str">
        <f t="shared" si="401"/>
        <v>LP_AtkUpOnKillUntilGettingHit_05</v>
      </c>
      <c r="B567" s="1" t="s">
        <v>930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AddAttackByContinuousKill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02"/>
        <v>1.7999999999999999E-2</v>
      </c>
      <c r="O567" s="7" t="str">
        <f t="shared" ca="1" si="403"/>
        <v/>
      </c>
      <c r="S567" s="7" t="str">
        <f t="shared" ca="1" si="404"/>
        <v/>
      </c>
    </row>
    <row r="568" spans="1:19" x14ac:dyDescent="0.3">
      <c r="A568" s="1" t="str">
        <f t="shared" si="401"/>
        <v>LP_AtkUpOnKillUntilGettingHit_06</v>
      </c>
      <c r="B568" s="1" t="s">
        <v>930</v>
      </c>
      <c r="C568" s="1" t="str">
        <f>IF(ISERROR(VLOOKUP(B568,AffectorValueTable!$A:$A,1,0)),"어펙터밸류없음","")</f>
        <v/>
      </c>
      <c r="D568" s="1">
        <v>6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402"/>
        <v>2.2499999999999999E-2</v>
      </c>
      <c r="O568" s="7" t="str">
        <f t="shared" ca="1" si="403"/>
        <v/>
      </c>
      <c r="S568" s="7" t="str">
        <f t="shared" ca="1" si="404"/>
        <v/>
      </c>
    </row>
    <row r="569" spans="1:19" x14ac:dyDescent="0.3">
      <c r="A569" s="1" t="str">
        <f t="shared" si="401"/>
        <v>LP_AtkUpOnKillUntilGettingHit_07</v>
      </c>
      <c r="B569" s="1" t="s">
        <v>930</v>
      </c>
      <c r="C569" s="1" t="str">
        <f>IF(ISERROR(VLOOKUP(B569,AffectorValueTable!$A:$A,1,0)),"어펙터밸류없음","")</f>
        <v/>
      </c>
      <c r="D569" s="1">
        <v>7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02"/>
        <v>2.7300000000000005E-2</v>
      </c>
      <c r="O569" s="7" t="str">
        <f t="shared" ca="1" si="403"/>
        <v/>
      </c>
      <c r="S569" s="7" t="str">
        <f t="shared" ca="1" si="404"/>
        <v/>
      </c>
    </row>
    <row r="570" spans="1:19" x14ac:dyDescent="0.3">
      <c r="A570" s="1" t="str">
        <f t="shared" si="401"/>
        <v>LP_AtkUpOnKillUntilGettingHit_08</v>
      </c>
      <c r="B570" s="1" t="s">
        <v>930</v>
      </c>
      <c r="C570" s="1" t="str">
        <f>IF(ISERROR(VLOOKUP(B570,AffectorValueTable!$A:$A,1,0)),"어펙터밸류없음","")</f>
        <v/>
      </c>
      <c r="D570" s="1">
        <v>8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02"/>
        <v>3.2400000000000005E-2</v>
      </c>
      <c r="O570" s="7" t="str">
        <f t="shared" ca="1" si="403"/>
        <v/>
      </c>
      <c r="S570" s="7" t="str">
        <f t="shared" ca="1" si="404"/>
        <v/>
      </c>
    </row>
    <row r="571" spans="1:19" x14ac:dyDescent="0.3">
      <c r="A571" s="1" t="str">
        <f t="shared" si="401"/>
        <v>LP_AtkUpOnKillUntilGettingHit_09</v>
      </c>
      <c r="B571" s="1" t="s">
        <v>930</v>
      </c>
      <c r="C571" s="1" t="str">
        <f>IF(ISERROR(VLOOKUP(B571,AffectorValueTable!$A:$A,1,0)),"어펙터밸류없음","")</f>
        <v/>
      </c>
      <c r="D571" s="1">
        <v>9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02"/>
        <v>3.78E-2</v>
      </c>
      <c r="O571" s="7" t="str">
        <f t="shared" ca="1" si="403"/>
        <v/>
      </c>
      <c r="S571" s="7" t="str">
        <f t="shared" ca="1" si="404"/>
        <v/>
      </c>
    </row>
    <row r="572" spans="1:19" x14ac:dyDescent="0.3">
      <c r="A572" s="1" t="str">
        <f t="shared" si="401"/>
        <v>LP_AtkUpOnKillUntilGettingHitBetter_01</v>
      </c>
      <c r="B572" s="1" t="s">
        <v>931</v>
      </c>
      <c r="C572" s="1" t="str">
        <f>IF(ISERROR(VLOOKUP(B572,AffectorValueTable!$A:$A,1,0)),"어펙터밸류없음","")</f>
        <v/>
      </c>
      <c r="D572" s="1">
        <v>1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02"/>
        <v>5.0000000000000001E-3</v>
      </c>
      <c r="O572" s="7" t="str">
        <f t="shared" ca="1" si="403"/>
        <v/>
      </c>
      <c r="S572" s="7" t="str">
        <f t="shared" ca="1" si="404"/>
        <v/>
      </c>
    </row>
    <row r="573" spans="1:19" x14ac:dyDescent="0.3">
      <c r="A573" s="1" t="str">
        <f t="shared" si="401"/>
        <v>LP_AtkUpOnKillUntilGettingHitBetter_02</v>
      </c>
      <c r="B573" s="1" t="s">
        <v>931</v>
      </c>
      <c r="C573" s="1" t="str">
        <f>IF(ISERROR(VLOOKUP(B573,AffectorValueTable!$A:$A,1,0)),"어펙터밸류없음","")</f>
        <v/>
      </c>
      <c r="D573" s="1">
        <v>2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02"/>
        <v>1.0500000000000001E-2</v>
      </c>
      <c r="O573" s="7" t="str">
        <f t="shared" ca="1" si="403"/>
        <v/>
      </c>
      <c r="S573" s="7" t="str">
        <f t="shared" ca="1" si="404"/>
        <v/>
      </c>
    </row>
    <row r="574" spans="1:19" x14ac:dyDescent="0.3">
      <c r="A574" s="1" t="str">
        <f t="shared" si="401"/>
        <v>LP_AtkUpOnKillUntilGettingHitBetter_03</v>
      </c>
      <c r="B574" s="1" t="s">
        <v>931</v>
      </c>
      <c r="C574" s="1" t="str">
        <f>IF(ISERROR(VLOOKUP(B574,AffectorValueTable!$A:$A,1,0)),"어펙터밸류없음","")</f>
        <v/>
      </c>
      <c r="D574" s="1">
        <v>3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02"/>
        <v>1.6500000000000001E-2</v>
      </c>
      <c r="O574" s="7" t="str">
        <f t="shared" ca="1" si="403"/>
        <v/>
      </c>
      <c r="S574" s="7" t="str">
        <f t="shared" ca="1" si="404"/>
        <v/>
      </c>
    </row>
    <row r="575" spans="1:19" x14ac:dyDescent="0.3">
      <c r="A575" s="1" t="str">
        <f t="shared" si="401"/>
        <v>LP_AtkUpOnKillUntilGettingHitBetter_04</v>
      </c>
      <c r="B575" s="1" t="s">
        <v>931</v>
      </c>
      <c r="C575" s="1" t="str">
        <f>IF(ISERROR(VLOOKUP(B575,AffectorValueTable!$A:$A,1,0)),"어펙터밸류없음","")</f>
        <v/>
      </c>
      <c r="D575" s="1">
        <v>4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02"/>
        <v>2.3E-2</v>
      </c>
      <c r="O575" s="7" t="str">
        <f t="shared" ca="1" si="403"/>
        <v/>
      </c>
      <c r="S575" s="7" t="str">
        <f t="shared" ca="1" si="404"/>
        <v/>
      </c>
    </row>
    <row r="576" spans="1:19" x14ac:dyDescent="0.3">
      <c r="A576" s="1" t="str">
        <f t="shared" si="401"/>
        <v>LP_AtkUpOnKillUntilGettingHitBetter_05</v>
      </c>
      <c r="B576" s="1" t="s">
        <v>931</v>
      </c>
      <c r="C576" s="1" t="str">
        <f>IF(ISERROR(VLOOKUP(B576,AffectorValueTable!$A:$A,1,0)),"어펙터밸류없음","")</f>
        <v/>
      </c>
      <c r="D576" s="1">
        <v>5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02"/>
        <v>0.03</v>
      </c>
      <c r="O576" s="7" t="str">
        <f t="shared" ca="1" si="403"/>
        <v/>
      </c>
      <c r="S576" s="7" t="str">
        <f t="shared" ca="1" si="404"/>
        <v/>
      </c>
    </row>
    <row r="577" spans="1:19" x14ac:dyDescent="0.3">
      <c r="A577" s="1" t="str">
        <f t="shared" si="392"/>
        <v>LP_CritDmgUpOnLowerHp_01</v>
      </c>
      <c r="B577" s="1" t="s">
        <v>308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AddCriticalDamageByTargetHp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v>0.5</v>
      </c>
      <c r="O577" s="7" t="str">
        <f t="shared" ca="1" si="393"/>
        <v/>
      </c>
      <c r="S577" s="7" t="str">
        <f t="shared" ca="1" si="386"/>
        <v/>
      </c>
    </row>
    <row r="578" spans="1:19" x14ac:dyDescent="0.3">
      <c r="A578" s="1" t="str">
        <f t="shared" si="392"/>
        <v>LP_CritDmgUpOnLowerHp_02</v>
      </c>
      <c r="B578" s="1" t="s">
        <v>308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AddCriticalDamageByTargetHp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v>1.05</v>
      </c>
      <c r="O578" s="7" t="str">
        <f t="shared" ca="1" si="393"/>
        <v/>
      </c>
      <c r="S578" s="7" t="str">
        <f t="shared" ca="1" si="386"/>
        <v/>
      </c>
    </row>
    <row r="579" spans="1:19" x14ac:dyDescent="0.3">
      <c r="A579" s="1" t="str">
        <f t="shared" ref="A579:A581" si="405">B579&amp;"_"&amp;TEXT(D579,"00")</f>
        <v>LP_CritDmgUpOnLowerHp_03</v>
      </c>
      <c r="B579" s="1" t="s">
        <v>308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AddCriticalDamageByTargetHp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v>1.6500000000000001</v>
      </c>
      <c r="O579" s="7" t="str">
        <f t="shared" ref="O579:O581" ca="1" si="406">IF(NOT(ISBLANK(N579)),N579,
IF(ISBLANK(M579),"",
VLOOKUP(M579,OFFSET(INDIRECT("$A:$B"),0,MATCH(M$1&amp;"_Verify",INDIRECT("$1:$1"),0)-1),2,0)
))</f>
        <v/>
      </c>
      <c r="S579" s="7" t="str">
        <f t="shared" ca="1" si="386"/>
        <v/>
      </c>
    </row>
    <row r="580" spans="1:19" x14ac:dyDescent="0.3">
      <c r="A580" s="1" t="str">
        <f t="shared" si="405"/>
        <v>LP_CritDmgUpOnLowerHp_04</v>
      </c>
      <c r="B580" s="1" t="s">
        <v>308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AddCriticalDamageByTargetHp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v>2.2999999999999998</v>
      </c>
      <c r="O580" s="7" t="str">
        <f t="shared" ca="1" si="406"/>
        <v/>
      </c>
      <c r="S580" s="7" t="str">
        <f t="shared" ref="S580:S581" ca="1" si="407">IF(NOT(ISBLANK(R580)),R580,
IF(ISBLANK(Q580),"",
VLOOKUP(Q580,OFFSET(INDIRECT("$A:$B"),0,MATCH(Q$1&amp;"_Verify",INDIRECT("$1:$1"),0)-1),2,0)
))</f>
        <v/>
      </c>
    </row>
    <row r="581" spans="1:19" x14ac:dyDescent="0.3">
      <c r="A581" s="1" t="str">
        <f t="shared" si="405"/>
        <v>LP_CritDmgUpOnLowerHp_05</v>
      </c>
      <c r="B581" s="1" t="s">
        <v>308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AddCriticalDamageByTargetHp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v>3</v>
      </c>
      <c r="O581" s="7" t="str">
        <f t="shared" ca="1" si="406"/>
        <v/>
      </c>
      <c r="S581" s="7" t="str">
        <f t="shared" ca="1" si="407"/>
        <v/>
      </c>
    </row>
    <row r="582" spans="1:19" x14ac:dyDescent="0.3">
      <c r="A582" s="1" t="str">
        <f t="shared" ref="A582:A593" si="408">B582&amp;"_"&amp;TEXT(D582,"00")</f>
        <v>LP_CritDmgUpOnLowerHpBetter_01</v>
      </c>
      <c r="B582" s="1" t="s">
        <v>309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AddCriticalDamageByTargetHp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1</v>
      </c>
      <c r="O582" s="7" t="str">
        <f t="shared" ref="O582:O593" ca="1" si="409">IF(NOT(ISBLANK(N582)),N582,
IF(ISBLANK(M582),"",
VLOOKUP(M582,OFFSET(INDIRECT("$A:$B"),0,MATCH(M$1&amp;"_Verify",INDIRECT("$1:$1"),0)-1),2,0)
))</f>
        <v/>
      </c>
      <c r="S582" s="7" t="str">
        <f t="shared" ca="1" si="386"/>
        <v/>
      </c>
    </row>
    <row r="583" spans="1:19" x14ac:dyDescent="0.3">
      <c r="A583" s="1" t="str">
        <f t="shared" ref="A583" si="410">B583&amp;"_"&amp;TEXT(D583,"00")</f>
        <v>LP_CritDmgUpOnLowerHpBetter_02</v>
      </c>
      <c r="B583" s="1" t="s">
        <v>309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AddCriticalDamageByTargetHp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2.1</v>
      </c>
      <c r="O583" s="7" t="str">
        <f t="shared" ref="O583" ca="1" si="411">IF(NOT(ISBLANK(N583)),N583,
IF(ISBLANK(M583),"",
VLOOKUP(M583,OFFSET(INDIRECT("$A:$B"),0,MATCH(M$1&amp;"_Verify",INDIRECT("$1:$1"),0)-1),2,0)
))</f>
        <v/>
      </c>
      <c r="S583" s="7" t="str">
        <f t="shared" ref="S583" ca="1" si="412">IF(NOT(ISBLANK(R583)),R583,
IF(ISBLANK(Q583),"",
VLOOKUP(Q583,OFFSET(INDIRECT("$A:$B"),0,MATCH(Q$1&amp;"_Verify",INDIRECT("$1:$1"),0)-1),2,0)
))</f>
        <v/>
      </c>
    </row>
    <row r="584" spans="1:19" x14ac:dyDescent="0.3">
      <c r="A584" s="1" t="str">
        <f t="shared" ref="A584" si="413">B584&amp;"_"&amp;TEXT(D584,"00")</f>
        <v>LP_CritDmgUpOnLowerHpBetter_03</v>
      </c>
      <c r="B584" s="1" t="s">
        <v>309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3.3</v>
      </c>
      <c r="O584" s="7" t="str">
        <f t="shared" ref="O584" ca="1" si="414">IF(NOT(ISBLANK(N584)),N584,
IF(ISBLANK(M584),"",
VLOOKUP(M584,OFFSET(INDIRECT("$A:$B"),0,MATCH(M$1&amp;"_Verify",INDIRECT("$1:$1"),0)-1),2,0)
))</f>
        <v/>
      </c>
      <c r="S584" s="7" t="str">
        <f t="shared" ref="S584" ca="1" si="415">IF(NOT(ISBLANK(R584)),R584,
IF(ISBLANK(Q584),"",
VLOOKUP(Q584,OFFSET(INDIRECT("$A:$B"),0,MATCH(Q$1&amp;"_Verify",INDIRECT("$1:$1"),0)-1),2,0)
))</f>
        <v/>
      </c>
    </row>
    <row r="585" spans="1:19" x14ac:dyDescent="0.3">
      <c r="A585" s="1" t="str">
        <f t="shared" si="408"/>
        <v>LP_InstantKill_01</v>
      </c>
      <c r="B585" s="1" t="s">
        <v>310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InstantDeath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0">
        <v>0.06</v>
      </c>
      <c r="O585" s="7" t="str">
        <f t="shared" ca="1" si="409"/>
        <v/>
      </c>
      <c r="S585" s="7" t="str">
        <f t="shared" ca="1" si="386"/>
        <v/>
      </c>
    </row>
    <row r="586" spans="1:19" x14ac:dyDescent="0.3">
      <c r="A586" s="1" t="str">
        <f t="shared" si="408"/>
        <v>LP_InstantKill_02</v>
      </c>
      <c r="B586" s="1" t="s">
        <v>310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InstantDeath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0">
        <v>0.126</v>
      </c>
      <c r="O586" s="7" t="str">
        <f t="shared" ca="1" si="409"/>
        <v/>
      </c>
      <c r="S586" s="7" t="str">
        <f t="shared" ca="1" si="386"/>
        <v/>
      </c>
    </row>
    <row r="587" spans="1:19" x14ac:dyDescent="0.3">
      <c r="A587" s="1" t="str">
        <f t="shared" si="408"/>
        <v>LP_InstantKill_03</v>
      </c>
      <c r="B587" s="1" t="s">
        <v>310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InstantDeath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0">
        <v>0.19800000000000004</v>
      </c>
      <c r="O587" s="7" t="str">
        <f t="shared" ca="1" si="409"/>
        <v/>
      </c>
      <c r="S587" s="7" t="str">
        <f t="shared" ca="1" si="386"/>
        <v/>
      </c>
    </row>
    <row r="588" spans="1:19" x14ac:dyDescent="0.3">
      <c r="A588" s="1" t="str">
        <f t="shared" si="408"/>
        <v>LP_InstantKill_04</v>
      </c>
      <c r="B588" s="1" t="s">
        <v>310</v>
      </c>
      <c r="C588" s="1" t="str">
        <f>IF(ISERROR(VLOOKUP(B588,AffectorValueTable!$A:$A,1,0)),"어펙터밸류없음","")</f>
        <v/>
      </c>
      <c r="D588" s="1">
        <v>4</v>
      </c>
      <c r="E588" s="1" t="str">
        <f>VLOOKUP($B588,AffectorValueTable!$1:$1048576,MATCH(AffectorValueTable!$B$1,AffectorValueTable!$1:$1,0),0)</f>
        <v>InstantDeath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0">
        <v>0.27599999999999997</v>
      </c>
      <c r="O588" s="7" t="str">
        <f t="shared" ca="1" si="409"/>
        <v/>
      </c>
      <c r="S588" s="7" t="str">
        <f t="shared" ca="1" si="386"/>
        <v/>
      </c>
    </row>
    <row r="589" spans="1:19" x14ac:dyDescent="0.3">
      <c r="A589" s="1" t="str">
        <f t="shared" si="408"/>
        <v>LP_InstantKill_05</v>
      </c>
      <c r="B589" s="1" t="s">
        <v>310</v>
      </c>
      <c r="C589" s="1" t="str">
        <f>IF(ISERROR(VLOOKUP(B589,AffectorValueTable!$A:$A,1,0)),"어펙터밸류없음","")</f>
        <v/>
      </c>
      <c r="D589" s="1">
        <v>5</v>
      </c>
      <c r="E589" s="1" t="str">
        <f>VLOOKUP($B589,AffectorValueTable!$1:$1048576,MATCH(AffectorValueTable!$B$1,AffectorValueTable!$1:$1,0),0)</f>
        <v>InstantDeath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0">
        <v>0.36</v>
      </c>
      <c r="O589" s="7" t="str">
        <f t="shared" ca="1" si="409"/>
        <v/>
      </c>
      <c r="S589" s="7" t="str">
        <f t="shared" ca="1" si="386"/>
        <v/>
      </c>
    </row>
    <row r="590" spans="1:19" x14ac:dyDescent="0.3">
      <c r="A590" s="1" t="str">
        <f t="shared" si="408"/>
        <v>LP_InstantKill_06</v>
      </c>
      <c r="B590" s="1" t="s">
        <v>310</v>
      </c>
      <c r="C590" s="1" t="str">
        <f>IF(ISERROR(VLOOKUP(B590,AffectorValueTable!$A:$A,1,0)),"어펙터밸류없음","")</f>
        <v/>
      </c>
      <c r="D590" s="1">
        <v>6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0.45</v>
      </c>
      <c r="O590" s="7" t="str">
        <f t="shared" ca="1" si="409"/>
        <v/>
      </c>
      <c r="S590" s="7" t="str">
        <f t="shared" ca="1" si="386"/>
        <v/>
      </c>
    </row>
    <row r="591" spans="1:19" x14ac:dyDescent="0.3">
      <c r="A591" s="1" t="str">
        <f t="shared" si="408"/>
        <v>LP_InstantKill_07</v>
      </c>
      <c r="B591" s="1" t="s">
        <v>310</v>
      </c>
      <c r="C591" s="1" t="str">
        <f>IF(ISERROR(VLOOKUP(B591,AffectorValueTable!$A:$A,1,0)),"어펙터밸류없음","")</f>
        <v/>
      </c>
      <c r="D591" s="1">
        <v>7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0.54600000000000015</v>
      </c>
      <c r="O591" s="7" t="str">
        <f t="shared" ca="1" si="409"/>
        <v/>
      </c>
      <c r="S591" s="7" t="str">
        <f t="shared" ca="1" si="386"/>
        <v/>
      </c>
    </row>
    <row r="592" spans="1:19" x14ac:dyDescent="0.3">
      <c r="A592" s="1" t="str">
        <f t="shared" si="408"/>
        <v>LP_InstantKill_08</v>
      </c>
      <c r="B592" s="1" t="s">
        <v>310</v>
      </c>
      <c r="C592" s="1" t="str">
        <f>IF(ISERROR(VLOOKUP(B592,AffectorValueTable!$A:$A,1,0)),"어펙터밸류없음","")</f>
        <v/>
      </c>
      <c r="D592" s="1">
        <v>8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0.64800000000000013</v>
      </c>
      <c r="O592" s="7" t="str">
        <f t="shared" ca="1" si="409"/>
        <v/>
      </c>
      <c r="S592" s="7" t="str">
        <f t="shared" ca="1" si="386"/>
        <v/>
      </c>
    </row>
    <row r="593" spans="1:19" x14ac:dyDescent="0.3">
      <c r="A593" s="1" t="str">
        <f t="shared" si="408"/>
        <v>LP_InstantKill_09</v>
      </c>
      <c r="B593" s="1" t="s">
        <v>310</v>
      </c>
      <c r="C593" s="1" t="str">
        <f>IF(ISERROR(VLOOKUP(B593,AffectorValueTable!$A:$A,1,0)),"어펙터밸류없음","")</f>
        <v/>
      </c>
      <c r="D593" s="1">
        <v>9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0.75600000000000001</v>
      </c>
      <c r="O593" s="7" t="str">
        <f t="shared" ca="1" si="409"/>
        <v/>
      </c>
      <c r="S593" s="7" t="str">
        <f t="shared" ca="1" si="386"/>
        <v/>
      </c>
    </row>
    <row r="594" spans="1:19" x14ac:dyDescent="0.3">
      <c r="A594" s="1" t="str">
        <f t="shared" ref="A594:A603" si="416">B594&amp;"_"&amp;TEXT(D594,"00")</f>
        <v>LP_InstantKillBetter_01</v>
      </c>
      <c r="B594" s="1" t="s">
        <v>312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0.12</v>
      </c>
      <c r="O594" s="7" t="str">
        <f t="shared" ref="O594:O603" ca="1" si="417">IF(NOT(ISBLANK(N594)),N594,
IF(ISBLANK(M594),"",
VLOOKUP(M594,OFFSET(INDIRECT("$A:$B"),0,MATCH(M$1&amp;"_Verify",INDIRECT("$1:$1"),0)-1),2,0)
))</f>
        <v/>
      </c>
      <c r="S594" s="7" t="str">
        <f t="shared" ca="1" si="386"/>
        <v/>
      </c>
    </row>
    <row r="595" spans="1:19" x14ac:dyDescent="0.3">
      <c r="A595" s="1" t="str">
        <f t="shared" si="416"/>
        <v>LP_InstantKillBetter_02</v>
      </c>
      <c r="B595" s="1" t="s">
        <v>312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0.252</v>
      </c>
      <c r="O595" s="7" t="str">
        <f t="shared" ca="1" si="417"/>
        <v/>
      </c>
      <c r="S595" s="7" t="str">
        <f t="shared" ca="1" si="386"/>
        <v/>
      </c>
    </row>
    <row r="596" spans="1:19" x14ac:dyDescent="0.3">
      <c r="A596" s="1" t="str">
        <f t="shared" ref="A596:A598" si="418">B596&amp;"_"&amp;TEXT(D596,"00")</f>
        <v>LP_InstantKillBetter_03</v>
      </c>
      <c r="B596" s="1" t="s">
        <v>312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0.39600000000000002</v>
      </c>
      <c r="O596" s="7" t="str">
        <f t="shared" ref="O596:O598" ca="1" si="419">IF(NOT(ISBLANK(N596)),N596,
IF(ISBLANK(M596),"",
VLOOKUP(M596,OFFSET(INDIRECT("$A:$B"),0,MATCH(M$1&amp;"_Verify",INDIRECT("$1:$1"),0)-1),2,0)
))</f>
        <v/>
      </c>
      <c r="S596" s="7" t="str">
        <f t="shared" ca="1" si="386"/>
        <v/>
      </c>
    </row>
    <row r="597" spans="1:19" x14ac:dyDescent="0.3">
      <c r="A597" s="1" t="str">
        <f t="shared" si="418"/>
        <v>LP_InstantKillBetter_04</v>
      </c>
      <c r="B597" s="1" t="s">
        <v>312</v>
      </c>
      <c r="C597" s="1" t="str">
        <f>IF(ISERROR(VLOOKUP(B597,AffectorValueTable!$A:$A,1,0)),"어펙터밸류없음","")</f>
        <v/>
      </c>
      <c r="D597" s="1">
        <v>4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0.55199999999999994</v>
      </c>
      <c r="O597" s="7" t="str">
        <f t="shared" ca="1" si="419"/>
        <v/>
      </c>
      <c r="S597" s="7" t="str">
        <f t="shared" ca="1" si="386"/>
        <v/>
      </c>
    </row>
    <row r="598" spans="1:19" x14ac:dyDescent="0.3">
      <c r="A598" s="1" t="str">
        <f t="shared" si="418"/>
        <v>LP_InstantKillBetter_05</v>
      </c>
      <c r="B598" s="1" t="s">
        <v>312</v>
      </c>
      <c r="C598" s="1" t="str">
        <f>IF(ISERROR(VLOOKUP(B598,AffectorValueTable!$A:$A,1,0)),"어펙터밸류없음","")</f>
        <v/>
      </c>
      <c r="D598" s="1">
        <v>5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0.72</v>
      </c>
      <c r="O598" s="7" t="str">
        <f t="shared" ca="1" si="419"/>
        <v/>
      </c>
      <c r="S598" s="7" t="str">
        <f t="shared" ca="1" si="386"/>
        <v/>
      </c>
    </row>
    <row r="599" spans="1:19" x14ac:dyDescent="0.3">
      <c r="A599" s="1" t="str">
        <f t="shared" si="416"/>
        <v>LP_ImmortalWill_01</v>
      </c>
      <c r="B599" s="1" t="s">
        <v>313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ImmortalWill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ref="J599:J612" si="420">J236</f>
        <v>0.15</v>
      </c>
      <c r="O599" s="7" t="str">
        <f t="shared" ca="1" si="417"/>
        <v/>
      </c>
      <c r="S599" s="7" t="str">
        <f t="shared" ca="1" si="386"/>
        <v/>
      </c>
    </row>
    <row r="600" spans="1:19" x14ac:dyDescent="0.3">
      <c r="A600" s="1" t="str">
        <f t="shared" si="416"/>
        <v>LP_ImmortalWill_02</v>
      </c>
      <c r="B600" s="1" t="s">
        <v>313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ImmortalWill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420"/>
        <v>0.315</v>
      </c>
      <c r="O600" s="7" t="str">
        <f t="shared" ca="1" si="417"/>
        <v/>
      </c>
      <c r="S600" s="7" t="str">
        <f t="shared" ca="1" si="386"/>
        <v/>
      </c>
    </row>
    <row r="601" spans="1:19" x14ac:dyDescent="0.3">
      <c r="A601" s="1" t="str">
        <f t="shared" si="416"/>
        <v>LP_ImmortalWill_03</v>
      </c>
      <c r="B601" s="1" t="s">
        <v>313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ImmortalWill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20"/>
        <v>0.49500000000000005</v>
      </c>
      <c r="O601" s="7" t="str">
        <f t="shared" ca="1" si="417"/>
        <v/>
      </c>
      <c r="S601" s="7" t="str">
        <f t="shared" ca="1" si="386"/>
        <v/>
      </c>
    </row>
    <row r="602" spans="1:19" x14ac:dyDescent="0.3">
      <c r="A602" s="1" t="str">
        <f t="shared" si="416"/>
        <v>LP_ImmortalWill_04</v>
      </c>
      <c r="B602" s="1" t="s">
        <v>313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ImmortalWill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420"/>
        <v>0.69</v>
      </c>
      <c r="O602" s="7" t="str">
        <f t="shared" ca="1" si="417"/>
        <v/>
      </c>
      <c r="S602" s="7" t="str">
        <f t="shared" ca="1" si="386"/>
        <v/>
      </c>
    </row>
    <row r="603" spans="1:19" x14ac:dyDescent="0.3">
      <c r="A603" s="1" t="str">
        <f t="shared" si="416"/>
        <v>LP_ImmortalWill_05</v>
      </c>
      <c r="B603" s="1" t="s">
        <v>313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ImmortalWill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f t="shared" si="420"/>
        <v>0.89999999999999991</v>
      </c>
      <c r="O603" s="7" t="str">
        <f t="shared" ca="1" si="417"/>
        <v/>
      </c>
      <c r="S603" s="7" t="str">
        <f t="shared" ca="1" si="386"/>
        <v/>
      </c>
    </row>
    <row r="604" spans="1:19" x14ac:dyDescent="0.3">
      <c r="A604" s="1" t="str">
        <f t="shared" ref="A604:A607" si="421">B604&amp;"_"&amp;TEXT(D604,"00")</f>
        <v>LP_ImmortalWill_06</v>
      </c>
      <c r="B604" s="1" t="s">
        <v>313</v>
      </c>
      <c r="C604" s="1" t="str">
        <f>IF(ISERROR(VLOOKUP(B604,AffectorValueTable!$A:$A,1,0)),"어펙터밸류없음","")</f>
        <v/>
      </c>
      <c r="D604" s="1">
        <v>6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si="420"/>
        <v>1.125</v>
      </c>
      <c r="O604" s="7" t="str">
        <f t="shared" ref="O604:O607" ca="1" si="422">IF(NOT(ISBLANK(N604)),N604,
IF(ISBLANK(M604),"",
VLOOKUP(M604,OFFSET(INDIRECT("$A:$B"),0,MATCH(M$1&amp;"_Verify",INDIRECT("$1:$1"),0)-1),2,0)
))</f>
        <v/>
      </c>
      <c r="S604" s="7" t="str">
        <f t="shared" ca="1" si="386"/>
        <v/>
      </c>
    </row>
    <row r="605" spans="1:19" x14ac:dyDescent="0.3">
      <c r="A605" s="1" t="str">
        <f t="shared" si="421"/>
        <v>LP_ImmortalWill_07</v>
      </c>
      <c r="B605" s="1" t="s">
        <v>313</v>
      </c>
      <c r="C605" s="1" t="str">
        <f>IF(ISERROR(VLOOKUP(B605,AffectorValueTable!$A:$A,1,0)),"어펙터밸류없음","")</f>
        <v/>
      </c>
      <c r="D605" s="1">
        <v>7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20"/>
        <v>1.3650000000000002</v>
      </c>
      <c r="O605" s="7" t="str">
        <f t="shared" ca="1" si="422"/>
        <v/>
      </c>
      <c r="S605" s="7" t="str">
        <f t="shared" ca="1" si="386"/>
        <v/>
      </c>
    </row>
    <row r="606" spans="1:19" x14ac:dyDescent="0.3">
      <c r="A606" s="1" t="str">
        <f t="shared" si="421"/>
        <v>LP_ImmortalWill_08</v>
      </c>
      <c r="B606" s="1" t="s">
        <v>313</v>
      </c>
      <c r="C606" s="1" t="str">
        <f>IF(ISERROR(VLOOKUP(B606,AffectorValueTable!$A:$A,1,0)),"어펙터밸류없음","")</f>
        <v/>
      </c>
      <c r="D606" s="1">
        <v>8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20"/>
        <v>1.62</v>
      </c>
      <c r="O606" s="7" t="str">
        <f t="shared" ca="1" si="422"/>
        <v/>
      </c>
      <c r="S606" s="7" t="str">
        <f t="shared" ca="1" si="386"/>
        <v/>
      </c>
    </row>
    <row r="607" spans="1:19" x14ac:dyDescent="0.3">
      <c r="A607" s="1" t="str">
        <f t="shared" si="421"/>
        <v>LP_ImmortalWill_09</v>
      </c>
      <c r="B607" s="1" t="s">
        <v>313</v>
      </c>
      <c r="C607" s="1" t="str">
        <f>IF(ISERROR(VLOOKUP(B607,AffectorValueTable!$A:$A,1,0)),"어펙터밸류없음","")</f>
        <v/>
      </c>
      <c r="D607" s="1">
        <v>9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20"/>
        <v>1.89</v>
      </c>
      <c r="O607" s="7" t="str">
        <f t="shared" ca="1" si="422"/>
        <v/>
      </c>
      <c r="S607" s="7" t="str">
        <f t="shared" ca="1" si="386"/>
        <v/>
      </c>
    </row>
    <row r="608" spans="1:19" x14ac:dyDescent="0.3">
      <c r="A608" s="1" t="str">
        <f t="shared" ref="A608:A633" si="423">B608&amp;"_"&amp;TEXT(D608,"00")</f>
        <v>LP_ImmortalWillBetter_01</v>
      </c>
      <c r="B608" s="1" t="s">
        <v>314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20"/>
        <v>0.25</v>
      </c>
      <c r="O608" s="7" t="str">
        <f t="shared" ref="O608:O633" ca="1" si="424">IF(NOT(ISBLANK(N608)),N608,
IF(ISBLANK(M608),"",
VLOOKUP(M608,OFFSET(INDIRECT("$A:$B"),0,MATCH(M$1&amp;"_Verify",INDIRECT("$1:$1"),0)-1),2,0)
))</f>
        <v/>
      </c>
      <c r="S608" s="7" t="str">
        <f t="shared" ca="1" si="386"/>
        <v/>
      </c>
    </row>
    <row r="609" spans="1:21" x14ac:dyDescent="0.3">
      <c r="A609" s="1" t="str">
        <f t="shared" si="423"/>
        <v>LP_ImmortalWillBetter_02</v>
      </c>
      <c r="B609" s="1" t="s">
        <v>314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20"/>
        <v>0.52500000000000002</v>
      </c>
      <c r="O609" s="7" t="str">
        <f t="shared" ca="1" si="424"/>
        <v/>
      </c>
      <c r="S609" s="7" t="str">
        <f t="shared" ca="1" si="386"/>
        <v/>
      </c>
    </row>
    <row r="610" spans="1:21" x14ac:dyDescent="0.3">
      <c r="A610" s="1" t="str">
        <f t="shared" ref="A610:A612" si="425">B610&amp;"_"&amp;TEXT(D610,"00")</f>
        <v>LP_ImmortalWillBetter_03</v>
      </c>
      <c r="B610" s="1" t="s">
        <v>314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20"/>
        <v>0.82500000000000007</v>
      </c>
      <c r="O610" s="7" t="str">
        <f t="shared" ref="O610:O612" ca="1" si="426">IF(NOT(ISBLANK(N610)),N610,
IF(ISBLANK(M610),"",
VLOOKUP(M610,OFFSET(INDIRECT("$A:$B"),0,MATCH(M$1&amp;"_Verify",INDIRECT("$1:$1"),0)-1),2,0)
))</f>
        <v/>
      </c>
      <c r="S610" s="7" t="str">
        <f t="shared" ca="1" si="386"/>
        <v/>
      </c>
    </row>
    <row r="611" spans="1:21" x14ac:dyDescent="0.3">
      <c r="A611" s="1" t="str">
        <f t="shared" si="425"/>
        <v>LP_ImmortalWillBetter_04</v>
      </c>
      <c r="B611" s="1" t="s">
        <v>314</v>
      </c>
      <c r="C611" s="1" t="str">
        <f>IF(ISERROR(VLOOKUP(B611,AffectorValueTable!$A:$A,1,0)),"어펙터밸류없음","")</f>
        <v/>
      </c>
      <c r="D611" s="1">
        <v>4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20"/>
        <v>1.1499999999999999</v>
      </c>
      <c r="O611" s="7" t="str">
        <f t="shared" ca="1" si="426"/>
        <v/>
      </c>
      <c r="S611" s="7" t="str">
        <f t="shared" ca="1" si="386"/>
        <v/>
      </c>
    </row>
    <row r="612" spans="1:21" x14ac:dyDescent="0.3">
      <c r="A612" s="1" t="str">
        <f t="shared" si="425"/>
        <v>LP_ImmortalWillBetter_05</v>
      </c>
      <c r="B612" s="1" t="s">
        <v>314</v>
      </c>
      <c r="C612" s="1" t="str">
        <f>IF(ISERROR(VLOOKUP(B612,AffectorValueTable!$A:$A,1,0)),"어펙터밸류없음","")</f>
        <v/>
      </c>
      <c r="D612" s="1">
        <v>5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20"/>
        <v>1.5</v>
      </c>
      <c r="O612" s="7" t="str">
        <f t="shared" ca="1" si="426"/>
        <v/>
      </c>
      <c r="S612" s="7" t="str">
        <f t="shared" ca="1" si="386"/>
        <v/>
      </c>
    </row>
    <row r="613" spans="1:21" x14ac:dyDescent="0.3">
      <c r="A613" s="1" t="str">
        <f t="shared" ref="A613" si="427">B613&amp;"_"&amp;TEXT(D613,"00")</f>
        <v>LP_ImmortalWillBetter_06</v>
      </c>
      <c r="B613" s="1" t="s">
        <v>314</v>
      </c>
      <c r="C613" s="1" t="str">
        <f>IF(ISERROR(VLOOKUP(B613,AffectorValueTable!$A:$A,1,0)),"어펙터밸류없음","")</f>
        <v/>
      </c>
      <c r="D613" s="1">
        <v>6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>J612</f>
        <v>1.5</v>
      </c>
      <c r="O613" s="7" t="str">
        <f t="shared" ref="O613" ca="1" si="428">IF(NOT(ISBLANK(N613)),N613,
IF(ISBLANK(M613),"",
VLOOKUP(M613,OFFSET(INDIRECT("$A:$B"),0,MATCH(M$1&amp;"_Verify",INDIRECT("$1:$1"),0)-1),2,0)
))</f>
        <v/>
      </c>
      <c r="S613" s="7" t="str">
        <f t="shared" ref="S613" ca="1" si="429">IF(NOT(ISBLANK(R613)),R613,
IF(ISBLANK(Q613),"",
VLOOKUP(Q613,OFFSET(INDIRECT("$A:$B"),0,MATCH(Q$1&amp;"_Verify",INDIRECT("$1:$1"),0)-1),2,0)
))</f>
        <v/>
      </c>
    </row>
    <row r="614" spans="1:21" x14ac:dyDescent="0.3">
      <c r="A614" s="1" t="str">
        <f t="shared" si="423"/>
        <v>LP_HealAreaOnEncounter_01</v>
      </c>
      <c r="B614" s="1" t="s">
        <v>363</v>
      </c>
      <c r="C614" s="1" t="str">
        <f>IF(ISERROR(VLOOKUP(B614,AffectorValueTable!$A:$A,1,0)),"어펙터밸류없음","")</f>
        <v/>
      </c>
      <c r="D614" s="1">
        <v>1</v>
      </c>
      <c r="E614" s="1" t="str">
        <f>VLOOKUP($B614,AffectorValueTable!$1:$1048576,MATCH(AffectorValueTable!$B$1,AffectorValueTable!$1:$1,0),0)</f>
        <v>CallAffectorValue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O614" s="7" t="str">
        <f t="shared" ca="1" si="424"/>
        <v/>
      </c>
      <c r="Q614" s="1" t="s">
        <v>366</v>
      </c>
      <c r="S614" s="7">
        <f t="shared" ca="1" si="386"/>
        <v>1</v>
      </c>
      <c r="U614" s="1" t="s">
        <v>364</v>
      </c>
    </row>
    <row r="615" spans="1:21" x14ac:dyDescent="0.3">
      <c r="A615" s="1" t="str">
        <f t="shared" si="423"/>
        <v>LP_HealAreaOnEncounter_02</v>
      </c>
      <c r="B615" s="1" t="s">
        <v>363</v>
      </c>
      <c r="C615" s="1" t="str">
        <f>IF(ISERROR(VLOOKUP(B615,AffectorValueTable!$A:$A,1,0)),"어펙터밸류없음","")</f>
        <v/>
      </c>
      <c r="D615" s="1">
        <v>2</v>
      </c>
      <c r="E615" s="1" t="str">
        <f>VLOOKUP($B615,AffectorValueTable!$1:$1048576,MATCH(AffectorValueTable!$B$1,AffectorValueTable!$1:$1,0),0)</f>
        <v>CallAffectorValue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O615" s="7" t="str">
        <f t="shared" ca="1" si="424"/>
        <v/>
      </c>
      <c r="Q615" s="1" t="s">
        <v>366</v>
      </c>
      <c r="S615" s="7">
        <f t="shared" ca="1" si="386"/>
        <v>1</v>
      </c>
      <c r="U615" s="1" t="s">
        <v>364</v>
      </c>
    </row>
    <row r="616" spans="1:21" x14ac:dyDescent="0.3">
      <c r="A616" s="1" t="str">
        <f t="shared" si="423"/>
        <v>LP_HealAreaOnEncounter_03</v>
      </c>
      <c r="B616" s="1" t="s">
        <v>363</v>
      </c>
      <c r="C616" s="1" t="str">
        <f>IF(ISERROR(VLOOKUP(B616,AffectorValueTable!$A:$A,1,0)),"어펙터밸류없음","")</f>
        <v/>
      </c>
      <c r="D616" s="1">
        <v>3</v>
      </c>
      <c r="E616" s="1" t="str">
        <f>VLOOKUP($B616,AffectorValueTable!$1:$1048576,MATCH(AffectorValueTable!$B$1,AffectorValueTable!$1:$1,0),0)</f>
        <v>CallAffectorValue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O616" s="7" t="str">
        <f t="shared" ca="1" si="424"/>
        <v/>
      </c>
      <c r="Q616" s="1" t="s">
        <v>366</v>
      </c>
      <c r="S616" s="7">
        <f t="shared" ca="1" si="386"/>
        <v>1</v>
      </c>
      <c r="U616" s="1" t="s">
        <v>364</v>
      </c>
    </row>
    <row r="617" spans="1:21" x14ac:dyDescent="0.3">
      <c r="A617" s="1" t="str">
        <f t="shared" si="423"/>
        <v>LP_HealAreaOnEncounter_04</v>
      </c>
      <c r="B617" s="1" t="s">
        <v>363</v>
      </c>
      <c r="C617" s="1" t="str">
        <f>IF(ISERROR(VLOOKUP(B617,AffectorValueTable!$A:$A,1,0)),"어펙터밸류없음","")</f>
        <v/>
      </c>
      <c r="D617" s="1">
        <v>4</v>
      </c>
      <c r="E617" s="1" t="str">
        <f>VLOOKUP($B617,AffectorValueTable!$1:$1048576,MATCH(AffectorValueTable!$B$1,AffectorValueTable!$1:$1,0),0)</f>
        <v>CallAffectorValue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O617" s="7" t="str">
        <f t="shared" ca="1" si="424"/>
        <v/>
      </c>
      <c r="Q617" s="1" t="s">
        <v>366</v>
      </c>
      <c r="S617" s="7">
        <f t="shared" ca="1" si="386"/>
        <v>1</v>
      </c>
      <c r="U617" s="1" t="s">
        <v>364</v>
      </c>
    </row>
    <row r="618" spans="1:21" x14ac:dyDescent="0.3">
      <c r="A618" s="1" t="str">
        <f t="shared" si="423"/>
        <v>LP_HealAreaOnEncounter_05</v>
      </c>
      <c r="B618" s="1" t="s">
        <v>363</v>
      </c>
      <c r="C618" s="1" t="str">
        <f>IF(ISERROR(VLOOKUP(B618,AffectorValueTable!$A:$A,1,0)),"어펙터밸류없음","")</f>
        <v/>
      </c>
      <c r="D618" s="1">
        <v>5</v>
      </c>
      <c r="E618" s="1" t="str">
        <f>VLOOKUP($B618,AffectorValueTable!$1:$1048576,MATCH(AffectorValueTable!$B$1,AffectorValueTable!$1:$1,0),0)</f>
        <v>CallAffectorValue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O618" s="7" t="str">
        <f t="shared" ca="1" si="424"/>
        <v/>
      </c>
      <c r="Q618" s="1" t="s">
        <v>366</v>
      </c>
      <c r="S618" s="7">
        <f t="shared" ca="1" si="386"/>
        <v>1</v>
      </c>
      <c r="U618" s="1" t="s">
        <v>364</v>
      </c>
    </row>
    <row r="619" spans="1:21" x14ac:dyDescent="0.3">
      <c r="A619" s="1" t="str">
        <f t="shared" si="423"/>
        <v>LP_HealAreaOnEncounter_CreateHit_01</v>
      </c>
      <c r="B619" s="1" t="s">
        <v>364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CreateHitObject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O619" s="7" t="str">
        <f t="shared" ca="1" si="424"/>
        <v/>
      </c>
      <c r="S619" s="7" t="str">
        <f t="shared" ca="1" si="386"/>
        <v/>
      </c>
      <c r="T619" s="1" t="s">
        <v>367</v>
      </c>
    </row>
    <row r="620" spans="1:21" x14ac:dyDescent="0.3">
      <c r="A620" s="1" t="str">
        <f t="shared" si="423"/>
        <v>LP_HealAreaOnEncounter_CreateHit_02</v>
      </c>
      <c r="B620" s="1" t="s">
        <v>364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CreateHitObject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O620" s="7" t="str">
        <f t="shared" ca="1" si="424"/>
        <v/>
      </c>
      <c r="S620" s="7" t="str">
        <f t="shared" ca="1" si="386"/>
        <v/>
      </c>
      <c r="T620" s="1" t="s">
        <v>367</v>
      </c>
    </row>
    <row r="621" spans="1:21" x14ac:dyDescent="0.3">
      <c r="A621" s="1" t="str">
        <f t="shared" si="423"/>
        <v>LP_HealAreaOnEncounter_CreateHit_03</v>
      </c>
      <c r="B621" s="1" t="s">
        <v>364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CreateHitObject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O621" s="7" t="str">
        <f t="shared" ca="1" si="424"/>
        <v/>
      </c>
      <c r="S621" s="7" t="str">
        <f t="shared" ca="1" si="386"/>
        <v/>
      </c>
      <c r="T621" s="1" t="s">
        <v>367</v>
      </c>
    </row>
    <row r="622" spans="1:21" x14ac:dyDescent="0.3">
      <c r="A622" s="1" t="str">
        <f t="shared" si="423"/>
        <v>LP_HealAreaOnEncounter_CreateHit_04</v>
      </c>
      <c r="B622" s="1" t="s">
        <v>364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CreateHitObject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O622" s="7" t="str">
        <f t="shared" ca="1" si="424"/>
        <v/>
      </c>
      <c r="S622" s="7" t="str">
        <f t="shared" ca="1" si="386"/>
        <v/>
      </c>
      <c r="T622" s="1" t="s">
        <v>367</v>
      </c>
    </row>
    <row r="623" spans="1:21" x14ac:dyDescent="0.3">
      <c r="A623" s="1" t="str">
        <f t="shared" si="423"/>
        <v>LP_HealAreaOnEncounter_CreateHit_05</v>
      </c>
      <c r="B623" s="1" t="s">
        <v>364</v>
      </c>
      <c r="C623" s="1" t="str">
        <f>IF(ISERROR(VLOOKUP(B623,AffectorValueTable!$A:$A,1,0)),"어펙터밸류없음","")</f>
        <v/>
      </c>
      <c r="D623" s="1">
        <v>5</v>
      </c>
      <c r="E623" s="1" t="str">
        <f>VLOOKUP($B623,AffectorValueTable!$1:$1048576,MATCH(AffectorValueTable!$B$1,AffectorValueTable!$1:$1,0),0)</f>
        <v>CreateHitObject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O623" s="7" t="str">
        <f t="shared" ca="1" si="424"/>
        <v/>
      </c>
      <c r="S623" s="7" t="str">
        <f t="shared" ca="1" si="386"/>
        <v/>
      </c>
      <c r="T623" s="1" t="s">
        <v>367</v>
      </c>
    </row>
    <row r="624" spans="1:21" x14ac:dyDescent="0.3">
      <c r="A624" s="1" t="str">
        <f t="shared" si="423"/>
        <v>LP_HealAreaOnEncounter_CH_Heal_01</v>
      </c>
      <c r="B624" s="1" t="s">
        <v>368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Heal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K624" s="1">
        <v>1.6842105263157891E-2</v>
      </c>
      <c r="O624" s="7" t="str">
        <f t="shared" ca="1" si="424"/>
        <v/>
      </c>
      <c r="S624" s="7" t="str">
        <f t="shared" ref="S624:S633" ca="1" si="430">IF(NOT(ISBLANK(R624)),R624,
IF(ISBLANK(Q624),"",
VLOOKUP(Q624,OFFSET(INDIRECT("$A:$B"),0,MATCH(Q$1&amp;"_Verify",INDIRECT("$1:$1"),0)-1),2,0)
))</f>
        <v/>
      </c>
    </row>
    <row r="625" spans="1:23" x14ac:dyDescent="0.3">
      <c r="A625" s="1" t="str">
        <f t="shared" si="423"/>
        <v>LP_HealAreaOnEncounter_CH_Heal_02</v>
      </c>
      <c r="B625" s="1" t="s">
        <v>368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Heal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K625" s="1">
        <v>2.8990509059534077E-2</v>
      </c>
      <c r="O625" s="7" t="str">
        <f t="shared" ca="1" si="424"/>
        <v/>
      </c>
      <c r="S625" s="7" t="str">
        <f t="shared" ca="1" si="430"/>
        <v/>
      </c>
    </row>
    <row r="626" spans="1:23" x14ac:dyDescent="0.3">
      <c r="A626" s="1" t="str">
        <f t="shared" si="423"/>
        <v>LP_HealAreaOnEncounter_CH_Heal_03</v>
      </c>
      <c r="B626" s="1" t="s">
        <v>368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Heal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K626" s="1">
        <v>3.8067772170151414E-2</v>
      </c>
      <c r="O626" s="7" t="str">
        <f t="shared" ca="1" si="424"/>
        <v/>
      </c>
      <c r="S626" s="7" t="str">
        <f t="shared" ca="1" si="430"/>
        <v/>
      </c>
    </row>
    <row r="627" spans="1:23" x14ac:dyDescent="0.3">
      <c r="A627" s="1" t="str">
        <f t="shared" si="423"/>
        <v>LP_HealAreaOnEncounter_CH_Heal_04</v>
      </c>
      <c r="B627" s="1" t="s">
        <v>368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Heal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K627" s="1">
        <v>4.5042839657282757E-2</v>
      </c>
      <c r="O627" s="7" t="str">
        <f t="shared" ca="1" si="424"/>
        <v/>
      </c>
      <c r="S627" s="7" t="str">
        <f t="shared" ca="1" si="430"/>
        <v/>
      </c>
    </row>
    <row r="628" spans="1:23" x14ac:dyDescent="0.3">
      <c r="A628" s="1" t="str">
        <f t="shared" si="423"/>
        <v>LP_HealAreaOnEncounter_CH_Heal_05</v>
      </c>
      <c r="B628" s="1" t="s">
        <v>368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Heal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K628" s="1">
        <v>5.052631578947369E-2</v>
      </c>
      <c r="O628" s="7" t="str">
        <f t="shared" ca="1" si="424"/>
        <v/>
      </c>
      <c r="S628" s="7" t="str">
        <f t="shared" ca="1" si="430"/>
        <v/>
      </c>
    </row>
    <row r="629" spans="1:23" x14ac:dyDescent="0.3">
      <c r="A629" s="1" t="str">
        <f t="shared" si="423"/>
        <v>LP_MoveSpeed_01</v>
      </c>
      <c r="B629" s="1" t="s">
        <v>932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ChangeActorStatus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>J236</f>
        <v>0.15</v>
      </c>
      <c r="M629" s="1" t="s">
        <v>150</v>
      </c>
      <c r="O629" s="7">
        <f t="shared" ca="1" si="424"/>
        <v>5</v>
      </c>
      <c r="S629" s="7" t="str">
        <f t="shared" ca="1" si="430"/>
        <v/>
      </c>
    </row>
    <row r="630" spans="1:23" x14ac:dyDescent="0.3">
      <c r="A630" s="1" t="str">
        <f t="shared" si="423"/>
        <v>LP_MoveSpeed_02</v>
      </c>
      <c r="B630" s="1" t="s">
        <v>932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ChangeActorStatus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>J237</f>
        <v>0.315</v>
      </c>
      <c r="M630" s="1" t="s">
        <v>150</v>
      </c>
      <c r="O630" s="7">
        <f t="shared" ca="1" si="424"/>
        <v>5</v>
      </c>
      <c r="S630" s="7" t="str">
        <f t="shared" ca="1" si="430"/>
        <v/>
      </c>
    </row>
    <row r="631" spans="1:23" x14ac:dyDescent="0.3">
      <c r="A631" s="1" t="str">
        <f t="shared" si="423"/>
        <v>LP_MoveSpeed_03</v>
      </c>
      <c r="B631" s="1" t="s">
        <v>932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ChangeActorStatus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>J238</f>
        <v>0.49500000000000005</v>
      </c>
      <c r="M631" s="1" t="s">
        <v>150</v>
      </c>
      <c r="O631" s="7">
        <f t="shared" ca="1" si="424"/>
        <v>5</v>
      </c>
      <c r="S631" s="7" t="str">
        <f t="shared" ca="1" si="430"/>
        <v/>
      </c>
    </row>
    <row r="632" spans="1:23" x14ac:dyDescent="0.3">
      <c r="A632" s="1" t="str">
        <f t="shared" si="423"/>
        <v>LP_MoveSpeed_04</v>
      </c>
      <c r="B632" s="1" t="s">
        <v>932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ChangeActorStatus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>J239</f>
        <v>0.69</v>
      </c>
      <c r="M632" s="1" t="s">
        <v>150</v>
      </c>
      <c r="O632" s="7">
        <f t="shared" ca="1" si="424"/>
        <v>5</v>
      </c>
      <c r="S632" s="7" t="str">
        <f t="shared" ca="1" si="430"/>
        <v/>
      </c>
    </row>
    <row r="633" spans="1:23" x14ac:dyDescent="0.3">
      <c r="A633" s="1" t="str">
        <f t="shared" si="423"/>
        <v>LP_MoveSpeed_05</v>
      </c>
      <c r="B633" s="1" t="s">
        <v>932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ChangeActorStatus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f>J240</f>
        <v>0.89999999999999991</v>
      </c>
      <c r="M633" s="1" t="s">
        <v>150</v>
      </c>
      <c r="O633" s="7">
        <f t="shared" ca="1" si="424"/>
        <v>5</v>
      </c>
      <c r="S633" s="7" t="str">
        <f t="shared" ca="1" si="430"/>
        <v/>
      </c>
    </row>
    <row r="634" spans="1:23" x14ac:dyDescent="0.3">
      <c r="A634" s="1" t="str">
        <f t="shared" ref="A634:A651" si="431">B634&amp;"_"&amp;TEXT(D634,"00")</f>
        <v>LP_MoveSpeedUpOnAttacked_01</v>
      </c>
      <c r="B634" s="1" t="s">
        <v>315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CallAffectorValue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O634" s="7" t="str">
        <f t="shared" ref="O634:O651" ca="1" si="432">IF(NOT(ISBLANK(N634)),N634,
IF(ISBLANK(M634),"",
VLOOKUP(M634,OFFSET(INDIRECT("$A:$B"),0,MATCH(M$1&amp;"_Verify",INDIRECT("$1:$1"),0)-1),2,0)
))</f>
        <v/>
      </c>
      <c r="Q634" s="1" t="s">
        <v>224</v>
      </c>
      <c r="S634" s="7">
        <f t="shared" ref="S634:S651" ca="1" si="433">IF(NOT(ISBLANK(R634)),R634,
IF(ISBLANK(Q634),"",
VLOOKUP(Q634,OFFSET(INDIRECT("$A:$B"),0,MATCH(Q$1&amp;"_Verify",INDIRECT("$1:$1"),0)-1),2,0)
))</f>
        <v>4</v>
      </c>
      <c r="U634" s="1" t="s">
        <v>317</v>
      </c>
    </row>
    <row r="635" spans="1:23" x14ac:dyDescent="0.3">
      <c r="A635" s="1" t="str">
        <f t="shared" si="431"/>
        <v>LP_MoveSpeedUpOnAttacked_02</v>
      </c>
      <c r="B635" s="1" t="s">
        <v>315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CallAffectorValue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O635" s="7" t="str">
        <f t="shared" ca="1" si="432"/>
        <v/>
      </c>
      <c r="Q635" s="1" t="s">
        <v>224</v>
      </c>
      <c r="S635" s="7">
        <f t="shared" ca="1" si="433"/>
        <v>4</v>
      </c>
      <c r="U635" s="1" t="s">
        <v>317</v>
      </c>
    </row>
    <row r="636" spans="1:23" x14ac:dyDescent="0.3">
      <c r="A636" s="1" t="str">
        <f t="shared" si="431"/>
        <v>LP_MoveSpeedUpOnAttacked_03</v>
      </c>
      <c r="B636" s="1" t="s">
        <v>315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CallAffectorValue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O636" s="7" t="str">
        <f t="shared" ca="1" si="432"/>
        <v/>
      </c>
      <c r="Q636" s="1" t="s">
        <v>224</v>
      </c>
      <c r="S636" s="7">
        <f t="shared" ca="1" si="433"/>
        <v>4</v>
      </c>
      <c r="U636" s="1" t="s">
        <v>317</v>
      </c>
    </row>
    <row r="637" spans="1:23" x14ac:dyDescent="0.3">
      <c r="A637" s="1" t="str">
        <f t="shared" ref="A637:A642" si="434">B637&amp;"_"&amp;TEXT(D637,"00")</f>
        <v>LP_MoveSpeedUpOnAttacked_Move_01</v>
      </c>
      <c r="B637" s="1" t="s">
        <v>316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2.4</v>
      </c>
      <c r="J637" s="1">
        <v>1</v>
      </c>
      <c r="M637" s="1" t="s">
        <v>546</v>
      </c>
      <c r="O637" s="7">
        <f t="shared" ref="O637:O642" ca="1" si="435">IF(NOT(ISBLANK(N637)),N637,
IF(ISBLANK(M637),"",
VLOOKUP(M637,OFFSET(INDIRECT("$A:$B"),0,MATCH(M$1&amp;"_Verify",INDIRECT("$1:$1"),0)-1),2,0)
))</f>
        <v>5</v>
      </c>
      <c r="R637" s="1">
        <v>1</v>
      </c>
      <c r="S637" s="7">
        <f t="shared" ref="S637:S642" ca="1" si="436">IF(NOT(ISBLANK(R637)),R637,
IF(ISBLANK(Q637),"",
VLOOKUP(Q637,OFFSET(INDIRECT("$A:$B"),0,MATCH(Q$1&amp;"_Verify",INDIRECT("$1:$1"),0)-1),2,0)
))</f>
        <v>1</v>
      </c>
      <c r="W637" s="1" t="s">
        <v>361</v>
      </c>
    </row>
    <row r="638" spans="1:23" x14ac:dyDescent="0.3">
      <c r="A638" s="1" t="str">
        <f t="shared" si="434"/>
        <v>LP_MoveSpeedUpOnAttacked_Move_02</v>
      </c>
      <c r="B638" s="1" t="s">
        <v>316</v>
      </c>
      <c r="C638" s="1" t="str">
        <f>IF(ISERROR(VLOOKUP(B638,AffectorValueTable!$A:$A,1,0)),"어펙터밸류없음","")</f>
        <v/>
      </c>
      <c r="D638" s="1">
        <v>2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5.04</v>
      </c>
      <c r="J638" s="1">
        <v>1.4</v>
      </c>
      <c r="M638" s="1" t="s">
        <v>546</v>
      </c>
      <c r="O638" s="7">
        <f t="shared" ca="1" si="435"/>
        <v>5</v>
      </c>
      <c r="R638" s="1">
        <v>1</v>
      </c>
      <c r="S638" s="7">
        <f t="shared" ca="1" si="436"/>
        <v>1</v>
      </c>
      <c r="W638" s="1" t="s">
        <v>361</v>
      </c>
    </row>
    <row r="639" spans="1:23" x14ac:dyDescent="0.3">
      <c r="A639" s="1" t="str">
        <f t="shared" si="434"/>
        <v>LP_MoveSpeedUpOnAttacked_Move_03</v>
      </c>
      <c r="B639" s="1" t="s">
        <v>316</v>
      </c>
      <c r="C639" s="1" t="str">
        <f>IF(ISERROR(VLOOKUP(B639,AffectorValueTable!$A:$A,1,0)),"어펙터밸류없음","")</f>
        <v/>
      </c>
      <c r="D639" s="1">
        <v>3</v>
      </c>
      <c r="E639" s="1" t="str">
        <f>VLOOKUP($B639,AffectorValueTable!$1:$1048576,MATCH(AffectorValueTable!$B$1,AffectorValueTable!$1:$1,0),0)</f>
        <v>ChangeActorStatus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7.919999999999999</v>
      </c>
      <c r="J639" s="1">
        <v>1.75</v>
      </c>
      <c r="M639" s="1" t="s">
        <v>546</v>
      </c>
      <c r="O639" s="7">
        <f t="shared" ca="1" si="435"/>
        <v>5</v>
      </c>
      <c r="R639" s="1">
        <v>1</v>
      </c>
      <c r="S639" s="7">
        <f t="shared" ca="1" si="436"/>
        <v>1</v>
      </c>
      <c r="W639" s="1" t="s">
        <v>361</v>
      </c>
    </row>
    <row r="640" spans="1:23" x14ac:dyDescent="0.3">
      <c r="A640" s="1" t="str">
        <f t="shared" si="434"/>
        <v>LP_MoveSpeedUpOnKill_01</v>
      </c>
      <c r="B640" s="1" t="s">
        <v>505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CallAffectorValue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O640" s="7" t="str">
        <f t="shared" ca="1" si="435"/>
        <v/>
      </c>
      <c r="Q640" s="1" t="s">
        <v>509</v>
      </c>
      <c r="S640" s="7">
        <f t="shared" ca="1" si="436"/>
        <v>6</v>
      </c>
      <c r="U640" s="1" t="s">
        <v>507</v>
      </c>
    </row>
    <row r="641" spans="1:23" x14ac:dyDescent="0.3">
      <c r="A641" s="1" t="str">
        <f t="shared" si="434"/>
        <v>LP_MoveSpeedUpOnKill_02</v>
      </c>
      <c r="B641" s="1" t="s">
        <v>505</v>
      </c>
      <c r="C641" s="1" t="str">
        <f>IF(ISERROR(VLOOKUP(B641,AffectorValueTable!$A:$A,1,0)),"어펙터밸류없음","")</f>
        <v/>
      </c>
      <c r="D641" s="1">
        <v>2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ca="1" si="435"/>
        <v/>
      </c>
      <c r="Q641" s="1" t="s">
        <v>509</v>
      </c>
      <c r="S641" s="7">
        <f t="shared" ca="1" si="436"/>
        <v>6</v>
      </c>
      <c r="U641" s="1" t="s">
        <v>507</v>
      </c>
    </row>
    <row r="642" spans="1:23" x14ac:dyDescent="0.3">
      <c r="A642" s="1" t="str">
        <f t="shared" si="434"/>
        <v>LP_MoveSpeedUpOnKill_03</v>
      </c>
      <c r="B642" s="1" t="s">
        <v>505</v>
      </c>
      <c r="C642" s="1" t="str">
        <f>IF(ISERROR(VLOOKUP(B642,AffectorValueTable!$A:$A,1,0)),"어펙터밸류없음","")</f>
        <v/>
      </c>
      <c r="D642" s="1">
        <v>3</v>
      </c>
      <c r="E642" s="1" t="str">
        <f>VLOOKUP($B642,AffectorValueTable!$1:$1048576,MATCH(AffectorValueTable!$B$1,AffectorValueTable!$1:$1,0),0)</f>
        <v>CallAffectorValue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O642" s="7" t="str">
        <f t="shared" ca="1" si="435"/>
        <v/>
      </c>
      <c r="Q642" s="1" t="s">
        <v>509</v>
      </c>
      <c r="S642" s="7">
        <f t="shared" ca="1" si="436"/>
        <v>6</v>
      </c>
      <c r="U642" s="1" t="s">
        <v>507</v>
      </c>
    </row>
    <row r="643" spans="1:23" x14ac:dyDescent="0.3">
      <c r="A643" s="1" t="str">
        <f t="shared" ref="A643:A645" si="437">B643&amp;"_"&amp;TEXT(D643,"00")</f>
        <v>LP_MoveSpeedUpOnKill_Move_01</v>
      </c>
      <c r="B643" s="1" t="s">
        <v>507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1.6666666666666667</v>
      </c>
      <c r="J643" s="1">
        <v>0.8</v>
      </c>
      <c r="M643" s="1" t="s">
        <v>546</v>
      </c>
      <c r="O643" s="7">
        <f t="shared" ref="O643:O645" ca="1" si="438">IF(NOT(ISBLANK(N643)),N643,
IF(ISBLANK(M643),"",
VLOOKUP(M643,OFFSET(INDIRECT("$A:$B"),0,MATCH(M$1&amp;"_Verify",INDIRECT("$1:$1"),0)-1),2,0)
))</f>
        <v>5</v>
      </c>
      <c r="R643" s="1">
        <v>1</v>
      </c>
      <c r="S643" s="7">
        <f t="shared" ref="S643:S645" ca="1" si="439">IF(NOT(ISBLANK(R643)),R643,
IF(ISBLANK(Q643),"",
VLOOKUP(Q643,OFFSET(INDIRECT("$A:$B"),0,MATCH(Q$1&amp;"_Verify",INDIRECT("$1:$1"),0)-1),2,0)
))</f>
        <v>1</v>
      </c>
      <c r="W643" s="1" t="s">
        <v>361</v>
      </c>
    </row>
    <row r="644" spans="1:23" x14ac:dyDescent="0.3">
      <c r="A644" s="1" t="str">
        <f t="shared" si="437"/>
        <v>LP_MoveSpeedUpOnKill_Move_02</v>
      </c>
      <c r="B644" s="1" t="s">
        <v>507</v>
      </c>
      <c r="C644" s="1" t="str">
        <f>IF(ISERROR(VLOOKUP(B644,AffectorValueTable!$A:$A,1,0)),"어펙터밸류없음","")</f>
        <v/>
      </c>
      <c r="D644" s="1">
        <v>2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3.5000000000000004</v>
      </c>
      <c r="J644" s="1">
        <v>1.1199999999999999</v>
      </c>
      <c r="M644" s="1" t="s">
        <v>546</v>
      </c>
      <c r="O644" s="7">
        <f t="shared" ca="1" si="438"/>
        <v>5</v>
      </c>
      <c r="R644" s="1">
        <v>1</v>
      </c>
      <c r="S644" s="7">
        <f t="shared" ca="1" si="439"/>
        <v>1</v>
      </c>
      <c r="W644" s="1" t="s">
        <v>361</v>
      </c>
    </row>
    <row r="645" spans="1:23" x14ac:dyDescent="0.3">
      <c r="A645" s="1" t="str">
        <f t="shared" si="437"/>
        <v>LP_MoveSpeedUpOnKill_Move_03</v>
      </c>
      <c r="B645" s="1" t="s">
        <v>507</v>
      </c>
      <c r="C645" s="1" t="str">
        <f>IF(ISERROR(VLOOKUP(B645,AffectorValueTable!$A:$A,1,0)),"어펙터밸류없음","")</f>
        <v/>
      </c>
      <c r="D645" s="1">
        <v>3</v>
      </c>
      <c r="E645" s="1" t="str">
        <f>VLOOKUP($B645,AffectorValueTable!$1:$1048576,MATCH(AffectorValueTable!$B$1,AffectorValueTable!$1:$1,0),0)</f>
        <v>ChangeActorStatus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5.5</v>
      </c>
      <c r="J645" s="1">
        <v>1.4000000000000001</v>
      </c>
      <c r="M645" s="1" t="s">
        <v>546</v>
      </c>
      <c r="O645" s="7">
        <f t="shared" ca="1" si="438"/>
        <v>5</v>
      </c>
      <c r="R645" s="1">
        <v>1</v>
      </c>
      <c r="S645" s="7">
        <f t="shared" ca="1" si="439"/>
        <v>1</v>
      </c>
      <c r="W645" s="1" t="s">
        <v>361</v>
      </c>
    </row>
    <row r="646" spans="1:23" x14ac:dyDescent="0.3">
      <c r="A646" s="1" t="str">
        <f t="shared" si="431"/>
        <v>LP_MineOnMove_01</v>
      </c>
      <c r="B646" s="1" t="s">
        <v>370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CreateHitObjectMoving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5</v>
      </c>
      <c r="O646" s="7" t="str">
        <f t="shared" ca="1" si="432"/>
        <v/>
      </c>
      <c r="S646" s="7" t="str">
        <f t="shared" ca="1" si="433"/>
        <v/>
      </c>
      <c r="T646" s="1" t="s">
        <v>373</v>
      </c>
    </row>
    <row r="647" spans="1:23" x14ac:dyDescent="0.3">
      <c r="A647" s="1" t="str">
        <f t="shared" si="431"/>
        <v>LP_MineOnMove_02</v>
      </c>
      <c r="B647" s="1" t="s">
        <v>370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CreateHitObjectMoving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5</v>
      </c>
      <c r="O647" s="7" t="str">
        <f t="shared" ca="1" si="432"/>
        <v/>
      </c>
      <c r="S647" s="7" t="str">
        <f t="shared" ca="1" si="433"/>
        <v/>
      </c>
      <c r="T647" s="1" t="s">
        <v>373</v>
      </c>
    </row>
    <row r="648" spans="1:23" x14ac:dyDescent="0.3">
      <c r="A648" s="1" t="str">
        <f t="shared" si="431"/>
        <v>LP_MineOnMove_03</v>
      </c>
      <c r="B648" s="1" t="s">
        <v>370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CreateHitObjectMoving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5</v>
      </c>
      <c r="O648" s="7" t="str">
        <f t="shared" ca="1" si="432"/>
        <v/>
      </c>
      <c r="S648" s="7" t="str">
        <f t="shared" ca="1" si="433"/>
        <v/>
      </c>
      <c r="T648" s="1" t="s">
        <v>373</v>
      </c>
    </row>
    <row r="649" spans="1:23" x14ac:dyDescent="0.3">
      <c r="A649" s="1" t="str">
        <f t="shared" si="431"/>
        <v>LP_MineOnMove_Damage_01</v>
      </c>
      <c r="B649" s="1" t="s">
        <v>372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CollisionDamage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1.7730496453900713</v>
      </c>
      <c r="O649" s="7" t="str">
        <f t="shared" ca="1" si="432"/>
        <v/>
      </c>
      <c r="P649" s="1">
        <v>1</v>
      </c>
      <c r="S649" s="7" t="str">
        <f t="shared" ca="1" si="433"/>
        <v/>
      </c>
    </row>
    <row r="650" spans="1:23" x14ac:dyDescent="0.3">
      <c r="A650" s="1" t="str">
        <f t="shared" si="431"/>
        <v>LP_MineOnMove_Damage_02</v>
      </c>
      <c r="B650" s="1" t="s">
        <v>372</v>
      </c>
      <c r="C650" s="1" t="str">
        <f>IF(ISERROR(VLOOKUP(B650,AffectorValueTable!$A:$A,1,0)),"어펙터밸류없음","")</f>
        <v/>
      </c>
      <c r="D650" s="1">
        <v>2</v>
      </c>
      <c r="E650" s="1" t="str">
        <f>VLOOKUP($B650,AffectorValueTable!$1:$1048576,MATCH(AffectorValueTable!$B$1,AffectorValueTable!$1:$1,0),0)</f>
        <v>CollisionDamage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3.7234042553191498</v>
      </c>
      <c r="O650" s="7" t="str">
        <f t="shared" ca="1" si="432"/>
        <v/>
      </c>
      <c r="P650" s="1">
        <v>1</v>
      </c>
      <c r="S650" s="7" t="str">
        <f t="shared" ca="1" si="433"/>
        <v/>
      </c>
    </row>
    <row r="651" spans="1:23" x14ac:dyDescent="0.3">
      <c r="A651" s="1" t="str">
        <f t="shared" si="431"/>
        <v>LP_MineOnMove_Damage_03</v>
      </c>
      <c r="B651" s="1" t="s">
        <v>372</v>
      </c>
      <c r="C651" s="1" t="str">
        <f>IF(ISERROR(VLOOKUP(B651,AffectorValueTable!$A:$A,1,0)),"어펙터밸류없음","")</f>
        <v/>
      </c>
      <c r="D651" s="1">
        <v>3</v>
      </c>
      <c r="E651" s="1" t="str">
        <f>VLOOKUP($B651,AffectorValueTable!$1:$1048576,MATCH(AffectorValueTable!$B$1,AffectorValueTable!$1:$1,0),0)</f>
        <v>CollisionDamage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5.8510638297872362</v>
      </c>
      <c r="O651" s="7" t="str">
        <f t="shared" ca="1" si="432"/>
        <v/>
      </c>
      <c r="P651" s="1">
        <v>1</v>
      </c>
      <c r="S651" s="7" t="str">
        <f t="shared" ca="1" si="433"/>
        <v/>
      </c>
    </row>
    <row r="652" spans="1:23" x14ac:dyDescent="0.3">
      <c r="A652" s="1" t="str">
        <f t="shared" ref="A652:A656" si="440">B652&amp;"_"&amp;TEXT(D652,"00")</f>
        <v>LP_SlowHitObject_01</v>
      </c>
      <c r="B652" s="1" t="s">
        <v>318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SlowHitObjectSpeed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0.02</v>
      </c>
      <c r="O652" s="7" t="str">
        <f t="shared" ref="O652:O656" ca="1" si="441">IF(NOT(ISBLANK(N652)),N652,
IF(ISBLANK(M652),"",
VLOOKUP(M652,OFFSET(INDIRECT("$A:$B"),0,MATCH(M$1&amp;"_Verify",INDIRECT("$1:$1"),0)-1),2,0)
))</f>
        <v/>
      </c>
      <c r="S652" s="7" t="str">
        <f t="shared" ref="S652:S679" ca="1" si="442">IF(NOT(ISBLANK(R652)),R652,
IF(ISBLANK(Q652),"",
VLOOKUP(Q652,OFFSET(INDIRECT("$A:$B"),0,MATCH(Q$1&amp;"_Verify",INDIRECT("$1:$1"),0)-1),2,0)
))</f>
        <v/>
      </c>
    </row>
    <row r="653" spans="1:23" x14ac:dyDescent="0.3">
      <c r="A653" s="1" t="str">
        <f t="shared" si="440"/>
        <v>LP_SlowHitObject_02</v>
      </c>
      <c r="B653" s="1" t="s">
        <v>318</v>
      </c>
      <c r="C653" s="1" t="str">
        <f>IF(ISERROR(VLOOKUP(B653,AffectorValueTable!$A:$A,1,0)),"어펙터밸류없음","")</f>
        <v/>
      </c>
      <c r="D653" s="1">
        <v>2</v>
      </c>
      <c r="E653" s="1" t="str">
        <f>VLOOKUP($B653,AffectorValueTable!$1:$1048576,MATCH(AffectorValueTable!$B$1,AffectorValueTable!$1:$1,0),0)</f>
        <v>SlowHitObjectSpeed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4.2000000000000003E-2</v>
      </c>
      <c r="O653" s="7" t="str">
        <f t="shared" ca="1" si="441"/>
        <v/>
      </c>
      <c r="S653" s="7" t="str">
        <f t="shared" ca="1" si="442"/>
        <v/>
      </c>
    </row>
    <row r="654" spans="1:23" x14ac:dyDescent="0.3">
      <c r="A654" s="1" t="str">
        <f t="shared" si="440"/>
        <v>LP_SlowHitObject_03</v>
      </c>
      <c r="B654" s="1" t="s">
        <v>318</v>
      </c>
      <c r="C654" s="1" t="str">
        <f>IF(ISERROR(VLOOKUP(B654,AffectorValueTable!$A:$A,1,0)),"어펙터밸류없음","")</f>
        <v/>
      </c>
      <c r="D654" s="1">
        <v>3</v>
      </c>
      <c r="E654" s="1" t="str">
        <f>VLOOKUP($B654,AffectorValueTable!$1:$1048576,MATCH(AffectorValueTable!$B$1,AffectorValueTable!$1:$1,0),0)</f>
        <v>SlowHitObjectSpeed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6.6000000000000003E-2</v>
      </c>
      <c r="O654" s="7" t="str">
        <f t="shared" ca="1" si="441"/>
        <v/>
      </c>
      <c r="S654" s="7" t="str">
        <f t="shared" ca="1" si="442"/>
        <v/>
      </c>
    </row>
    <row r="655" spans="1:23" x14ac:dyDescent="0.3">
      <c r="A655" s="1" t="str">
        <f t="shared" si="440"/>
        <v>LP_SlowHitObject_04</v>
      </c>
      <c r="B655" s="1" t="s">
        <v>318</v>
      </c>
      <c r="C655" s="1" t="str">
        <f>IF(ISERROR(VLOOKUP(B655,AffectorValueTable!$A:$A,1,0)),"어펙터밸류없음","")</f>
        <v/>
      </c>
      <c r="D655" s="1">
        <v>4</v>
      </c>
      <c r="E655" s="1" t="str">
        <f>VLOOKUP($B655,AffectorValueTable!$1:$1048576,MATCH(AffectorValueTable!$B$1,AffectorValueTable!$1:$1,0),0)</f>
        <v>SlowHitObjectSpeed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9.1999999999999998E-2</v>
      </c>
      <c r="O655" s="7" t="str">
        <f t="shared" ca="1" si="441"/>
        <v/>
      </c>
      <c r="S655" s="7" t="str">
        <f t="shared" ca="1" si="442"/>
        <v/>
      </c>
    </row>
    <row r="656" spans="1:23" x14ac:dyDescent="0.3">
      <c r="A656" s="1" t="str">
        <f t="shared" si="440"/>
        <v>LP_SlowHitObject_05</v>
      </c>
      <c r="B656" s="1" t="s">
        <v>318</v>
      </c>
      <c r="C656" s="1" t="str">
        <f>IF(ISERROR(VLOOKUP(B656,AffectorValueTable!$A:$A,1,0)),"어펙터밸류없음","")</f>
        <v/>
      </c>
      <c r="D656" s="1">
        <v>5</v>
      </c>
      <c r="E656" s="1" t="str">
        <f>VLOOKUP($B656,AffectorValueTable!$1:$1048576,MATCH(AffectorValueTable!$B$1,AffectorValueTable!$1:$1,0),0)</f>
        <v>SlowHitObjectSpeed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0.12</v>
      </c>
      <c r="O656" s="7" t="str">
        <f t="shared" ca="1" si="441"/>
        <v/>
      </c>
      <c r="S656" s="7" t="str">
        <f t="shared" ca="1" si="442"/>
        <v/>
      </c>
    </row>
    <row r="657" spans="1:23" x14ac:dyDescent="0.3">
      <c r="A657" s="1" t="str">
        <f t="shared" ref="A657:A661" si="443">B657&amp;"_"&amp;TEXT(D657,"00")</f>
        <v>LP_SlowHitObjectBetter_01</v>
      </c>
      <c r="B657" s="1" t="s">
        <v>510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f t="shared" ref="J657:J661" si="444">J652*5/3</f>
        <v>3.3333333333333333E-2</v>
      </c>
      <c r="O657" s="7" t="str">
        <f t="shared" ref="O657:O661" ca="1" si="445">IF(NOT(ISBLANK(N657)),N657,
IF(ISBLANK(M657),"",
VLOOKUP(M657,OFFSET(INDIRECT("$A:$B"),0,MATCH(M$1&amp;"_Verify",INDIRECT("$1:$1"),0)-1),2,0)
))</f>
        <v/>
      </c>
      <c r="S657" s="7" t="str">
        <f t="shared" ref="S657:S661" ca="1" si="446">IF(NOT(ISBLANK(R657)),R657,
IF(ISBLANK(Q657),"",
VLOOKUP(Q657,OFFSET(INDIRECT("$A:$B"),0,MATCH(Q$1&amp;"_Verify",INDIRECT("$1:$1"),0)-1),2,0)
))</f>
        <v/>
      </c>
    </row>
    <row r="658" spans="1:23" x14ac:dyDescent="0.3">
      <c r="A658" s="1" t="str">
        <f t="shared" si="443"/>
        <v>LP_SlowHitObjectBetter_02</v>
      </c>
      <c r="B658" s="1" t="s">
        <v>510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f t="shared" si="444"/>
        <v>7.0000000000000007E-2</v>
      </c>
      <c r="O658" s="7" t="str">
        <f t="shared" ca="1" si="445"/>
        <v/>
      </c>
      <c r="S658" s="7" t="str">
        <f t="shared" ca="1" si="446"/>
        <v/>
      </c>
    </row>
    <row r="659" spans="1:23" x14ac:dyDescent="0.3">
      <c r="A659" s="1" t="str">
        <f t="shared" si="443"/>
        <v>LP_SlowHitObjectBetter_03</v>
      </c>
      <c r="B659" s="1" t="s">
        <v>510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f t="shared" si="444"/>
        <v>0.11</v>
      </c>
      <c r="O659" s="7" t="str">
        <f t="shared" ca="1" si="445"/>
        <v/>
      </c>
      <c r="S659" s="7" t="str">
        <f t="shared" ca="1" si="446"/>
        <v/>
      </c>
    </row>
    <row r="660" spans="1:23" x14ac:dyDescent="0.3">
      <c r="A660" s="1" t="str">
        <f t="shared" si="443"/>
        <v>LP_SlowHitObjectBetter_04</v>
      </c>
      <c r="B660" s="1" t="s">
        <v>510</v>
      </c>
      <c r="C660" s="1" t="str">
        <f>IF(ISERROR(VLOOKUP(B660,AffectorValueTable!$A:$A,1,0)),"어펙터밸류없음","")</f>
        <v/>
      </c>
      <c r="D660" s="1">
        <v>4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f t="shared" si="444"/>
        <v>0.15333333333333332</v>
      </c>
      <c r="O660" s="7" t="str">
        <f t="shared" ca="1" si="445"/>
        <v/>
      </c>
      <c r="S660" s="7" t="str">
        <f t="shared" ca="1" si="446"/>
        <v/>
      </c>
    </row>
    <row r="661" spans="1:23" x14ac:dyDescent="0.3">
      <c r="A661" s="1" t="str">
        <f t="shared" si="443"/>
        <v>LP_SlowHitObjectBetter_05</v>
      </c>
      <c r="B661" s="1" t="s">
        <v>510</v>
      </c>
      <c r="C661" s="1" t="str">
        <f>IF(ISERROR(VLOOKUP(B661,AffectorValueTable!$A:$A,1,0)),"어펙터밸류없음","")</f>
        <v/>
      </c>
      <c r="D661" s="1">
        <v>5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f t="shared" si="444"/>
        <v>0.19999999999999998</v>
      </c>
      <c r="O661" s="7" t="str">
        <f t="shared" ca="1" si="445"/>
        <v/>
      </c>
      <c r="S661" s="7" t="str">
        <f t="shared" ca="1" si="446"/>
        <v/>
      </c>
    </row>
    <row r="662" spans="1:23" x14ac:dyDescent="0.3">
      <c r="A662" s="1" t="str">
        <f t="shared" ref="A662:A664" si="447">B662&amp;"_"&amp;TEXT(D662,"00")</f>
        <v>LP_Paralyze_01</v>
      </c>
      <c r="B662" s="1" t="s">
        <v>329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CertainHpHitObject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J662" s="1">
        <v>0.33</v>
      </c>
      <c r="O662" s="7" t="str">
        <f t="shared" ref="O662:O664" ca="1" si="448">IF(NOT(ISBLANK(N662)),N662,
IF(ISBLANK(M662),"",
VLOOKUP(M662,OFFSET(INDIRECT("$A:$B"),0,MATCH(M$1&amp;"_Verify",INDIRECT("$1:$1"),0)-1),2,0)
))</f>
        <v/>
      </c>
      <c r="P662" s="1">
        <v>1</v>
      </c>
      <c r="S662" s="7" t="str">
        <f t="shared" ca="1" si="442"/>
        <v/>
      </c>
      <c r="U662" s="1" t="s">
        <v>330</v>
      </c>
      <c r="V662" s="1">
        <v>0.7</v>
      </c>
      <c r="W662" s="1" t="s">
        <v>424</v>
      </c>
    </row>
    <row r="663" spans="1:23" x14ac:dyDescent="0.3">
      <c r="A663" s="1" t="str">
        <f t="shared" si="447"/>
        <v>LP_Paralyze_02</v>
      </c>
      <c r="B663" s="1" t="s">
        <v>329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CertainHpHitObject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J663" s="1">
        <v>0.34</v>
      </c>
      <c r="O663" s="7" t="str">
        <f t="shared" ca="1" si="448"/>
        <v/>
      </c>
      <c r="P663" s="1">
        <v>1</v>
      </c>
      <c r="S663" s="7" t="str">
        <f t="shared" ca="1" si="442"/>
        <v/>
      </c>
      <c r="U663" s="1" t="s">
        <v>330</v>
      </c>
      <c r="V663" s="1" t="s">
        <v>425</v>
      </c>
      <c r="W663" s="1" t="s">
        <v>426</v>
      </c>
    </row>
    <row r="664" spans="1:23" x14ac:dyDescent="0.3">
      <c r="A664" s="1" t="str">
        <f t="shared" si="447"/>
        <v>LP_Paralyze_03</v>
      </c>
      <c r="B664" s="1" t="s">
        <v>329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CertainHpHitObject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J664" s="1">
        <v>0.35</v>
      </c>
      <c r="O664" s="7" t="str">
        <f t="shared" ca="1" si="448"/>
        <v/>
      </c>
      <c r="P664" s="1">
        <v>1</v>
      </c>
      <c r="S664" s="7" t="str">
        <f t="shared" ca="1" si="442"/>
        <v/>
      </c>
      <c r="U664" s="1" t="s">
        <v>330</v>
      </c>
      <c r="V664" s="1" t="s">
        <v>336</v>
      </c>
      <c r="W664" s="1" t="s">
        <v>337</v>
      </c>
    </row>
    <row r="665" spans="1:23" x14ac:dyDescent="0.3">
      <c r="A665" s="1" t="str">
        <f t="shared" ref="A665:A670" si="449">B665&amp;"_"&amp;TEXT(D665,"00")</f>
        <v>LP_Paralyze_CannotAction_01</v>
      </c>
      <c r="B665" s="1" t="s">
        <v>330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CannotAction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1.4</v>
      </c>
      <c r="O665" s="7" t="str">
        <f t="shared" ref="O665:O670" ca="1" si="450">IF(NOT(ISBLANK(N665)),N665,
IF(ISBLANK(M665),"",
VLOOKUP(M665,OFFSET(INDIRECT("$A:$B"),0,MATCH(M$1&amp;"_Verify",INDIRECT("$1:$1"),0)-1),2,0)
))</f>
        <v/>
      </c>
      <c r="S665" s="7" t="str">
        <f t="shared" ca="1" si="442"/>
        <v/>
      </c>
    </row>
    <row r="666" spans="1:23" x14ac:dyDescent="0.3">
      <c r="A666" s="1" t="str">
        <f t="shared" si="449"/>
        <v>LP_Paralyze_CannotAction_02</v>
      </c>
      <c r="B666" s="1" t="s">
        <v>330</v>
      </c>
      <c r="C666" s="1" t="str">
        <f>IF(ISERROR(VLOOKUP(B666,AffectorValueTable!$A:$A,1,0)),"어펙터밸류없음","")</f>
        <v/>
      </c>
      <c r="D666" s="1">
        <v>2</v>
      </c>
      <c r="E666" s="1" t="str">
        <f>VLOOKUP($B666,AffectorValueTable!$1:$1048576,MATCH(AffectorValueTable!$B$1,AffectorValueTable!$1:$1,0),0)</f>
        <v>CannotAction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2</v>
      </c>
      <c r="O666" s="7" t="str">
        <f t="shared" ca="1" si="450"/>
        <v/>
      </c>
      <c r="S666" s="7" t="str">
        <f t="shared" ca="1" si="442"/>
        <v/>
      </c>
    </row>
    <row r="667" spans="1:23" x14ac:dyDescent="0.3">
      <c r="A667" s="1" t="str">
        <f t="shared" ref="A667" si="451">B667&amp;"_"&amp;TEXT(D667,"00")</f>
        <v>LP_Paralyze_CannotAction_03</v>
      </c>
      <c r="B667" s="1" t="s">
        <v>330</v>
      </c>
      <c r="C667" s="1" t="str">
        <f>IF(ISERROR(VLOOKUP(B667,AffectorValueTable!$A:$A,1,0)),"어펙터밸류없음","")</f>
        <v/>
      </c>
      <c r="D667" s="1">
        <v>3</v>
      </c>
      <c r="E667" s="1" t="str">
        <f>VLOOKUP($B667,AffectorValueTable!$1:$1048576,MATCH(AffectorValueTable!$B$1,AffectorValueTable!$1:$1,0),0)</f>
        <v>CannotAction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2.6</v>
      </c>
      <c r="O667" s="7" t="str">
        <f t="shared" ref="O667" ca="1" si="452">IF(NOT(ISBLANK(N667)),N667,
IF(ISBLANK(M667),"",
VLOOKUP(M667,OFFSET(INDIRECT("$A:$B"),0,MATCH(M$1&amp;"_Verify",INDIRECT("$1:$1"),0)-1),2,0)
))</f>
        <v/>
      </c>
      <c r="S667" s="7" t="str">
        <f t="shared" ref="S667" ca="1" si="453">IF(NOT(ISBLANK(R667)),R667,
IF(ISBLANK(Q667),"",
VLOOKUP(Q667,OFFSET(INDIRECT("$A:$B"),0,MATCH(Q$1&amp;"_Verify",INDIRECT("$1:$1"),0)-1),2,0)
))</f>
        <v/>
      </c>
    </row>
    <row r="668" spans="1:23" x14ac:dyDescent="0.3">
      <c r="A668" s="1" t="str">
        <f t="shared" si="449"/>
        <v>LP_Hold_01</v>
      </c>
      <c r="B668" s="1" t="s">
        <v>320</v>
      </c>
      <c r="C668" s="1" t="str">
        <f>IF(ISERROR(VLOOKUP(B668,AffectorValueTable!$A:$A,1,0)),"어펙터밸류없음","")</f>
        <v/>
      </c>
      <c r="D668" s="1">
        <v>1</v>
      </c>
      <c r="E668" s="1" t="str">
        <f>VLOOKUP($B668,AffectorValueTable!$1:$1048576,MATCH(AffectorValueTable!$B$1,AffectorValueTable!$1:$1,0),0)</f>
        <v>AttackWeightHitObject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J668" s="1">
        <v>0.25</v>
      </c>
      <c r="K668" s="1">
        <v>7.0000000000000007E-2</v>
      </c>
      <c r="O668" s="7" t="str">
        <f t="shared" ca="1" si="450"/>
        <v/>
      </c>
      <c r="P668" s="1">
        <v>1</v>
      </c>
      <c r="S668" s="7" t="str">
        <f t="shared" ca="1" si="442"/>
        <v/>
      </c>
      <c r="U668" s="1" t="s">
        <v>321</v>
      </c>
    </row>
    <row r="669" spans="1:23" x14ac:dyDescent="0.3">
      <c r="A669" s="1" t="str">
        <f t="shared" si="449"/>
        <v>LP_Hold_02</v>
      </c>
      <c r="B669" s="1" t="s">
        <v>320</v>
      </c>
      <c r="C669" s="1" t="str">
        <f>IF(ISERROR(VLOOKUP(B669,AffectorValueTable!$A:$A,1,0)),"어펙터밸류없음","")</f>
        <v/>
      </c>
      <c r="D669" s="1">
        <v>2</v>
      </c>
      <c r="E669" s="1" t="str">
        <f>VLOOKUP($B669,AffectorValueTable!$1:$1048576,MATCH(AffectorValueTable!$B$1,AffectorValueTable!$1:$1,0),0)</f>
        <v>AttackWeightHitObject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0.35</v>
      </c>
      <c r="K669" s="1">
        <v>0.09</v>
      </c>
      <c r="O669" s="7" t="str">
        <f t="shared" ca="1" si="450"/>
        <v/>
      </c>
      <c r="P669" s="1">
        <v>1</v>
      </c>
      <c r="S669" s="7" t="str">
        <f t="shared" ca="1" si="442"/>
        <v/>
      </c>
      <c r="U669" s="1" t="s">
        <v>321</v>
      </c>
    </row>
    <row r="670" spans="1:23" x14ac:dyDescent="0.3">
      <c r="A670" s="1" t="str">
        <f t="shared" si="449"/>
        <v>LP_Hold_03</v>
      </c>
      <c r="B670" s="1" t="s">
        <v>320</v>
      </c>
      <c r="C670" s="1" t="str">
        <f>IF(ISERROR(VLOOKUP(B670,AffectorValueTable!$A:$A,1,0)),"어펙터밸류없음","")</f>
        <v/>
      </c>
      <c r="D670" s="1">
        <v>3</v>
      </c>
      <c r="E670" s="1" t="str">
        <f>VLOOKUP($B670,AffectorValueTable!$1:$1048576,MATCH(AffectorValueTable!$B$1,AffectorValueTable!$1:$1,0),0)</f>
        <v>AttackWeightHitObject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J670" s="1">
        <v>0.45</v>
      </c>
      <c r="K670" s="1">
        <v>0.11</v>
      </c>
      <c r="O670" s="7" t="str">
        <f t="shared" ca="1" si="450"/>
        <v/>
      </c>
      <c r="P670" s="1">
        <v>1</v>
      </c>
      <c r="S670" s="7" t="str">
        <f t="shared" ca="1" si="442"/>
        <v/>
      </c>
      <c r="U670" s="1" t="s">
        <v>321</v>
      </c>
    </row>
    <row r="671" spans="1:23" x14ac:dyDescent="0.3">
      <c r="A671" s="1" t="str">
        <f t="shared" ref="A671:A676" si="454">B671&amp;"_"&amp;TEXT(D671,"00")</f>
        <v>LP_Hold_CannotMove_01</v>
      </c>
      <c r="B671" s="1" t="s">
        <v>322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CannotMove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1.5</v>
      </c>
      <c r="O671" s="7" t="str">
        <f t="shared" ref="O671:O676" ca="1" si="455">IF(NOT(ISBLANK(N671)),N671,
IF(ISBLANK(M671),"",
VLOOKUP(M671,OFFSET(INDIRECT("$A:$B"),0,MATCH(M$1&amp;"_Verify",INDIRECT("$1:$1"),0)-1),2,0)
))</f>
        <v/>
      </c>
      <c r="S671" s="7" t="str">
        <f t="shared" ca="1" si="442"/>
        <v/>
      </c>
      <c r="V671" s="1" t="s">
        <v>360</v>
      </c>
    </row>
    <row r="672" spans="1:23" x14ac:dyDescent="0.3">
      <c r="A672" s="1" t="str">
        <f t="shared" si="454"/>
        <v>LP_Hold_CannotMove_02</v>
      </c>
      <c r="B672" s="1" t="s">
        <v>322</v>
      </c>
      <c r="C672" s="1" t="str">
        <f>IF(ISERROR(VLOOKUP(B672,AffectorValueTable!$A:$A,1,0)),"어펙터밸류없음","")</f>
        <v/>
      </c>
      <c r="D672" s="1">
        <v>2</v>
      </c>
      <c r="E672" s="1" t="str">
        <f>VLOOKUP($B672,AffectorValueTable!$1:$1048576,MATCH(AffectorValueTable!$B$1,AffectorValueTable!$1:$1,0),0)</f>
        <v>CannotMove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3.1500000000000004</v>
      </c>
      <c r="O672" s="7" t="str">
        <f t="shared" ca="1" si="455"/>
        <v/>
      </c>
      <c r="S672" s="7" t="str">
        <f t="shared" ca="1" si="442"/>
        <v/>
      </c>
      <c r="V672" s="1" t="s">
        <v>360</v>
      </c>
    </row>
    <row r="673" spans="1:23" x14ac:dyDescent="0.3">
      <c r="A673" s="1" t="str">
        <f t="shared" si="454"/>
        <v>LP_Hold_CannotMove_03</v>
      </c>
      <c r="B673" s="1" t="s">
        <v>322</v>
      </c>
      <c r="C673" s="1" t="str">
        <f>IF(ISERROR(VLOOKUP(B673,AffectorValueTable!$A:$A,1,0)),"어펙터밸류없음","")</f>
        <v/>
      </c>
      <c r="D673" s="1">
        <v>3</v>
      </c>
      <c r="E673" s="1" t="str">
        <f>VLOOKUP($B673,AffectorValueTable!$1:$1048576,MATCH(AffectorValueTable!$B$1,AffectorValueTable!$1:$1,0),0)</f>
        <v>CannotMove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4.95</v>
      </c>
      <c r="O673" s="7" t="str">
        <f t="shared" ca="1" si="455"/>
        <v/>
      </c>
      <c r="S673" s="7" t="str">
        <f t="shared" ca="1" si="442"/>
        <v/>
      </c>
      <c r="V673" s="1" t="s">
        <v>360</v>
      </c>
    </row>
    <row r="674" spans="1:23" x14ac:dyDescent="0.3">
      <c r="A674" s="1" t="str">
        <f t="shared" si="454"/>
        <v>LP_Transport_01</v>
      </c>
      <c r="B674" s="1" t="s">
        <v>356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TeleportingHitObject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0.15</v>
      </c>
      <c r="K674" s="1">
        <v>0.1</v>
      </c>
      <c r="L674" s="1">
        <v>0.1</v>
      </c>
      <c r="N674" s="1">
        <v>3</v>
      </c>
      <c r="O674" s="7">
        <f t="shared" ca="1" si="455"/>
        <v>3</v>
      </c>
      <c r="P674" s="1">
        <v>1</v>
      </c>
      <c r="R674" s="1">
        <v>1</v>
      </c>
      <c r="S674" s="7">
        <f t="shared" ca="1" si="442"/>
        <v>1</v>
      </c>
      <c r="U674" s="1" t="s">
        <v>353</v>
      </c>
    </row>
    <row r="675" spans="1:23" x14ac:dyDescent="0.3">
      <c r="A675" s="1" t="str">
        <f t="shared" si="454"/>
        <v>LP_Transport_02</v>
      </c>
      <c r="B675" s="1" t="s">
        <v>356</v>
      </c>
      <c r="C675" s="1" t="str">
        <f>IF(ISERROR(VLOOKUP(B675,AffectorValueTable!$A:$A,1,0)),"어펙터밸류없음","")</f>
        <v/>
      </c>
      <c r="D675" s="1">
        <v>2</v>
      </c>
      <c r="E675" s="1" t="str">
        <f>VLOOKUP($B675,AffectorValueTable!$1:$1048576,MATCH(AffectorValueTable!$B$1,AffectorValueTable!$1:$1,0),0)</f>
        <v>TeleportingHitObject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0.22500000000000001</v>
      </c>
      <c r="K675" s="1">
        <v>0.1</v>
      </c>
      <c r="L675" s="1">
        <v>0.1</v>
      </c>
      <c r="N675" s="1">
        <v>6</v>
      </c>
      <c r="O675" s="7">
        <f t="shared" ca="1" si="455"/>
        <v>6</v>
      </c>
      <c r="P675" s="1">
        <v>1</v>
      </c>
      <c r="R675" s="1">
        <v>2</v>
      </c>
      <c r="S675" s="7">
        <f t="shared" ca="1" si="442"/>
        <v>2</v>
      </c>
      <c r="U675" s="1" t="s">
        <v>353</v>
      </c>
    </row>
    <row r="676" spans="1:23" x14ac:dyDescent="0.3">
      <c r="A676" s="1" t="str">
        <f t="shared" si="454"/>
        <v>LP_Transport_03</v>
      </c>
      <c r="B676" s="1" t="s">
        <v>356</v>
      </c>
      <c r="C676" s="1" t="str">
        <f>IF(ISERROR(VLOOKUP(B676,AffectorValueTable!$A:$A,1,0)),"어펙터밸류없음","")</f>
        <v/>
      </c>
      <c r="D676" s="1">
        <v>3</v>
      </c>
      <c r="E676" s="1" t="str">
        <f>VLOOKUP($B676,AffectorValueTable!$1:$1048576,MATCH(AffectorValueTable!$B$1,AffectorValueTable!$1:$1,0),0)</f>
        <v>TeleportingHitObject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J676" s="1">
        <v>0.3</v>
      </c>
      <c r="K676" s="1">
        <v>0.1</v>
      </c>
      <c r="L676" s="1">
        <v>0.1</v>
      </c>
      <c r="N676" s="1">
        <v>9</v>
      </c>
      <c r="O676" s="7">
        <f t="shared" ca="1" si="455"/>
        <v>9</v>
      </c>
      <c r="P676" s="1">
        <v>1</v>
      </c>
      <c r="R676" s="1">
        <v>3</v>
      </c>
      <c r="S676" s="7">
        <f t="shared" ca="1" si="442"/>
        <v>3</v>
      </c>
      <c r="U676" s="1" t="s">
        <v>353</v>
      </c>
    </row>
    <row r="677" spans="1:23" x14ac:dyDescent="0.3">
      <c r="A677" s="1" t="str">
        <f t="shared" ref="A677:A679" si="456">B677&amp;"_"&amp;TEXT(D677,"00")</f>
        <v>LP_Transport_Teleported_01</v>
      </c>
      <c r="B677" s="1" t="s">
        <v>357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Teleported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10</v>
      </c>
      <c r="J677" s="1">
        <v>10</v>
      </c>
      <c r="O677" s="7" t="str">
        <f t="shared" ref="O677:O679" ca="1" si="457">IF(NOT(ISBLANK(N677)),N677,
IF(ISBLANK(M677),"",
VLOOKUP(M677,OFFSET(INDIRECT("$A:$B"),0,MATCH(M$1&amp;"_Verify",INDIRECT("$1:$1"),0)-1),2,0)
))</f>
        <v/>
      </c>
      <c r="S677" s="7" t="str">
        <f t="shared" ca="1" si="442"/>
        <v/>
      </c>
      <c r="U677" s="1" t="s">
        <v>430</v>
      </c>
      <c r="V677" s="1" t="s">
        <v>358</v>
      </c>
      <c r="W677" s="1" t="s">
        <v>359</v>
      </c>
    </row>
    <row r="678" spans="1:23" x14ac:dyDescent="0.3">
      <c r="A678" s="1" t="str">
        <f t="shared" si="456"/>
        <v>LP_Transport_Teleported_02</v>
      </c>
      <c r="B678" s="1" t="s">
        <v>357</v>
      </c>
      <c r="C678" s="1" t="str">
        <f>IF(ISERROR(VLOOKUP(B678,AffectorValueTable!$A:$A,1,0)),"어펙터밸류없음","")</f>
        <v/>
      </c>
      <c r="D678" s="1">
        <v>2</v>
      </c>
      <c r="E678" s="1" t="str">
        <f>VLOOKUP($B678,AffectorValueTable!$1:$1048576,MATCH(AffectorValueTable!$B$1,AffectorValueTable!$1:$1,0),0)</f>
        <v>Teleported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0">
        <v>14</v>
      </c>
      <c r="J678" s="1">
        <v>10</v>
      </c>
      <c r="O678" s="7" t="str">
        <f t="shared" ca="1" si="457"/>
        <v/>
      </c>
      <c r="S678" s="7" t="str">
        <f t="shared" ca="1" si="442"/>
        <v/>
      </c>
      <c r="U678" s="1" t="s">
        <v>430</v>
      </c>
      <c r="V678" s="1" t="s">
        <v>358</v>
      </c>
      <c r="W678" s="1" t="s">
        <v>359</v>
      </c>
    </row>
    <row r="679" spans="1:23" x14ac:dyDescent="0.3">
      <c r="A679" s="1" t="str">
        <f t="shared" si="456"/>
        <v>LP_Transport_Teleported_03</v>
      </c>
      <c r="B679" s="1" t="s">
        <v>357</v>
      </c>
      <c r="C679" s="1" t="str">
        <f>IF(ISERROR(VLOOKUP(B679,AffectorValueTable!$A:$A,1,0)),"어펙터밸류없음","")</f>
        <v/>
      </c>
      <c r="D679" s="1">
        <v>3</v>
      </c>
      <c r="E679" s="1" t="str">
        <f>VLOOKUP($B679,AffectorValueTable!$1:$1048576,MATCH(AffectorValueTable!$B$1,AffectorValueTable!$1:$1,0),0)</f>
        <v>Teleported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0">
        <v>18</v>
      </c>
      <c r="J679" s="1">
        <v>10</v>
      </c>
      <c r="O679" s="7" t="str">
        <f t="shared" ca="1" si="457"/>
        <v/>
      </c>
      <c r="S679" s="7" t="str">
        <f t="shared" ca="1" si="442"/>
        <v/>
      </c>
      <c r="U679" s="1" t="s">
        <v>430</v>
      </c>
      <c r="V679" s="1" t="s">
        <v>358</v>
      </c>
      <c r="W679" s="1" t="s">
        <v>359</v>
      </c>
    </row>
    <row r="680" spans="1:23" x14ac:dyDescent="0.3">
      <c r="A680" s="1" t="str">
        <f t="shared" ref="A680:A691" si="458">B680&amp;"_"&amp;TEXT(D680,"00")</f>
        <v>LP_SummonShield_01</v>
      </c>
      <c r="B680" s="1" t="s">
        <v>375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CreateWall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3</v>
      </c>
      <c r="K680" s="1">
        <v>3</v>
      </c>
      <c r="O680" s="7" t="str">
        <f t="shared" ref="O680:O691" ca="1" si="459">IF(NOT(ISBLANK(N680)),N680,
IF(ISBLANK(M680),"",
VLOOKUP(M680,OFFSET(INDIRECT("$A:$B"),0,MATCH(M$1&amp;"_Verify",INDIRECT("$1:$1"),0)-1),2,0)
))</f>
        <v/>
      </c>
      <c r="S680" s="7" t="str">
        <f t="shared" ref="S680:S691" ca="1" si="460">IF(NOT(ISBLANK(R680)),R680,
IF(ISBLANK(Q680),"",
VLOOKUP(Q680,OFFSET(INDIRECT("$A:$B"),0,MATCH(Q$1&amp;"_Verify",INDIRECT("$1:$1"),0)-1),2,0)
))</f>
        <v/>
      </c>
      <c r="T680" s="1" t="s">
        <v>377</v>
      </c>
    </row>
    <row r="681" spans="1:23" x14ac:dyDescent="0.3">
      <c r="A681" s="1" t="str">
        <f t="shared" si="458"/>
        <v>LP_SummonShield_02</v>
      </c>
      <c r="B681" s="1" t="s">
        <v>375</v>
      </c>
      <c r="C681" s="1" t="str">
        <f>IF(ISERROR(VLOOKUP(B681,AffectorValueTable!$A:$A,1,0)),"어펙터밸류없음","")</f>
        <v/>
      </c>
      <c r="D681" s="1">
        <v>2</v>
      </c>
      <c r="E681" s="1" t="str">
        <f>VLOOKUP($B681,AffectorValueTable!$1:$1048576,MATCH(AffectorValueTable!$B$1,AffectorValueTable!$1:$1,0),0)</f>
        <v>CreateWall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1.9672131147540985</v>
      </c>
      <c r="K681" s="1">
        <v>3</v>
      </c>
      <c r="O681" s="7" t="str">
        <f t="shared" ca="1" si="459"/>
        <v/>
      </c>
      <c r="S681" s="7" t="str">
        <f t="shared" ca="1" si="460"/>
        <v/>
      </c>
      <c r="T681" s="1" t="s">
        <v>377</v>
      </c>
    </row>
    <row r="682" spans="1:23" x14ac:dyDescent="0.3">
      <c r="A682" s="1" t="str">
        <f t="shared" si="458"/>
        <v>LP_SummonShield_03</v>
      </c>
      <c r="B682" s="1" t="s">
        <v>375</v>
      </c>
      <c r="C682" s="1" t="str">
        <f>IF(ISERROR(VLOOKUP(B682,AffectorValueTable!$A:$A,1,0)),"어펙터밸류없음","")</f>
        <v/>
      </c>
      <c r="D682" s="1">
        <v>3</v>
      </c>
      <c r="E682" s="1" t="str">
        <f>VLOOKUP($B682,AffectorValueTable!$1:$1048576,MATCH(AffectorValueTable!$B$1,AffectorValueTable!$1:$1,0),0)</f>
        <v>CreateWall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1.4285714285714284</v>
      </c>
      <c r="K682" s="1">
        <v>3</v>
      </c>
      <c r="O682" s="7" t="str">
        <f t="shared" ca="1" si="459"/>
        <v/>
      </c>
      <c r="S682" s="7" t="str">
        <f t="shared" ca="1" si="460"/>
        <v/>
      </c>
      <c r="T682" s="1" t="s">
        <v>377</v>
      </c>
    </row>
    <row r="683" spans="1:23" x14ac:dyDescent="0.3">
      <c r="A683" s="1" t="str">
        <f t="shared" si="458"/>
        <v>LP_SummonShield_04</v>
      </c>
      <c r="B683" s="1" t="s">
        <v>375</v>
      </c>
      <c r="C683" s="1" t="str">
        <f>IF(ISERROR(VLOOKUP(B683,AffectorValueTable!$A:$A,1,0)),"어펙터밸류없음","")</f>
        <v/>
      </c>
      <c r="D683" s="1">
        <v>4</v>
      </c>
      <c r="E683" s="1" t="str">
        <f>VLOOKUP($B683,AffectorValueTable!$1:$1048576,MATCH(AffectorValueTable!$B$1,AffectorValueTable!$1:$1,0),0)</f>
        <v>CreateWall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1.1009174311926606</v>
      </c>
      <c r="K683" s="1">
        <v>3</v>
      </c>
      <c r="O683" s="7" t="str">
        <f t="shared" ca="1" si="459"/>
        <v/>
      </c>
      <c r="S683" s="7" t="str">
        <f t="shared" ca="1" si="460"/>
        <v/>
      </c>
      <c r="T683" s="1" t="s">
        <v>377</v>
      </c>
    </row>
    <row r="684" spans="1:23" x14ac:dyDescent="0.3">
      <c r="A684" s="1" t="str">
        <f t="shared" si="458"/>
        <v>LP_SummonShield_05</v>
      </c>
      <c r="B684" s="1" t="s">
        <v>375</v>
      </c>
      <c r="C684" s="1" t="str">
        <f>IF(ISERROR(VLOOKUP(B684,AffectorValueTable!$A:$A,1,0)),"어펙터밸류없음","")</f>
        <v/>
      </c>
      <c r="D684" s="1">
        <v>5</v>
      </c>
      <c r="E684" s="1" t="str">
        <f>VLOOKUP($B684,AffectorValueTable!$1:$1048576,MATCH(AffectorValueTable!$B$1,AffectorValueTable!$1:$1,0),0)</f>
        <v>CreateWall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0.88235294117647056</v>
      </c>
      <c r="K684" s="1">
        <v>3</v>
      </c>
      <c r="O684" s="7" t="str">
        <f t="shared" ca="1" si="459"/>
        <v/>
      </c>
      <c r="S684" s="7" t="str">
        <f t="shared" ca="1" si="460"/>
        <v/>
      </c>
      <c r="T684" s="1" t="s">
        <v>377</v>
      </c>
    </row>
    <row r="685" spans="1:23" x14ac:dyDescent="0.3">
      <c r="A685" s="1" t="str">
        <f t="shared" si="458"/>
        <v>LP_HealSpOnAttack_01</v>
      </c>
      <c r="B685" s="1" t="s">
        <v>515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HealSpOnHit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1</v>
      </c>
      <c r="K685" s="1">
        <v>1</v>
      </c>
      <c r="O685" s="7" t="str">
        <f t="shared" ca="1" si="459"/>
        <v/>
      </c>
      <c r="S685" s="7" t="str">
        <f t="shared" ca="1" si="460"/>
        <v/>
      </c>
    </row>
    <row r="686" spans="1:23" x14ac:dyDescent="0.3">
      <c r="A686" s="1" t="str">
        <f t="shared" si="458"/>
        <v>LP_HealSpOnAttack_02</v>
      </c>
      <c r="B686" s="1" t="s">
        <v>515</v>
      </c>
      <c r="C686" s="1" t="str">
        <f>IF(ISERROR(VLOOKUP(B686,AffectorValueTable!$A:$A,1,0)),"어펙터밸류없음","")</f>
        <v/>
      </c>
      <c r="D686" s="1">
        <v>2</v>
      </c>
      <c r="E686" s="1" t="str">
        <f>VLOOKUP($B686,AffectorValueTable!$1:$1048576,MATCH(AffectorValueTable!$B$1,AffectorValueTable!$1:$1,0),0)</f>
        <v>HealSpOnHit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2.1</v>
      </c>
      <c r="K686" s="1">
        <v>2.1</v>
      </c>
      <c r="O686" s="7" t="str">
        <f t="shared" ca="1" si="459"/>
        <v/>
      </c>
      <c r="S686" s="7" t="str">
        <f t="shared" ca="1" si="460"/>
        <v/>
      </c>
    </row>
    <row r="687" spans="1:23" x14ac:dyDescent="0.3">
      <c r="A687" s="1" t="str">
        <f t="shared" si="458"/>
        <v>LP_HealSpOnAttack_03</v>
      </c>
      <c r="B687" s="1" t="s">
        <v>515</v>
      </c>
      <c r="C687" s="1" t="str">
        <f>IF(ISERROR(VLOOKUP(B687,AffectorValueTable!$A:$A,1,0)),"어펙터밸류없음","")</f>
        <v/>
      </c>
      <c r="D687" s="1">
        <v>3</v>
      </c>
      <c r="E687" s="1" t="str">
        <f>VLOOKUP($B687,AffectorValueTable!$1:$1048576,MATCH(AffectorValueTable!$B$1,AffectorValueTable!$1:$1,0),0)</f>
        <v>HealSpOnHit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3.3000000000000003</v>
      </c>
      <c r="K687" s="1">
        <v>3.3000000000000003</v>
      </c>
      <c r="O687" s="7" t="str">
        <f t="shared" ca="1" si="459"/>
        <v/>
      </c>
      <c r="S687" s="7" t="str">
        <f t="shared" ca="1" si="460"/>
        <v/>
      </c>
    </row>
    <row r="688" spans="1:23" x14ac:dyDescent="0.3">
      <c r="A688" s="1" t="str">
        <f t="shared" ref="A688:A689" si="461">B688&amp;"_"&amp;TEXT(D688,"00")</f>
        <v>LP_HealSpOnAttack_04</v>
      </c>
      <c r="B688" s="1" t="s">
        <v>515</v>
      </c>
      <c r="C688" s="1" t="str">
        <f>IF(ISERROR(VLOOKUP(B688,AffectorValueTable!$A:$A,1,0)),"어펙터밸류없음","")</f>
        <v/>
      </c>
      <c r="D688" s="1">
        <v>4</v>
      </c>
      <c r="E688" s="1" t="str">
        <f>VLOOKUP($B688,AffectorValueTable!$1:$1048576,MATCH(AffectorValueTable!$B$1,AffectorValueTable!$1:$1,0),0)</f>
        <v>HealSpOnHit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4.5999999999999996</v>
      </c>
      <c r="K688" s="1">
        <v>4.5999999999999996</v>
      </c>
      <c r="O688" s="7" t="str">
        <f t="shared" ref="O688:O689" ca="1" si="462">IF(NOT(ISBLANK(N688)),N688,
IF(ISBLANK(M688),"",
VLOOKUP(M688,OFFSET(INDIRECT("$A:$B"),0,MATCH(M$1&amp;"_Verify",INDIRECT("$1:$1"),0)-1),2,0)
))</f>
        <v/>
      </c>
    </row>
    <row r="689" spans="1:19" x14ac:dyDescent="0.3">
      <c r="A689" s="1" t="str">
        <f t="shared" si="461"/>
        <v>LP_HealSpOnAttack_05</v>
      </c>
      <c r="B689" s="1" t="s">
        <v>515</v>
      </c>
      <c r="C689" s="1" t="str">
        <f>IF(ISERROR(VLOOKUP(B689,AffectorValueTable!$A:$A,1,0)),"어펙터밸류없음","")</f>
        <v/>
      </c>
      <c r="D689" s="1">
        <v>5</v>
      </c>
      <c r="E689" s="1" t="str">
        <f>VLOOKUP($B689,AffectorValueTable!$1:$1048576,MATCH(AffectorValueTable!$B$1,AffectorValueTable!$1:$1,0),0)</f>
        <v>HealSpOnHit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6</v>
      </c>
      <c r="K689" s="1">
        <v>6</v>
      </c>
      <c r="O689" s="7" t="str">
        <f t="shared" ca="1" si="462"/>
        <v/>
      </c>
    </row>
    <row r="690" spans="1:19" x14ac:dyDescent="0.3">
      <c r="A690" s="1" t="str">
        <f t="shared" si="458"/>
        <v>LP_HealSpOnAttackBetter_01</v>
      </c>
      <c r="B690" s="1" t="s">
        <v>517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1.6666666666666667</v>
      </c>
      <c r="K690" s="1">
        <v>1.6666666666666667</v>
      </c>
      <c r="O690" s="7" t="str">
        <f t="shared" ca="1" si="459"/>
        <v/>
      </c>
      <c r="S690" s="7" t="str">
        <f t="shared" ca="1" si="460"/>
        <v/>
      </c>
    </row>
    <row r="691" spans="1:19" x14ac:dyDescent="0.3">
      <c r="A691" s="1" t="str">
        <f t="shared" si="458"/>
        <v>LP_HealSpOnAttackBetter_02</v>
      </c>
      <c r="B691" s="1" t="s">
        <v>517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HealSpOnHit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3.5000000000000004</v>
      </c>
      <c r="K691" s="1">
        <v>3.5000000000000004</v>
      </c>
      <c r="O691" s="7" t="str">
        <f t="shared" ca="1" si="459"/>
        <v/>
      </c>
      <c r="S691" s="7" t="str">
        <f t="shared" ca="1" si="460"/>
        <v/>
      </c>
    </row>
    <row r="692" spans="1:19" x14ac:dyDescent="0.3">
      <c r="A692" s="1" t="str">
        <f t="shared" ref="A692:A719" si="463">B692&amp;"_"&amp;TEXT(D692,"00")</f>
        <v>LP_HealSpOnAttackBetter_03</v>
      </c>
      <c r="B692" s="1" t="s">
        <v>517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5.5</v>
      </c>
      <c r="K692" s="1">
        <v>5.5</v>
      </c>
      <c r="O692" s="7" t="str">
        <f t="shared" ref="O692:O719" ca="1" si="464">IF(NOT(ISBLANK(N692)),N692,
IF(ISBLANK(M692),"",
VLOOKUP(M692,OFFSET(INDIRECT("$A:$B"),0,MATCH(M$1&amp;"_Verify",INDIRECT("$1:$1"),0)-1),2,0)
))</f>
        <v/>
      </c>
      <c r="S692" s="7" t="str">
        <f t="shared" ref="S692:S719" ca="1" si="465">IF(NOT(ISBLANK(R692)),R692,
IF(ISBLANK(Q692),"",
VLOOKUP(Q692,OFFSET(INDIRECT("$A:$B"),0,MATCH(Q$1&amp;"_Verify",INDIRECT("$1:$1"),0)-1),2,0)
))</f>
        <v/>
      </c>
    </row>
    <row r="693" spans="1:19" x14ac:dyDescent="0.3">
      <c r="A693" s="1" t="str">
        <f t="shared" ref="A693" si="466">B693&amp;"_"&amp;TEXT(D693,"00")</f>
        <v>LP_HealSpOnAttackBetter_04</v>
      </c>
      <c r="B693" s="1" t="s">
        <v>517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5.5</v>
      </c>
      <c r="K693" s="1">
        <v>5.5</v>
      </c>
      <c r="O693" s="7" t="str">
        <f t="shared" ref="O693" ca="1" si="467">IF(NOT(ISBLANK(N693)),N693,
IF(ISBLANK(M693),"",
VLOOKUP(M693,OFFSET(INDIRECT("$A:$B"),0,MATCH(M$1&amp;"_Verify",INDIRECT("$1:$1"),0)-1),2,0)
))</f>
        <v/>
      </c>
      <c r="S693" s="7" t="str">
        <f t="shared" ref="S693" ca="1" si="468">IF(NOT(ISBLANK(R693)),R693,
IF(ISBLANK(Q693),"",
VLOOKUP(Q693,OFFSET(INDIRECT("$A:$B"),0,MATCH(Q$1&amp;"_Verify",INDIRECT("$1:$1"),0)-1),2,0)
))</f>
        <v/>
      </c>
    </row>
    <row r="694" spans="1:19" x14ac:dyDescent="0.3">
      <c r="A694" s="1" t="str">
        <f t="shared" si="463"/>
        <v>LP_PaybackSp_01</v>
      </c>
      <c r="B694" s="1" t="s">
        <v>531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PaybackSp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0.11739130434782601</v>
      </c>
      <c r="K694" s="1">
        <v>0.14347826086956511</v>
      </c>
      <c r="O694" s="7" t="str">
        <f t="shared" ca="1" si="464"/>
        <v/>
      </c>
      <c r="S694" s="7" t="str">
        <f t="shared" ca="1" si="465"/>
        <v/>
      </c>
    </row>
    <row r="695" spans="1:19" x14ac:dyDescent="0.3">
      <c r="A695" s="1" t="str">
        <f t="shared" si="463"/>
        <v>LP_PaybackSp_02</v>
      </c>
      <c r="B695" s="1" t="s">
        <v>531</v>
      </c>
      <c r="C695" s="1" t="str">
        <f>IF(ISERROR(VLOOKUP(B695,AffectorValueTable!$A:$A,1,0)),"어펙터밸류없음","")</f>
        <v/>
      </c>
      <c r="D695" s="1">
        <v>2</v>
      </c>
      <c r="E695" s="1" t="str">
        <f>VLOOKUP($B695,AffectorValueTable!$1:$1048576,MATCH(AffectorValueTable!$B$1,AffectorValueTable!$1:$1,0),0)</f>
        <v>PaybackSp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0.21558935361216724</v>
      </c>
      <c r="K695" s="1">
        <v>0.26349809885931552</v>
      </c>
      <c r="O695" s="7" t="str">
        <f t="shared" ca="1" si="464"/>
        <v/>
      </c>
      <c r="S695" s="7" t="str">
        <f t="shared" ca="1" si="465"/>
        <v/>
      </c>
    </row>
    <row r="696" spans="1:19" x14ac:dyDescent="0.3">
      <c r="A696" s="1" t="str">
        <f t="shared" si="463"/>
        <v>LP_PaybackSp_03</v>
      </c>
      <c r="B696" s="1" t="s">
        <v>531</v>
      </c>
      <c r="C696" s="1" t="str">
        <f>IF(ISERROR(VLOOKUP(B696,AffectorValueTable!$A:$A,1,0)),"어펙터밸류없음","")</f>
        <v/>
      </c>
      <c r="D696" s="1">
        <v>3</v>
      </c>
      <c r="E696" s="1" t="str">
        <f>VLOOKUP($B696,AffectorValueTable!$1:$1048576,MATCH(AffectorValueTable!$B$1,AffectorValueTable!$1:$1,0),0)</f>
        <v>PaybackSp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0.29799331103678928</v>
      </c>
      <c r="K696" s="1">
        <v>0.3642140468227425</v>
      </c>
      <c r="O696" s="7" t="str">
        <f t="shared" ca="1" si="464"/>
        <v/>
      </c>
      <c r="S696" s="7" t="str">
        <f t="shared" ca="1" si="465"/>
        <v/>
      </c>
    </row>
    <row r="697" spans="1:19" x14ac:dyDescent="0.3">
      <c r="A697" s="1" t="str">
        <f t="shared" si="463"/>
        <v>LP_PaybackSp_04</v>
      </c>
      <c r="B697" s="1" t="s">
        <v>531</v>
      </c>
      <c r="C697" s="1" t="str">
        <f>IF(ISERROR(VLOOKUP(B697,AffectorValueTable!$A:$A,1,0)),"어펙터밸류없음","")</f>
        <v/>
      </c>
      <c r="D697" s="1">
        <v>4</v>
      </c>
      <c r="E697" s="1" t="str">
        <f>VLOOKUP($B697,AffectorValueTable!$1:$1048576,MATCH(AffectorValueTable!$B$1,AffectorValueTable!$1:$1,0),0)</f>
        <v>PaybackSp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0.36745562130177511</v>
      </c>
      <c r="K697" s="1">
        <v>0.44911242603550294</v>
      </c>
      <c r="O697" s="7" t="str">
        <f t="shared" ca="1" si="464"/>
        <v/>
      </c>
      <c r="S697" s="7" t="str">
        <f t="shared" ca="1" si="465"/>
        <v/>
      </c>
    </row>
    <row r="698" spans="1:19" x14ac:dyDescent="0.3">
      <c r="A698" s="1" t="str">
        <f t="shared" si="463"/>
        <v>LP_PaybackSp_05</v>
      </c>
      <c r="B698" s="1" t="s">
        <v>531</v>
      </c>
      <c r="C698" s="1" t="str">
        <f>IF(ISERROR(VLOOKUP(B698,AffectorValueTable!$A:$A,1,0)),"어펙터밸류없음","")</f>
        <v/>
      </c>
      <c r="D698" s="1">
        <v>5</v>
      </c>
      <c r="E698" s="1" t="str">
        <f>VLOOKUP($B698,AffectorValueTable!$1:$1048576,MATCH(AffectorValueTable!$B$1,AffectorValueTable!$1:$1,0),0)</f>
        <v>PaybackSp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0.4263157894736842</v>
      </c>
      <c r="K698" s="1">
        <v>0.52105263157894743</v>
      </c>
      <c r="O698" s="7" t="str">
        <f t="shared" ca="1" si="464"/>
        <v/>
      </c>
      <c r="S698" s="7" t="str">
        <f t="shared" ca="1" si="465"/>
        <v/>
      </c>
    </row>
    <row r="699" spans="1:19" x14ac:dyDescent="0.3">
      <c r="A699" s="1" t="str">
        <f t="shared" ref="A699:A702" si="469">B699&amp;"_"&amp;TEXT(D699,"00")</f>
        <v>LP_PaybackSp_06</v>
      </c>
      <c r="B699" s="1" t="s">
        <v>531</v>
      </c>
      <c r="C699" s="1" t="str">
        <f>IF(ISERROR(VLOOKUP(B699,AffectorValueTable!$A:$A,1,0)),"어펙터밸류없음","")</f>
        <v/>
      </c>
      <c r="D699" s="1">
        <v>6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0.47647058823529409</v>
      </c>
      <c r="K699" s="1">
        <v>0.58235294117647063</v>
      </c>
      <c r="O699" s="7" t="str">
        <f t="shared" ref="O699:O702" ca="1" si="470">IF(NOT(ISBLANK(N699)),N699,
IF(ISBLANK(M699),"",
VLOOKUP(M699,OFFSET(INDIRECT("$A:$B"),0,MATCH(M$1&amp;"_Verify",INDIRECT("$1:$1"),0)-1),2,0)
))</f>
        <v/>
      </c>
      <c r="S699" s="7" t="str">
        <f t="shared" ref="S699:S702" ca="1" si="471">IF(NOT(ISBLANK(R699)),R699,
IF(ISBLANK(Q699),"",
VLOOKUP(Q699,OFFSET(INDIRECT("$A:$B"),0,MATCH(Q$1&amp;"_Verify",INDIRECT("$1:$1"),0)-1),2,0)
))</f>
        <v/>
      </c>
    </row>
    <row r="700" spans="1:19" x14ac:dyDescent="0.3">
      <c r="A700" s="1" t="str">
        <f t="shared" si="469"/>
        <v>LP_PaybackSp_07</v>
      </c>
      <c r="B700" s="1" t="s">
        <v>531</v>
      </c>
      <c r="C700" s="1" t="str">
        <f>IF(ISERROR(VLOOKUP(B700,AffectorValueTable!$A:$A,1,0)),"어펙터밸류없음","")</f>
        <v/>
      </c>
      <c r="D700" s="1">
        <v>7</v>
      </c>
      <c r="E700" s="1" t="str">
        <f>VLOOKUP($B700,AffectorValueTable!$1:$1048576,MATCH(AffectorValueTable!$B$1,AffectorValueTable!$1:$1,0),0)</f>
        <v>PaybackSp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0.51945031712473577</v>
      </c>
      <c r="K700" s="1">
        <v>0.63488372093023271</v>
      </c>
      <c r="O700" s="7" t="str">
        <f t="shared" ca="1" si="470"/>
        <v/>
      </c>
      <c r="S700" s="7" t="str">
        <f t="shared" ca="1" si="471"/>
        <v/>
      </c>
    </row>
    <row r="701" spans="1:19" x14ac:dyDescent="0.3">
      <c r="A701" s="1" t="str">
        <f t="shared" si="469"/>
        <v>LP_PaybackSp_08</v>
      </c>
      <c r="B701" s="1" t="s">
        <v>531</v>
      </c>
      <c r="C701" s="1" t="str">
        <f>IF(ISERROR(VLOOKUP(B701,AffectorValueTable!$A:$A,1,0)),"어펙터밸류없음","")</f>
        <v/>
      </c>
      <c r="D701" s="1">
        <v>8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0.55648854961832062</v>
      </c>
      <c r="K701" s="1">
        <v>0.68015267175572525</v>
      </c>
      <c r="O701" s="7" t="str">
        <f t="shared" ca="1" si="470"/>
        <v/>
      </c>
      <c r="S701" s="7" t="str">
        <f t="shared" ca="1" si="471"/>
        <v/>
      </c>
    </row>
    <row r="702" spans="1:19" x14ac:dyDescent="0.3">
      <c r="A702" s="1" t="str">
        <f t="shared" si="469"/>
        <v>LP_PaybackSp_09</v>
      </c>
      <c r="B702" s="1" t="s">
        <v>531</v>
      </c>
      <c r="C702" s="1" t="str">
        <f>IF(ISERROR(VLOOKUP(B702,AffectorValueTable!$A:$A,1,0)),"어펙터밸류없음","")</f>
        <v/>
      </c>
      <c r="D702" s="1">
        <v>9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0.58858131487889276</v>
      </c>
      <c r="K702" s="1">
        <v>0.71937716262975782</v>
      </c>
      <c r="O702" s="7" t="str">
        <f t="shared" ca="1" si="470"/>
        <v/>
      </c>
      <c r="S702" s="7" t="str">
        <f t="shared" ca="1" si="471"/>
        <v/>
      </c>
    </row>
    <row r="703" spans="1:19" x14ac:dyDescent="0.3">
      <c r="A703" s="1" t="str">
        <f t="shared" ref="A703:A710" si="472">B703&amp;"_"&amp;TEXT(D703,"00")</f>
        <v>LP_SpUpOnMaxHp_01</v>
      </c>
      <c r="B703" s="1" t="s">
        <v>935</v>
      </c>
      <c r="C703" s="1" t="str">
        <f>IF(ISERROR(VLOOKUP(B703,AffectorValueTable!$A:$A,1,0)),"어펙터밸류없음","")</f>
        <v/>
      </c>
      <c r="D703" s="1">
        <v>1</v>
      </c>
      <c r="E703" s="1" t="str">
        <f>VLOOKUP($B703,AffectorValueTable!$1:$1048576,MATCH(AffectorValueTable!$B$1,AffectorValueTable!$1:$1,0),0)</f>
        <v>AddSpGainByHp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f>J236*5/3*2</f>
        <v>0.5</v>
      </c>
      <c r="N703" s="1">
        <v>1</v>
      </c>
      <c r="O703" s="7">
        <f t="shared" ref="O703:O710" ca="1" si="473">IF(NOT(ISBLANK(N703)),N703,
IF(ISBLANK(M703),"",
VLOOKUP(M703,OFFSET(INDIRECT("$A:$B"),0,MATCH(M$1&amp;"_Verify",INDIRECT("$1:$1"),0)-1),2,0)
))</f>
        <v>1</v>
      </c>
      <c r="S703" s="7" t="str">
        <f t="shared" ref="S703:S710" ca="1" si="474">IF(NOT(ISBLANK(R703)),R703,
IF(ISBLANK(Q703),"",
VLOOKUP(Q703,OFFSET(INDIRECT("$A:$B"),0,MATCH(Q$1&amp;"_Verify",INDIRECT("$1:$1"),0)-1),2,0)
))</f>
        <v/>
      </c>
    </row>
    <row r="704" spans="1:19" x14ac:dyDescent="0.3">
      <c r="A704" s="1" t="str">
        <f t="shared" si="472"/>
        <v>LP_SpUpOnMaxHp_02</v>
      </c>
      <c r="B704" s="1" t="s">
        <v>935</v>
      </c>
      <c r="C704" s="1" t="str">
        <f>IF(ISERROR(VLOOKUP(B704,AffectorValueTable!$A:$A,1,0)),"어펙터밸류없음","")</f>
        <v/>
      </c>
      <c r="D704" s="1">
        <v>2</v>
      </c>
      <c r="E704" s="1" t="str">
        <f>VLOOKUP($B704,AffectorValueTable!$1:$1048576,MATCH(AffectorValueTable!$B$1,AffectorValueTable!$1:$1,0),0)</f>
        <v>AddSpGainByHp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f>J237*5/3*2</f>
        <v>1.05</v>
      </c>
      <c r="N704" s="1">
        <v>1</v>
      </c>
      <c r="O704" s="7">
        <f t="shared" ca="1" si="473"/>
        <v>1</v>
      </c>
      <c r="S704" s="7" t="str">
        <f t="shared" ca="1" si="474"/>
        <v/>
      </c>
    </row>
    <row r="705" spans="1:19" x14ac:dyDescent="0.3">
      <c r="A705" s="1" t="str">
        <f t="shared" si="472"/>
        <v>LP_SpUpOnMaxHp_03</v>
      </c>
      <c r="B705" s="1" t="s">
        <v>935</v>
      </c>
      <c r="C705" s="1" t="str">
        <f>IF(ISERROR(VLOOKUP(B705,AffectorValueTable!$A:$A,1,0)),"어펙터밸류없음","")</f>
        <v/>
      </c>
      <c r="D705" s="1">
        <v>3</v>
      </c>
      <c r="E705" s="1" t="str">
        <f>VLOOKUP($B705,AffectorValueTable!$1:$1048576,MATCH(AffectorValueTable!$B$1,AffectorValueTable!$1:$1,0),0)</f>
        <v>AddSpGainByHp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f>J238*5/3*2</f>
        <v>1.6500000000000001</v>
      </c>
      <c r="N705" s="1">
        <v>1</v>
      </c>
      <c r="O705" s="7">
        <f t="shared" ca="1" si="473"/>
        <v>1</v>
      </c>
      <c r="S705" s="7" t="str">
        <f t="shared" ca="1" si="474"/>
        <v/>
      </c>
    </row>
    <row r="706" spans="1:19" x14ac:dyDescent="0.3">
      <c r="A706" s="1" t="str">
        <f t="shared" ref="A706:A707" si="475">B706&amp;"_"&amp;TEXT(D706,"00")</f>
        <v>LP_SpUpOnMaxHp_04</v>
      </c>
      <c r="B706" s="1" t="s">
        <v>935</v>
      </c>
      <c r="C706" s="1" t="str">
        <f>IF(ISERROR(VLOOKUP(B706,AffectorValueTable!$A:$A,1,0)),"어펙터밸류없음","")</f>
        <v/>
      </c>
      <c r="D706" s="1">
        <v>4</v>
      </c>
      <c r="E706" s="1" t="str">
        <f>VLOOKUP($B706,AffectorValueTable!$1:$1048576,MATCH(AffectorValueTable!$B$1,AffectorValueTable!$1:$1,0),0)</f>
        <v>AddSpGainByHp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f>J239*5/3*2</f>
        <v>2.2999999999999998</v>
      </c>
      <c r="N706" s="1">
        <v>1</v>
      </c>
      <c r="O706" s="7">
        <f t="shared" ref="O706:O707" ca="1" si="476">IF(NOT(ISBLANK(N706)),N706,
IF(ISBLANK(M706),"",
VLOOKUP(M706,OFFSET(INDIRECT("$A:$B"),0,MATCH(M$1&amp;"_Verify",INDIRECT("$1:$1"),0)-1),2,0)
))</f>
        <v>1</v>
      </c>
      <c r="S706" s="7" t="str">
        <f t="shared" ref="S706:S707" ca="1" si="477">IF(NOT(ISBLANK(R706)),R706,
IF(ISBLANK(Q706),"",
VLOOKUP(Q706,OFFSET(INDIRECT("$A:$B"),0,MATCH(Q$1&amp;"_Verify",INDIRECT("$1:$1"),0)-1),2,0)
))</f>
        <v/>
      </c>
    </row>
    <row r="707" spans="1:19" x14ac:dyDescent="0.3">
      <c r="A707" s="1" t="str">
        <f t="shared" si="475"/>
        <v>LP_SpUpOnMaxHp_05</v>
      </c>
      <c r="B707" s="1" t="s">
        <v>935</v>
      </c>
      <c r="C707" s="1" t="str">
        <f>IF(ISERROR(VLOOKUP(B707,AffectorValueTable!$A:$A,1,0)),"어펙터밸류없음","")</f>
        <v/>
      </c>
      <c r="D707" s="1">
        <v>5</v>
      </c>
      <c r="E707" s="1" t="str">
        <f>VLOOKUP($B707,AffectorValueTable!$1:$1048576,MATCH(AffectorValueTable!$B$1,AffectorValueTable!$1:$1,0),0)</f>
        <v>AddSpGainByHp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f>J240*5/3*2</f>
        <v>3</v>
      </c>
      <c r="N707" s="1">
        <v>1</v>
      </c>
      <c r="O707" s="7">
        <f t="shared" ca="1" si="476"/>
        <v>1</v>
      </c>
      <c r="S707" s="7" t="str">
        <f t="shared" ca="1" si="477"/>
        <v/>
      </c>
    </row>
    <row r="708" spans="1:19" x14ac:dyDescent="0.3">
      <c r="A708" s="1" t="str">
        <f t="shared" si="472"/>
        <v>LP_SpUpOnMaxHpBetter_01</v>
      </c>
      <c r="B708" s="1" t="s">
        <v>936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AddSpGainByHp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f>J245*5/3*2</f>
        <v>0.83333333333333337</v>
      </c>
      <c r="N708" s="1">
        <v>1</v>
      </c>
      <c r="O708" s="7">
        <f t="shared" ca="1" si="473"/>
        <v>1</v>
      </c>
      <c r="S708" s="7" t="str">
        <f t="shared" ca="1" si="474"/>
        <v/>
      </c>
    </row>
    <row r="709" spans="1:19" x14ac:dyDescent="0.3">
      <c r="A709" s="1" t="str">
        <f t="shared" si="472"/>
        <v>LP_SpUpOnMaxHpBetter_02</v>
      </c>
      <c r="B709" s="1" t="s">
        <v>936</v>
      </c>
      <c r="C709" s="1" t="str">
        <f>IF(ISERROR(VLOOKUP(B709,AffectorValueTable!$A:$A,1,0)),"어펙터밸류없음","")</f>
        <v/>
      </c>
      <c r="D709" s="1">
        <v>2</v>
      </c>
      <c r="E709" s="1" t="str">
        <f>VLOOKUP($B709,AffectorValueTable!$1:$1048576,MATCH(AffectorValueTable!$B$1,AffectorValueTable!$1:$1,0),0)</f>
        <v>AddSpGainByHp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f>J246*5/3*2</f>
        <v>1.75</v>
      </c>
      <c r="N709" s="1">
        <v>1</v>
      </c>
      <c r="O709" s="7">
        <f t="shared" ca="1" si="473"/>
        <v>1</v>
      </c>
      <c r="S709" s="7" t="str">
        <f t="shared" ca="1" si="474"/>
        <v/>
      </c>
    </row>
    <row r="710" spans="1:19" x14ac:dyDescent="0.3">
      <c r="A710" s="1" t="str">
        <f t="shared" si="472"/>
        <v>LP_SpUpOnMaxHpBetter_03</v>
      </c>
      <c r="B710" s="1" t="s">
        <v>936</v>
      </c>
      <c r="C710" s="1" t="str">
        <f>IF(ISERROR(VLOOKUP(B710,AffectorValueTable!$A:$A,1,0)),"어펙터밸류없음","")</f>
        <v/>
      </c>
      <c r="D710" s="1">
        <v>3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>J247*5/3*2</f>
        <v>2.75</v>
      </c>
      <c r="N710" s="1">
        <v>1</v>
      </c>
      <c r="O710" s="7">
        <f t="shared" ca="1" si="473"/>
        <v>1</v>
      </c>
      <c r="S710" s="7" t="str">
        <f t="shared" ca="1" si="474"/>
        <v/>
      </c>
    </row>
    <row r="711" spans="1:19" x14ac:dyDescent="0.3">
      <c r="A711" s="1" t="str">
        <f t="shared" ref="A711" si="478">B711&amp;"_"&amp;TEXT(D711,"00")</f>
        <v>LP_HitSizeDown_01</v>
      </c>
      <c r="B711" s="1" t="s">
        <v>934</v>
      </c>
      <c r="C711" s="1" t="str">
        <f>IF(ISERROR(VLOOKUP(B711,AffectorValueTable!$A:$A,1,0)),"어펙터밸류없음","")</f>
        <v/>
      </c>
      <c r="D711" s="1">
        <v>1</v>
      </c>
      <c r="E711" s="1" t="str">
        <f>VLOOKUP($B711,AffectorValueTable!$1:$1048576,MATCH(AffectorValueTable!$B$1,AffectorValueTable!$1:$1,0),0)</f>
        <v>ChangeHitColliderSize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0.9</v>
      </c>
      <c r="O711" s="7" t="str">
        <f t="shared" ref="O711" ca="1" si="479">IF(NOT(ISBLANK(N711)),N711,
IF(ISBLANK(M711),"",
VLOOKUP(M711,OFFSET(INDIRECT("$A:$B"),0,MATCH(M$1&amp;"_Verify",INDIRECT("$1:$1"),0)-1),2,0)
))</f>
        <v/>
      </c>
      <c r="S711" s="7" t="str">
        <f t="shared" ref="S711" ca="1" si="480">IF(NOT(ISBLANK(R711)),R711,
IF(ISBLANK(Q711),"",
VLOOKUP(Q711,OFFSET(INDIRECT("$A:$B"),0,MATCH(Q$1&amp;"_Verify",INDIRECT("$1:$1"),0)-1),2,0)
))</f>
        <v/>
      </c>
    </row>
    <row r="712" spans="1:19" x14ac:dyDescent="0.3">
      <c r="A712" s="1" t="str">
        <f t="shared" ref="A712:A715" si="481">B712&amp;"_"&amp;TEXT(D712,"00")</f>
        <v>LP_HitSizeDown_02</v>
      </c>
      <c r="B712" s="1" t="s">
        <v>934</v>
      </c>
      <c r="C712" s="1" t="str">
        <f>IF(ISERROR(VLOOKUP(B712,AffectorValueTable!$A:$A,1,0)),"어펙터밸류없음","")</f>
        <v/>
      </c>
      <c r="D712" s="1">
        <v>2</v>
      </c>
      <c r="E712" s="1" t="str">
        <f>VLOOKUP($B712,AffectorValueTable!$1:$1048576,MATCH(AffectorValueTable!$B$1,AffectorValueTable!$1:$1,0),0)</f>
        <v>ChangeHitColliderSize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0.8</v>
      </c>
      <c r="O712" s="7" t="str">
        <f t="shared" ref="O712:O715" ca="1" si="482">IF(NOT(ISBLANK(N712)),N712,
IF(ISBLANK(M712),"",
VLOOKUP(M712,OFFSET(INDIRECT("$A:$B"),0,MATCH(M$1&amp;"_Verify",INDIRECT("$1:$1"),0)-1),2,0)
))</f>
        <v/>
      </c>
      <c r="S712" s="7" t="str">
        <f t="shared" ref="S712:S715" ca="1" si="483">IF(NOT(ISBLANK(R712)),R712,
IF(ISBLANK(Q712),"",
VLOOKUP(Q712,OFFSET(INDIRECT("$A:$B"),0,MATCH(Q$1&amp;"_Verify",INDIRECT("$1:$1"),0)-1),2,0)
))</f>
        <v/>
      </c>
    </row>
    <row r="713" spans="1:19" x14ac:dyDescent="0.3">
      <c r="A713" s="1" t="str">
        <f t="shared" si="481"/>
        <v>LP_HitSizeDown_03</v>
      </c>
      <c r="B713" s="1" t="s">
        <v>934</v>
      </c>
      <c r="C713" s="1" t="str">
        <f>IF(ISERROR(VLOOKUP(B713,AffectorValueTable!$A:$A,1,0)),"어펙터밸류없음","")</f>
        <v/>
      </c>
      <c r="D713" s="1">
        <v>3</v>
      </c>
      <c r="E713" s="1" t="str">
        <f>VLOOKUP($B713,AffectorValueTable!$1:$1048576,MATCH(AffectorValueTable!$B$1,AffectorValueTable!$1:$1,0),0)</f>
        <v>ChangeHitColliderSize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v>0.7</v>
      </c>
      <c r="O713" s="7" t="str">
        <f t="shared" ca="1" si="482"/>
        <v/>
      </c>
      <c r="S713" s="7" t="str">
        <f t="shared" ca="1" si="483"/>
        <v/>
      </c>
    </row>
    <row r="714" spans="1:19" x14ac:dyDescent="0.3">
      <c r="A714" s="1" t="str">
        <f t="shared" si="481"/>
        <v>LP_HitSizeDown_04</v>
      </c>
      <c r="B714" s="1" t="s">
        <v>934</v>
      </c>
      <c r="C714" s="1" t="str">
        <f>IF(ISERROR(VLOOKUP(B714,AffectorValueTable!$A:$A,1,0)),"어펙터밸류없음","")</f>
        <v/>
      </c>
      <c r="D714" s="1">
        <v>4</v>
      </c>
      <c r="E714" s="1" t="str">
        <f>VLOOKUP($B714,AffectorValueTable!$1:$1048576,MATCH(AffectorValueTable!$B$1,AffectorValueTable!$1:$1,0),0)</f>
        <v>ChangeHitColliderSize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v>0.6</v>
      </c>
      <c r="O714" s="7" t="str">
        <f t="shared" ca="1" si="482"/>
        <v/>
      </c>
      <c r="S714" s="7" t="str">
        <f t="shared" ca="1" si="483"/>
        <v/>
      </c>
    </row>
    <row r="715" spans="1:19" x14ac:dyDescent="0.3">
      <c r="A715" s="1" t="str">
        <f t="shared" si="481"/>
        <v>LP_HitSizeDown_05</v>
      </c>
      <c r="B715" s="1" t="s">
        <v>934</v>
      </c>
      <c r="C715" s="1" t="str">
        <f>IF(ISERROR(VLOOKUP(B715,AffectorValueTable!$A:$A,1,0)),"어펙터밸류없음","")</f>
        <v/>
      </c>
      <c r="D715" s="1">
        <v>5</v>
      </c>
      <c r="E715" s="1" t="str">
        <f>VLOOKUP($B715,AffectorValueTable!$1:$1048576,MATCH(AffectorValueTable!$B$1,AffectorValueTable!$1:$1,0),0)</f>
        <v>ChangeHitColliderSize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v>0.5</v>
      </c>
      <c r="O715" s="7" t="str">
        <f t="shared" ca="1" si="482"/>
        <v/>
      </c>
      <c r="S715" s="7" t="str">
        <f t="shared" ca="1" si="483"/>
        <v/>
      </c>
    </row>
    <row r="716" spans="1:19" x14ac:dyDescent="0.3">
      <c r="A716" s="1" t="str">
        <f t="shared" si="463"/>
        <v>PN_Magic1.5Times_01</v>
      </c>
      <c r="B716" s="1" t="s">
        <v>803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EnlargeDamage</v>
      </c>
      <c r="G716" s="1" t="s">
        <v>392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0.5</v>
      </c>
      <c r="O716" s="7" t="str">
        <f t="shared" ca="1" si="464"/>
        <v/>
      </c>
      <c r="S716" s="7" t="str">
        <f t="shared" ca="1" si="465"/>
        <v/>
      </c>
    </row>
    <row r="717" spans="1:19" x14ac:dyDescent="0.3">
      <c r="A717" s="1" t="str">
        <f t="shared" si="463"/>
        <v>PN_Machine1.5Times_01</v>
      </c>
      <c r="B717" s="1" t="s">
        <v>805</v>
      </c>
      <c r="C717" s="1" t="str">
        <f>IF(ISERROR(VLOOKUP(B717,AffectorValueTable!$A:$A,1,0)),"어펙터밸류없음","")</f>
        <v/>
      </c>
      <c r="D717" s="1">
        <v>1</v>
      </c>
      <c r="E717" s="1" t="str">
        <f>VLOOKUP($B717,AffectorValueTable!$1:$1048576,MATCH(AffectorValueTable!$B$1,AffectorValueTable!$1:$1,0),0)</f>
        <v>EnlargeDamage</v>
      </c>
      <c r="G717" s="1" t="s">
        <v>810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0.5</v>
      </c>
      <c r="O717" s="7" t="str">
        <f t="shared" ca="1" si="464"/>
        <v/>
      </c>
      <c r="S717" s="7" t="str">
        <f t="shared" ca="1" si="465"/>
        <v/>
      </c>
    </row>
    <row r="718" spans="1:19" x14ac:dyDescent="0.3">
      <c r="A718" s="1" t="str">
        <f t="shared" si="463"/>
        <v>PN_Nature1.5Times_01</v>
      </c>
      <c r="B718" s="1" t="s">
        <v>807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EnlargeDamage</v>
      </c>
      <c r="G718" s="1" t="s">
        <v>395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0.5</v>
      </c>
      <c r="O718" s="7" t="str">
        <f t="shared" ca="1" si="464"/>
        <v/>
      </c>
      <c r="S718" s="7" t="str">
        <f t="shared" ca="1" si="465"/>
        <v/>
      </c>
    </row>
    <row r="719" spans="1:19" x14ac:dyDescent="0.3">
      <c r="A719" s="1" t="str">
        <f t="shared" si="463"/>
        <v>PN_Qigong1.5Times_01</v>
      </c>
      <c r="B719" s="1" t="s">
        <v>809</v>
      </c>
      <c r="C719" s="1" t="str">
        <f>IF(ISERROR(VLOOKUP(B719,AffectorValueTable!$A:$A,1,0)),"어펙터밸류없음","")</f>
        <v/>
      </c>
      <c r="D719" s="1">
        <v>1</v>
      </c>
      <c r="E719" s="1" t="str">
        <f>VLOOKUP($B719,AffectorValueTable!$1:$1048576,MATCH(AffectorValueTable!$B$1,AffectorValueTable!$1:$1,0),0)</f>
        <v>EnlargeDamage</v>
      </c>
      <c r="G719" s="1" t="s">
        <v>811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0.5</v>
      </c>
      <c r="O719" s="7" t="str">
        <f t="shared" ca="1" si="464"/>
        <v/>
      </c>
      <c r="S719" s="7" t="str">
        <f t="shared" ca="1" si="465"/>
        <v/>
      </c>
    </row>
    <row r="720" spans="1:19" x14ac:dyDescent="0.3">
      <c r="A720" s="1" t="str">
        <f t="shared" ref="A720:A721" si="484">B720&amp;"_"&amp;TEXT(D720,"00")</f>
        <v>PN_Magic2Times_01</v>
      </c>
      <c r="B720" s="1" t="s">
        <v>383</v>
      </c>
      <c r="C720" s="1" t="str">
        <f>IF(ISERROR(VLOOKUP(B720,AffectorValueTable!$A:$A,1,0)),"어펙터밸류없음","")</f>
        <v/>
      </c>
      <c r="D720" s="1">
        <v>1</v>
      </c>
      <c r="E720" s="1" t="str">
        <f>VLOOKUP($B720,AffectorValueTable!$1:$1048576,MATCH(AffectorValueTable!$B$1,AffectorValueTable!$1:$1,0),0)</f>
        <v>EnlargeDamage</v>
      </c>
      <c r="G720" s="1" t="s">
        <v>392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1</v>
      </c>
      <c r="O720" s="7" t="str">
        <f t="shared" ref="O720:O721" ca="1" si="485">IF(NOT(ISBLANK(N720)),N720,
IF(ISBLANK(M720),"",
VLOOKUP(M720,OFFSET(INDIRECT("$A:$B"),0,MATCH(M$1&amp;"_Verify",INDIRECT("$1:$1"),0)-1),2,0)
))</f>
        <v/>
      </c>
      <c r="S720" s="7" t="str">
        <f t="shared" ref="S720:S721" ca="1" si="486">IF(NOT(ISBLANK(R720)),R720,
IF(ISBLANK(Q720),"",
VLOOKUP(Q720,OFFSET(INDIRECT("$A:$B"),0,MATCH(Q$1&amp;"_Verify",INDIRECT("$1:$1"),0)-1),2,0)
))</f>
        <v/>
      </c>
    </row>
    <row r="721" spans="1:19" x14ac:dyDescent="0.3">
      <c r="A721" s="1" t="str">
        <f t="shared" si="484"/>
        <v>PN_Machine2Times_01</v>
      </c>
      <c r="B721" s="1" t="s">
        <v>400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402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1</v>
      </c>
      <c r="O721" s="7" t="str">
        <f t="shared" ca="1" si="485"/>
        <v/>
      </c>
      <c r="S721" s="7" t="str">
        <f t="shared" ca="1" si="486"/>
        <v/>
      </c>
    </row>
    <row r="722" spans="1:19" x14ac:dyDescent="0.3">
      <c r="A722" s="1" t="str">
        <f t="shared" ref="A722:A725" si="487">B722&amp;"_"&amp;TEXT(D722,"00")</f>
        <v>PN_Nature2Times_01</v>
      </c>
      <c r="B722" s="1" t="s">
        <v>385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395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1</v>
      </c>
      <c r="O722" s="7" t="str">
        <f t="shared" ref="O722:O725" ca="1" si="488">IF(NOT(ISBLANK(N722)),N722,
IF(ISBLANK(M722),"",
VLOOKUP(M722,OFFSET(INDIRECT("$A:$B"),0,MATCH(M$1&amp;"_Verify",INDIRECT("$1:$1"),0)-1),2,0)
))</f>
        <v/>
      </c>
      <c r="S722" s="7" t="str">
        <f t="shared" ref="S722:S725" ca="1" si="489">IF(NOT(ISBLANK(R722)),R722,
IF(ISBLANK(Q722),"",
VLOOKUP(Q722,OFFSET(INDIRECT("$A:$B"),0,MATCH(Q$1&amp;"_Verify",INDIRECT("$1:$1"),0)-1),2,0)
))</f>
        <v/>
      </c>
    </row>
    <row r="723" spans="1:19" x14ac:dyDescent="0.3">
      <c r="A723" s="1" t="str">
        <f t="shared" si="487"/>
        <v>PN_Qigong2Times_01</v>
      </c>
      <c r="B723" s="1" t="s">
        <v>401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403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1</v>
      </c>
      <c r="O723" s="7" t="str">
        <f t="shared" ca="1" si="488"/>
        <v/>
      </c>
      <c r="S723" s="7" t="str">
        <f t="shared" ca="1" si="489"/>
        <v/>
      </c>
    </row>
    <row r="724" spans="1:19" x14ac:dyDescent="0.3">
      <c r="A724" s="1" t="str">
        <f t="shared" si="487"/>
        <v>PN_Magic3Times_01</v>
      </c>
      <c r="B724" s="1" t="s">
        <v>765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392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2</v>
      </c>
      <c r="O724" s="7" t="str">
        <f t="shared" ca="1" si="488"/>
        <v/>
      </c>
      <c r="S724" s="7" t="str">
        <f t="shared" ca="1" si="489"/>
        <v/>
      </c>
    </row>
    <row r="725" spans="1:19" x14ac:dyDescent="0.3">
      <c r="A725" s="1" t="str">
        <f t="shared" si="487"/>
        <v>PN_Machine3Times_01</v>
      </c>
      <c r="B725" s="1" t="s">
        <v>762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394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2</v>
      </c>
      <c r="O725" s="7" t="str">
        <f t="shared" ca="1" si="488"/>
        <v/>
      </c>
      <c r="S725" s="7" t="str">
        <f t="shared" ca="1" si="489"/>
        <v/>
      </c>
    </row>
    <row r="726" spans="1:19" x14ac:dyDescent="0.3">
      <c r="A726" s="1" t="str">
        <f t="shared" ref="A726:A727" si="490">B726&amp;"_"&amp;TEXT(D726,"00")</f>
        <v>PN_Nature3Times_01</v>
      </c>
      <c r="B726" s="1" t="s">
        <v>766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395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2</v>
      </c>
      <c r="O726" s="7" t="str">
        <f t="shared" ref="O726:O727" ca="1" si="491">IF(NOT(ISBLANK(N726)),N726,
IF(ISBLANK(M726),"",
VLOOKUP(M726,OFFSET(INDIRECT("$A:$B"),0,MATCH(M$1&amp;"_Verify",INDIRECT("$1:$1"),0)-1),2,0)
))</f>
        <v/>
      </c>
      <c r="S726" s="7" t="str">
        <f t="shared" ref="S726:S727" ca="1" si="492">IF(NOT(ISBLANK(R726)),R726,
IF(ISBLANK(Q726),"",
VLOOKUP(Q726,OFFSET(INDIRECT("$A:$B"),0,MATCH(Q$1&amp;"_Verify",INDIRECT("$1:$1"),0)-1),2,0)
))</f>
        <v/>
      </c>
    </row>
    <row r="727" spans="1:19" x14ac:dyDescent="0.3">
      <c r="A727" s="1" t="str">
        <f t="shared" si="490"/>
        <v>PN_Qigong3Times_01</v>
      </c>
      <c r="B727" s="1" t="s">
        <v>764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397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2</v>
      </c>
      <c r="O727" s="7" t="str">
        <f t="shared" ca="1" si="491"/>
        <v/>
      </c>
      <c r="S727" s="7" t="str">
        <f t="shared" ca="1" si="492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:Q481 M3:M727 Q490:Q727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G490:G496 G194:G202 G229:G232 G236:G481 G60:G181 G58 G3:G56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847</v>
      </c>
      <c r="B3" t="s">
        <v>843</v>
      </c>
      <c r="C3" t="s">
        <v>849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869</v>
      </c>
      <c r="B4" t="s">
        <v>870</v>
      </c>
      <c r="C4" s="10" t="s">
        <v>864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874</v>
      </c>
      <c r="B5" t="s">
        <v>875</v>
      </c>
      <c r="C5" t="s">
        <v>877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38" activePane="bottomLeft" state="frozen"/>
      <selection pane="bottomLeft" activeCell="A45" sqref="A4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693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1056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939</v>
      </c>
      <c r="G5" s="4" t="s">
        <v>622</v>
      </c>
      <c r="H5" s="4" t="s">
        <v>621</v>
      </c>
      <c r="I5" s="4" t="s">
        <v>1119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970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1165</v>
      </c>
      <c r="E12" s="4" t="s">
        <v>232</v>
      </c>
      <c r="F12" s="4" t="s">
        <v>212</v>
      </c>
      <c r="G12" s="2" t="s">
        <v>688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819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1089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688</v>
      </c>
      <c r="H16" s="4" t="s">
        <v>881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229</v>
      </c>
      <c r="B18" s="3" t="s">
        <v>787</v>
      </c>
      <c r="C18" s="3" t="s">
        <v>62</v>
      </c>
      <c r="D18" s="4" t="s">
        <v>236</v>
      </c>
      <c r="E18" s="4" t="s">
        <v>1187</v>
      </c>
      <c r="F18" s="5"/>
      <c r="G18" s="3" t="s">
        <v>1190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1022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666</v>
      </c>
      <c r="H22" s="3" t="s">
        <v>667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921</v>
      </c>
      <c r="B24" s="3" t="s">
        <v>418</v>
      </c>
      <c r="C24" s="3" t="s">
        <v>62</v>
      </c>
      <c r="D24" s="4" t="s">
        <v>410</v>
      </c>
      <c r="E24" s="4" t="s">
        <v>671</v>
      </c>
      <c r="F24" s="5"/>
      <c r="G24" s="3"/>
      <c r="H24" s="3" t="s">
        <v>673</v>
      </c>
      <c r="I24" s="4" t="s">
        <v>422</v>
      </c>
      <c r="J24" s="3" t="s">
        <v>717</v>
      </c>
      <c r="K24" s="5"/>
      <c r="L24" s="5"/>
      <c r="M24" s="3" t="s">
        <v>419</v>
      </c>
    </row>
    <row r="25" spans="1:13" s="10" customFormat="1" ht="48" x14ac:dyDescent="0.3">
      <c r="A25" s="10" t="s">
        <v>663</v>
      </c>
      <c r="B25" s="3" t="s">
        <v>1180</v>
      </c>
      <c r="C25" s="3"/>
      <c r="D25" s="4" t="s">
        <v>1181</v>
      </c>
      <c r="E25" s="4"/>
      <c r="F25" s="5"/>
      <c r="G25" s="3" t="s">
        <v>801</v>
      </c>
      <c r="H25" s="3" t="s">
        <v>1178</v>
      </c>
      <c r="I25" s="4" t="s">
        <v>1179</v>
      </c>
      <c r="J25" s="3" t="s">
        <v>664</v>
      </c>
      <c r="K25" s="3" t="s">
        <v>1182</v>
      </c>
      <c r="L25" s="5"/>
      <c r="M25" s="3"/>
    </row>
    <row r="26" spans="1:13" s="10" customFormat="1" ht="36" x14ac:dyDescent="0.3">
      <c r="A26" s="10" t="s">
        <v>775</v>
      </c>
      <c r="B26" s="3" t="s">
        <v>777</v>
      </c>
      <c r="C26" s="3" t="s">
        <v>778</v>
      </c>
      <c r="D26" s="4"/>
      <c r="E26" s="4"/>
      <c r="F26" s="5"/>
      <c r="G26" s="3" t="s">
        <v>957</v>
      </c>
      <c r="H26" s="3"/>
      <c r="I26" s="4"/>
      <c r="J26" s="3" t="s">
        <v>776</v>
      </c>
      <c r="K26" s="5"/>
      <c r="L26" s="5"/>
      <c r="M26" s="3"/>
    </row>
    <row r="27" spans="1:13" s="10" customFormat="1" ht="36" x14ac:dyDescent="0.3">
      <c r="A27" s="10" t="s">
        <v>963</v>
      </c>
      <c r="B27" s="3" t="s">
        <v>964</v>
      </c>
      <c r="C27" s="3"/>
      <c r="D27" s="4" t="s">
        <v>965</v>
      </c>
      <c r="E27" s="4"/>
      <c r="F27" s="5"/>
      <c r="G27" s="3"/>
      <c r="H27" s="3"/>
      <c r="I27" s="4"/>
      <c r="J27" s="3" t="s">
        <v>776</v>
      </c>
      <c r="K27" s="3" t="s">
        <v>969</v>
      </c>
      <c r="L27" s="5"/>
      <c r="M27" s="3"/>
    </row>
    <row r="28" spans="1:13" s="10" customFormat="1" ht="24" x14ac:dyDescent="0.3">
      <c r="A28" s="10" t="s">
        <v>708</v>
      </c>
      <c r="B28" s="3" t="s">
        <v>709</v>
      </c>
      <c r="C28" s="3" t="s">
        <v>62</v>
      </c>
      <c r="D28" s="4" t="s">
        <v>710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792</v>
      </c>
      <c r="B29" s="3" t="s">
        <v>793</v>
      </c>
      <c r="C29" s="3"/>
      <c r="D29" s="4"/>
      <c r="E29" s="4"/>
      <c r="F29" s="5"/>
      <c r="G29" s="3" t="s">
        <v>799</v>
      </c>
      <c r="H29" s="3" t="s">
        <v>800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781</v>
      </c>
      <c r="B31" s="3" t="s">
        <v>782</v>
      </c>
      <c r="C31" s="3" t="s">
        <v>813</v>
      </c>
      <c r="D31" s="3" t="s">
        <v>812</v>
      </c>
      <c r="E31" s="3" t="s">
        <v>814</v>
      </c>
      <c r="F31" s="3" t="s">
        <v>815</v>
      </c>
      <c r="G31" s="2" t="s">
        <v>783</v>
      </c>
      <c r="H31" s="2" t="s">
        <v>784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1034</v>
      </c>
      <c r="B44" s="3" t="s">
        <v>1036</v>
      </c>
      <c r="C44" s="3" t="s">
        <v>62</v>
      </c>
      <c r="D44" s="4" t="s">
        <v>1037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s="10" customFormat="1" ht="24" x14ac:dyDescent="0.3">
      <c r="A45" s="10" t="s">
        <v>1204</v>
      </c>
      <c r="B45" s="3" t="s">
        <v>1203</v>
      </c>
      <c r="C45" s="3"/>
      <c r="D45" s="2" t="s">
        <v>1205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95</v>
      </c>
      <c r="B47" s="3" t="s">
        <v>283</v>
      </c>
      <c r="C47" s="3" t="s">
        <v>62</v>
      </c>
      <c r="I47" s="4" t="s">
        <v>1113</v>
      </c>
      <c r="J47" s="5"/>
      <c r="K47" s="5"/>
      <c r="L47" s="2"/>
      <c r="M47" s="2"/>
    </row>
    <row r="48" spans="1:13" ht="24" x14ac:dyDescent="0.3">
      <c r="A48" t="s">
        <v>99</v>
      </c>
      <c r="B48" s="3" t="s">
        <v>281</v>
      </c>
      <c r="C48" s="3" t="s">
        <v>62</v>
      </c>
      <c r="H48" s="2" t="s">
        <v>88</v>
      </c>
      <c r="I48" s="4"/>
      <c r="J48" s="3"/>
      <c r="L48" s="4" t="s">
        <v>102</v>
      </c>
      <c r="M48" s="2" t="s">
        <v>101</v>
      </c>
    </row>
    <row r="49" spans="1:13" ht="36" x14ac:dyDescent="0.3">
      <c r="A49" t="s">
        <v>106</v>
      </c>
      <c r="B49" s="3" t="s">
        <v>282</v>
      </c>
      <c r="C49" s="3" t="s">
        <v>62</v>
      </c>
      <c r="J49" s="3" t="s">
        <v>126</v>
      </c>
      <c r="K49" s="3" t="s">
        <v>127</v>
      </c>
    </row>
    <row r="50" spans="1:13" ht="36" x14ac:dyDescent="0.3">
      <c r="A50" t="s">
        <v>135</v>
      </c>
      <c r="B50" s="3" t="s">
        <v>120</v>
      </c>
      <c r="C50" s="3" t="s">
        <v>122</v>
      </c>
      <c r="E50" s="3" t="s">
        <v>123</v>
      </c>
      <c r="F50" s="3" t="s">
        <v>124</v>
      </c>
      <c r="H50" s="4" t="s">
        <v>121</v>
      </c>
      <c r="I50" s="4" t="s">
        <v>956</v>
      </c>
      <c r="J50" s="3" t="s">
        <v>126</v>
      </c>
      <c r="K50" s="3" t="s">
        <v>127</v>
      </c>
      <c r="L50" s="4" t="s">
        <v>128</v>
      </c>
      <c r="M50" s="4" t="s">
        <v>125</v>
      </c>
    </row>
    <row r="51" spans="1:13" ht="36" x14ac:dyDescent="0.3">
      <c r="A51" t="s">
        <v>137</v>
      </c>
      <c r="B51" s="3" t="s">
        <v>138</v>
      </c>
      <c r="C51" s="3" t="s">
        <v>62</v>
      </c>
      <c r="D51" s="3"/>
      <c r="E51" s="3" t="s">
        <v>139</v>
      </c>
      <c r="F51" s="3" t="s">
        <v>140</v>
      </c>
      <c r="H51" s="4"/>
      <c r="J51" s="3"/>
      <c r="K51" s="3"/>
      <c r="L51" s="4"/>
      <c r="M51" s="4"/>
    </row>
    <row r="52" spans="1:13" ht="36" x14ac:dyDescent="0.3">
      <c r="A52" t="s">
        <v>166</v>
      </c>
      <c r="B52" s="3" t="s">
        <v>167</v>
      </c>
      <c r="C52" s="3"/>
      <c r="D52" s="3" t="s">
        <v>275</v>
      </c>
      <c r="E52" s="3" t="s">
        <v>276</v>
      </c>
      <c r="F52" s="3" t="s">
        <v>277</v>
      </c>
      <c r="H52" s="4"/>
      <c r="J52" s="3"/>
      <c r="K52" s="3"/>
      <c r="L52" s="4"/>
      <c r="M52" s="4"/>
    </row>
    <row r="53" spans="1:13" ht="24" x14ac:dyDescent="0.3">
      <c r="A53" t="s">
        <v>240</v>
      </c>
      <c r="B53" s="3" t="s">
        <v>241</v>
      </c>
      <c r="C53" s="3" t="s">
        <v>62</v>
      </c>
      <c r="D53" s="3" t="s">
        <v>319</v>
      </c>
    </row>
    <row r="54" spans="1:13" ht="84" x14ac:dyDescent="0.3">
      <c r="A54" t="s">
        <v>326</v>
      </c>
      <c r="B54" s="3" t="s">
        <v>472</v>
      </c>
      <c r="C54" s="4" t="s">
        <v>61</v>
      </c>
      <c r="D54" s="3"/>
      <c r="F54" s="3"/>
      <c r="G54" s="3" t="s">
        <v>549</v>
      </c>
      <c r="H54" s="3" t="s">
        <v>547</v>
      </c>
    </row>
    <row r="55" spans="1:13" ht="24" x14ac:dyDescent="0.3">
      <c r="A55" t="s">
        <v>285</v>
      </c>
      <c r="B55" s="3" t="s">
        <v>379</v>
      </c>
      <c r="C55" s="3" t="s">
        <v>62</v>
      </c>
      <c r="D55" s="3" t="s">
        <v>585</v>
      </c>
      <c r="K55" s="4" t="s">
        <v>427</v>
      </c>
      <c r="L55" s="4" t="s">
        <v>287</v>
      </c>
      <c r="M55" s="4" t="s">
        <v>286</v>
      </c>
    </row>
    <row r="56" spans="1:13" ht="48" x14ac:dyDescent="0.3">
      <c r="A56" t="s">
        <v>343</v>
      </c>
      <c r="B56" s="3" t="s">
        <v>374</v>
      </c>
      <c r="C56" s="3" t="s">
        <v>62</v>
      </c>
      <c r="D56" s="3" t="s">
        <v>344</v>
      </c>
      <c r="J56" s="3" t="s">
        <v>341</v>
      </c>
    </row>
    <row r="57" spans="1:13" ht="36" x14ac:dyDescent="0.3">
      <c r="A57" t="s">
        <v>347</v>
      </c>
      <c r="B57" s="3" t="s">
        <v>349</v>
      </c>
      <c r="C57" s="3" t="s">
        <v>62</v>
      </c>
      <c r="D57" s="3" t="s">
        <v>348</v>
      </c>
      <c r="E57" s="3" t="s">
        <v>351</v>
      </c>
      <c r="J57" s="3" t="s">
        <v>350</v>
      </c>
    </row>
    <row r="58" spans="1:13" ht="36" x14ac:dyDescent="0.3">
      <c r="A58" t="s">
        <v>407</v>
      </c>
      <c r="B58" s="3" t="s">
        <v>412</v>
      </c>
      <c r="C58" s="3" t="s">
        <v>62</v>
      </c>
      <c r="D58" s="3" t="s">
        <v>410</v>
      </c>
      <c r="E58" s="4" t="s">
        <v>236</v>
      </c>
      <c r="F58" s="4" t="s">
        <v>1001</v>
      </c>
      <c r="G58" s="4" t="s">
        <v>408</v>
      </c>
      <c r="H58" s="4" t="s">
        <v>1009</v>
      </c>
      <c r="L58" s="2" t="s">
        <v>409</v>
      </c>
      <c r="M58" s="2" t="s">
        <v>414</v>
      </c>
    </row>
    <row r="59" spans="1:13" ht="84" x14ac:dyDescent="0.3">
      <c r="A59" s="10" t="s">
        <v>476</v>
      </c>
      <c r="B59" s="3" t="s">
        <v>481</v>
      </c>
      <c r="C59" s="3" t="s">
        <v>62</v>
      </c>
      <c r="D59" s="4" t="s">
        <v>479</v>
      </c>
      <c r="E59" s="3" t="s">
        <v>480</v>
      </c>
    </row>
    <row r="60" spans="1:13" ht="96" x14ac:dyDescent="0.3">
      <c r="A60" s="10" t="s">
        <v>478</v>
      </c>
      <c r="B60" s="3" t="s">
        <v>482</v>
      </c>
      <c r="C60" s="3" t="s">
        <v>62</v>
      </c>
      <c r="D60" s="4" t="s">
        <v>483</v>
      </c>
    </row>
    <row r="61" spans="1:13" ht="72" x14ac:dyDescent="0.3">
      <c r="A61" s="10" t="s">
        <v>513</v>
      </c>
      <c r="B61" s="3" t="s">
        <v>550</v>
      </c>
      <c r="C61" s="3" t="s">
        <v>62</v>
      </c>
      <c r="D61" s="4" t="s">
        <v>520</v>
      </c>
      <c r="E61" s="4" t="s">
        <v>521</v>
      </c>
    </row>
    <row r="62" spans="1:13" ht="60" x14ac:dyDescent="0.3">
      <c r="A62" t="s">
        <v>523</v>
      </c>
      <c r="B62" s="3" t="s">
        <v>551</v>
      </c>
      <c r="C62" s="3" t="s">
        <v>62</v>
      </c>
      <c r="D62" s="4" t="s">
        <v>524</v>
      </c>
      <c r="E62" s="4" t="s">
        <v>525</v>
      </c>
      <c r="G62" s="4"/>
    </row>
    <row r="63" spans="1:13" ht="60" x14ac:dyDescent="0.3">
      <c r="A63" t="s">
        <v>527</v>
      </c>
      <c r="B63" s="3" t="s">
        <v>530</v>
      </c>
      <c r="C63" s="3" t="s">
        <v>62</v>
      </c>
      <c r="D63" s="4" t="s">
        <v>925</v>
      </c>
      <c r="E63" s="4" t="s">
        <v>528</v>
      </c>
      <c r="F63" s="4" t="s">
        <v>529</v>
      </c>
    </row>
    <row r="64" spans="1:13" ht="84" x14ac:dyDescent="0.3">
      <c r="A64" t="s">
        <v>537</v>
      </c>
      <c r="B64" s="3" t="s">
        <v>606</v>
      </c>
      <c r="C64" s="3" t="s">
        <v>538</v>
      </c>
      <c r="D64" s="4" t="s">
        <v>555</v>
      </c>
      <c r="E64" s="4" t="s">
        <v>906</v>
      </c>
      <c r="F64" s="4" t="s">
        <v>587</v>
      </c>
      <c r="G64" s="4" t="s">
        <v>856</v>
      </c>
      <c r="H64" s="4" t="s">
        <v>623</v>
      </c>
      <c r="I64" s="4" t="s">
        <v>563</v>
      </c>
      <c r="J64" s="4" t="s">
        <v>539</v>
      </c>
      <c r="K64" s="4" t="s">
        <v>570</v>
      </c>
      <c r="L64" s="4" t="s">
        <v>857</v>
      </c>
    </row>
    <row r="65" spans="1:13" ht="108" x14ac:dyDescent="0.3">
      <c r="A65" t="s">
        <v>577</v>
      </c>
      <c r="B65" s="3" t="s">
        <v>579</v>
      </c>
      <c r="C65" s="3" t="s">
        <v>62</v>
      </c>
      <c r="D65" s="3" t="s">
        <v>942</v>
      </c>
      <c r="E65" s="3" t="s">
        <v>907</v>
      </c>
      <c r="F65" s="3" t="s">
        <v>908</v>
      </c>
      <c r="G65" s="4" t="s">
        <v>895</v>
      </c>
      <c r="J65" s="4" t="s">
        <v>580</v>
      </c>
      <c r="K65" s="4" t="s">
        <v>599</v>
      </c>
      <c r="M65" s="2" t="s">
        <v>354</v>
      </c>
    </row>
    <row r="66" spans="1:13" ht="24" x14ac:dyDescent="0.3">
      <c r="A66" s="10" t="s">
        <v>590</v>
      </c>
      <c r="B66" s="3" t="s">
        <v>593</v>
      </c>
      <c r="C66" s="3" t="s">
        <v>62</v>
      </c>
      <c r="D66" s="3" t="s">
        <v>591</v>
      </c>
      <c r="J66" s="4" t="s">
        <v>592</v>
      </c>
    </row>
    <row r="67" spans="1:13" s="10" customFormat="1" ht="60" x14ac:dyDescent="0.3">
      <c r="A67" s="10" t="s">
        <v>639</v>
      </c>
      <c r="B67" s="3" t="s">
        <v>641</v>
      </c>
      <c r="C67" s="3" t="s">
        <v>62</v>
      </c>
      <c r="D67" s="3"/>
      <c r="G67" s="4" t="s">
        <v>643</v>
      </c>
      <c r="J67" s="4" t="s">
        <v>640</v>
      </c>
    </row>
    <row r="68" spans="1:13" ht="24" x14ac:dyDescent="0.3">
      <c r="A68" t="s">
        <v>646</v>
      </c>
      <c r="B68" s="3" t="s">
        <v>648</v>
      </c>
      <c r="C68" s="4" t="s">
        <v>61</v>
      </c>
      <c r="D68" s="4" t="s">
        <v>647</v>
      </c>
      <c r="I68" s="3" t="s">
        <v>100</v>
      </c>
      <c r="M68" s="2" t="s">
        <v>354</v>
      </c>
    </row>
    <row r="69" spans="1:13" ht="36" x14ac:dyDescent="0.3">
      <c r="A69" t="s">
        <v>695</v>
      </c>
      <c r="B69" s="3" t="s">
        <v>696</v>
      </c>
      <c r="C69" s="3" t="s">
        <v>62</v>
      </c>
      <c r="D69" s="3" t="s">
        <v>697</v>
      </c>
      <c r="E69" s="3" t="s">
        <v>802</v>
      </c>
      <c r="J69" s="3" t="s">
        <v>341</v>
      </c>
      <c r="K69" s="4" t="s">
        <v>704</v>
      </c>
      <c r="L69" s="2" t="s">
        <v>96</v>
      </c>
      <c r="M69" s="2" t="s">
        <v>698</v>
      </c>
    </row>
    <row r="70" spans="1:13" ht="24" x14ac:dyDescent="0.3">
      <c r="A70" t="s">
        <v>719</v>
      </c>
      <c r="B70" s="3" t="s">
        <v>720</v>
      </c>
      <c r="C70" s="3" t="s">
        <v>721</v>
      </c>
      <c r="D70" s="3" t="s">
        <v>722</v>
      </c>
      <c r="J70" s="4" t="s">
        <v>723</v>
      </c>
      <c r="K70" s="4" t="s">
        <v>724</v>
      </c>
      <c r="L70" s="4" t="s">
        <v>725</v>
      </c>
    </row>
    <row r="71" spans="1:13" x14ac:dyDescent="0.3">
      <c r="A71" t="s">
        <v>735</v>
      </c>
      <c r="B71" s="3" t="s">
        <v>736</v>
      </c>
    </row>
    <row r="72" spans="1:13" s="10" customFormat="1" ht="48" x14ac:dyDescent="0.3">
      <c r="A72" s="10" t="s">
        <v>737</v>
      </c>
      <c r="B72" s="3" t="s">
        <v>739</v>
      </c>
      <c r="C72" s="3" t="s">
        <v>740</v>
      </c>
      <c r="D72" s="4" t="s">
        <v>741</v>
      </c>
      <c r="E72" s="4"/>
      <c r="F72" s="4" t="s">
        <v>742</v>
      </c>
      <c r="G72" s="4" t="s">
        <v>738</v>
      </c>
      <c r="H72" s="4"/>
      <c r="I72" s="4"/>
      <c r="J72" s="4" t="s">
        <v>539</v>
      </c>
      <c r="K72" s="4"/>
    </row>
    <row r="73" spans="1:13" ht="24" x14ac:dyDescent="0.3">
      <c r="A73" t="s">
        <v>790</v>
      </c>
      <c r="B73" s="3" t="s">
        <v>794</v>
      </c>
      <c r="C73" s="3" t="s">
        <v>62</v>
      </c>
      <c r="D73" s="4" t="s">
        <v>798</v>
      </c>
      <c r="G73" s="4" t="s">
        <v>795</v>
      </c>
    </row>
    <row r="74" spans="1:13" s="10" customFormat="1" ht="60" x14ac:dyDescent="0.3">
      <c r="A74" s="10" t="s">
        <v>817</v>
      </c>
      <c r="B74" s="3" t="s">
        <v>818</v>
      </c>
      <c r="C74" s="3"/>
      <c r="D74" s="5"/>
      <c r="E74" s="5"/>
      <c r="F74" s="5"/>
      <c r="G74" s="3" t="s">
        <v>844</v>
      </c>
      <c r="H74" s="3"/>
      <c r="I74" s="3"/>
      <c r="J74" s="3" t="s">
        <v>824</v>
      </c>
      <c r="K74" s="3" t="s">
        <v>845</v>
      </c>
      <c r="L74" s="5"/>
      <c r="M74" s="2" t="s">
        <v>354</v>
      </c>
    </row>
    <row r="75" spans="1:13" s="10" customFormat="1" ht="36" x14ac:dyDescent="0.3">
      <c r="A75" s="10" t="s">
        <v>840</v>
      </c>
      <c r="B75" s="3" t="s">
        <v>829</v>
      </c>
      <c r="C75" s="3" t="s">
        <v>62</v>
      </c>
      <c r="D75" s="3"/>
      <c r="E75" s="3"/>
      <c r="F75" s="3"/>
      <c r="G75" s="4"/>
      <c r="J75" s="4" t="s">
        <v>827</v>
      </c>
      <c r="K75" s="4" t="s">
        <v>828</v>
      </c>
      <c r="M75" s="2"/>
    </row>
    <row r="76" spans="1:13" s="10" customFormat="1" ht="36" x14ac:dyDescent="0.3">
      <c r="A76" s="10" t="s">
        <v>883</v>
      </c>
      <c r="B76" s="3" t="s">
        <v>886</v>
      </c>
      <c r="C76" s="3" t="s">
        <v>62</v>
      </c>
      <c r="D76" s="3"/>
      <c r="E76" s="3"/>
      <c r="F76" s="3"/>
      <c r="G76" s="4" t="s">
        <v>884</v>
      </c>
      <c r="J76" s="4"/>
      <c r="K76" s="4"/>
      <c r="L76" s="4" t="s">
        <v>96</v>
      </c>
      <c r="M76" s="4" t="s">
        <v>885</v>
      </c>
    </row>
    <row r="77" spans="1:13" ht="24" x14ac:dyDescent="0.3">
      <c r="A77" s="10" t="s">
        <v>910</v>
      </c>
      <c r="B77" s="3" t="s">
        <v>913</v>
      </c>
      <c r="C77" s="3" t="s">
        <v>62</v>
      </c>
      <c r="D77" s="4" t="s">
        <v>912</v>
      </c>
      <c r="E77" s="4"/>
      <c r="F77" s="5"/>
      <c r="G77" s="3" t="s">
        <v>911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915</v>
      </c>
      <c r="B78" s="3" t="s">
        <v>917</v>
      </c>
      <c r="C78" s="3" t="s">
        <v>62</v>
      </c>
      <c r="D78" s="4" t="s">
        <v>916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919</v>
      </c>
      <c r="B79" s="3" t="s">
        <v>923</v>
      </c>
      <c r="C79" s="3" t="s">
        <v>62</v>
      </c>
      <c r="D79" s="4" t="s">
        <v>924</v>
      </c>
      <c r="E79" s="4"/>
      <c r="F79" s="5"/>
    </row>
    <row r="80" spans="1:13" ht="24" x14ac:dyDescent="0.3">
      <c r="A80" s="10" t="s">
        <v>979</v>
      </c>
      <c r="B80" s="3" t="s">
        <v>981</v>
      </c>
      <c r="C80" s="3" t="s">
        <v>62</v>
      </c>
      <c r="D80" s="4"/>
      <c r="E80" s="4"/>
      <c r="F80" s="5"/>
      <c r="G80" s="3"/>
      <c r="H80" s="3"/>
      <c r="I80" s="3"/>
      <c r="J80" s="3" t="s">
        <v>982</v>
      </c>
      <c r="K80" s="5"/>
      <c r="L80" s="5"/>
      <c r="M80" s="5"/>
    </row>
    <row r="81" spans="1:13" ht="48" x14ac:dyDescent="0.3">
      <c r="A81" s="10" t="s">
        <v>988</v>
      </c>
      <c r="B81" s="3" t="s">
        <v>989</v>
      </c>
      <c r="C81" s="3" t="s">
        <v>990</v>
      </c>
      <c r="D81" s="4" t="s">
        <v>991</v>
      </c>
      <c r="E81" s="3"/>
      <c r="F81" s="3"/>
      <c r="G81" s="4" t="s">
        <v>1014</v>
      </c>
      <c r="H81" s="10"/>
      <c r="I81" s="10"/>
      <c r="J81" s="4" t="s">
        <v>992</v>
      </c>
      <c r="K81" s="4" t="s">
        <v>993</v>
      </c>
      <c r="L81" s="4" t="s">
        <v>1018</v>
      </c>
      <c r="M81" s="2"/>
    </row>
    <row r="82" spans="1:13" s="10" customFormat="1" ht="24" x14ac:dyDescent="0.3">
      <c r="A82" s="10" t="s">
        <v>1196</v>
      </c>
      <c r="B82" s="3" t="s">
        <v>1004</v>
      </c>
      <c r="C82" s="3" t="s">
        <v>62</v>
      </c>
      <c r="D82" s="4"/>
      <c r="E82" s="4" t="s">
        <v>236</v>
      </c>
      <c r="F82" s="4" t="s">
        <v>1001</v>
      </c>
      <c r="G82" s="4"/>
      <c r="J82" s="4"/>
      <c r="K82" s="4" t="s">
        <v>1013</v>
      </c>
      <c r="L82" s="4" t="s">
        <v>1011</v>
      </c>
      <c r="M82" s="4" t="s">
        <v>1012</v>
      </c>
    </row>
    <row r="83" spans="1:13" s="10" customFormat="1" ht="24" x14ac:dyDescent="0.3">
      <c r="A83" s="10" t="s">
        <v>1027</v>
      </c>
      <c r="B83" s="3" t="s">
        <v>1028</v>
      </c>
      <c r="C83" s="3" t="s">
        <v>62</v>
      </c>
      <c r="D83" s="4" t="s">
        <v>1030</v>
      </c>
      <c r="E83" s="3"/>
      <c r="F83" s="4"/>
      <c r="G83" s="4"/>
      <c r="J83" s="4"/>
      <c r="K83" s="4"/>
      <c r="L83" s="4" t="s">
        <v>1136</v>
      </c>
      <c r="M83" s="2" t="s">
        <v>354</v>
      </c>
    </row>
    <row r="84" spans="1:13" s="10" customFormat="1" ht="36" x14ac:dyDescent="0.3">
      <c r="A84" s="10" t="s">
        <v>1041</v>
      </c>
      <c r="B84" s="3" t="s">
        <v>1043</v>
      </c>
      <c r="C84" s="4" t="s">
        <v>647</v>
      </c>
      <c r="D84" s="4"/>
      <c r="G84" s="3"/>
      <c r="H84" s="3"/>
      <c r="I84" s="4" t="s">
        <v>422</v>
      </c>
      <c r="J84" s="3" t="s">
        <v>341</v>
      </c>
      <c r="M84" s="2"/>
    </row>
    <row r="85" spans="1:13" s="10" customFormat="1" ht="24" x14ac:dyDescent="0.3">
      <c r="A85" s="10" t="s">
        <v>1068</v>
      </c>
      <c r="B85" s="3" t="s">
        <v>1067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1086</v>
      </c>
      <c r="L85" s="4" t="s">
        <v>96</v>
      </c>
      <c r="M85" s="2" t="s">
        <v>354</v>
      </c>
    </row>
    <row r="86" spans="1:13" s="10" customFormat="1" ht="24" x14ac:dyDescent="0.3">
      <c r="A86" s="10" t="s">
        <v>1078</v>
      </c>
      <c r="B86" s="3" t="s">
        <v>1079</v>
      </c>
      <c r="C86" s="3" t="s">
        <v>62</v>
      </c>
      <c r="D86" s="4" t="s">
        <v>1083</v>
      </c>
      <c r="E86" s="4"/>
      <c r="F86" s="5"/>
      <c r="G86" s="3"/>
      <c r="H86" s="3"/>
      <c r="I86" s="3"/>
      <c r="J86" s="4" t="s">
        <v>539</v>
      </c>
      <c r="K86" s="5"/>
      <c r="L86" s="4"/>
      <c r="M86" s="2"/>
    </row>
    <row r="87" spans="1:13" s="10" customFormat="1" ht="24" x14ac:dyDescent="0.3">
      <c r="A87" s="10" t="s">
        <v>1103</v>
      </c>
      <c r="B87" s="3" t="s">
        <v>1105</v>
      </c>
      <c r="C87" s="3"/>
      <c r="D87" s="4" t="s">
        <v>1106</v>
      </c>
      <c r="E87" s="4"/>
      <c r="F87" s="5"/>
      <c r="G87" s="3"/>
      <c r="H87" s="3"/>
      <c r="I87" s="3"/>
      <c r="J87" s="3" t="s">
        <v>341</v>
      </c>
      <c r="K87" s="5"/>
      <c r="L87" s="4"/>
      <c r="M87" s="2"/>
    </row>
    <row r="88" spans="1:13" s="10" customFormat="1" ht="24" x14ac:dyDescent="0.3">
      <c r="A88" s="10" t="s">
        <v>1123</v>
      </c>
      <c r="B88" s="3" t="s">
        <v>1124</v>
      </c>
      <c r="C88" s="3" t="s">
        <v>62</v>
      </c>
      <c r="D88" s="4"/>
      <c r="E88" s="4"/>
      <c r="F88" s="5"/>
      <c r="G88" s="3"/>
      <c r="H88" s="3"/>
      <c r="I88" s="3"/>
      <c r="J88" s="3" t="s">
        <v>341</v>
      </c>
      <c r="K88" s="5" t="s">
        <v>1109</v>
      </c>
      <c r="L88" s="4"/>
      <c r="M88" s="2"/>
    </row>
    <row r="89" spans="1:13" s="10" customFormat="1" ht="36" x14ac:dyDescent="0.3">
      <c r="A89" s="10" t="s">
        <v>1108</v>
      </c>
      <c r="B89" s="3" t="s">
        <v>1125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1056</v>
      </c>
    </row>
    <row r="90" spans="1:13" s="10" customFormat="1" ht="36" x14ac:dyDescent="0.3">
      <c r="A90" s="10" t="s">
        <v>1117</v>
      </c>
      <c r="B90" s="3" t="s">
        <v>1118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1158</v>
      </c>
      <c r="B91" s="3" t="s">
        <v>1159</v>
      </c>
      <c r="C91" s="3"/>
      <c r="D91" s="3" t="s">
        <v>1160</v>
      </c>
      <c r="E91" s="4" t="s">
        <v>1161</v>
      </c>
      <c r="F91" s="4"/>
      <c r="G91" s="2" t="s">
        <v>688</v>
      </c>
      <c r="M91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2021-04-19T13:40:17Z</dcterms:modified>
</cp:coreProperties>
</file>