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6AB1B2C-0E2A-46D6-B909-F67967022FCE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5" l="1"/>
  <c r="S238" i="5" l="1"/>
  <c r="O238" i="5"/>
  <c r="H238" i="5"/>
  <c r="E238" i="5"/>
  <c r="C238" i="5"/>
  <c r="A238" i="5"/>
  <c r="C237" i="1"/>
  <c r="U237" i="5" l="1"/>
  <c r="S237" i="5"/>
  <c r="O237" i="5"/>
  <c r="H237" i="5"/>
  <c r="E237" i="5"/>
  <c r="C237" i="5"/>
  <c r="A237" i="5"/>
  <c r="U236" i="5"/>
  <c r="S236" i="5"/>
  <c r="O236" i="5"/>
  <c r="H236" i="5"/>
  <c r="E236" i="5"/>
  <c r="C236" i="5"/>
  <c r="A236" i="5"/>
  <c r="C235" i="1"/>
  <c r="C236" i="1"/>
  <c r="J718" i="5" l="1"/>
  <c r="J719" i="5"/>
  <c r="J720" i="5"/>
  <c r="J713" i="5"/>
  <c r="J714" i="5"/>
  <c r="J715" i="5"/>
  <c r="J716" i="5"/>
  <c r="J717" i="5"/>
  <c r="S78" i="5" l="1"/>
  <c r="O78" i="5"/>
  <c r="H78" i="5"/>
  <c r="E78" i="5"/>
  <c r="C78" i="5"/>
  <c r="A78" i="5"/>
  <c r="C77" i="1"/>
  <c r="S73" i="5" l="1"/>
  <c r="O73" i="5"/>
  <c r="H73" i="5"/>
  <c r="E73" i="5"/>
  <c r="C73" i="5"/>
  <c r="A73" i="5"/>
  <c r="C72" i="1"/>
  <c r="J491" i="5" l="1"/>
  <c r="J492" i="5"/>
  <c r="J493" i="5"/>
  <c r="J494" i="5"/>
  <c r="J495" i="5"/>
  <c r="J496" i="5"/>
  <c r="J497" i="5"/>
  <c r="J498" i="5"/>
  <c r="J499" i="5"/>
  <c r="I511" i="5"/>
  <c r="J510" i="5" l="1"/>
  <c r="J509" i="5"/>
  <c r="J508" i="5"/>
  <c r="J507" i="5"/>
  <c r="J506" i="5"/>
  <c r="S128" i="5" l="1"/>
  <c r="O128" i="5"/>
  <c r="H128" i="5"/>
  <c r="E128" i="5"/>
  <c r="C128" i="5"/>
  <c r="A128" i="5"/>
  <c r="S129" i="5" l="1"/>
  <c r="O129" i="5"/>
  <c r="H129" i="5"/>
  <c r="E129" i="5"/>
  <c r="C129" i="5"/>
  <c r="A129" i="5"/>
  <c r="S130" i="5"/>
  <c r="O130" i="5"/>
  <c r="H130" i="5"/>
  <c r="E130" i="5"/>
  <c r="C130" i="5"/>
  <c r="A130" i="5"/>
  <c r="C127" i="1"/>
  <c r="C129" i="1"/>
  <c r="C128" i="1"/>
  <c r="S131" i="5" l="1"/>
  <c r="O131" i="5"/>
  <c r="H131" i="5"/>
  <c r="E131" i="5"/>
  <c r="C131" i="5"/>
  <c r="A131" i="5"/>
  <c r="C130" i="1"/>
  <c r="S171" i="5" l="1"/>
  <c r="O171" i="5"/>
  <c r="H171" i="5"/>
  <c r="E171" i="5"/>
  <c r="C171" i="5"/>
  <c r="A171" i="5"/>
  <c r="C170" i="1"/>
  <c r="S172" i="5" l="1"/>
  <c r="O172" i="5"/>
  <c r="H172" i="5"/>
  <c r="E172" i="5"/>
  <c r="C172" i="5"/>
  <c r="A172" i="5"/>
  <c r="C171" i="1"/>
  <c r="S106" i="5" l="1"/>
  <c r="O106" i="5"/>
  <c r="H106" i="5"/>
  <c r="E106" i="5"/>
  <c r="C106" i="5"/>
  <c r="A106" i="5"/>
  <c r="S132" i="5"/>
  <c r="O132" i="5"/>
  <c r="H132" i="5"/>
  <c r="E132" i="5"/>
  <c r="C132" i="5"/>
  <c r="A132" i="5"/>
  <c r="S148" i="5"/>
  <c r="O148" i="5"/>
  <c r="H148" i="5"/>
  <c r="E148" i="5"/>
  <c r="C148" i="5"/>
  <c r="A148" i="5"/>
  <c r="S119" i="5"/>
  <c r="H119" i="5"/>
  <c r="E119" i="5"/>
  <c r="C119" i="5"/>
  <c r="A119" i="5"/>
  <c r="C105" i="1"/>
  <c r="C131" i="1"/>
  <c r="O119" i="5"/>
  <c r="C147" i="1"/>
  <c r="C118" i="1"/>
  <c r="S359" i="5" l="1"/>
  <c r="O359" i="5"/>
  <c r="J359" i="5"/>
  <c r="H359" i="5"/>
  <c r="E359" i="5"/>
  <c r="C359" i="5"/>
  <c r="A359" i="5"/>
  <c r="S164" i="5"/>
  <c r="O164" i="5"/>
  <c r="H164" i="5"/>
  <c r="E164" i="5"/>
  <c r="C164" i="5"/>
  <c r="A164" i="5"/>
  <c r="S623" i="5"/>
  <c r="O623" i="5"/>
  <c r="H623" i="5"/>
  <c r="E623" i="5"/>
  <c r="C623" i="5"/>
  <c r="A623" i="5"/>
  <c r="S162" i="5"/>
  <c r="O162" i="5"/>
  <c r="H162" i="5"/>
  <c r="E162" i="5"/>
  <c r="C162" i="5"/>
  <c r="A162" i="5"/>
  <c r="S511" i="5"/>
  <c r="H511" i="5"/>
  <c r="E511" i="5"/>
  <c r="C511" i="5"/>
  <c r="A511" i="5"/>
  <c r="O505" i="5"/>
  <c r="H505" i="5"/>
  <c r="E505" i="5"/>
  <c r="C505" i="5"/>
  <c r="A505" i="5"/>
  <c r="O511" i="5"/>
  <c r="C163" i="1"/>
  <c r="C161" i="1"/>
  <c r="S505" i="5"/>
  <c r="S77" i="5" l="1"/>
  <c r="O77" i="5"/>
  <c r="H77" i="5"/>
  <c r="E77" i="5"/>
  <c r="C77" i="5"/>
  <c r="A77" i="5"/>
  <c r="C76" i="1"/>
  <c r="S85" i="5" l="1"/>
  <c r="O85" i="5"/>
  <c r="H85" i="5"/>
  <c r="E85" i="5"/>
  <c r="C85" i="5"/>
  <c r="A85" i="5"/>
  <c r="S84" i="5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2" i="1"/>
  <c r="C83" i="1"/>
  <c r="C81" i="1"/>
  <c r="C84" i="1"/>
  <c r="S144" i="5" l="1"/>
  <c r="O144" i="5"/>
  <c r="H144" i="5"/>
  <c r="E144" i="5"/>
  <c r="C144" i="5"/>
  <c r="A144" i="5"/>
  <c r="C143" i="1"/>
  <c r="S142" i="5" l="1"/>
  <c r="O142" i="5"/>
  <c r="H142" i="5"/>
  <c r="E142" i="5"/>
  <c r="C142" i="5"/>
  <c r="A142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S87" i="5"/>
  <c r="O87" i="5"/>
  <c r="H87" i="5"/>
  <c r="E87" i="5"/>
  <c r="C87" i="5"/>
  <c r="A87" i="5"/>
  <c r="S65" i="5"/>
  <c r="O65" i="5"/>
  <c r="H65" i="5"/>
  <c r="E65" i="5"/>
  <c r="C65" i="5"/>
  <c r="A65" i="5"/>
  <c r="C141" i="1"/>
  <c r="C64" i="1"/>
  <c r="C142" i="1"/>
  <c r="C139" i="1"/>
  <c r="C140" i="1"/>
  <c r="C86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11" i="5" l="1"/>
  <c r="H111" i="5"/>
  <c r="E111" i="5"/>
  <c r="C111" i="5"/>
  <c r="A111" i="5"/>
  <c r="A112" i="5"/>
  <c r="A113" i="5"/>
  <c r="A114" i="5"/>
  <c r="A115" i="5"/>
  <c r="A116" i="5"/>
  <c r="A117" i="5"/>
  <c r="A118" i="5"/>
  <c r="A120" i="5"/>
  <c r="A121" i="5"/>
  <c r="A122" i="5"/>
  <c r="A123" i="5"/>
  <c r="A124" i="5"/>
  <c r="A125" i="5"/>
  <c r="A126" i="5"/>
  <c r="A127" i="5"/>
  <c r="A133" i="5"/>
  <c r="A134" i="5"/>
  <c r="A135" i="5"/>
  <c r="A136" i="5"/>
  <c r="A137" i="5"/>
  <c r="A138" i="5"/>
  <c r="A139" i="5"/>
  <c r="S110" i="5"/>
  <c r="O110" i="5"/>
  <c r="H110" i="5"/>
  <c r="E110" i="5"/>
  <c r="C110" i="5"/>
  <c r="A110" i="5"/>
  <c r="C109" i="1"/>
  <c r="O111" i="5"/>
  <c r="C110" i="1"/>
  <c r="S115" i="5" l="1"/>
  <c r="O115" i="5"/>
  <c r="H115" i="5"/>
  <c r="E115" i="5"/>
  <c r="C115" i="5"/>
  <c r="S114" i="5"/>
  <c r="O114" i="5"/>
  <c r="H114" i="5"/>
  <c r="E114" i="5"/>
  <c r="C114" i="5"/>
  <c r="C114" i="1"/>
  <c r="C113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7" i="1"/>
  <c r="C68" i="1"/>
  <c r="C69" i="1"/>
  <c r="C70" i="1"/>
  <c r="C34" i="1"/>
  <c r="S47" i="5" l="1"/>
  <c r="O47" i="5"/>
  <c r="H47" i="5"/>
  <c r="E47" i="5"/>
  <c r="C47" i="5"/>
  <c r="A47" i="5"/>
  <c r="C46" i="1"/>
  <c r="S163" i="5" l="1"/>
  <c r="O163" i="5"/>
  <c r="H163" i="5"/>
  <c r="E163" i="5"/>
  <c r="C163" i="5"/>
  <c r="A163" i="5"/>
  <c r="C162" i="1"/>
  <c r="S76" i="5" l="1"/>
  <c r="O76" i="5"/>
  <c r="H76" i="5"/>
  <c r="E76" i="5"/>
  <c r="C76" i="5"/>
  <c r="A76" i="5"/>
  <c r="C75" i="1"/>
  <c r="S150" i="5" l="1"/>
  <c r="O150" i="5"/>
  <c r="H150" i="5"/>
  <c r="E150" i="5"/>
  <c r="C150" i="5"/>
  <c r="A150" i="5"/>
  <c r="S46" i="5"/>
  <c r="O46" i="5"/>
  <c r="H46" i="5"/>
  <c r="E46" i="5"/>
  <c r="C46" i="5"/>
  <c r="A46" i="5"/>
  <c r="C149" i="1"/>
  <c r="C45" i="1"/>
  <c r="S123" i="5" l="1"/>
  <c r="O123" i="5"/>
  <c r="H123" i="5"/>
  <c r="E123" i="5"/>
  <c r="C123" i="5"/>
  <c r="S122" i="5"/>
  <c r="O122" i="5"/>
  <c r="H122" i="5"/>
  <c r="E122" i="5"/>
  <c r="C122" i="5"/>
  <c r="S121" i="5"/>
  <c r="O121" i="5"/>
  <c r="H121" i="5"/>
  <c r="E121" i="5"/>
  <c r="C121" i="5"/>
  <c r="S120" i="5"/>
  <c r="O120" i="5"/>
  <c r="H120" i="5"/>
  <c r="E120" i="5"/>
  <c r="C120" i="5"/>
  <c r="S156" i="5"/>
  <c r="O156" i="5"/>
  <c r="H156" i="5"/>
  <c r="E156" i="5"/>
  <c r="C156" i="5"/>
  <c r="A156" i="5"/>
  <c r="C120" i="1"/>
  <c r="C119" i="1"/>
  <c r="C121" i="1"/>
  <c r="C122" i="1"/>
  <c r="C155" i="1"/>
  <c r="S91" i="5" l="1"/>
  <c r="O91" i="5"/>
  <c r="H91" i="5"/>
  <c r="E91" i="5"/>
  <c r="C91" i="5"/>
  <c r="A91" i="5"/>
  <c r="S92" i="5"/>
  <c r="O92" i="5"/>
  <c r="H92" i="5"/>
  <c r="E92" i="5"/>
  <c r="C92" i="5"/>
  <c r="A92" i="5"/>
  <c r="C90" i="1"/>
  <c r="C91" i="1"/>
  <c r="S93" i="5" l="1"/>
  <c r="O93" i="5"/>
  <c r="H93" i="5"/>
  <c r="E93" i="5"/>
  <c r="C93" i="5"/>
  <c r="A93" i="5"/>
  <c r="S90" i="5"/>
  <c r="O90" i="5"/>
  <c r="H90" i="5"/>
  <c r="E90" i="5"/>
  <c r="C90" i="5"/>
  <c r="A90" i="5"/>
  <c r="C92" i="1"/>
  <c r="C89" i="1"/>
  <c r="S169" i="5" l="1"/>
  <c r="H169" i="5"/>
  <c r="E169" i="5"/>
  <c r="C169" i="5"/>
  <c r="A169" i="5"/>
  <c r="S168" i="5"/>
  <c r="O168" i="5"/>
  <c r="H168" i="5"/>
  <c r="E168" i="5"/>
  <c r="C168" i="5"/>
  <c r="A168" i="5"/>
  <c r="O169" i="5"/>
  <c r="C168" i="1"/>
  <c r="C167" i="1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2" i="1"/>
  <c r="C173" i="1"/>
  <c r="C174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9" i="5"/>
  <c r="O149" i="5"/>
  <c r="H149" i="5"/>
  <c r="E149" i="5"/>
  <c r="C149" i="5"/>
  <c r="A149" i="5"/>
  <c r="C52" i="1"/>
  <c r="C53" i="1"/>
  <c r="C148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4" i="1"/>
  <c r="C165" i="1"/>
  <c r="S152" i="5" l="1"/>
  <c r="O152" i="5"/>
  <c r="H152" i="5"/>
  <c r="E152" i="5"/>
  <c r="C152" i="5"/>
  <c r="A152" i="5"/>
  <c r="C151" i="1"/>
  <c r="S160" i="5" l="1"/>
  <c r="O160" i="5"/>
  <c r="H160" i="5"/>
  <c r="E160" i="5"/>
  <c r="C160" i="5"/>
  <c r="A160" i="5"/>
  <c r="S100" i="5"/>
  <c r="O100" i="5"/>
  <c r="H100" i="5"/>
  <c r="E100" i="5"/>
  <c r="C100" i="5"/>
  <c r="A100" i="5"/>
  <c r="C159" i="1"/>
  <c r="C99" i="1"/>
  <c r="S135" i="5" l="1"/>
  <c r="O135" i="5"/>
  <c r="H135" i="5"/>
  <c r="E135" i="5"/>
  <c r="C135" i="5"/>
  <c r="S134" i="5"/>
  <c r="O134" i="5"/>
  <c r="H134" i="5"/>
  <c r="E134" i="5"/>
  <c r="C134" i="5"/>
  <c r="S133" i="5"/>
  <c r="O133" i="5"/>
  <c r="H133" i="5"/>
  <c r="E133" i="5"/>
  <c r="C133" i="5"/>
  <c r="S80" i="5" l="1"/>
  <c r="O80" i="5"/>
  <c r="H80" i="5"/>
  <c r="E80" i="5"/>
  <c r="C80" i="5"/>
  <c r="A80" i="5"/>
  <c r="C134" i="1"/>
  <c r="C132" i="1"/>
  <c r="C133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0" i="1"/>
  <c r="C79" i="1"/>
  <c r="C61" i="1"/>
  <c r="C50" i="1"/>
  <c r="C49" i="1"/>
  <c r="S95" i="5" l="1"/>
  <c r="O95" i="5"/>
  <c r="H95" i="5"/>
  <c r="E95" i="5"/>
  <c r="C95" i="5"/>
  <c r="A95" i="5"/>
  <c r="C94" i="1"/>
  <c r="S97" i="5" l="1"/>
  <c r="O97" i="5"/>
  <c r="H97" i="5"/>
  <c r="E97" i="5"/>
  <c r="C97" i="5"/>
  <c r="A97" i="5"/>
  <c r="C96" i="1"/>
  <c r="S104" i="5" l="1"/>
  <c r="O104" i="5"/>
  <c r="H104" i="5"/>
  <c r="E104" i="5"/>
  <c r="C104" i="5"/>
  <c r="A104" i="5"/>
  <c r="C103" i="1"/>
  <c r="J573" i="5" l="1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S11" i="5" l="1"/>
  <c r="O11" i="5"/>
  <c r="H11" i="5"/>
  <c r="E11" i="5"/>
  <c r="C11" i="5"/>
  <c r="A11" i="5"/>
  <c r="C10" i="1"/>
  <c r="S235" i="5" l="1"/>
  <c r="O235" i="5"/>
  <c r="H235" i="5"/>
  <c r="E235" i="5"/>
  <c r="C235" i="5"/>
  <c r="A235" i="5"/>
  <c r="S234" i="5" l="1"/>
  <c r="O234" i="5"/>
  <c r="H234" i="5"/>
  <c r="E234" i="5"/>
  <c r="C234" i="5"/>
  <c r="A234" i="5"/>
  <c r="C233" i="1"/>
  <c r="C234" i="1"/>
  <c r="S242" i="5" l="1"/>
  <c r="O242" i="5"/>
  <c r="H242" i="5"/>
  <c r="E242" i="5"/>
  <c r="C242" i="5"/>
  <c r="A242" i="5"/>
  <c r="C241" i="1"/>
  <c r="S233" i="5" l="1"/>
  <c r="O233" i="5"/>
  <c r="H233" i="5"/>
  <c r="E233" i="5"/>
  <c r="C233" i="5"/>
  <c r="A233" i="5"/>
  <c r="C232" i="1"/>
  <c r="S232" i="5" l="1"/>
  <c r="O232" i="5"/>
  <c r="H232" i="5"/>
  <c r="E232" i="5"/>
  <c r="C232" i="5"/>
  <c r="A232" i="5"/>
  <c r="C231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9" i="5"/>
  <c r="O159" i="5"/>
  <c r="H159" i="5"/>
  <c r="E159" i="5"/>
  <c r="C159" i="5"/>
  <c r="A159" i="5"/>
  <c r="C158" i="1"/>
  <c r="C60" i="1"/>
  <c r="C43" i="1"/>
  <c r="S89" i="5" l="1"/>
  <c r="O89" i="5"/>
  <c r="H89" i="5"/>
  <c r="E89" i="5"/>
  <c r="C89" i="5"/>
  <c r="A89" i="5"/>
  <c r="S231" i="5" l="1"/>
  <c r="O231" i="5"/>
  <c r="H231" i="5"/>
  <c r="E231" i="5"/>
  <c r="C231" i="5"/>
  <c r="A231" i="5"/>
  <c r="O230" i="5"/>
  <c r="H230" i="5"/>
  <c r="E230" i="5"/>
  <c r="C230" i="5"/>
  <c r="A230" i="5"/>
  <c r="C229" i="1"/>
  <c r="C88" i="1"/>
  <c r="S230" i="5"/>
  <c r="C230" i="1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C227" i="1"/>
  <c r="C228" i="1"/>
  <c r="U226" i="5" l="1"/>
  <c r="U225" i="5"/>
  <c r="U219" i="5"/>
  <c r="U218" i="5"/>
  <c r="U203" i="5"/>
  <c r="U202" i="5"/>
  <c r="U201" i="5"/>
  <c r="U187" i="5"/>
  <c r="U186" i="5"/>
  <c r="U185" i="5"/>
  <c r="U184" i="5"/>
  <c r="U183" i="5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J559" i="5" l="1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S717" i="5" l="1"/>
  <c r="O717" i="5"/>
  <c r="H717" i="5"/>
  <c r="E717" i="5"/>
  <c r="C717" i="5"/>
  <c r="A717" i="5"/>
  <c r="S716" i="5"/>
  <c r="O716" i="5"/>
  <c r="H716" i="5"/>
  <c r="E716" i="5"/>
  <c r="C716" i="5"/>
  <c r="A716" i="5"/>
  <c r="O699" i="5"/>
  <c r="H699" i="5"/>
  <c r="E699" i="5"/>
  <c r="C699" i="5"/>
  <c r="A699" i="5"/>
  <c r="O698" i="5"/>
  <c r="H698" i="5"/>
  <c r="E698" i="5"/>
  <c r="C698" i="5"/>
  <c r="A698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J639" i="5" l="1"/>
  <c r="J640" i="5"/>
  <c r="J641" i="5"/>
  <c r="J642" i="5"/>
  <c r="J643" i="5"/>
  <c r="S725" i="5" l="1"/>
  <c r="O725" i="5"/>
  <c r="H725" i="5"/>
  <c r="E725" i="5"/>
  <c r="C725" i="5"/>
  <c r="A725" i="5"/>
  <c r="S724" i="5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S720" i="5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C336" i="1"/>
  <c r="C337" i="1"/>
  <c r="C338" i="1"/>
  <c r="S643" i="5" l="1"/>
  <c r="H643" i="5"/>
  <c r="E643" i="5"/>
  <c r="C643" i="5"/>
  <c r="A643" i="5"/>
  <c r="S642" i="5"/>
  <c r="H642" i="5"/>
  <c r="E642" i="5"/>
  <c r="C642" i="5"/>
  <c r="A642" i="5"/>
  <c r="S641" i="5"/>
  <c r="H641" i="5"/>
  <c r="E641" i="5"/>
  <c r="C641" i="5"/>
  <c r="A641" i="5"/>
  <c r="S640" i="5"/>
  <c r="H640" i="5"/>
  <c r="E640" i="5"/>
  <c r="C640" i="5"/>
  <c r="A640" i="5"/>
  <c r="S639" i="5"/>
  <c r="H639" i="5"/>
  <c r="E639" i="5"/>
  <c r="C639" i="5"/>
  <c r="A63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4" i="5"/>
  <c r="O584" i="5"/>
  <c r="H584" i="5"/>
  <c r="E584" i="5"/>
  <c r="C584" i="5"/>
  <c r="A584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S571" i="5"/>
  <c r="O571" i="5"/>
  <c r="H571" i="5"/>
  <c r="S570" i="5"/>
  <c r="O570" i="5"/>
  <c r="H570" i="5"/>
  <c r="S569" i="5"/>
  <c r="O569" i="5"/>
  <c r="H569" i="5"/>
  <c r="S568" i="5"/>
  <c r="O568" i="5"/>
  <c r="H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C307" i="1"/>
  <c r="O641" i="5"/>
  <c r="O640" i="5"/>
  <c r="O643" i="5"/>
  <c r="C304" i="1"/>
  <c r="C317" i="1"/>
  <c r="C305" i="1"/>
  <c r="O642" i="5"/>
  <c r="O639" i="5"/>
  <c r="C306" i="1"/>
  <c r="J481" i="5" l="1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C290" i="1"/>
  <c r="C291" i="1"/>
  <c r="J336" i="5" l="1"/>
  <c r="J337" i="5"/>
  <c r="J338" i="5"/>
  <c r="J339" i="5"/>
  <c r="J340" i="5"/>
  <c r="S340" i="5"/>
  <c r="H340" i="5"/>
  <c r="E340" i="5"/>
  <c r="C340" i="5"/>
  <c r="A340" i="5"/>
  <c r="S339" i="5"/>
  <c r="H339" i="5"/>
  <c r="E339" i="5"/>
  <c r="C339" i="5"/>
  <c r="A339" i="5"/>
  <c r="S338" i="5"/>
  <c r="H338" i="5"/>
  <c r="E338" i="5"/>
  <c r="C338" i="5"/>
  <c r="A338" i="5"/>
  <c r="S337" i="5"/>
  <c r="H337" i="5"/>
  <c r="E337" i="5"/>
  <c r="C337" i="5"/>
  <c r="A337" i="5"/>
  <c r="S336" i="5"/>
  <c r="H336" i="5"/>
  <c r="E336" i="5"/>
  <c r="C336" i="5"/>
  <c r="A336" i="5"/>
  <c r="O339" i="5"/>
  <c r="O338" i="5"/>
  <c r="O337" i="5"/>
  <c r="O340" i="5"/>
  <c r="O336" i="5"/>
  <c r="L396" i="5" l="1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J423" i="5"/>
  <c r="J424" i="5"/>
  <c r="J425" i="5"/>
  <c r="C263" i="1"/>
  <c r="K429" i="5" l="1"/>
  <c r="K430" i="5"/>
  <c r="K431" i="5"/>
  <c r="S225" i="5" l="1"/>
  <c r="O225" i="5"/>
  <c r="H225" i="5"/>
  <c r="E225" i="5"/>
  <c r="C225" i="5"/>
  <c r="A225" i="5"/>
  <c r="C224" i="1"/>
  <c r="S191" i="5" l="1"/>
  <c r="O191" i="5"/>
  <c r="H191" i="5"/>
  <c r="E191" i="5"/>
  <c r="C191" i="5"/>
  <c r="A191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C192" i="1"/>
  <c r="C191" i="1"/>
  <c r="C190" i="1"/>
  <c r="S200" i="5" l="1"/>
  <c r="O200" i="5"/>
  <c r="H200" i="5"/>
  <c r="E200" i="5"/>
  <c r="C200" i="5"/>
  <c r="A200" i="5"/>
  <c r="S199" i="5"/>
  <c r="O199" i="5"/>
  <c r="H199" i="5"/>
  <c r="E199" i="5"/>
  <c r="C199" i="5"/>
  <c r="A199" i="5"/>
  <c r="C198" i="1"/>
  <c r="C199" i="1"/>
  <c r="S224" i="5" l="1"/>
  <c r="H224" i="5"/>
  <c r="E224" i="5"/>
  <c r="C224" i="5"/>
  <c r="A224" i="5"/>
  <c r="O224" i="5"/>
  <c r="C223" i="1"/>
  <c r="S222" i="5" l="1"/>
  <c r="O222" i="5"/>
  <c r="H222" i="5"/>
  <c r="E222" i="5"/>
  <c r="C222" i="5"/>
  <c r="A222" i="5"/>
  <c r="S223" i="5"/>
  <c r="H223" i="5"/>
  <c r="E223" i="5"/>
  <c r="C223" i="5"/>
  <c r="A223" i="5"/>
  <c r="E5" i="4"/>
  <c r="D5" i="4"/>
  <c r="C222" i="1"/>
  <c r="O223" i="5"/>
  <c r="C221" i="1"/>
  <c r="S221" i="5" l="1"/>
  <c r="O221" i="5"/>
  <c r="H221" i="5"/>
  <c r="E221" i="5"/>
  <c r="C221" i="5"/>
  <c r="A221" i="5"/>
  <c r="E4" i="4"/>
  <c r="D4" i="4"/>
  <c r="S245" i="5"/>
  <c r="O245" i="5"/>
  <c r="H245" i="5"/>
  <c r="E245" i="5"/>
  <c r="C245" i="5"/>
  <c r="A245" i="5"/>
  <c r="S244" i="5"/>
  <c r="O244" i="5"/>
  <c r="H244" i="5"/>
  <c r="E244" i="5"/>
  <c r="C244" i="5"/>
  <c r="A244" i="5"/>
  <c r="S19" i="5"/>
  <c r="O19" i="5"/>
  <c r="H19" i="5"/>
  <c r="E19" i="5"/>
  <c r="C19" i="5"/>
  <c r="A19" i="5"/>
  <c r="S18" i="5"/>
  <c r="O18" i="5"/>
  <c r="H18" i="5"/>
  <c r="E18" i="5"/>
  <c r="C18" i="5"/>
  <c r="A18" i="5"/>
  <c r="C244" i="1"/>
  <c r="C17" i="1"/>
  <c r="C243" i="1"/>
  <c r="C18" i="1"/>
  <c r="C220" i="1"/>
  <c r="S220" i="5" l="1"/>
  <c r="O220" i="5"/>
  <c r="H220" i="5"/>
  <c r="E220" i="5"/>
  <c r="C220" i="5"/>
  <c r="A220" i="5"/>
  <c r="S218" i="5" l="1"/>
  <c r="O218" i="5"/>
  <c r="S219" i="5"/>
  <c r="O219" i="5"/>
  <c r="H219" i="5"/>
  <c r="E219" i="5"/>
  <c r="C219" i="5"/>
  <c r="A219" i="5"/>
  <c r="C219" i="1"/>
  <c r="C218" i="1"/>
  <c r="S243" i="5" l="1"/>
  <c r="O243" i="5"/>
  <c r="H243" i="5"/>
  <c r="E243" i="5"/>
  <c r="C243" i="5"/>
  <c r="A243" i="5"/>
  <c r="H218" i="5" l="1"/>
  <c r="E218" i="5"/>
  <c r="C218" i="5"/>
  <c r="A218" i="5"/>
  <c r="C242" i="1"/>
  <c r="C217" i="1"/>
  <c r="E3" i="4" l="1"/>
  <c r="D3" i="4"/>
  <c r="S217" i="5" l="1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C216" i="1"/>
  <c r="S703" i="5" l="1"/>
  <c r="O703" i="5"/>
  <c r="H703" i="5"/>
  <c r="E703" i="5"/>
  <c r="C703" i="5"/>
  <c r="A703" i="5"/>
  <c r="S558" i="5"/>
  <c r="O558" i="5"/>
  <c r="H558" i="5"/>
  <c r="E558" i="5"/>
  <c r="C558" i="5"/>
  <c r="A558" i="5"/>
  <c r="S335" i="5"/>
  <c r="H335" i="5"/>
  <c r="E335" i="5"/>
  <c r="C335" i="5"/>
  <c r="A335" i="5"/>
  <c r="S329" i="5"/>
  <c r="J329" i="5"/>
  <c r="H329" i="5"/>
  <c r="E329" i="5"/>
  <c r="C329" i="5"/>
  <c r="A329" i="5"/>
  <c r="S310" i="5"/>
  <c r="H310" i="5"/>
  <c r="E310" i="5"/>
  <c r="C310" i="5"/>
  <c r="A310" i="5"/>
  <c r="S306" i="5"/>
  <c r="H306" i="5"/>
  <c r="E306" i="5"/>
  <c r="C306" i="5"/>
  <c r="A306" i="5"/>
  <c r="S291" i="5"/>
  <c r="J291" i="5"/>
  <c r="H291" i="5"/>
  <c r="E291" i="5"/>
  <c r="C291" i="5"/>
  <c r="A291" i="5"/>
  <c r="S287" i="5"/>
  <c r="J287" i="5"/>
  <c r="H287" i="5"/>
  <c r="E287" i="5"/>
  <c r="C287" i="5"/>
  <c r="A287" i="5"/>
  <c r="S268" i="5"/>
  <c r="H268" i="5"/>
  <c r="E268" i="5"/>
  <c r="C268" i="5"/>
  <c r="A268" i="5"/>
  <c r="S264" i="5"/>
  <c r="H264" i="5"/>
  <c r="E264" i="5"/>
  <c r="C264" i="5"/>
  <c r="A264" i="5"/>
  <c r="O329" i="5"/>
  <c r="C215" i="1"/>
  <c r="O306" i="5"/>
  <c r="O335" i="5"/>
  <c r="O287" i="5"/>
  <c r="O291" i="5"/>
  <c r="O268" i="5"/>
  <c r="C214" i="1"/>
  <c r="O310" i="5"/>
  <c r="O264" i="5"/>
  <c r="S214" i="5" l="1"/>
  <c r="H214" i="5"/>
  <c r="E214" i="5"/>
  <c r="C214" i="5"/>
  <c r="A214" i="5"/>
  <c r="S213" i="5"/>
  <c r="O213" i="5"/>
  <c r="H213" i="5"/>
  <c r="E213" i="5"/>
  <c r="C213" i="5"/>
  <c r="A213" i="5"/>
  <c r="O214" i="5"/>
  <c r="S729" i="5" l="1"/>
  <c r="O729" i="5"/>
  <c r="H729" i="5"/>
  <c r="E729" i="5"/>
  <c r="C729" i="5"/>
  <c r="A729" i="5"/>
  <c r="S728" i="5"/>
  <c r="O728" i="5"/>
  <c r="H728" i="5"/>
  <c r="E728" i="5"/>
  <c r="C728" i="5"/>
  <c r="A728" i="5"/>
  <c r="S727" i="5"/>
  <c r="O727" i="5"/>
  <c r="H727" i="5"/>
  <c r="E727" i="5"/>
  <c r="C727" i="5"/>
  <c r="A727" i="5"/>
  <c r="S726" i="5"/>
  <c r="O726" i="5"/>
  <c r="H726" i="5"/>
  <c r="E726" i="5"/>
  <c r="C726" i="5"/>
  <c r="A726" i="5"/>
  <c r="C341" i="1"/>
  <c r="C339" i="1"/>
  <c r="C342" i="1"/>
  <c r="C340" i="1"/>
  <c r="C212" i="1"/>
  <c r="C213" i="1"/>
  <c r="S58" i="5" l="1"/>
  <c r="O58" i="5"/>
  <c r="H58" i="5"/>
  <c r="E58" i="5"/>
  <c r="C58" i="5"/>
  <c r="A58" i="5"/>
  <c r="S127" i="5"/>
  <c r="O127" i="5"/>
  <c r="H127" i="5"/>
  <c r="E127" i="5"/>
  <c r="C127" i="5"/>
  <c r="C126" i="1"/>
  <c r="S59" i="5" l="1"/>
  <c r="H59" i="5"/>
  <c r="E59" i="5"/>
  <c r="C59" i="5"/>
  <c r="A59" i="5"/>
  <c r="O59" i="5"/>
  <c r="C57" i="1"/>
  <c r="S138" i="5" l="1"/>
  <c r="O138" i="5"/>
  <c r="H138" i="5"/>
  <c r="E138" i="5"/>
  <c r="C138" i="5"/>
  <c r="C58" i="1"/>
  <c r="C137" i="1"/>
  <c r="O139" i="5" l="1"/>
  <c r="H139" i="5"/>
  <c r="E139" i="5"/>
  <c r="C139" i="5"/>
  <c r="S139" i="5"/>
  <c r="C138" i="1"/>
  <c r="S212" i="5" l="1"/>
  <c r="O212" i="5"/>
  <c r="H212" i="5"/>
  <c r="E212" i="5"/>
  <c r="C212" i="5"/>
  <c r="A212" i="5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C210" i="1"/>
  <c r="C209" i="1"/>
  <c r="C211" i="1"/>
  <c r="S737" i="5" l="1"/>
  <c r="O737" i="5"/>
  <c r="H737" i="5"/>
  <c r="E737" i="5"/>
  <c r="C737" i="5"/>
  <c r="A737" i="5"/>
  <c r="S736" i="5"/>
  <c r="O736" i="5"/>
  <c r="H736" i="5"/>
  <c r="E736" i="5"/>
  <c r="C736" i="5"/>
  <c r="A736" i="5"/>
  <c r="S735" i="5"/>
  <c r="O735" i="5"/>
  <c r="H735" i="5"/>
  <c r="E735" i="5"/>
  <c r="C735" i="5"/>
  <c r="A735" i="5"/>
  <c r="S734" i="5"/>
  <c r="O734" i="5"/>
  <c r="H734" i="5"/>
  <c r="E734" i="5"/>
  <c r="C734" i="5"/>
  <c r="A734" i="5"/>
  <c r="I176" i="5" l="1"/>
  <c r="I177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C349" i="1"/>
  <c r="C348" i="1"/>
  <c r="C176" i="1"/>
  <c r="C175" i="1"/>
  <c r="C347" i="1"/>
  <c r="C350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6" i="5" l="1"/>
  <c r="O196" i="5"/>
  <c r="H196" i="5"/>
  <c r="E196" i="5"/>
  <c r="C196" i="5"/>
  <c r="A196" i="5"/>
  <c r="C195" i="1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S155" i="5" l="1"/>
  <c r="S246" i="5"/>
  <c r="S241" i="5"/>
  <c r="S240" i="5"/>
  <c r="S239" i="5"/>
  <c r="S207" i="5"/>
  <c r="S206" i="5"/>
  <c r="S205" i="5"/>
  <c r="S204" i="5"/>
  <c r="S203" i="5"/>
  <c r="S202" i="5"/>
  <c r="S201" i="5"/>
  <c r="S198" i="5"/>
  <c r="S197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34" i="5"/>
  <c r="S333" i="5"/>
  <c r="S332" i="5"/>
  <c r="S331" i="5"/>
  <c r="S330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09" i="5"/>
  <c r="S308" i="5"/>
  <c r="S307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0" i="5"/>
  <c r="S289" i="5"/>
  <c r="S288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7" i="5"/>
  <c r="S266" i="5"/>
  <c r="S265" i="5"/>
  <c r="S263" i="5"/>
  <c r="S432" i="5"/>
  <c r="S431" i="5"/>
  <c r="S430" i="5"/>
  <c r="S429" i="5"/>
  <c r="S428" i="5"/>
  <c r="S427" i="5"/>
  <c r="S426" i="5"/>
  <c r="S425" i="5"/>
  <c r="O206" i="5"/>
  <c r="H206" i="5"/>
  <c r="E206" i="5"/>
  <c r="C206" i="5"/>
  <c r="A206" i="5"/>
  <c r="C207" i="1"/>
  <c r="C206" i="1"/>
  <c r="C208" i="1"/>
  <c r="O207" i="5" l="1"/>
  <c r="H207" i="5" l="1"/>
  <c r="E207" i="5"/>
  <c r="C207" i="5"/>
  <c r="A207" i="5"/>
  <c r="C205" i="1"/>
  <c r="O205" i="5" l="1"/>
  <c r="H205" i="5"/>
  <c r="E205" i="5"/>
  <c r="C205" i="5"/>
  <c r="A205" i="5"/>
  <c r="S126" i="5" l="1"/>
  <c r="O126" i="5"/>
  <c r="H126" i="5"/>
  <c r="E126" i="5"/>
  <c r="C126" i="5"/>
  <c r="C204" i="1"/>
  <c r="C125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6" i="5" l="1"/>
  <c r="O146" i="5"/>
  <c r="H146" i="5"/>
  <c r="E146" i="5"/>
  <c r="C146" i="5"/>
  <c r="A146" i="5"/>
  <c r="C55" i="1"/>
  <c r="S147" i="5" l="1"/>
  <c r="O147" i="5"/>
  <c r="H147" i="5"/>
  <c r="E147" i="5"/>
  <c r="C147" i="5"/>
  <c r="A147" i="5"/>
  <c r="C145" i="1"/>
  <c r="S75" i="5" l="1"/>
  <c r="O75" i="5"/>
  <c r="H75" i="5"/>
  <c r="E75" i="5"/>
  <c r="C75" i="5"/>
  <c r="A75" i="5"/>
  <c r="S74" i="5"/>
  <c r="O74" i="5"/>
  <c r="H74" i="5"/>
  <c r="E74" i="5"/>
  <c r="C74" i="5"/>
  <c r="A74" i="5"/>
  <c r="C74" i="1"/>
  <c r="C73" i="1"/>
  <c r="C146" i="1"/>
  <c r="S107" i="5" l="1"/>
  <c r="O107" i="5"/>
  <c r="H107" i="5"/>
  <c r="E107" i="5"/>
  <c r="C107" i="5"/>
  <c r="A107" i="5"/>
  <c r="S118" i="5" l="1"/>
  <c r="O118" i="5"/>
  <c r="H118" i="5"/>
  <c r="E118" i="5"/>
  <c r="C118" i="5"/>
  <c r="S116" i="5"/>
  <c r="O116" i="5"/>
  <c r="H116" i="5"/>
  <c r="E116" i="5"/>
  <c r="C116" i="5"/>
  <c r="C106" i="1"/>
  <c r="C117" i="1"/>
  <c r="C116" i="1"/>
  <c r="S137" i="5" l="1"/>
  <c r="O137" i="5"/>
  <c r="H137" i="5"/>
  <c r="E137" i="5"/>
  <c r="C137" i="5"/>
  <c r="C136" i="1"/>
  <c r="S170" i="5" l="1"/>
  <c r="O170" i="5"/>
  <c r="H170" i="5"/>
  <c r="E170" i="5"/>
  <c r="C170" i="5"/>
  <c r="A170" i="5"/>
  <c r="O155" i="5" l="1"/>
  <c r="H155" i="5"/>
  <c r="E155" i="5"/>
  <c r="C155" i="5"/>
  <c r="A155" i="5"/>
  <c r="C169" i="1"/>
  <c r="C154" i="1"/>
  <c r="S154" i="5" l="1"/>
  <c r="O154" i="5"/>
  <c r="H154" i="5"/>
  <c r="E154" i="5"/>
  <c r="C154" i="5"/>
  <c r="A154" i="5"/>
  <c r="C152" i="1"/>
  <c r="S125" i="5" l="1"/>
  <c r="O125" i="5"/>
  <c r="H125" i="5"/>
  <c r="E125" i="5"/>
  <c r="C125" i="5"/>
  <c r="S102" i="5" l="1"/>
  <c r="O102" i="5"/>
  <c r="H102" i="5"/>
  <c r="E102" i="5"/>
  <c r="C102" i="5"/>
  <c r="A102" i="5"/>
  <c r="S103" i="5"/>
  <c r="O103" i="5"/>
  <c r="H103" i="5"/>
  <c r="E103" i="5"/>
  <c r="C103" i="5"/>
  <c r="A103" i="5"/>
  <c r="C124" i="1"/>
  <c r="C102" i="1"/>
  <c r="S43" i="5" l="1"/>
  <c r="O43" i="5"/>
  <c r="H43" i="5"/>
  <c r="E43" i="5"/>
  <c r="C43" i="5"/>
  <c r="A43" i="5"/>
  <c r="C42" i="1"/>
  <c r="C101" i="1"/>
  <c r="S109" i="5" l="1"/>
  <c r="O109" i="5"/>
  <c r="H109" i="5"/>
  <c r="E109" i="5"/>
  <c r="C109" i="5"/>
  <c r="A109" i="5"/>
  <c r="C10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93" i="1"/>
  <c r="S157" i="5" l="1"/>
  <c r="O157" i="5"/>
  <c r="H157" i="5"/>
  <c r="E157" i="5"/>
  <c r="C157" i="5"/>
  <c r="A157" i="5"/>
  <c r="S99" i="5"/>
  <c r="O99" i="5"/>
  <c r="H99" i="5"/>
  <c r="E99" i="5"/>
  <c r="C99" i="5"/>
  <c r="A99" i="5"/>
  <c r="C48" i="1"/>
  <c r="C156" i="1"/>
  <c r="H204" i="5" l="1"/>
  <c r="E204" i="5"/>
  <c r="C204" i="5"/>
  <c r="A204" i="5"/>
  <c r="O204" i="5"/>
  <c r="C203" i="1"/>
  <c r="C98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19" i="1"/>
  <c r="C24" i="1"/>
  <c r="C23" i="1"/>
  <c r="C22" i="1"/>
  <c r="C20" i="1"/>
  <c r="C21" i="1"/>
  <c r="O241" i="5" l="1"/>
  <c r="H241" i="5"/>
  <c r="E241" i="5"/>
  <c r="C241" i="5"/>
  <c r="A241" i="5"/>
  <c r="O240" i="5"/>
  <c r="H240" i="5"/>
  <c r="E240" i="5"/>
  <c r="C240" i="5"/>
  <c r="A240" i="5"/>
  <c r="C240" i="1"/>
  <c r="C239" i="1"/>
  <c r="O239" i="5" l="1"/>
  <c r="H239" i="5"/>
  <c r="E239" i="5"/>
  <c r="C239" i="5"/>
  <c r="A239" i="5"/>
  <c r="O203" i="5" l="1"/>
  <c r="H203" i="5"/>
  <c r="E203" i="5"/>
  <c r="C203" i="5"/>
  <c r="A203" i="5"/>
  <c r="O202" i="5"/>
  <c r="H202" i="5"/>
  <c r="E202" i="5"/>
  <c r="C202" i="5"/>
  <c r="A202" i="5"/>
  <c r="O201" i="5"/>
  <c r="H201" i="5"/>
  <c r="E201" i="5"/>
  <c r="C201" i="5"/>
  <c r="A201" i="5"/>
  <c r="C238" i="1"/>
  <c r="C201" i="1"/>
  <c r="C202" i="1"/>
  <c r="O198" i="5" l="1"/>
  <c r="H198" i="5"/>
  <c r="E198" i="5"/>
  <c r="C198" i="5"/>
  <c r="A198" i="5"/>
  <c r="O197" i="5"/>
  <c r="H197" i="5"/>
  <c r="E197" i="5"/>
  <c r="C197" i="5"/>
  <c r="A197" i="5"/>
  <c r="C197" i="1"/>
  <c r="C200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4" i="1"/>
  <c r="C196" i="1"/>
  <c r="S184" i="5" l="1"/>
  <c r="O184" i="5"/>
  <c r="H184" i="5"/>
  <c r="E184" i="5"/>
  <c r="C184" i="5"/>
  <c r="A184" i="5"/>
  <c r="C193" i="1"/>
  <c r="C183" i="1"/>
  <c r="L435" i="5" l="1"/>
  <c r="S190" i="5" l="1"/>
  <c r="H190" i="5"/>
  <c r="E190" i="5"/>
  <c r="C190" i="5"/>
  <c r="A190" i="5"/>
  <c r="O190" i="5"/>
  <c r="C189" i="1"/>
  <c r="O188" i="5" l="1"/>
  <c r="S188" i="5"/>
  <c r="H188" i="5"/>
  <c r="E188" i="5"/>
  <c r="A188" i="5"/>
  <c r="C188" i="5"/>
  <c r="E2" i="4"/>
  <c r="D2" i="4"/>
  <c r="S189" i="5"/>
  <c r="H189" i="5"/>
  <c r="E189" i="5"/>
  <c r="C189" i="5"/>
  <c r="A189" i="5"/>
  <c r="O189" i="5"/>
  <c r="C188" i="1"/>
  <c r="C187" i="1"/>
  <c r="S33" i="5" l="1"/>
  <c r="O33" i="5"/>
  <c r="H33" i="5"/>
  <c r="E33" i="5"/>
  <c r="C33" i="5"/>
  <c r="A33" i="5"/>
  <c r="J341" i="5" l="1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C32" i="1"/>
  <c r="J305" i="5" l="1"/>
  <c r="J306" i="5" s="1"/>
  <c r="H305" i="5"/>
  <c r="E305" i="5"/>
  <c r="C305" i="5"/>
  <c r="A305" i="5"/>
  <c r="J304" i="5"/>
  <c r="H304" i="5"/>
  <c r="E304" i="5"/>
  <c r="C304" i="5"/>
  <c r="A304" i="5"/>
  <c r="J292" i="5"/>
  <c r="J293" i="5"/>
  <c r="J294" i="5"/>
  <c r="J295" i="5"/>
  <c r="J296" i="5"/>
  <c r="J297" i="5"/>
  <c r="J298" i="5"/>
  <c r="J299" i="5"/>
  <c r="J300" i="5"/>
  <c r="H300" i="5"/>
  <c r="E300" i="5"/>
  <c r="C300" i="5"/>
  <c r="A300" i="5"/>
  <c r="H299" i="5"/>
  <c r="E299" i="5"/>
  <c r="C299" i="5"/>
  <c r="A299" i="5"/>
  <c r="H298" i="5"/>
  <c r="E298" i="5"/>
  <c r="C298" i="5"/>
  <c r="A298" i="5"/>
  <c r="H297" i="5"/>
  <c r="E297" i="5"/>
  <c r="C297" i="5"/>
  <c r="A297" i="5"/>
  <c r="O300" i="5"/>
  <c r="O304" i="5"/>
  <c r="O298" i="5"/>
  <c r="O299" i="5"/>
  <c r="O297" i="5"/>
  <c r="O305" i="5"/>
  <c r="J307" i="5" l="1"/>
  <c r="J308" i="5"/>
  <c r="J309" i="5"/>
  <c r="J310" i="5" s="1"/>
  <c r="J301" i="5"/>
  <c r="J302" i="5"/>
  <c r="J303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8" i="5"/>
  <c r="J289" i="5"/>
  <c r="J290" i="5"/>
  <c r="J511" i="5" l="1"/>
  <c r="J311" i="5" l="1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30" i="5"/>
  <c r="J331" i="5"/>
  <c r="J332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9" i="1"/>
  <c r="C15" i="1"/>
  <c r="C8" i="1"/>
  <c r="S187" i="5" l="1"/>
  <c r="O187" i="5"/>
  <c r="H187" i="5"/>
  <c r="E187" i="5"/>
  <c r="C187" i="5"/>
  <c r="A187" i="5"/>
  <c r="S186" i="5" l="1"/>
  <c r="O186" i="5"/>
  <c r="H186" i="5"/>
  <c r="E186" i="5"/>
  <c r="C186" i="5"/>
  <c r="A186" i="5"/>
  <c r="C186" i="1"/>
  <c r="S185" i="5" l="1"/>
  <c r="O185" i="5"/>
  <c r="H185" i="5"/>
  <c r="E185" i="5"/>
  <c r="C185" i="5"/>
  <c r="A185" i="5"/>
  <c r="C185" i="1"/>
  <c r="J609" i="5" l="1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 s="1"/>
  <c r="C184" i="1"/>
  <c r="O684" i="5" l="1"/>
  <c r="A679" i="5" l="1"/>
  <c r="C679" i="5"/>
  <c r="E679" i="5"/>
  <c r="H679" i="5"/>
  <c r="O679" i="5"/>
  <c r="S679" i="5"/>
  <c r="J667" i="5" l="1"/>
  <c r="J668" i="5"/>
  <c r="J669" i="5"/>
  <c r="J670" i="5"/>
  <c r="J671" i="5"/>
  <c r="L436" i="5" l="1"/>
  <c r="L437" i="5"/>
  <c r="S594" i="5"/>
  <c r="O594" i="5"/>
  <c r="H594" i="5"/>
  <c r="E594" i="5"/>
  <c r="C594" i="5"/>
  <c r="A594" i="5"/>
  <c r="S591" i="5"/>
  <c r="O591" i="5"/>
  <c r="H591" i="5"/>
  <c r="E591" i="5"/>
  <c r="C591" i="5"/>
  <c r="A591" i="5"/>
  <c r="S590" i="5"/>
  <c r="O590" i="5"/>
  <c r="H590" i="5"/>
  <c r="E590" i="5"/>
  <c r="C590" i="5"/>
  <c r="A590" i="5"/>
  <c r="S593" i="5"/>
  <c r="O593" i="5"/>
  <c r="H593" i="5"/>
  <c r="E593" i="5"/>
  <c r="C593" i="5"/>
  <c r="A593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3" i="5"/>
  <c r="O183" i="5"/>
  <c r="H183" i="5"/>
  <c r="E183" i="5"/>
  <c r="C183" i="5"/>
  <c r="A183" i="5"/>
  <c r="J534" i="5"/>
  <c r="J533" i="5" s="1"/>
  <c r="J532" i="5" s="1"/>
  <c r="J531" i="5" s="1"/>
  <c r="C182" i="1"/>
  <c r="C7" i="1"/>
  <c r="C13" i="1"/>
  <c r="C5" i="1"/>
  <c r="C6" i="1"/>
  <c r="C14" i="1"/>
  <c r="C12" i="1"/>
  <c r="L512" i="5" l="1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K454" i="5" l="1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O413" i="5" l="1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H309" i="5" l="1"/>
  <c r="E309" i="5"/>
  <c r="C309" i="5"/>
  <c r="A309" i="5"/>
  <c r="H308" i="5"/>
  <c r="E308" i="5"/>
  <c r="C308" i="5"/>
  <c r="A308" i="5"/>
  <c r="O308" i="5"/>
  <c r="O309" i="5"/>
  <c r="H290" i="5" l="1"/>
  <c r="E290" i="5"/>
  <c r="C290" i="5"/>
  <c r="A290" i="5"/>
  <c r="H289" i="5"/>
  <c r="E289" i="5"/>
  <c r="C289" i="5"/>
  <c r="A289" i="5"/>
  <c r="O289" i="5"/>
  <c r="O290" i="5"/>
  <c r="S12" i="5" l="1"/>
  <c r="O12" i="5"/>
  <c r="H12" i="5"/>
  <c r="E12" i="5"/>
  <c r="C12" i="5"/>
  <c r="A12" i="5"/>
  <c r="C11" i="1"/>
  <c r="S708" i="5" l="1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S702" i="5" l="1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C335" i="1"/>
  <c r="C334" i="1"/>
  <c r="C333" i="1"/>
  <c r="S671" i="5" l="1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55" i="5"/>
  <c r="H655" i="5"/>
  <c r="E655" i="5"/>
  <c r="C655" i="5"/>
  <c r="A655" i="5"/>
  <c r="S654" i="5"/>
  <c r="H654" i="5"/>
  <c r="E654" i="5"/>
  <c r="C654" i="5"/>
  <c r="A654" i="5"/>
  <c r="S653" i="5"/>
  <c r="H653" i="5"/>
  <c r="E653" i="5"/>
  <c r="C653" i="5"/>
  <c r="A653" i="5"/>
  <c r="O652" i="5"/>
  <c r="H652" i="5"/>
  <c r="E652" i="5"/>
  <c r="C652" i="5"/>
  <c r="A652" i="5"/>
  <c r="O651" i="5"/>
  <c r="H651" i="5"/>
  <c r="E651" i="5"/>
  <c r="C651" i="5"/>
  <c r="A651" i="5"/>
  <c r="O650" i="5"/>
  <c r="H650" i="5"/>
  <c r="E650" i="5"/>
  <c r="C650" i="5"/>
  <c r="A650" i="5"/>
  <c r="S443" i="5"/>
  <c r="O437" i="5"/>
  <c r="H437" i="5"/>
  <c r="E437" i="5"/>
  <c r="C437" i="5"/>
  <c r="A437" i="5"/>
  <c r="S442" i="5"/>
  <c r="O436" i="5"/>
  <c r="H436" i="5"/>
  <c r="E436" i="5"/>
  <c r="C436" i="5"/>
  <c r="A436" i="5"/>
  <c r="S441" i="5"/>
  <c r="O435" i="5"/>
  <c r="H435" i="5"/>
  <c r="E435" i="5"/>
  <c r="C435" i="5"/>
  <c r="A435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5" i="5"/>
  <c r="O429" i="5"/>
  <c r="H429" i="5"/>
  <c r="E429" i="5"/>
  <c r="C429" i="5"/>
  <c r="A429" i="5"/>
  <c r="O425" i="5"/>
  <c r="H425" i="5"/>
  <c r="E425" i="5"/>
  <c r="C425" i="5"/>
  <c r="A425" i="5"/>
  <c r="O424" i="5"/>
  <c r="H424" i="5"/>
  <c r="E424" i="5"/>
  <c r="C424" i="5"/>
  <c r="A424" i="5"/>
  <c r="O423" i="5"/>
  <c r="H423" i="5"/>
  <c r="E423" i="5"/>
  <c r="C423" i="5"/>
  <c r="A423" i="5"/>
  <c r="C275" i="1"/>
  <c r="O655" i="5"/>
  <c r="C321" i="1"/>
  <c r="O654" i="5"/>
  <c r="C279" i="1"/>
  <c r="S652" i="5"/>
  <c r="C277" i="1"/>
  <c r="S650" i="5"/>
  <c r="S651" i="5"/>
  <c r="C320" i="1"/>
  <c r="C325" i="1"/>
  <c r="O653" i="5"/>
  <c r="O419" i="5" l="1"/>
  <c r="H419" i="5"/>
  <c r="E419" i="5"/>
  <c r="C419" i="5"/>
  <c r="A419" i="5"/>
  <c r="O418" i="5"/>
  <c r="H418" i="5"/>
  <c r="E418" i="5"/>
  <c r="C418" i="5"/>
  <c r="A418" i="5"/>
  <c r="O417" i="5"/>
  <c r="H417" i="5"/>
  <c r="E417" i="5"/>
  <c r="C417" i="5"/>
  <c r="A417" i="5"/>
  <c r="O416" i="5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08" i="5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C258" i="1"/>
  <c r="C254" i="1"/>
  <c r="C265" i="1"/>
  <c r="C269" i="1"/>
  <c r="C259" i="1"/>
  <c r="C270" i="1"/>
  <c r="C266" i="1"/>
  <c r="C267" i="1"/>
  <c r="C272" i="1"/>
  <c r="C271" i="1"/>
  <c r="C256" i="1"/>
  <c r="C255" i="1"/>
  <c r="C257" i="1"/>
  <c r="C273" i="1"/>
  <c r="A731" i="5" l="1"/>
  <c r="C731" i="5"/>
  <c r="E731" i="5"/>
  <c r="H731" i="5"/>
  <c r="O731" i="5"/>
  <c r="S731" i="5"/>
  <c r="S677" i="5"/>
  <c r="O677" i="5"/>
  <c r="H677" i="5"/>
  <c r="E677" i="5"/>
  <c r="C677" i="5"/>
  <c r="A677" i="5"/>
  <c r="O428" i="5" l="1"/>
  <c r="H428" i="5"/>
  <c r="E428" i="5"/>
  <c r="C428" i="5"/>
  <c r="A428" i="5"/>
  <c r="O427" i="5"/>
  <c r="H427" i="5"/>
  <c r="E427" i="5"/>
  <c r="C427" i="5"/>
  <c r="A427" i="5"/>
  <c r="O422" i="5"/>
  <c r="H422" i="5"/>
  <c r="E422" i="5"/>
  <c r="C422" i="5"/>
  <c r="A422" i="5"/>
  <c r="O421" i="5"/>
  <c r="H421" i="5"/>
  <c r="E421" i="5"/>
  <c r="C421" i="5"/>
  <c r="A421" i="5"/>
  <c r="I28" i="5" l="1"/>
  <c r="S167" i="5" l="1"/>
  <c r="O167" i="5"/>
  <c r="H167" i="5"/>
  <c r="E167" i="5"/>
  <c r="C167" i="5"/>
  <c r="A167" i="5"/>
  <c r="C166" i="1"/>
  <c r="S161" i="5" l="1"/>
  <c r="O161" i="5"/>
  <c r="H161" i="5"/>
  <c r="E161" i="5"/>
  <c r="C161" i="5"/>
  <c r="A161" i="5"/>
  <c r="S158" i="5"/>
  <c r="O158" i="5"/>
  <c r="H158" i="5"/>
  <c r="E158" i="5"/>
  <c r="C158" i="5"/>
  <c r="A158" i="5"/>
  <c r="S153" i="5"/>
  <c r="O153" i="5"/>
  <c r="H153" i="5"/>
  <c r="E153" i="5"/>
  <c r="C153" i="5"/>
  <c r="A153" i="5"/>
  <c r="S151" i="5"/>
  <c r="O151" i="5"/>
  <c r="H151" i="5"/>
  <c r="E151" i="5"/>
  <c r="C151" i="5"/>
  <c r="A151" i="5"/>
  <c r="S145" i="5"/>
  <c r="O145" i="5"/>
  <c r="H145" i="5"/>
  <c r="E145" i="5"/>
  <c r="C145" i="5"/>
  <c r="A145" i="5"/>
  <c r="S136" i="5"/>
  <c r="O136" i="5"/>
  <c r="H136" i="5"/>
  <c r="E136" i="5"/>
  <c r="C136" i="5"/>
  <c r="S124" i="5"/>
  <c r="O124" i="5"/>
  <c r="H124" i="5"/>
  <c r="E124" i="5"/>
  <c r="C124" i="5"/>
  <c r="S117" i="5"/>
  <c r="O117" i="5"/>
  <c r="H117" i="5"/>
  <c r="E117" i="5"/>
  <c r="C117" i="5"/>
  <c r="S113" i="5"/>
  <c r="O113" i="5"/>
  <c r="H113" i="5"/>
  <c r="E113" i="5"/>
  <c r="C113" i="5"/>
  <c r="S112" i="5"/>
  <c r="O112" i="5"/>
  <c r="H112" i="5"/>
  <c r="E112" i="5"/>
  <c r="C112" i="5"/>
  <c r="S108" i="5"/>
  <c r="O108" i="5"/>
  <c r="H108" i="5"/>
  <c r="E108" i="5"/>
  <c r="C108" i="5"/>
  <c r="A108" i="5"/>
  <c r="S105" i="5"/>
  <c r="O105" i="5"/>
  <c r="H105" i="5"/>
  <c r="E105" i="5"/>
  <c r="C105" i="5"/>
  <c r="A105" i="5"/>
  <c r="S101" i="5"/>
  <c r="O101" i="5"/>
  <c r="H101" i="5"/>
  <c r="E101" i="5"/>
  <c r="C101" i="5"/>
  <c r="A101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88" i="5"/>
  <c r="O88" i="5"/>
  <c r="H88" i="5"/>
  <c r="E88" i="5"/>
  <c r="C88" i="5"/>
  <c r="A88" i="5"/>
  <c r="S86" i="5"/>
  <c r="O86" i="5"/>
  <c r="H86" i="5"/>
  <c r="E86" i="5"/>
  <c r="C86" i="5"/>
  <c r="A86" i="5"/>
  <c r="S81" i="5"/>
  <c r="O81" i="5"/>
  <c r="H81" i="5"/>
  <c r="E81" i="5"/>
  <c r="C81" i="5"/>
  <c r="A81" i="5"/>
  <c r="S79" i="5"/>
  <c r="O79" i="5"/>
  <c r="H79" i="5"/>
  <c r="E79" i="5"/>
  <c r="C79" i="5"/>
  <c r="A79" i="5"/>
  <c r="C157" i="1"/>
  <c r="C80" i="1"/>
  <c r="C97" i="1"/>
  <c r="C144" i="1"/>
  <c r="C112" i="1"/>
  <c r="C95" i="1"/>
  <c r="C104" i="1"/>
  <c r="C150" i="1"/>
  <c r="C78" i="1"/>
  <c r="C160" i="1"/>
  <c r="C85" i="1"/>
  <c r="C153" i="1"/>
  <c r="C115" i="1"/>
  <c r="C135" i="1"/>
  <c r="C123" i="1"/>
  <c r="C100" i="1"/>
  <c r="C111" i="1"/>
  <c r="C87" i="1"/>
  <c r="C107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6" i="1"/>
  <c r="C62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59" i="1"/>
  <c r="C54" i="1"/>
  <c r="C36" i="1"/>
  <c r="C51" i="1"/>
  <c r="C47" i="1"/>
  <c r="C41" i="1"/>
  <c r="S36" i="5" l="1"/>
  <c r="O36" i="5"/>
  <c r="H36" i="5"/>
  <c r="E36" i="5"/>
  <c r="C36" i="5"/>
  <c r="A36" i="5"/>
  <c r="C35" i="1"/>
  <c r="I531" i="5" l="1"/>
  <c r="I532" i="5"/>
  <c r="O467" i="5" l="1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O458" i="5"/>
  <c r="H458" i="5"/>
  <c r="E458" i="5"/>
  <c r="C458" i="5"/>
  <c r="A458" i="5"/>
  <c r="O457" i="5"/>
  <c r="H457" i="5"/>
  <c r="E457" i="5"/>
  <c r="C457" i="5"/>
  <c r="A457" i="5"/>
  <c r="O456" i="5"/>
  <c r="H456" i="5"/>
  <c r="E456" i="5"/>
  <c r="C456" i="5"/>
  <c r="A456" i="5"/>
  <c r="S456" i="5"/>
  <c r="S467" i="5"/>
  <c r="S458" i="5"/>
  <c r="S465" i="5"/>
  <c r="S457" i="5"/>
  <c r="S466" i="5"/>
  <c r="I533" i="5" l="1"/>
  <c r="I534" i="5" l="1"/>
  <c r="I535" i="5" l="1"/>
  <c r="O434" i="5" l="1"/>
  <c r="H434" i="5"/>
  <c r="E434" i="5"/>
  <c r="C434" i="5"/>
  <c r="A434" i="5"/>
  <c r="O433" i="5"/>
  <c r="H433" i="5"/>
  <c r="E433" i="5"/>
  <c r="C433" i="5"/>
  <c r="A433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5" i="1"/>
  <c r="C2" i="1"/>
  <c r="C27" i="1"/>
  <c r="C26" i="1"/>
  <c r="C28" i="1"/>
  <c r="S26" i="5" l="1"/>
  <c r="O26" i="5"/>
  <c r="H26" i="5"/>
  <c r="E26" i="5"/>
  <c r="C26" i="5"/>
  <c r="A26" i="5"/>
  <c r="S733" i="5" l="1"/>
  <c r="O733" i="5"/>
  <c r="H733" i="5"/>
  <c r="E733" i="5"/>
  <c r="C733" i="5"/>
  <c r="A733" i="5"/>
  <c r="S732" i="5"/>
  <c r="O732" i="5"/>
  <c r="H732" i="5"/>
  <c r="E732" i="5"/>
  <c r="C732" i="5"/>
  <c r="A732" i="5"/>
  <c r="H730" i="5" l="1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8" i="5"/>
  <c r="H676" i="5"/>
  <c r="H675" i="5"/>
  <c r="H674" i="5"/>
  <c r="H673" i="5"/>
  <c r="H672" i="5"/>
  <c r="H666" i="5"/>
  <c r="H665" i="5"/>
  <c r="H664" i="5"/>
  <c r="H663" i="5"/>
  <c r="H662" i="5"/>
  <c r="H661" i="5"/>
  <c r="H660" i="5"/>
  <c r="H659" i="5"/>
  <c r="H658" i="5"/>
  <c r="H657" i="5"/>
  <c r="H656" i="5"/>
  <c r="H649" i="5"/>
  <c r="H648" i="5"/>
  <c r="H647" i="5"/>
  <c r="H646" i="5"/>
  <c r="H645" i="5"/>
  <c r="H644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2" i="5"/>
  <c r="H589" i="5"/>
  <c r="H588" i="5"/>
  <c r="H587" i="5"/>
  <c r="H555" i="5"/>
  <c r="H554" i="5"/>
  <c r="H553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16" i="5"/>
  <c r="H515" i="5"/>
  <c r="H514" i="5"/>
  <c r="H513" i="5"/>
  <c r="H512" i="5"/>
  <c r="H510" i="5"/>
  <c r="H509" i="5"/>
  <c r="H508" i="5"/>
  <c r="H507" i="5"/>
  <c r="H506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64" i="5"/>
  <c r="H463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2" i="5"/>
  <c r="H426" i="5"/>
  <c r="H420" i="5"/>
  <c r="H386" i="5"/>
  <c r="H385" i="5"/>
  <c r="H384" i="5"/>
  <c r="H383" i="5"/>
  <c r="H382" i="5"/>
  <c r="H381" i="5"/>
  <c r="H380" i="5"/>
  <c r="H379" i="5"/>
  <c r="H378" i="5"/>
  <c r="H349" i="5"/>
  <c r="H348" i="5"/>
  <c r="H347" i="5"/>
  <c r="H346" i="5"/>
  <c r="H345" i="5"/>
  <c r="H344" i="5"/>
  <c r="H343" i="5"/>
  <c r="H342" i="5"/>
  <c r="H341" i="5"/>
  <c r="H334" i="5"/>
  <c r="H333" i="5"/>
  <c r="H332" i="5"/>
  <c r="H331" i="5"/>
  <c r="H330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07" i="5"/>
  <c r="H303" i="5"/>
  <c r="H302" i="5"/>
  <c r="H301" i="5"/>
  <c r="H296" i="5"/>
  <c r="H295" i="5"/>
  <c r="H294" i="5"/>
  <c r="H293" i="5"/>
  <c r="H292" i="5"/>
  <c r="H288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7" i="5"/>
  <c r="H266" i="5"/>
  <c r="H265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182" i="5"/>
  <c r="H181" i="5"/>
  <c r="H180" i="5"/>
  <c r="H179" i="5"/>
  <c r="H178" i="5"/>
  <c r="H34" i="5"/>
  <c r="H32" i="5"/>
  <c r="H28" i="5"/>
  <c r="G5" i="6"/>
  <c r="G4" i="6"/>
  <c r="G3" i="6"/>
  <c r="G2" i="6"/>
  <c r="G8" i="6"/>
  <c r="G7" i="6"/>
  <c r="S730" i="5"/>
  <c r="O730" i="5"/>
  <c r="E730" i="5"/>
  <c r="C730" i="5"/>
  <c r="A730" i="5"/>
  <c r="E4" i="6"/>
  <c r="C4" i="6"/>
  <c r="E2" i="6"/>
  <c r="C5" i="6"/>
  <c r="C3" i="6"/>
  <c r="C345" i="1"/>
  <c r="E3" i="6"/>
  <c r="E5" i="6"/>
  <c r="C346" i="1"/>
  <c r="C2" i="6"/>
  <c r="S694" i="5" l="1"/>
  <c r="O694" i="5"/>
  <c r="E694" i="5"/>
  <c r="C694" i="5"/>
  <c r="A694" i="5"/>
  <c r="S693" i="5"/>
  <c r="O693" i="5"/>
  <c r="E693" i="5"/>
  <c r="C693" i="5"/>
  <c r="A693" i="5"/>
  <c r="S692" i="5"/>
  <c r="O692" i="5"/>
  <c r="E692" i="5"/>
  <c r="C692" i="5"/>
  <c r="A692" i="5"/>
  <c r="S691" i="5"/>
  <c r="O691" i="5"/>
  <c r="E691" i="5"/>
  <c r="C691" i="5"/>
  <c r="A691" i="5"/>
  <c r="S690" i="5"/>
  <c r="O690" i="5"/>
  <c r="E690" i="5"/>
  <c r="C690" i="5"/>
  <c r="A690" i="5"/>
  <c r="S661" i="5"/>
  <c r="O661" i="5"/>
  <c r="E661" i="5"/>
  <c r="C661" i="5"/>
  <c r="A661" i="5"/>
  <c r="S660" i="5"/>
  <c r="O660" i="5"/>
  <c r="E660" i="5"/>
  <c r="C660" i="5"/>
  <c r="A660" i="5"/>
  <c r="S659" i="5"/>
  <c r="O659" i="5"/>
  <c r="E659" i="5"/>
  <c r="C659" i="5"/>
  <c r="A659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O638" i="5"/>
  <c r="E638" i="5"/>
  <c r="C638" i="5"/>
  <c r="A638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S649" i="5"/>
  <c r="E649" i="5"/>
  <c r="C649" i="5"/>
  <c r="A649" i="5"/>
  <c r="S648" i="5"/>
  <c r="E648" i="5"/>
  <c r="C648" i="5"/>
  <c r="A648" i="5"/>
  <c r="S647" i="5"/>
  <c r="E647" i="5"/>
  <c r="C647" i="5"/>
  <c r="A647" i="5"/>
  <c r="O646" i="5"/>
  <c r="E646" i="5"/>
  <c r="C646" i="5"/>
  <c r="A646" i="5"/>
  <c r="O645" i="5"/>
  <c r="E645" i="5"/>
  <c r="C645" i="5"/>
  <c r="A645" i="5"/>
  <c r="O644" i="5"/>
  <c r="E644" i="5"/>
  <c r="C644" i="5"/>
  <c r="A644" i="5"/>
  <c r="S634" i="5"/>
  <c r="S635" i="5"/>
  <c r="S636" i="5"/>
  <c r="S638" i="5"/>
  <c r="S637" i="5"/>
  <c r="S645" i="5"/>
  <c r="O649" i="5"/>
  <c r="C323" i="1"/>
  <c r="C332" i="1"/>
  <c r="C316" i="1"/>
  <c r="O647" i="5"/>
  <c r="S646" i="5"/>
  <c r="O648" i="5"/>
  <c r="C344" i="1"/>
  <c r="S644" i="5"/>
  <c r="C315" i="1"/>
  <c r="C314" i="1"/>
  <c r="C322" i="1"/>
  <c r="C343" i="1"/>
  <c r="S689" i="5" l="1"/>
  <c r="S688" i="5"/>
  <c r="S687" i="5"/>
  <c r="S686" i="5"/>
  <c r="S685" i="5"/>
  <c r="S684" i="5"/>
  <c r="S683" i="5"/>
  <c r="S682" i="5"/>
  <c r="S681" i="5"/>
  <c r="S680" i="5"/>
  <c r="S678" i="5"/>
  <c r="S676" i="5"/>
  <c r="S675" i="5"/>
  <c r="S674" i="5"/>
  <c r="S673" i="5"/>
  <c r="S672" i="5"/>
  <c r="S666" i="5"/>
  <c r="S665" i="5"/>
  <c r="S664" i="5"/>
  <c r="S663" i="5"/>
  <c r="S662" i="5"/>
  <c r="S633" i="5"/>
  <c r="S632" i="5"/>
  <c r="S631" i="5"/>
  <c r="S630" i="5"/>
  <c r="S629" i="5"/>
  <c r="S622" i="5"/>
  <c r="S621" i="5"/>
  <c r="S620" i="5"/>
  <c r="S619" i="5"/>
  <c r="S618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2" i="5"/>
  <c r="S589" i="5"/>
  <c r="S588" i="5"/>
  <c r="S587" i="5"/>
  <c r="S555" i="5"/>
  <c r="S554" i="5"/>
  <c r="S553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10" i="5"/>
  <c r="S509" i="5"/>
  <c r="S508" i="5"/>
  <c r="S507" i="5"/>
  <c r="S506" i="5"/>
  <c r="S499" i="5"/>
  <c r="S498" i="5"/>
  <c r="S497" i="5"/>
  <c r="S496" i="5"/>
  <c r="S495" i="5"/>
  <c r="S494" i="5"/>
  <c r="S493" i="5"/>
  <c r="S492" i="5"/>
  <c r="S491" i="5"/>
  <c r="S453" i="5"/>
  <c r="S452" i="5"/>
  <c r="S451" i="5"/>
  <c r="S450" i="5"/>
  <c r="S449" i="5"/>
  <c r="S448" i="5"/>
  <c r="S447" i="5"/>
  <c r="S446" i="5"/>
  <c r="S445" i="5"/>
  <c r="S444" i="5"/>
  <c r="S440" i="5"/>
  <c r="S439" i="5"/>
  <c r="S438" i="5"/>
  <c r="S434" i="5"/>
  <c r="S43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182" i="5"/>
  <c r="S180" i="5"/>
  <c r="S179" i="5"/>
  <c r="S34" i="5"/>
  <c r="S32" i="5"/>
  <c r="O689" i="5"/>
  <c r="E689" i="5"/>
  <c r="C689" i="5"/>
  <c r="A689" i="5"/>
  <c r="O688" i="5"/>
  <c r="E688" i="5"/>
  <c r="C688" i="5"/>
  <c r="A688" i="5"/>
  <c r="O687" i="5"/>
  <c r="E687" i="5"/>
  <c r="C687" i="5"/>
  <c r="A687" i="5"/>
  <c r="O686" i="5"/>
  <c r="E686" i="5"/>
  <c r="C686" i="5"/>
  <c r="A686" i="5"/>
  <c r="O685" i="5"/>
  <c r="E685" i="5"/>
  <c r="C685" i="5"/>
  <c r="A685" i="5"/>
  <c r="E684" i="5"/>
  <c r="C684" i="5"/>
  <c r="A684" i="5"/>
  <c r="S463" i="5"/>
  <c r="S523" i="5"/>
  <c r="S524" i="5"/>
  <c r="S516" i="5"/>
  <c r="S525" i="5"/>
  <c r="S521" i="5"/>
  <c r="S454" i="5"/>
  <c r="S455" i="5"/>
  <c r="S514" i="5"/>
  <c r="S522" i="5"/>
  <c r="S464" i="5"/>
  <c r="S512" i="5"/>
  <c r="S513" i="5"/>
  <c r="S515" i="5"/>
  <c r="S487" i="5"/>
  <c r="S482" i="5"/>
  <c r="S628" i="5"/>
  <c r="S530" i="5"/>
  <c r="S483" i="5"/>
  <c r="S485" i="5"/>
  <c r="S181" i="5"/>
  <c r="S528" i="5"/>
  <c r="S627" i="5"/>
  <c r="S488" i="5"/>
  <c r="S527" i="5"/>
  <c r="S626" i="5"/>
  <c r="S529" i="5"/>
  <c r="S489" i="5"/>
  <c r="S502" i="5"/>
  <c r="S178" i="5"/>
  <c r="S526" i="5"/>
  <c r="S500" i="5"/>
  <c r="S501" i="5"/>
  <c r="S625" i="5"/>
  <c r="S484" i="5"/>
  <c r="S504" i="5"/>
  <c r="S624" i="5"/>
  <c r="S503" i="5"/>
  <c r="S486" i="5"/>
  <c r="S490" i="5"/>
  <c r="O683" i="5" l="1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O678" i="5"/>
  <c r="E678" i="5"/>
  <c r="C678" i="5"/>
  <c r="A678" i="5"/>
  <c r="C327" i="1"/>
  <c r="C326" i="1"/>
  <c r="C331" i="1"/>
  <c r="C330" i="1"/>
  <c r="O622" i="5" l="1"/>
  <c r="E622" i="5"/>
  <c r="C622" i="5"/>
  <c r="A622" i="5"/>
  <c r="O621" i="5"/>
  <c r="E621" i="5"/>
  <c r="C621" i="5"/>
  <c r="A621" i="5"/>
  <c r="O620" i="5"/>
  <c r="E620" i="5"/>
  <c r="C620" i="5"/>
  <c r="A620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589" i="5"/>
  <c r="E589" i="5"/>
  <c r="C589" i="5"/>
  <c r="A589" i="5"/>
  <c r="O676" i="5"/>
  <c r="E676" i="5"/>
  <c r="C676" i="5"/>
  <c r="A676" i="5"/>
  <c r="O675" i="5"/>
  <c r="E675" i="5"/>
  <c r="C675" i="5"/>
  <c r="A675" i="5"/>
  <c r="O674" i="5"/>
  <c r="E674" i="5"/>
  <c r="C674" i="5"/>
  <c r="A674" i="5"/>
  <c r="O673" i="5"/>
  <c r="E673" i="5"/>
  <c r="C673" i="5"/>
  <c r="A673" i="5"/>
  <c r="O672" i="5"/>
  <c r="E672" i="5"/>
  <c r="C672" i="5"/>
  <c r="A672" i="5"/>
  <c r="E666" i="5" l="1"/>
  <c r="C666" i="5"/>
  <c r="A666" i="5"/>
  <c r="E665" i="5"/>
  <c r="C665" i="5"/>
  <c r="A665" i="5"/>
  <c r="E664" i="5"/>
  <c r="C664" i="5"/>
  <c r="A664" i="5"/>
  <c r="E663" i="5"/>
  <c r="C663" i="5"/>
  <c r="A663" i="5"/>
  <c r="E662" i="5"/>
  <c r="C662" i="5"/>
  <c r="A662" i="5"/>
  <c r="E633" i="5"/>
  <c r="C633" i="5"/>
  <c r="A633" i="5"/>
  <c r="E632" i="5"/>
  <c r="C632" i="5"/>
  <c r="A632" i="5"/>
  <c r="E631" i="5"/>
  <c r="C631" i="5"/>
  <c r="A631" i="5"/>
  <c r="E630" i="5"/>
  <c r="C630" i="5"/>
  <c r="A630" i="5"/>
  <c r="E629" i="5"/>
  <c r="C629" i="5"/>
  <c r="A629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19" i="5"/>
  <c r="E619" i="5"/>
  <c r="C619" i="5"/>
  <c r="A619" i="5"/>
  <c r="O618" i="5"/>
  <c r="E618" i="5"/>
  <c r="C618" i="5"/>
  <c r="A618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2" i="5"/>
  <c r="E592" i="5"/>
  <c r="C592" i="5"/>
  <c r="A592" i="5"/>
  <c r="O588" i="5"/>
  <c r="E588" i="5"/>
  <c r="C588" i="5"/>
  <c r="A588" i="5"/>
  <c r="O587" i="5"/>
  <c r="E587" i="5"/>
  <c r="C587" i="5"/>
  <c r="A587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666" i="5"/>
  <c r="O664" i="5"/>
  <c r="O662" i="5"/>
  <c r="O665" i="5"/>
  <c r="O663" i="5"/>
  <c r="O633" i="5"/>
  <c r="O631" i="5"/>
  <c r="O629" i="5"/>
  <c r="O630" i="5"/>
  <c r="O632" i="5"/>
  <c r="C313" i="1"/>
  <c r="C303" i="1"/>
  <c r="C310" i="1"/>
  <c r="C318" i="1"/>
  <c r="C311" i="1"/>
  <c r="C329" i="1"/>
  <c r="C312" i="1"/>
  <c r="C328" i="1"/>
  <c r="C302" i="1"/>
  <c r="C301" i="1"/>
  <c r="C308" i="1"/>
  <c r="C324" i="1"/>
  <c r="C300" i="1"/>
  <c r="C309" i="1"/>
  <c r="C319" i="1"/>
  <c r="O535" i="5" l="1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C516" i="5"/>
  <c r="C515" i="5"/>
  <c r="C514" i="5"/>
  <c r="C513" i="5"/>
  <c r="C512" i="5"/>
  <c r="C510" i="5"/>
  <c r="C509" i="5"/>
  <c r="C508" i="5"/>
  <c r="C507" i="5"/>
  <c r="C506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64" i="5"/>
  <c r="C463" i="5"/>
  <c r="C455" i="5"/>
  <c r="C454" i="5"/>
  <c r="C298" i="1"/>
  <c r="C297" i="1"/>
  <c r="C299" i="1"/>
  <c r="E516" i="5" l="1"/>
  <c r="A516" i="5"/>
  <c r="E515" i="5"/>
  <c r="A515" i="5"/>
  <c r="E514" i="5"/>
  <c r="A514" i="5"/>
  <c r="E513" i="5"/>
  <c r="A513" i="5"/>
  <c r="E512" i="5"/>
  <c r="A512" i="5"/>
  <c r="A510" i="5"/>
  <c r="E510" i="5"/>
  <c r="O516" i="5"/>
  <c r="O514" i="5"/>
  <c r="O512" i="5"/>
  <c r="O513" i="5"/>
  <c r="O515" i="5"/>
  <c r="E509" i="5"/>
  <c r="A509" i="5"/>
  <c r="E508" i="5"/>
  <c r="A508" i="5"/>
  <c r="O504" i="5"/>
  <c r="E504" i="5"/>
  <c r="A504" i="5"/>
  <c r="O503" i="5"/>
  <c r="E503" i="5"/>
  <c r="A503" i="5"/>
  <c r="O502" i="5"/>
  <c r="E502" i="5"/>
  <c r="A502" i="5"/>
  <c r="E499" i="5"/>
  <c r="A499" i="5"/>
  <c r="E498" i="5"/>
  <c r="A498" i="5"/>
  <c r="E497" i="5"/>
  <c r="A497" i="5"/>
  <c r="E496" i="5"/>
  <c r="A496" i="5"/>
  <c r="E495" i="5"/>
  <c r="A495" i="5"/>
  <c r="E494" i="5"/>
  <c r="A494" i="5"/>
  <c r="E493" i="5"/>
  <c r="A493" i="5"/>
  <c r="O490" i="5"/>
  <c r="E490" i="5"/>
  <c r="A490" i="5"/>
  <c r="O489" i="5"/>
  <c r="E489" i="5"/>
  <c r="A489" i="5"/>
  <c r="O488" i="5"/>
  <c r="E488" i="5"/>
  <c r="A488" i="5"/>
  <c r="O487" i="5"/>
  <c r="E487" i="5"/>
  <c r="A487" i="5"/>
  <c r="O486" i="5"/>
  <c r="E486" i="5"/>
  <c r="A486" i="5"/>
  <c r="O485" i="5"/>
  <c r="E485" i="5"/>
  <c r="A485" i="5"/>
  <c r="O484" i="5"/>
  <c r="E484" i="5"/>
  <c r="A484" i="5"/>
  <c r="O386" i="5"/>
  <c r="O385" i="5"/>
  <c r="O384" i="5"/>
  <c r="O383" i="5"/>
  <c r="O382" i="5"/>
  <c r="O381" i="5"/>
  <c r="O380" i="5"/>
  <c r="O379" i="5"/>
  <c r="O378" i="5"/>
  <c r="O349" i="5"/>
  <c r="O348" i="5"/>
  <c r="O347" i="5"/>
  <c r="O346" i="5"/>
  <c r="O345" i="5"/>
  <c r="O344" i="5"/>
  <c r="O343" i="5"/>
  <c r="O342" i="5"/>
  <c r="O341" i="5"/>
  <c r="O501" i="5"/>
  <c r="O500" i="5"/>
  <c r="O483" i="5"/>
  <c r="O482" i="5"/>
  <c r="O464" i="5"/>
  <c r="O463" i="5"/>
  <c r="O455" i="5"/>
  <c r="E507" i="5"/>
  <c r="A507" i="5"/>
  <c r="E506" i="5"/>
  <c r="A506" i="5"/>
  <c r="E501" i="5"/>
  <c r="A501" i="5"/>
  <c r="E500" i="5"/>
  <c r="A500" i="5"/>
  <c r="E492" i="5"/>
  <c r="A492" i="5"/>
  <c r="E491" i="5"/>
  <c r="A491" i="5"/>
  <c r="E483" i="5"/>
  <c r="A483" i="5"/>
  <c r="E482" i="5"/>
  <c r="A482" i="5"/>
  <c r="O498" i="5"/>
  <c r="O509" i="5"/>
  <c r="O491" i="5"/>
  <c r="O507" i="5"/>
  <c r="O510" i="5"/>
  <c r="O495" i="5"/>
  <c r="O497" i="5"/>
  <c r="O499" i="5"/>
  <c r="C296" i="1"/>
  <c r="O496" i="5"/>
  <c r="O508" i="5"/>
  <c r="O492" i="5"/>
  <c r="O506" i="5"/>
  <c r="O493" i="5"/>
  <c r="O494" i="5"/>
  <c r="E464" i="5" l="1"/>
  <c r="A464" i="5"/>
  <c r="E463" i="5"/>
  <c r="A463" i="5"/>
  <c r="E455" i="5"/>
  <c r="A455" i="5"/>
  <c r="O454" i="5"/>
  <c r="O453" i="5"/>
  <c r="E454" i="5"/>
  <c r="C453" i="5"/>
  <c r="A454" i="5"/>
  <c r="C294" i="1"/>
  <c r="C292" i="1"/>
  <c r="C289" i="1"/>
  <c r="C293" i="1"/>
  <c r="C295" i="1"/>
  <c r="E386" i="5" l="1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81" i="5"/>
  <c r="E380" i="5"/>
  <c r="E379" i="5"/>
  <c r="E378" i="5"/>
  <c r="E344" i="5"/>
  <c r="E343" i="5"/>
  <c r="E342" i="5"/>
  <c r="E341" i="5"/>
  <c r="C381" i="5"/>
  <c r="C380" i="5"/>
  <c r="C379" i="5"/>
  <c r="C378" i="5"/>
  <c r="C344" i="5"/>
  <c r="C343" i="5"/>
  <c r="C342" i="5"/>
  <c r="C341" i="5"/>
  <c r="A343" i="5"/>
  <c r="A344" i="5"/>
  <c r="A379" i="5"/>
  <c r="A381" i="5"/>
  <c r="A380" i="5"/>
  <c r="A378" i="5"/>
  <c r="A342" i="5"/>
  <c r="A341" i="5"/>
  <c r="E267" i="5"/>
  <c r="C267" i="5"/>
  <c r="A267" i="5"/>
  <c r="E266" i="5"/>
  <c r="C266" i="5"/>
  <c r="A266" i="5"/>
  <c r="O267" i="5"/>
  <c r="C268" i="1"/>
  <c r="C264" i="1"/>
  <c r="C288" i="1"/>
  <c r="O266" i="5"/>
  <c r="S28" i="5" l="1"/>
  <c r="S3" i="5"/>
  <c r="O452" i="5"/>
  <c r="O451" i="5"/>
  <c r="O450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2" i="5"/>
  <c r="O426" i="5"/>
  <c r="O420" i="5"/>
  <c r="O182" i="5"/>
  <c r="O181" i="5"/>
  <c r="O180" i="5"/>
  <c r="O179" i="5"/>
  <c r="O178" i="5"/>
  <c r="O34" i="5"/>
  <c r="O32" i="5"/>
  <c r="O28" i="5"/>
  <c r="O3" i="5"/>
  <c r="O322" i="5"/>
  <c r="O284" i="5"/>
  <c r="O302" i="5"/>
  <c r="O247" i="5"/>
  <c r="C280" i="1"/>
  <c r="O323" i="5"/>
  <c r="O271" i="5"/>
  <c r="O283" i="5"/>
  <c r="C33" i="1"/>
  <c r="O293" i="5"/>
  <c r="O301" i="5"/>
  <c r="O292" i="5"/>
  <c r="O253" i="5"/>
  <c r="O321" i="5"/>
  <c r="C245" i="1"/>
  <c r="O327" i="5"/>
  <c r="O265" i="5"/>
  <c r="O307" i="5"/>
  <c r="O282" i="5"/>
  <c r="C282" i="1"/>
  <c r="C31" i="1"/>
  <c r="O295" i="5"/>
  <c r="C179" i="1"/>
  <c r="O334" i="5"/>
  <c r="C253" i="1"/>
  <c r="C261" i="1"/>
  <c r="O277" i="5"/>
  <c r="O246" i="5"/>
  <c r="C249" i="1"/>
  <c r="O314" i="5"/>
  <c r="O333" i="5"/>
  <c r="O249" i="5"/>
  <c r="O320" i="5"/>
  <c r="C278" i="1"/>
  <c r="O285" i="5"/>
  <c r="O269" i="5"/>
  <c r="O281" i="5"/>
  <c r="O294" i="5"/>
  <c r="C177" i="1"/>
  <c r="C180" i="1"/>
  <c r="O272" i="5"/>
  <c r="C285" i="1"/>
  <c r="C251" i="1"/>
  <c r="O251" i="5"/>
  <c r="C274" i="1"/>
  <c r="O270" i="5"/>
  <c r="O257" i="5"/>
  <c r="O259" i="5"/>
  <c r="O274" i="5"/>
  <c r="O324" i="5"/>
  <c r="C276" i="1"/>
  <c r="O317" i="5"/>
  <c r="O276" i="5"/>
  <c r="C281" i="1"/>
  <c r="C246" i="1"/>
  <c r="O280" i="5"/>
  <c r="O313" i="5"/>
  <c r="O278" i="5"/>
  <c r="O255" i="5"/>
  <c r="O316" i="5"/>
  <c r="C252" i="1"/>
  <c r="C284" i="1"/>
  <c r="O286" i="5"/>
  <c r="O256" i="5"/>
  <c r="O258" i="5"/>
  <c r="O262" i="5"/>
  <c r="O311" i="5"/>
  <c r="O261" i="5"/>
  <c r="C262" i="1"/>
  <c r="O303" i="5"/>
  <c r="C181" i="1"/>
  <c r="C250" i="1"/>
  <c r="C178" i="1"/>
  <c r="O318" i="5"/>
  <c r="O279" i="5"/>
  <c r="O260" i="5"/>
  <c r="C283" i="1"/>
  <c r="O312" i="5"/>
  <c r="O325" i="5"/>
  <c r="O288" i="5"/>
  <c r="C287" i="1"/>
  <c r="O319" i="5"/>
  <c r="C248" i="1"/>
  <c r="O263" i="5"/>
  <c r="O328" i="5"/>
  <c r="O315" i="5"/>
  <c r="C247" i="1"/>
  <c r="O254" i="5"/>
  <c r="O252" i="5"/>
  <c r="O326" i="5"/>
  <c r="O332" i="5"/>
  <c r="C286" i="1"/>
  <c r="C260" i="1"/>
  <c r="O248" i="5"/>
  <c r="O331" i="5"/>
  <c r="O275" i="5"/>
  <c r="O273" i="5"/>
  <c r="O296" i="5"/>
  <c r="O330" i="5"/>
  <c r="Q2" i="5" l="1"/>
  <c r="M2" i="5"/>
  <c r="E6" i="6"/>
  <c r="C6" i="6"/>
  <c r="O250" i="5"/>
  <c r="E453" i="5" l="1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2" i="5"/>
  <c r="C432" i="5"/>
  <c r="A432" i="5"/>
  <c r="E426" i="5"/>
  <c r="C426" i="5"/>
  <c r="A426" i="5"/>
  <c r="E420" i="5"/>
  <c r="C420" i="5"/>
  <c r="A420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5" i="5"/>
  <c r="C265" i="5"/>
  <c r="E265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8" i="5"/>
  <c r="C288" i="5"/>
  <c r="E288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301" i="5"/>
  <c r="C301" i="5"/>
  <c r="E301" i="5"/>
  <c r="A302" i="5"/>
  <c r="C302" i="5"/>
  <c r="E302" i="5"/>
  <c r="A303" i="5"/>
  <c r="C303" i="5"/>
  <c r="E303" i="5"/>
  <c r="A307" i="5"/>
  <c r="C307" i="5"/>
  <c r="E307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A330" i="5"/>
  <c r="C330" i="5"/>
  <c r="E330" i="5"/>
  <c r="A331" i="5"/>
  <c r="C331" i="5"/>
  <c r="E331" i="5"/>
  <c r="A332" i="5"/>
  <c r="C332" i="5"/>
  <c r="E332" i="5"/>
  <c r="A333" i="5"/>
  <c r="C333" i="5"/>
  <c r="E333" i="5"/>
  <c r="E334" i="5" l="1"/>
  <c r="C334" i="5"/>
  <c r="A334" i="5"/>
  <c r="W2" i="5" l="1"/>
  <c r="V2" i="5"/>
  <c r="U2" i="5"/>
  <c r="T2" i="5"/>
  <c r="S2" i="5"/>
  <c r="R2" i="5" s="1"/>
  <c r="P2" i="5" l="1"/>
  <c r="G6" i="6" l="1"/>
  <c r="A568" i="5" l="1"/>
  <c r="C568" i="5"/>
  <c r="E568" i="5"/>
  <c r="A569" i="5"/>
  <c r="C569" i="5"/>
  <c r="E569" i="5"/>
  <c r="A570" i="5"/>
  <c r="C570" i="5"/>
  <c r="E570" i="5"/>
  <c r="A571" i="5"/>
  <c r="C571" i="5"/>
  <c r="E571" i="5"/>
  <c r="A572" i="5"/>
  <c r="C572" i="5"/>
  <c r="E57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<sst xmlns="http://schemas.openxmlformats.org/spreadsheetml/2006/main" count="2571" uniqueCount="1232">
  <si>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</si>
  <si>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</si>
  <si>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</si>
  <si>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</si>
  <si>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</si>
  <si>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</si>
  <si>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</si>
  <si>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</si>
  <si>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</si>
  <si>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</si>
  <si>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</si>
  <si>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</si>
  <si>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</si>
  <si>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</si>
  <si>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</si>
  <si>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</si>
  <si>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</si>
  <si>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</si>
  <si>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</si>
  <si>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</si>
  <si>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</si>
  <si>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</si>
  <si>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</si>
  <si>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</si>
  <si>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</si>
  <si>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</si>
  <si>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</si>
  <si>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</si>
  <si>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</si>
  <si>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</si>
  <si>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</si>
  <si>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</si>
  <si>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</si>
  <si>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</si>
  <si>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</si>
  <si>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</si>
  <si>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</si>
  <si>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</si>
  <si>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</si>
  <si>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</si>
  <si>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</si>
  <si>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</si>
  <si>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</si>
  <si>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</si>
  <si>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</si>
  <si>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</si>
  <si>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</si>
  <si>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</si>
  <si>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</si>
  <si>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</si>
  <si>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</si>
  <si>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</si>
  <si>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</si>
  <si>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</si>
  <si>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</si>
  <si>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</si>
  <si>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</si>
  <si>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</si>
  <si>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</si>
  <si>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</si>
  <si>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</si>
  <si>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</si>
  <si>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</si>
  <si>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</si>
  <si>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</si>
  <si>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</si>
  <si>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</si>
  <si>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</si>
  <si>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</si>
  <si>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</si>
  <si>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</si>
  <si>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</si>
  <si>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</si>
  <si>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</si>
  <si>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</si>
  <si>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</si>
  <si>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</si>
  <si>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</si>
  <si>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</si>
  <si>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</si>
  <si>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</si>
  <si>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</si>
  <si>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</si>
  <si>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</si>
  <si>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</si>
  <si>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</si>
  <si>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</si>
  <si>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</si>
  <si>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</si>
  <si>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</si>
  <si>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</si>
  <si>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</si>
  <si>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</si>
  <si>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</si>
  <si>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</si>
  <si>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</si>
  <si>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</si>
  <si>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</si>
  <si>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</si>
  <si>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</si>
  <si>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</si>
  <si>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</si>
  <si>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</si>
  <si>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</si>
  <si>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</si>
  <si>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</si>
  <si>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</si>
  <si>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</si>
  <si>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</si>
  <si>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</si>
  <si>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</si>
  <si>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</si>
  <si>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</si>
  <si>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</si>
  <si>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</si>
  <si>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</si>
  <si>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</si>
  <si>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</si>
  <si>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</si>
  <si>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</si>
  <si>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</si>
  <si>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</si>
  <si>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</si>
  <si>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</si>
  <si>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</si>
  <si>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</si>
  <si>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</si>
  <si>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</si>
  <si>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</si>
  <si>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</si>
  <si>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</si>
  <si>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</si>
  <si>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</si>
  <si>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</si>
  <si>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</si>
  <si>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</si>
  <si>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</si>
  <si>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</si>
  <si>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</si>
  <si>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</si>
  <si>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</si>
  <si>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</si>
  <si>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</si>
  <si>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</si>
  <si>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</si>
  <si>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</si>
  <si>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</si>
  <si>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</si>
  <si>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</si>
  <si>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</si>
  <si>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</si>
  <si>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</si>
  <si>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</si>
  <si>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</si>
  <si>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</si>
  <si>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</si>
  <si>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</si>
  <si>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</si>
  <si>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</si>
  <si>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</si>
  <si>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</si>
  <si>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</si>
  <si>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</si>
  <si>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</si>
  <si>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</si>
  <si>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</si>
  <si>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</si>
  <si>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</si>
  <si>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</si>
  <si>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</si>
  <si>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</si>
  <si>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</si>
  <si>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</si>
  <si>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</si>
  <si>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</si>
  <si>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</si>
  <si>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</si>
  <si>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</si>
  <si>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</si>
  <si>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</si>
  <si>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</si>
  <si>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</si>
  <si>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</si>
  <si>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</si>
  <si>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</si>
  <si>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</si>
  <si>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</si>
  <si>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</si>
  <si>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</si>
  <si>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</si>
  <si>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</si>
  <si>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</si>
  <si>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</si>
  <si>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</si>
  <si>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</si>
  <si>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</si>
  <si>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</si>
  <si>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</si>
  <si>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</si>
  <si>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</si>
  <si>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</si>
  <si>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</si>
  <si>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</si>
  <si>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</si>
  <si>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</si>
  <si>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</si>
  <si>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</si>
  <si>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</si>
  <si>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</si>
  <si>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</si>
  <si>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</si>
  <si>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</si>
  <si>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</si>
  <si>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</si>
  <si>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</si>
  <si>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</si>
  <si>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</si>
  <si>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</si>
  <si>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</si>
  <si>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</si>
  <si>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</si>
  <si>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</si>
  <si>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</si>
  <si>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</si>
  <si>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</si>
  <si>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</si>
  <si>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</si>
  <si>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</si>
  <si>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</si>
  <si>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</si>
  <si>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</si>
  <si>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</si>
  <si>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</si>
  <si>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</si>
  <si>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</si>
  <si>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</si>
  <si>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</si>
  <si>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</si>
  <si>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</si>
  <si>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</si>
  <si>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</si>
  <si>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</si>
  <si>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</si>
  <si>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</si>
  <si>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</si>
  <si>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</si>
  <si>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</si>
  <si>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</si>
  <si>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</si>
  <si>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</si>
  <si>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</si>
  <si>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</si>
  <si>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</si>
  <si>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</si>
  <si>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</si>
  <si>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</si>
  <si>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</si>
  <si>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</si>
  <si>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</si>
  <si>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</si>
  <si>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</si>
  <si>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</si>
  <si>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</si>
  <si>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</si>
  <si>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</si>
  <si>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</si>
  <si>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</si>
  <si>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</si>
  <si>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</si>
  <si>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</si>
  <si>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</si>
  <si>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</si>
  <si>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</si>
  <si>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</si>
  <si>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</si>
  <si>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</si>
  <si>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</si>
  <si>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</si>
  <si>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</si>
  <si>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</si>
  <si>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</si>
  <si>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</si>
  <si>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</si>
  <si>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</si>
  <si>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</si>
  <si>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</si>
  <si>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</si>
  <si>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</si>
  <si>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</si>
  <si>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</si>
  <si>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</si>
  <si>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</si>
  <si>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</si>
  <si>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</si>
  <si>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</si>
  <si>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</si>
  <si>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</si>
  <si>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</si>
  <si>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</si>
  <si>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</si>
  <si>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</si>
  <si>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</si>
  <si>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</si>
  <si>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</si>
  <si>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</si>
  <si>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</si>
  <si>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</si>
  <si>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</si>
  <si>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</si>
  <si>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</si>
  <si>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</si>
  <si>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</si>
  <si>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</si>
  <si>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</si>
  <si>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</si>
  <si>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</si>
  <si>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</si>
  <si>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</si>
  <si>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</si>
  <si>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</si>
  <si>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</si>
  <si>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</si>
  <si>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</si>
  <si>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</si>
  <si>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</si>
  <si>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</si>
  <si>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</si>
  <si>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</si>
  <si>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</si>
  <si>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</si>
  <si>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</si>
  <si>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</si>
  <si>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</si>
  <si>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</si>
  <si>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</si>
  <si>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</si>
  <si>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</si>
  <si>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</si>
  <si>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</si>
  <si>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</si>
  <si>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</si>
  <si>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</si>
  <si>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</si>
  <si>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</si>
  <si>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</si>
  <si>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</si>
  <si>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</si>
  <si>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</si>
  <si>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</si>
  <si>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</si>
  <si>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</si>
  <si>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</si>
  <si>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</si>
  <si>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</si>
  <si>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</si>
  <si>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</si>
  <si>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</si>
  <si>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</si>
  <si>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</si>
  <si>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</si>
  <si>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</si>
  <si>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</si>
  <si>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</si>
  <si>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</si>
  <si>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</si>
  <si>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</si>
  <si>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</si>
  <si>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</si>
  <si>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</si>
  <si>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</si>
  <si>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</si>
  <si>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</si>
  <si>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</si>
  <si>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</si>
  <si>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</si>
  <si>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</si>
  <si>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</si>
  <si>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</si>
  <si>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</si>
  <si>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</si>
  <si>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</si>
  <si>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</si>
  <si>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</si>
  <si>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</si>
  <si>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</si>
  <si>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</si>
  <si>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</si>
  <si>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</si>
  <si>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</si>
  <si>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</si>
  <si>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</si>
  <si>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</si>
  <si>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</si>
  <si>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</si>
  <si>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</si>
  <si>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</si>
  <si>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</si>
  <si>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</si>
  <si>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</si>
  <si>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</si>
  <si>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</si>
  <si>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</si>
  <si>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</si>
  <si>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</si>
  <si>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</si>
  <si>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</si>
  <si>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</si>
  <si>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</si>
  <si>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</si>
  <si>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</si>
  <si>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</si>
  <si>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</si>
  <si>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</si>
  <si>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</si>
  <si>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</si>
  <si>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</si>
  <si>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</si>
  <si>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</si>
  <si>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</si>
  <si>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</si>
  <si>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</si>
  <si>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</si>
  <si>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</si>
  <si>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</si>
  <si>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</si>
  <si>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</si>
  <si>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</si>
  <si>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</si>
  <si>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</si>
  <si>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</si>
  <si>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</si>
  <si>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</si>
  <si>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</si>
  <si>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</si>
  <si>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</si>
  <si>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</si>
  <si>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</si>
  <si>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</si>
  <si>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</si>
  <si>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</si>
  <si>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</si>
  <si>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</si>
  <si>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</si>
  <si>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</si>
  <si>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</si>
  <si>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</si>
  <si>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</si>
  <si>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</si>
  <si>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</si>
  <si>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</si>
  <si>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</si>
  <si>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</si>
  <si>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</si>
  <si>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</si>
  <si>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</si>
  <si>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</si>
  <si>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</si>
  <si>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</si>
  <si>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</si>
  <si>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</si>
  <si>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</si>
  <si>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</si>
  <si>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</si>
  <si>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</si>
  <si>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</si>
  <si>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</si>
  <si>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</si>
  <si>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</si>
  <si>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</si>
  <si>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</si>
  <si>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</si>
  <si>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</si>
  <si>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</si>
  <si>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</si>
  <si>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</si>
  <si>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</si>
  <si>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</si>
  <si>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</si>
  <si>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</si>
  <si>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</si>
  <si>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</si>
  <si>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</si>
  <si>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</si>
  <si>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</si>
  <si>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</si>
  <si>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</si>
  <si>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</si>
  <si>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</si>
  <si>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</si>
  <si>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</si>
  <si>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</si>
  <si>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</si>
  <si>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</si>
  <si>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</si>
  <si>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</si>
  <si>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</si>
  <si>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</si>
  <si>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</si>
  <si>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</si>
  <si>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</si>
  <si>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</si>
  <si>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</si>
  <si>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</si>
  <si>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</si>
  <si>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</si>
  <si>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</si>
  <si>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</si>
  <si>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</si>
  <si>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</si>
  <si>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</si>
  <si>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</si>
  <si>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</si>
  <si>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</si>
  <si>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</si>
  <si>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</si>
  <si>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</si>
  <si>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</si>
  <si>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</si>
  <si>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</si>
  <si>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</si>
  <si>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</si>
  <si>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</si>
  <si>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</si>
  <si>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</si>
  <si>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</si>
  <si>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</si>
  <si>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</si>
  <si>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</si>
  <si>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</si>
  <si>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</si>
  <si>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</si>
  <si>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</si>
  <si>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</si>
  <si>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</si>
  <si>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</si>
  <si>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</si>
  <si>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</si>
  <si>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</si>
  <si>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</si>
  <si>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</si>
  <si>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</si>
  <si>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</si>
  <si>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</si>
  <si>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</si>
  <si>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</si>
  <si>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</si>
  <si>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</si>
  <si>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</si>
  <si>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</si>
  <si>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</si>
  <si>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</si>
  <si>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</si>
  <si>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</si>
  <si>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</si>
  <si>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</si>
  <si>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</si>
  <si>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</si>
  <si>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</si>
  <si>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</si>
  <si>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</si>
  <si>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</si>
  <si>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</si>
  <si>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</si>
  <si>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</si>
  <si>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</si>
  <si>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</si>
  <si>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</si>
  <si>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</si>
  <si>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</si>
  <si>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</si>
  <si>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</si>
  <si>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</si>
  <si>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</si>
  <si>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</si>
  <si>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</si>
  <si>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</si>
  <si>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</si>
  <si>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</si>
  <si>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</si>
  <si>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</si>
  <si>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</si>
  <si>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</si>
  <si>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</si>
  <si>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</si>
  <si>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</si>
  <si>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</si>
  <si>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</si>
  <si>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</si>
  <si>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</si>
  <si>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</si>
  <si>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</si>
  <si>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</si>
  <si>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</si>
  <si>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</si>
  <si>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</si>
  <si>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</si>
  <si>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</si>
  <si>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</si>
  <si>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</si>
  <si>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</si>
  <si>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</si>
  <si>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</si>
  <si>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</si>
  <si>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</si>
  <si>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</si>
  <si>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</si>
  <si>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</si>
  <si>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</si>
  <si>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</si>
  <si>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</si>
  <si>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</si>
  <si>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</si>
  <si>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</si>
  <si>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</si>
  <si>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</si>
  <si>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</si>
  <si>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</si>
  <si>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</si>
  <si>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</si>
  <si>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</si>
  <si>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</si>
  <si>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</si>
  <si>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</si>
  <si>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</si>
  <si>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</si>
  <si>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</si>
  <si>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</si>
  <si>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</si>
  <si>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</si>
  <si>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</si>
  <si>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</si>
  <si>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</si>
  <si>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</si>
  <si>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</si>
  <si>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</si>
  <si>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</si>
  <si>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</si>
  <si>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</si>
  <si>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</si>
  <si>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</si>
  <si>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</si>
  <si>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</si>
  <si>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</si>
  <si>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</si>
  <si>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</si>
  <si>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</si>
  <si>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</si>
  <si>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</si>
  <si>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</si>
  <si>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</si>
  <si>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</si>
  <si>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</si>
  <si>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</si>
  <si>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</si>
  <si>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</si>
  <si>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</si>
  <si>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</si>
  <si>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</si>
  <si>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</si>
  <si>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</si>
  <si>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</si>
  <si>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</si>
  <si>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</si>
  <si>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</si>
  <si>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</si>
  <si>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</si>
  <si>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</si>
  <si>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</si>
  <si>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</si>
  <si>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</si>
  <si>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</si>
  <si>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</si>
  <si>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</si>
  <si>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</si>
  <si>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</si>
  <si>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</si>
  <si>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</si>
  <si>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</si>
  <si>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</si>
  <si>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</si>
  <si>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</si>
  <si>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</si>
  <si>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</si>
  <si>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</si>
  <si>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</si>
  <si>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</si>
  <si>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</si>
  <si>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</si>
  <si>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</si>
  <si>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</si>
  <si>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</si>
  <si>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</si>
  <si>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</si>
  <si>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</si>
  <si>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</si>
  <si>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</si>
  <si>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</si>
  <si>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</si>
  <si>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</si>
  <si>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</si>
  <si>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</si>
  <si>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</si>
  <si>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</si>
  <si>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</si>
  <si>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</si>
  <si>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</si>
  <si>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</si>
  <si>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</si>
  <si>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</si>
  <si>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</si>
  <si>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</si>
  <si>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</si>
  <si>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</si>
  <si>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</si>
  <si>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</si>
  <si>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</si>
  <si>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</si>
  <si>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</si>
  <si>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</si>
  <si>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</si>
  <si>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</si>
  <si>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</si>
  <si>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</si>
  <si>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</si>
  <si>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</si>
  <si>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</si>
  <si>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</si>
  <si>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</si>
  <si>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</si>
  <si>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</si>
  <si>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</si>
  <si>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</si>
  <si>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</si>
  <si>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</si>
  <si>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</si>
  <si>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</si>
  <si>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</si>
  <si>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</si>
  <si>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</si>
  <si>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</si>
  <si>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</si>
  <si>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</si>
  <si>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</si>
  <si>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</si>
  <si>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</si>
  <si>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</si>
  <si>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</si>
  <si>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</si>
  <si>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</si>
  <si>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</si>
  <si>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</si>
  <si>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</si>
  <si>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</si>
  <si>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</si>
  <si>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</si>
  <si>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</si>
  <si>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</si>
  <si>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</si>
  <si>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</si>
  <si>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</si>
  <si>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</si>
  <si>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</si>
  <si>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</si>
  <si>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</si>
  <si>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</si>
  <si>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</si>
  <si>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</si>
  <si>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</si>
  <si>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</si>
  <si>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</si>
  <si>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</si>
  <si>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</si>
  <si>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</si>
  <si>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</si>
  <si>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</si>
  <si>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</si>
  <si>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</si>
  <si>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</si>
  <si>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</si>
  <si>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</si>
  <si>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</si>
  <si>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</si>
  <si>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</si>
  <si>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</si>
  <si>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</si>
  <si>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</si>
  <si>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</si>
  <si>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</si>
  <si>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</si>
  <si>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</si>
  <si>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</si>
  <si>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</si>
  <si>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</si>
  <si>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</si>
  <si>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</si>
  <si>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</si>
  <si>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</si>
  <si>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</si>
  <si>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</si>
  <si>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</si>
  <si>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</si>
  <si>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</si>
  <si>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</si>
  <si>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</si>
  <si>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</si>
  <si>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</si>
  <si>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</si>
  <si>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</si>
  <si>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</si>
  <si>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</si>
  <si>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</si>
  <si>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</si>
  <si>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</si>
  <si>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</si>
  <si>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</si>
  <si>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</si>
  <si>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</si>
  <si>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</si>
  <si>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</si>
  <si>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</si>
  <si>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</si>
  <si>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</si>
  <si>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</si>
  <si>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</si>
  <si>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</si>
  <si>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</si>
  <si>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</si>
  <si>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</si>
  <si>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</si>
  <si>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</si>
  <si>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</si>
  <si>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</si>
  <si>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</si>
  <si>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</si>
  <si>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</si>
  <si>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</si>
  <si>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</si>
  <si>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</si>
  <si>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</si>
  <si>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</si>
  <si>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</si>
  <si>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</si>
  <si>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</si>
  <si>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</si>
  <si>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</si>
  <si>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</si>
  <si>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</si>
  <si>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</si>
  <si>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</si>
  <si>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</si>
  <si>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</si>
  <si>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</si>
  <si>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</si>
  <si>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</si>
  <si>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</si>
  <si>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</si>
  <si>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</si>
  <si>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</si>
  <si>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</si>
  <si>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</si>
  <si>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</si>
  <si>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</si>
  <si>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</si>
  <si>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</si>
  <si>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</si>
  <si>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</si>
  <si>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</si>
  <si>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</si>
  <si>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</si>
  <si>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</si>
  <si>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</si>
  <si>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</si>
  <si>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</si>
  <si>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</si>
  <si>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</si>
  <si>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</si>
  <si>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</si>
  <si>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</si>
  <si>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</si>
  <si>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</si>
  <si>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</si>
  <si>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</si>
  <si>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</si>
  <si>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</si>
  <si>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</si>
  <si>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</si>
  <si>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</si>
  <si>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</si>
  <si>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</si>
  <si>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</si>
  <si>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</si>
  <si>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</si>
  <si>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</si>
  <si>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</si>
  <si>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</si>
  <si>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</si>
  <si>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</si>
  <si>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</si>
  <si>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</si>
  <si>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</si>
  <si>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</si>
  <si>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</si>
  <si>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</si>
  <si>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</si>
  <si>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</si>
  <si>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</si>
  <si>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</si>
  <si>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</si>
  <si>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</si>
  <si>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</si>
  <si>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</si>
  <si>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</si>
  <si>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</si>
  <si>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</si>
  <si>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</si>
  <si>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</si>
  <si>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</si>
  <si>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</si>
  <si>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</si>
  <si>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</si>
  <si>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</si>
  <si>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</si>
  <si>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</si>
  <si>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</si>
  <si>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</si>
  <si>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</si>
  <si>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</si>
  <si>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</si>
  <si>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</si>
  <si>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</si>
  <si>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</si>
  <si>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</si>
  <si>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</si>
  <si>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</si>
  <si>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</si>
  <si>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</si>
  <si>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</si>
  <si>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</si>
  <si>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</si>
  <si>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</si>
  <si>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</si>
  <si>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</si>
  <si>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</si>
  <si>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</si>
  <si>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</si>
  <si>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</si>
  <si>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</si>
  <si>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</si>
  <si>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</si>
  <si>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</si>
  <si>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</si>
  <si>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</si>
  <si>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</si>
  <si>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</si>
  <si>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</si>
  <si>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</si>
  <si>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</si>
  <si>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</si>
  <si>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</si>
  <si>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</si>
  <si>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</si>
  <si>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</si>
  <si>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</si>
  <si>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</si>
  <si>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</si>
  <si>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</si>
  <si>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</si>
  <si>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</si>
  <si>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</si>
  <si>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</si>
  <si>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</si>
  <si>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</si>
  <si>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</si>
  <si>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</si>
  <si>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</si>
  <si>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</si>
  <si>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</si>
  <si>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</si>
  <si>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</si>
  <si>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</si>
  <si>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</si>
  <si>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</si>
  <si>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</si>
  <si>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</si>
  <si>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</si>
  <si>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</si>
  <si>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</si>
  <si>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</si>
  <si>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</si>
  <si>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</si>
  <si>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</si>
  <si>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</si>
  <si>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</si>
  <si>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</si>
  <si>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</si>
  <si>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</si>
  <si>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</si>
  <si>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</si>
  <si>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</si>
  <si>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</si>
  <si>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</si>
  <si>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</si>
  <si>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</si>
  <si>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</si>
  <si>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</si>
  <si>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</si>
  <si>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</si>
  <si>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</si>
  <si>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</si>
  <si>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</si>
  <si>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</si>
  <si>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</si>
  <si>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</si>
  <si>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</si>
  <si>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</si>
  <si>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</si>
  <si>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</si>
  <si>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</si>
  <si>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</si>
  <si>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</si>
  <si>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</si>
  <si>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</si>
  <si>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</si>
  <si>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</si>
  <si>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</si>
  <si>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</si>
  <si>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</si>
  <si>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</si>
  <si>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</si>
  <si>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</si>
  <si>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</si>
  <si>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</si>
  <si>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</si>
  <si>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</si>
  <si>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</si>
  <si>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</si>
  <si>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</si>
  <si>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</si>
  <si>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</si>
  <si>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</si>
  <si>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</si>
  <si>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</si>
  <si>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</si>
  <si>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</si>
  <si>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</si>
  <si>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</si>
  <si>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</si>
  <si>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</si>
  <si>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</si>
  <si>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</si>
  <si>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</si>
  <si>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</si>
  <si>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</si>
  <si>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</si>
  <si>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</si>
  <si>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</si>
  <si>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</si>
  <si>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</si>
  <si>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</si>
  <si>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</si>
  <si>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</si>
  <si>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</si>
  <si>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</si>
  <si>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</si>
  <si>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</si>
  <si>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</si>
  <si>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</si>
  <si>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</si>
  <si>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</si>
  <si>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</si>
  <si>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</si>
  <si>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</si>
  <si>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</si>
  <si>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</si>
  <si>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</si>
  <si>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</si>
  <si>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</si>
  <si>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</si>
  <si>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</si>
  <si>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</si>
  <si>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</si>
  <si>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</si>
  <si>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</si>
  <si>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</si>
  <si>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</si>
  <si>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</si>
  <si>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</si>
  <si>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</si>
  <si>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</si>
  <si>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</si>
  <si>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</si>
  <si>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</si>
  <si>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</si>
  <si>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</si>
  <si>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</si>
  <si>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</si>
  <si>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</si>
  <si>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</si>
  <si>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</si>
  <si>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</si>
  <si>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</si>
  <si>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</si>
  <si>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</si>
  <si>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</si>
  <si>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</si>
  <si>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</si>
  <si>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</si>
  <si>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</si>
  <si>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</si>
  <si>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</si>
  <si>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</si>
  <si>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</si>
  <si>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</si>
  <si>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</si>
  <si>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</si>
  <si>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</si>
  <si>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</si>
  <si>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</si>
  <si>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</si>
  <si>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</si>
  <si>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</si>
  <si>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</si>
  <si>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</si>
  <si>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</si>
  <si>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</si>
  <si>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</si>
  <si>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</si>
  <si>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</si>
  <si>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</si>
  <si>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</si>
  <si>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</si>
  <si>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</si>
  <si>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</si>
  <si>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</si>
  <si>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</si>
  <si>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</si>
  <si>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</si>
  <si>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</si>
  <si>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</si>
  <si>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</si>
  <si>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</si>
  <si>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</si>
  <si>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</si>
  <si>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</si>
  <si>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</si>
  <si>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</si>
  <si>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</si>
  <si>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</si>
  <si>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</si>
  <si>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</si>
  <si>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</si>
  <si>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</si>
  <si>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</si>
  <si>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</si>
  <si>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</si>
  <si>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</si>
  <si>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</si>
  <si>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</si>
  <si>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</si>
  <si>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</si>
  <si>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</si>
  <si>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</si>
  <si>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</si>
  <si>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</si>
  <si>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</si>
  <si>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</si>
  <si>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</si>
  <si>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</si>
  <si>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</si>
  <si>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</si>
  <si>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</si>
  <si>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</si>
  <si>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</si>
  <si>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</si>
  <si>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</si>
  <si>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</si>
  <si>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</si>
  <si>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</si>
  <si>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</si>
  <si>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</si>
  <si>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</si>
  <si>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</si>
  <si>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</si>
  <si>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</si>
  <si>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</si>
  <si>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</si>
  <si>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</si>
  <si>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</si>
  <si>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</si>
  <si>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</si>
  <si>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</si>
  <si>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</si>
  <si>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</si>
  <si>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</si>
  <si>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</si>
  <si>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</si>
  <si>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</si>
  <si>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</si>
  <si>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</si>
  <si>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</si>
  <si>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</si>
  <si>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</si>
  <si>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</si>
  <si>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</si>
  <si>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</si>
  <si>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</si>
  <si>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</si>
  <si>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</si>
  <si>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</si>
  <si>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</si>
  <si>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</si>
  <si>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</si>
  <si>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</si>
  <si>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</si>
  <si>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</si>
  <si>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</si>
  <si>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</si>
  <si>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</si>
  <si>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AddForceSteampunkRobot</t>
  </si>
  <si>
    <t>AddForceSteampunkRobot</t>
    <phoneticPr fontId="1" type="noConversion"/>
  </si>
  <si>
    <t>InvincibleDrone</t>
  </si>
  <si>
    <t>InvincibleDrone</t>
    <phoneticPr fontId="1" type="noConversion"/>
  </si>
  <si>
    <t>0: 무조건
1: 공격자만피
2: 공격자절반이상</t>
    <phoneticPr fontId="1" type="noConversion"/>
  </si>
  <si>
    <t>LP_SpUpOverHalfHp</t>
  </si>
  <si>
    <t>LP_SpUpOverHalfHpBetter</t>
  </si>
  <si>
    <t>SpRegenOnBoss</t>
    <phoneticPr fontId="1" type="noConversion"/>
  </si>
  <si>
    <t>LP_SpUpOverHalfHpBetter</t>
    <phoneticPr fontId="1" type="noConversion"/>
  </si>
  <si>
    <t>RushAncientGuardFirst</t>
    <phoneticPr fontId="1" type="noConversion"/>
  </si>
  <si>
    <t>RushAncientGuardSecond</t>
    <phoneticPr fontId="1" type="noConversion"/>
  </si>
  <si>
    <t>Teleport_Random</t>
  </si>
  <si>
    <t>TeleportLichBlood</t>
  </si>
  <si>
    <t>TeleportLichBlood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</si>
</sst>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50"/>
  <sheetViews>
    <sheetView workbookViewId="0">
      <pane ySplit="1" topLeftCell="A220" activePane="bottomLeft" state="frozen"/>
      <selection pane="bottomLeft" activeCell="A237" sqref="A23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993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918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958</v>
      </c>
      <c r="G27" s="10">
        <v>26</v>
      </c>
      <c r="H27" s="10">
        <v>1</v>
      </c>
    </row>
    <row r="28" spans="1:8" x14ac:dyDescent="0.3">
      <c r="A28" t="s">
        <v>754</v>
      </c>
      <c r="B28" t="s">
        <v>919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7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1127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1138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1058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1027</v>
      </c>
      <c r="B40" s="10" t="s">
        <v>1021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961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966</v>
      </c>
      <c r="B44" s="10" t="s">
        <v>962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1030</v>
      </c>
      <c r="G44" s="10">
        <v>45</v>
      </c>
      <c r="H44" s="10">
        <v>1</v>
      </c>
    </row>
    <row r="45" spans="1:8" x14ac:dyDescent="0.3">
      <c r="A45" s="10" t="s">
        <v>1121</v>
      </c>
      <c r="B45" s="10" t="s">
        <v>1115</v>
      </c>
      <c r="C45" s="6">
        <f t="shared" ca="1" si="17"/>
        <v>93</v>
      </c>
      <c r="D45" s="10"/>
      <c r="F45" s="10" t="s">
        <v>1195</v>
      </c>
      <c r="G45" s="10">
        <v>46</v>
      </c>
      <c r="H45" s="10">
        <v>1</v>
      </c>
    </row>
    <row r="46" spans="1:8" x14ac:dyDescent="0.3">
      <c r="A46" s="10" t="s">
        <v>1103</v>
      </c>
      <c r="B46" s="10" t="s">
        <v>1100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1010</v>
      </c>
      <c r="B49" s="10" t="s">
        <v>981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1016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1056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1057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1184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1186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956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1020</v>
      </c>
      <c r="B61" s="10" t="s">
        <v>1018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1140</v>
      </c>
      <c r="B64" s="10" t="s">
        <v>917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1139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1123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1124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1125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1126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1218</v>
      </c>
      <c r="B72" s="10" t="s">
        <v>24</v>
      </c>
      <c r="C72" s="6">
        <f ca="1">VLOOKUP(B72,OFFSET(INDIRECT("$A:$B"),0,MATCH(B$1&amp;"_Verify",INDIRECT("$1:$1"),0)-1),2,0)</f>
        <v>4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685</v>
      </c>
      <c r="B73" s="10" t="s">
        <v>683</v>
      </c>
      <c r="C73" s="6">
        <f t="shared" ref="C73:C75" ca="1" si="26">VLOOKUP(B73,OFFSET(INDIRECT("$A:$B"),0,MATCH(B$1&amp;"_Verify",INDIRECT("$1:$1"),0)-1),2,0)</f>
        <v>13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688</v>
      </c>
      <c r="B74" s="10" t="s">
        <v>689</v>
      </c>
      <c r="C74" s="6">
        <f t="shared" ca="1" si="26"/>
        <v>11</v>
      </c>
      <c r="D74" s="10"/>
      <c r="F74" t="s">
        <v>814</v>
      </c>
      <c r="G74">
        <v>79</v>
      </c>
    </row>
    <row r="75" spans="1:8" x14ac:dyDescent="0.3">
      <c r="A75" s="10" t="s">
        <v>1107</v>
      </c>
      <c r="B75" s="10" t="s">
        <v>1108</v>
      </c>
      <c r="C75" s="6">
        <f t="shared" ca="1" si="26"/>
        <v>95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1169</v>
      </c>
      <c r="B76" s="10" t="s">
        <v>660</v>
      </c>
      <c r="C76" s="6">
        <f t="shared" ref="C76:C77" ca="1" si="27">VLOOKUP(B76,OFFSET(INDIRECT("$A:$B"),0,MATCH(B$1&amp;"_Verify",INDIRECT("$1:$1"),0)-1),2,0)</f>
        <v>24</v>
      </c>
      <c r="F76" t="s">
        <v>880</v>
      </c>
      <c r="G76" s="10">
        <v>81</v>
      </c>
      <c r="H76">
        <v>1</v>
      </c>
    </row>
    <row r="77" spans="1:8" x14ac:dyDescent="0.3">
      <c r="A77" s="10" t="s">
        <v>1220</v>
      </c>
      <c r="B77" s="10" t="s">
        <v>167</v>
      </c>
      <c r="C77" s="6">
        <f t="shared" ca="1" si="27"/>
        <v>52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450</v>
      </c>
      <c r="B78" s="10" t="s">
        <v>25</v>
      </c>
      <c r="C78" s="6">
        <f t="shared" ref="C78:C165" ca="1" si="28">VLOOKUP(B78,OFFSET(INDIRECT("$A:$B"),0,MATCH(B$1&amp;"_Verify",INDIRECT("$1:$1"),0)-1),2,0)</f>
        <v>2</v>
      </c>
      <c r="D78" s="10"/>
      <c r="F78" t="s">
        <v>911</v>
      </c>
      <c r="G78">
        <v>83</v>
      </c>
      <c r="H78">
        <v>1</v>
      </c>
    </row>
    <row r="79" spans="1:8" s="10" customFormat="1" x14ac:dyDescent="0.3">
      <c r="A79" s="10" t="s">
        <v>1034</v>
      </c>
      <c r="B79" s="10" t="s">
        <v>1030</v>
      </c>
      <c r="C79" s="6">
        <f t="shared" ref="C79" ca="1" si="29">VLOOKUP(B79,OFFSET(INDIRECT("$A:$B"),0,MATCH(B$1&amp;"_Verify",INDIRECT("$1:$1"),0)-1),2,0)</f>
        <v>45</v>
      </c>
      <c r="F79" s="10" t="s">
        <v>915</v>
      </c>
      <c r="G79" s="10">
        <v>84</v>
      </c>
      <c r="H79" s="10">
        <v>1</v>
      </c>
    </row>
    <row r="80" spans="1:8" s="10" customFormat="1" x14ac:dyDescent="0.3">
      <c r="A80" s="10" t="s">
        <v>451</v>
      </c>
      <c r="B80" s="10" t="s">
        <v>25</v>
      </c>
      <c r="C80" s="6">
        <f t="shared" ca="1" si="28"/>
        <v>2</v>
      </c>
      <c r="F80" t="s">
        <v>975</v>
      </c>
      <c r="G80">
        <v>85</v>
      </c>
      <c r="H80">
        <v>1</v>
      </c>
    </row>
    <row r="81" spans="1:8" x14ac:dyDescent="0.3">
      <c r="A81" s="10" t="s">
        <v>1160</v>
      </c>
      <c r="B81" s="10" t="s">
        <v>337</v>
      </c>
      <c r="C81" s="6">
        <f t="shared" ca="1" si="28"/>
        <v>21</v>
      </c>
      <c r="D81" s="10"/>
      <c r="F81" s="10" t="s">
        <v>982</v>
      </c>
      <c r="G81" s="10">
        <v>86</v>
      </c>
      <c r="H81" s="10">
        <v>1</v>
      </c>
    </row>
    <row r="82" spans="1:8" x14ac:dyDescent="0.3">
      <c r="A82" s="10" t="s">
        <v>1162</v>
      </c>
      <c r="B82" s="10" t="s">
        <v>337</v>
      </c>
      <c r="C82" s="6">
        <f t="shared" ca="1" si="28"/>
        <v>21</v>
      </c>
      <c r="D82" s="10"/>
      <c r="F82" t="s">
        <v>1188</v>
      </c>
      <c r="G82">
        <v>87</v>
      </c>
      <c r="H82">
        <v>1</v>
      </c>
    </row>
    <row r="83" spans="1:8" x14ac:dyDescent="0.3">
      <c r="A83" s="10" t="s">
        <v>1164</v>
      </c>
      <c r="B83" s="10" t="s">
        <v>25</v>
      </c>
      <c r="C83" s="6">
        <f t="shared" ca="1" si="28"/>
        <v>2</v>
      </c>
      <c r="D83" s="10"/>
      <c r="F83" s="10" t="s">
        <v>1024</v>
      </c>
      <c r="G83" s="10">
        <v>88</v>
      </c>
      <c r="H83" s="10">
        <v>1</v>
      </c>
    </row>
    <row r="84" spans="1:8" x14ac:dyDescent="0.3">
      <c r="A84" s="10" t="s">
        <v>1166</v>
      </c>
      <c r="B84" s="10" t="s">
        <v>57</v>
      </c>
      <c r="C84" s="6">
        <f t="shared" ca="1" si="28"/>
        <v>11</v>
      </c>
      <c r="D84" s="10"/>
      <c r="F84" s="10" t="s">
        <v>1037</v>
      </c>
      <c r="G84" s="10">
        <v>89</v>
      </c>
      <c r="H84" s="10">
        <v>1</v>
      </c>
    </row>
    <row r="85" spans="1:8" x14ac:dyDescent="0.3">
      <c r="A85" s="10" t="s">
        <v>452</v>
      </c>
      <c r="B85" s="10" t="s">
        <v>25</v>
      </c>
      <c r="C85" s="6">
        <f t="shared" ca="1" si="28"/>
        <v>2</v>
      </c>
      <c r="D85" s="10"/>
      <c r="F85" s="10" t="s">
        <v>1063</v>
      </c>
      <c r="G85">
        <v>90</v>
      </c>
      <c r="H85">
        <v>1</v>
      </c>
    </row>
    <row r="86" spans="1:8" x14ac:dyDescent="0.3">
      <c r="A86" s="10" t="s">
        <v>1141</v>
      </c>
      <c r="B86" s="10" t="s">
        <v>917</v>
      </c>
      <c r="C86" s="6">
        <f t="shared" ca="1" si="28"/>
        <v>23</v>
      </c>
      <c r="D86" s="10"/>
      <c r="F86" t="s">
        <v>1074</v>
      </c>
      <c r="G86">
        <v>91</v>
      </c>
      <c r="H86" s="10">
        <v>1</v>
      </c>
    </row>
    <row r="87" spans="1:8" x14ac:dyDescent="0.3">
      <c r="A87" s="10" t="s">
        <v>453</v>
      </c>
      <c r="B87" s="10" t="s">
        <v>25</v>
      </c>
      <c r="C87" s="6">
        <f t="shared" ca="1" si="28"/>
        <v>2</v>
      </c>
      <c r="D87" s="10"/>
      <c r="F87" t="s">
        <v>1097</v>
      </c>
      <c r="G87">
        <v>92</v>
      </c>
      <c r="H87">
        <v>1</v>
      </c>
    </row>
    <row r="88" spans="1:8" s="10" customFormat="1" x14ac:dyDescent="0.3">
      <c r="A88" s="10" t="s">
        <v>953</v>
      </c>
      <c r="B88" s="10" t="s">
        <v>957</v>
      </c>
      <c r="C88" s="6">
        <f t="shared" ca="1" si="28"/>
        <v>26</v>
      </c>
      <c r="F88" s="10" t="s">
        <v>1116</v>
      </c>
      <c r="G88" s="10">
        <v>93</v>
      </c>
      <c r="H88" s="10">
        <v>1</v>
      </c>
    </row>
    <row r="89" spans="1:8" x14ac:dyDescent="0.3">
      <c r="A89" s="10" t="s">
        <v>1075</v>
      </c>
      <c r="B89" s="10" t="s">
        <v>1072</v>
      </c>
      <c r="C89" s="6">
        <f t="shared" ca="1" si="28"/>
        <v>91</v>
      </c>
      <c r="D89" s="10"/>
      <c r="F89" t="s">
        <v>1101</v>
      </c>
      <c r="G89">
        <v>94</v>
      </c>
      <c r="H89" s="10"/>
    </row>
    <row r="90" spans="1:8" x14ac:dyDescent="0.3">
      <c r="A90" s="10" t="s">
        <v>1084</v>
      </c>
      <c r="B90" s="10" t="s">
        <v>267</v>
      </c>
      <c r="C90" s="6">
        <f t="shared" ca="1" si="28"/>
        <v>14</v>
      </c>
      <c r="D90" s="10"/>
      <c r="F90" t="s">
        <v>1109</v>
      </c>
      <c r="G90">
        <v>95</v>
      </c>
      <c r="H90">
        <v>1</v>
      </c>
    </row>
    <row r="91" spans="1:8" x14ac:dyDescent="0.3">
      <c r="A91" s="10" t="s">
        <v>1080</v>
      </c>
      <c r="B91" s="10" t="s">
        <v>25</v>
      </c>
      <c r="C91" s="6">
        <f t="shared" ref="C91" ca="1" si="30">VLOOKUP(B91,OFFSET(INDIRECT("$A:$B"),0,MATCH(B$1&amp;"_Verify",INDIRECT("$1:$1"),0)-1),2,0)</f>
        <v>2</v>
      </c>
      <c r="D91" s="10"/>
      <c r="F91" t="s">
        <v>1150</v>
      </c>
      <c r="G91">
        <v>96</v>
      </c>
    </row>
    <row r="92" spans="1:8" x14ac:dyDescent="0.3">
      <c r="A92" s="10" t="s">
        <v>1078</v>
      </c>
      <c r="B92" s="10" t="s">
        <v>25</v>
      </c>
      <c r="C92" s="6">
        <f t="shared" ca="1" si="28"/>
        <v>2</v>
      </c>
      <c r="D92" s="10"/>
    </row>
    <row r="93" spans="1:8" x14ac:dyDescent="0.3">
      <c r="A93" s="10" t="s">
        <v>454</v>
      </c>
      <c r="B93" s="10" t="s">
        <v>25</v>
      </c>
      <c r="C93" s="6">
        <f t="shared" ref="C93" ca="1" si="31">VLOOKUP(B93,OFFSET(INDIRECT("$A:$B"),0,MATCH(B$1&amp;"_Verify",INDIRECT("$1:$1"),0)-1),2,0)</f>
        <v>2</v>
      </c>
      <c r="D93" s="10"/>
    </row>
    <row r="94" spans="1:8" x14ac:dyDescent="0.3">
      <c r="A94" s="10" t="s">
        <v>1001</v>
      </c>
      <c r="B94" s="10" t="s">
        <v>1188</v>
      </c>
      <c r="C94" s="6">
        <f t="shared" ref="C94" ca="1" si="32">VLOOKUP(B94,OFFSET(INDIRECT("$A:$B"),0,MATCH(B$1&amp;"_Verify",INDIRECT("$1:$1"),0)-1),2,0)</f>
        <v>87</v>
      </c>
      <c r="D94" s="10"/>
    </row>
    <row r="95" spans="1:8" x14ac:dyDescent="0.3">
      <c r="A95" s="10" t="s">
        <v>455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997</v>
      </c>
      <c r="B96" s="10" t="s">
        <v>415</v>
      </c>
      <c r="C96" s="6">
        <f t="shared" ca="1" si="28"/>
        <v>63</v>
      </c>
      <c r="D96" s="10"/>
    </row>
    <row r="97" spans="1:8" x14ac:dyDescent="0.3">
      <c r="A97" s="10" t="s">
        <v>650</v>
      </c>
      <c r="B97" s="10" t="s">
        <v>25</v>
      </c>
      <c r="C97" s="6">
        <f t="shared" ca="1" si="28"/>
        <v>2</v>
      </c>
      <c r="D97" s="10"/>
    </row>
    <row r="98" spans="1:8" x14ac:dyDescent="0.3">
      <c r="A98" s="10" t="s">
        <v>651</v>
      </c>
      <c r="B98" s="10" t="s">
        <v>25</v>
      </c>
      <c r="C98" s="6">
        <f t="shared" ref="C98" ca="1" si="33">VLOOKUP(B98,OFFSET(INDIRECT("$A:$B"),0,MATCH(B$1&amp;"_Verify",INDIRECT("$1:$1"),0)-1),2,0)</f>
        <v>2</v>
      </c>
      <c r="D98" s="10"/>
      <c r="F98" s="10"/>
      <c r="G98" s="10"/>
      <c r="H98" s="10"/>
    </row>
    <row r="99" spans="1:8" s="10" customFormat="1" x14ac:dyDescent="0.3">
      <c r="A99" s="10" t="s">
        <v>1047</v>
      </c>
      <c r="B99" s="10" t="s">
        <v>25</v>
      </c>
      <c r="C99" s="6">
        <f t="shared" ref="C99" ca="1" si="34">VLOOKUP(B99,OFFSET(INDIRECT("$A:$B"),0,MATCH(B$1&amp;"_Verify",INDIRECT("$1:$1"),0)-1),2,0)</f>
        <v>2</v>
      </c>
      <c r="F99"/>
      <c r="G99"/>
      <c r="H99"/>
    </row>
    <row r="100" spans="1:8" s="10" customFormat="1" x14ac:dyDescent="0.3">
      <c r="A100" s="10" t="s">
        <v>456</v>
      </c>
      <c r="B100" s="10" t="s">
        <v>25</v>
      </c>
      <c r="C100" s="6">
        <f t="shared" ca="1" si="28"/>
        <v>2</v>
      </c>
    </row>
    <row r="101" spans="1:8" x14ac:dyDescent="0.3">
      <c r="A101" s="10" t="s">
        <v>667</v>
      </c>
      <c r="B101" s="10" t="s">
        <v>337</v>
      </c>
      <c r="C101" s="6">
        <f t="shared" ref="C101:C103" ca="1" si="35">VLOOKUP(B101,OFFSET(INDIRECT("$A:$B"),0,MATCH(B$1&amp;"_Verify",INDIRECT("$1:$1"),0)-1),2,0)</f>
        <v>21</v>
      </c>
      <c r="D101" s="10"/>
      <c r="F101" s="10"/>
      <c r="G101" s="10"/>
      <c r="H101" s="10"/>
    </row>
    <row r="102" spans="1:8" x14ac:dyDescent="0.3">
      <c r="A102" s="10" t="s">
        <v>666</v>
      </c>
      <c r="B102" s="10" t="s">
        <v>25</v>
      </c>
      <c r="C102" s="6">
        <f t="shared" ca="1" si="35"/>
        <v>2</v>
      </c>
      <c r="D102" s="10"/>
    </row>
    <row r="103" spans="1:8" s="10" customFormat="1" x14ac:dyDescent="0.3">
      <c r="A103" s="10" t="s">
        <v>994</v>
      </c>
      <c r="B103" s="10" t="s">
        <v>917</v>
      </c>
      <c r="C103" s="6">
        <f t="shared" ca="1" si="35"/>
        <v>23</v>
      </c>
      <c r="F103"/>
      <c r="G103"/>
      <c r="H103"/>
    </row>
    <row r="104" spans="1:8" x14ac:dyDescent="0.3">
      <c r="A104" s="10" t="s">
        <v>457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1192</v>
      </c>
      <c r="B105" s="10" t="s">
        <v>1194</v>
      </c>
      <c r="C105" s="6">
        <f t="shared" ref="C105" ca="1" si="36">VLOOKUP(B105,OFFSET(INDIRECT("$A:$B"),0,MATCH(B$1&amp;"_Verify",INDIRECT("$1:$1"),0)-1),2,0)</f>
        <v>46</v>
      </c>
      <c r="F105"/>
      <c r="G105"/>
      <c r="H105"/>
    </row>
    <row r="106" spans="1:8" x14ac:dyDescent="0.3">
      <c r="A106" s="10" t="s">
        <v>682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458</v>
      </c>
      <c r="B107" s="10" t="s">
        <v>25</v>
      </c>
      <c r="C107" s="6">
        <f t="shared" ca="1" si="28"/>
        <v>2</v>
      </c>
      <c r="D107" s="10"/>
      <c r="F107" s="10"/>
      <c r="G107" s="10"/>
      <c r="H107" s="10"/>
    </row>
    <row r="108" spans="1:8" x14ac:dyDescent="0.3">
      <c r="A108" s="10" t="s">
        <v>659</v>
      </c>
      <c r="B108" s="10" t="s">
        <v>181</v>
      </c>
      <c r="C108" s="6">
        <f t="shared" ca="1" si="28"/>
        <v>33</v>
      </c>
      <c r="D108" s="10"/>
    </row>
    <row r="109" spans="1:8" x14ac:dyDescent="0.3">
      <c r="A109" s="10" t="s">
        <v>1134</v>
      </c>
      <c r="B109" s="10" t="s">
        <v>337</v>
      </c>
      <c r="C109" s="6">
        <f t="shared" ref="C109:C110" ca="1" si="37">VLOOKUP(B109,OFFSET(INDIRECT("$A:$B"),0,MATCH(B$1&amp;"_Verify",INDIRECT("$1:$1"),0)-1),2,0)</f>
        <v>21</v>
      </c>
      <c r="D109" s="10"/>
    </row>
    <row r="110" spans="1:8" x14ac:dyDescent="0.3">
      <c r="A110" s="10" t="s">
        <v>1136</v>
      </c>
      <c r="B110" s="10" t="s">
        <v>21</v>
      </c>
      <c r="C110" s="6">
        <f t="shared" ca="1" si="37"/>
        <v>7</v>
      </c>
      <c r="D110" s="10"/>
    </row>
    <row r="111" spans="1:8" x14ac:dyDescent="0.3">
      <c r="A111" s="10" t="s">
        <v>459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460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1132</v>
      </c>
      <c r="B113" s="10" t="s">
        <v>337</v>
      </c>
      <c r="C113" s="6">
        <f t="shared" ca="1" si="28"/>
        <v>21</v>
      </c>
      <c r="D113" s="10"/>
    </row>
    <row r="114" spans="1:8" x14ac:dyDescent="0.3">
      <c r="A114" s="10" t="s">
        <v>1133</v>
      </c>
      <c r="B114" s="10" t="s">
        <v>25</v>
      </c>
      <c r="C114" s="6">
        <f t="shared" ca="1" si="28"/>
        <v>2</v>
      </c>
      <c r="D114" s="10"/>
    </row>
    <row r="115" spans="1:8" s="10" customFormat="1" x14ac:dyDescent="0.3">
      <c r="A115" s="10" t="s">
        <v>679</v>
      </c>
      <c r="B115" s="10" t="s">
        <v>25</v>
      </c>
      <c r="C115" s="6">
        <f t="shared" ca="1" si="28"/>
        <v>2</v>
      </c>
      <c r="F115"/>
      <c r="G115"/>
      <c r="H115"/>
    </row>
    <row r="116" spans="1:8" s="10" customFormat="1" x14ac:dyDescent="0.3">
      <c r="A116" s="10" t="s">
        <v>461</v>
      </c>
      <c r="B116" s="10" t="s">
        <v>25</v>
      </c>
      <c r="C116" s="6">
        <f t="shared" ref="C116:C122" ca="1" si="38">VLOOKUP(B116,OFFSET(INDIRECT("$A:$B"),0,MATCH(B$1&amp;"_Verify",INDIRECT("$1:$1"),0)-1),2,0)</f>
        <v>2</v>
      </c>
      <c r="F116"/>
      <c r="G116"/>
      <c r="H116"/>
    </row>
    <row r="117" spans="1:8" s="10" customFormat="1" x14ac:dyDescent="0.3">
      <c r="A117" s="10" t="s">
        <v>680</v>
      </c>
      <c r="B117" s="10" t="s">
        <v>772</v>
      </c>
      <c r="C117" s="6">
        <f t="shared" ca="1" si="38"/>
        <v>25</v>
      </c>
      <c r="F117"/>
      <c r="G117"/>
      <c r="H117"/>
    </row>
    <row r="118" spans="1:8" s="10" customFormat="1" x14ac:dyDescent="0.3">
      <c r="A118" s="10" t="s">
        <v>1182</v>
      </c>
      <c r="B118" s="10" t="s">
        <v>21</v>
      </c>
      <c r="C118" s="6">
        <f t="shared" ca="1" si="38"/>
        <v>7</v>
      </c>
    </row>
    <row r="119" spans="1:8" s="10" customFormat="1" x14ac:dyDescent="0.3">
      <c r="A119" s="10" t="s">
        <v>1090</v>
      </c>
      <c r="B119" s="10" t="s">
        <v>1095</v>
      </c>
      <c r="C119" s="6">
        <f t="shared" ca="1" si="38"/>
        <v>21</v>
      </c>
    </row>
    <row r="120" spans="1:8" x14ac:dyDescent="0.3">
      <c r="A120" s="10" t="s">
        <v>1088</v>
      </c>
      <c r="B120" s="10" t="s">
        <v>1036</v>
      </c>
      <c r="C120" s="6">
        <f t="shared" ca="1" si="38"/>
        <v>89</v>
      </c>
      <c r="D120" s="10"/>
    </row>
    <row r="121" spans="1:8" x14ac:dyDescent="0.3">
      <c r="A121" s="10" t="s">
        <v>1085</v>
      </c>
      <c r="B121" s="10" t="s">
        <v>25</v>
      </c>
      <c r="C121" s="6">
        <f t="shared" ca="1" si="38"/>
        <v>2</v>
      </c>
      <c r="D121" s="10"/>
      <c r="F121" s="10"/>
      <c r="G121" s="10"/>
      <c r="H121" s="10"/>
    </row>
    <row r="122" spans="1:8" s="10" customFormat="1" x14ac:dyDescent="0.3">
      <c r="A122" s="10" t="s">
        <v>1093</v>
      </c>
      <c r="B122" s="10" t="s">
        <v>25</v>
      </c>
      <c r="C122" s="6">
        <f t="shared" ca="1" si="38"/>
        <v>2</v>
      </c>
      <c r="F122"/>
      <c r="G122"/>
      <c r="H122"/>
    </row>
    <row r="123" spans="1:8" x14ac:dyDescent="0.3">
      <c r="A123" s="10" t="s">
        <v>714</v>
      </c>
      <c r="B123" s="10" t="s">
        <v>25</v>
      </c>
      <c r="C123" s="6">
        <f t="shared" ca="1" si="28"/>
        <v>2</v>
      </c>
      <c r="D123" s="10"/>
    </row>
    <row r="124" spans="1:8" s="10" customFormat="1" x14ac:dyDescent="0.3">
      <c r="A124" s="10" t="s">
        <v>670</v>
      </c>
      <c r="B124" s="10" t="s">
        <v>917</v>
      </c>
      <c r="C124" s="6">
        <f t="shared" ref="C124:C125" ca="1" si="39">VLOOKUP(B124,OFFSET(INDIRECT("$A:$B"),0,MATCH(B$1&amp;"_Verify",INDIRECT("$1:$1"),0)-1),2,0)</f>
        <v>23</v>
      </c>
    </row>
    <row r="125" spans="1:8" s="10" customFormat="1" x14ac:dyDescent="0.3">
      <c r="A125" s="10" t="s">
        <v>462</v>
      </c>
      <c r="B125" s="10" t="s">
        <v>25</v>
      </c>
      <c r="C125" s="6">
        <f t="shared" ca="1" si="39"/>
        <v>2</v>
      </c>
    </row>
    <row r="126" spans="1:8" s="10" customFormat="1" x14ac:dyDescent="0.3">
      <c r="A126" s="10" t="s">
        <v>795</v>
      </c>
      <c r="B126" s="10" t="s">
        <v>786</v>
      </c>
      <c r="C126" s="6">
        <f t="shared" ref="C126:C134" ca="1" si="40">VLOOKUP(B126,OFFSET(INDIRECT("$A:$B"),0,MATCH(B$1&amp;"_Verify",INDIRECT("$1:$1"),0)-1),2,0)</f>
        <v>28</v>
      </c>
    </row>
    <row r="127" spans="1:8" s="10" customFormat="1" x14ac:dyDescent="0.3">
      <c r="A127" s="10" t="s">
        <v>1208</v>
      </c>
      <c r="B127" s="10" t="s">
        <v>92</v>
      </c>
      <c r="C127" s="6">
        <f t="shared" ref="C127" ca="1" si="41">VLOOKUP(B127,OFFSET(INDIRECT("$A:$B"),0,MATCH(B$1&amp;"_Verify",INDIRECT("$1:$1"),0)-1),2,0)</f>
        <v>13</v>
      </c>
      <c r="F127"/>
      <c r="G127"/>
      <c r="H127"/>
    </row>
    <row r="128" spans="1:8" x14ac:dyDescent="0.3">
      <c r="A128" s="10" t="s">
        <v>1210</v>
      </c>
      <c r="B128" s="10" t="s">
        <v>92</v>
      </c>
      <c r="C128" s="6">
        <f t="shared" ca="1" si="40"/>
        <v>13</v>
      </c>
      <c r="D128" s="10"/>
      <c r="F128" s="10"/>
      <c r="G128" s="10"/>
      <c r="H128" s="10"/>
    </row>
    <row r="129" spans="1:8" x14ac:dyDescent="0.3">
      <c r="A129" s="10" t="s">
        <v>1203</v>
      </c>
      <c r="B129" s="10" t="s">
        <v>1205</v>
      </c>
      <c r="C129" s="6">
        <f t="shared" ca="1" si="40"/>
        <v>24</v>
      </c>
      <c r="D129" s="10"/>
      <c r="F129" s="10"/>
      <c r="G129" s="10"/>
      <c r="H129" s="10"/>
    </row>
    <row r="130" spans="1:8" s="10" customFormat="1" x14ac:dyDescent="0.3">
      <c r="A130" s="10" t="s">
        <v>1201</v>
      </c>
      <c r="B130" s="10" t="s">
        <v>24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1191</v>
      </c>
      <c r="B131" s="10" t="s">
        <v>267</v>
      </c>
      <c r="C131" s="6">
        <f t="shared" ca="1" si="40"/>
        <v>14</v>
      </c>
    </row>
    <row r="132" spans="1:8" s="10" customFormat="1" x14ac:dyDescent="0.3">
      <c r="A132" s="10" t="s">
        <v>1040</v>
      </c>
      <c r="B132" s="10" t="s">
        <v>167</v>
      </c>
      <c r="C132" s="6">
        <f t="shared" ca="1" si="40"/>
        <v>52</v>
      </c>
    </row>
    <row r="133" spans="1:8" x14ac:dyDescent="0.3">
      <c r="A133" s="10" t="s">
        <v>1042</v>
      </c>
      <c r="B133" s="10" t="s">
        <v>1036</v>
      </c>
      <c r="C133" s="6">
        <f t="shared" ca="1" si="40"/>
        <v>89</v>
      </c>
      <c r="D133" s="10"/>
      <c r="F133" s="10"/>
      <c r="G133" s="10"/>
      <c r="H133" s="10"/>
    </row>
    <row r="134" spans="1:8" s="10" customFormat="1" x14ac:dyDescent="0.3">
      <c r="A134" s="10" t="s">
        <v>1044</v>
      </c>
      <c r="B134" s="10" t="s">
        <v>54</v>
      </c>
      <c r="C134" s="6">
        <f t="shared" ca="1" si="40"/>
        <v>8</v>
      </c>
    </row>
    <row r="135" spans="1:8" s="10" customFormat="1" x14ac:dyDescent="0.3">
      <c r="A135" s="10" t="s">
        <v>463</v>
      </c>
      <c r="B135" s="10" t="s">
        <v>25</v>
      </c>
      <c r="C135" s="6">
        <f t="shared" ca="1" si="28"/>
        <v>2</v>
      </c>
      <c r="F135"/>
      <c r="G135"/>
      <c r="H135"/>
    </row>
    <row r="136" spans="1:8" s="10" customFormat="1" x14ac:dyDescent="0.3">
      <c r="A136" s="10" t="s">
        <v>678</v>
      </c>
      <c r="B136" s="10" t="s">
        <v>169</v>
      </c>
      <c r="C136" s="6">
        <f t="shared" ca="1" si="28"/>
        <v>56</v>
      </c>
    </row>
    <row r="137" spans="1:8" x14ac:dyDescent="0.3">
      <c r="A137" s="10" t="s">
        <v>784</v>
      </c>
      <c r="B137" s="10" t="s">
        <v>185</v>
      </c>
      <c r="C137" s="6">
        <f t="shared" ca="1" si="28"/>
        <v>35</v>
      </c>
      <c r="D137" s="10"/>
      <c r="F137" s="10"/>
      <c r="G137" s="10"/>
      <c r="H137" s="10"/>
    </row>
    <row r="138" spans="1:8" x14ac:dyDescent="0.3">
      <c r="A138" s="10" t="s">
        <v>783</v>
      </c>
      <c r="B138" s="10" t="s">
        <v>778</v>
      </c>
      <c r="C138" s="6">
        <f t="shared" ref="C138:C142" ca="1" si="42">VLOOKUP(B138,OFFSET(INDIRECT("$A:$B"),0,MATCH(B$1&amp;"_Verify",INDIRECT("$1:$1"),0)-1),2,0)</f>
        <v>32</v>
      </c>
      <c r="D138" s="10"/>
      <c r="F138" s="10"/>
      <c r="G138" s="10"/>
      <c r="H138" s="10"/>
    </row>
    <row r="139" spans="1:8" s="10" customFormat="1" x14ac:dyDescent="0.3">
      <c r="A139" s="10" t="s">
        <v>1142</v>
      </c>
      <c r="B139" s="10" t="s">
        <v>917</v>
      </c>
      <c r="C139" s="6">
        <f t="shared" ca="1" si="42"/>
        <v>23</v>
      </c>
      <c r="F139"/>
      <c r="G139"/>
      <c r="H139"/>
    </row>
    <row r="140" spans="1:8" x14ac:dyDescent="0.3">
      <c r="A140" s="10" t="s">
        <v>1144</v>
      </c>
      <c r="B140" s="10" t="s">
        <v>337</v>
      </c>
      <c r="C140" s="6">
        <f t="shared" ca="1" si="42"/>
        <v>21</v>
      </c>
      <c r="D140" s="10"/>
    </row>
    <row r="141" spans="1:8" x14ac:dyDescent="0.3">
      <c r="A141" s="10" t="s">
        <v>1157</v>
      </c>
      <c r="B141" s="10" t="s">
        <v>337</v>
      </c>
      <c r="C141" s="6">
        <f t="shared" ca="1" si="42"/>
        <v>21</v>
      </c>
      <c r="D141" s="10"/>
      <c r="F141" s="10"/>
      <c r="G141" s="10"/>
      <c r="H141" s="10"/>
    </row>
    <row r="142" spans="1:8" x14ac:dyDescent="0.3">
      <c r="A142" s="10" t="s">
        <v>1146</v>
      </c>
      <c r="B142" s="10" t="s">
        <v>25</v>
      </c>
      <c r="C142" s="6">
        <f t="shared" ca="1" si="42"/>
        <v>2</v>
      </c>
      <c r="D142" s="10"/>
    </row>
    <row r="143" spans="1:8" x14ac:dyDescent="0.3">
      <c r="A143" s="10" t="s">
        <v>1155</v>
      </c>
      <c r="B143" s="10" t="s">
        <v>1149</v>
      </c>
      <c r="C143" s="6">
        <f t="shared" ref="C143" ca="1" si="43">VLOOKUP(B143,OFFSET(INDIRECT("$A:$B"),0,MATCH(B$1&amp;"_Verify",INDIRECT("$1:$1"),0)-1),2,0)</f>
        <v>96</v>
      </c>
      <c r="D143" s="10"/>
    </row>
    <row r="144" spans="1:8" x14ac:dyDescent="0.3">
      <c r="A144" s="10" t="s">
        <v>464</v>
      </c>
      <c r="B144" s="10" t="s">
        <v>25</v>
      </c>
      <c r="C144" s="6">
        <f t="shared" ca="1" si="28"/>
        <v>2</v>
      </c>
      <c r="D144" s="10"/>
    </row>
    <row r="145" spans="1:8" s="10" customFormat="1" x14ac:dyDescent="0.3">
      <c r="A145" s="10" t="s">
        <v>704</v>
      </c>
      <c r="B145" s="10" t="s">
        <v>25</v>
      </c>
      <c r="C145" s="6">
        <f t="shared" ref="C145" ca="1" si="44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698</v>
      </c>
      <c r="B146" s="10" t="s">
        <v>692</v>
      </c>
      <c r="C146" s="6">
        <f t="shared" ref="C146:C149" ca="1" si="45">VLOOKUP(B146,OFFSET(INDIRECT("$A:$B"),0,MATCH(B$1&amp;"_Verify",INDIRECT("$1:$1"),0)-1),2,0)</f>
        <v>74</v>
      </c>
      <c r="F146"/>
      <c r="G146"/>
      <c r="H146"/>
    </row>
    <row r="147" spans="1:8" s="10" customFormat="1" x14ac:dyDescent="0.3">
      <c r="A147" s="10" t="s">
        <v>1190</v>
      </c>
      <c r="B147" s="10" t="s">
        <v>1187</v>
      </c>
      <c r="C147" s="6">
        <f t="shared" ca="1" si="45"/>
        <v>87</v>
      </c>
      <c r="F147"/>
      <c r="G147"/>
      <c r="H147"/>
    </row>
    <row r="148" spans="1:8" s="10" customFormat="1" x14ac:dyDescent="0.3">
      <c r="A148" s="10" t="s">
        <v>1055</v>
      </c>
      <c r="B148" s="10" t="s">
        <v>25</v>
      </c>
      <c r="C148" s="6">
        <f t="shared" ca="1" si="45"/>
        <v>2</v>
      </c>
      <c r="F148"/>
      <c r="G148"/>
      <c r="H148"/>
    </row>
    <row r="149" spans="1:8" s="10" customFormat="1" x14ac:dyDescent="0.3">
      <c r="A149" s="10" t="s">
        <v>1105</v>
      </c>
      <c r="B149" s="10" t="s">
        <v>167</v>
      </c>
      <c r="C149" s="6">
        <f t="shared" ca="1" si="45"/>
        <v>52</v>
      </c>
    </row>
    <row r="150" spans="1:8" s="10" customFormat="1" x14ac:dyDescent="0.3">
      <c r="A150" s="10" t="s">
        <v>465</v>
      </c>
      <c r="B150" s="10" t="s">
        <v>25</v>
      </c>
      <c r="C150" s="6">
        <f t="shared" ca="1" si="28"/>
        <v>2</v>
      </c>
    </row>
    <row r="151" spans="1:8" s="10" customFormat="1" x14ac:dyDescent="0.3">
      <c r="A151" s="10" t="s">
        <v>1052</v>
      </c>
      <c r="B151" s="10" t="s">
        <v>25</v>
      </c>
      <c r="C151" s="6">
        <f t="shared" ref="C151" ca="1" si="46">VLOOKUP(B151,OFFSET(INDIRECT("$A:$B"),0,MATCH(B$1&amp;"_Verify",INDIRECT("$1:$1"),0)-1),2,0)</f>
        <v>2</v>
      </c>
    </row>
    <row r="152" spans="1:8" s="10" customFormat="1" x14ac:dyDescent="0.3">
      <c r="A152" s="10" t="s">
        <v>672</v>
      </c>
      <c r="B152" s="10" t="s">
        <v>25</v>
      </c>
      <c r="C152" s="6">
        <f t="shared" ref="C152" ca="1" si="47">VLOOKUP(B152,OFFSET(INDIRECT("$A:$B"),0,MATCH(B$1&amp;"_Verify",INDIRECT("$1:$1"),0)-1),2,0)</f>
        <v>2</v>
      </c>
    </row>
    <row r="153" spans="1:8" x14ac:dyDescent="0.3">
      <c r="A153" s="10" t="s">
        <v>466</v>
      </c>
      <c r="B153" s="10" t="s">
        <v>25</v>
      </c>
      <c r="C153" s="6">
        <f t="shared" ca="1" si="28"/>
        <v>2</v>
      </c>
      <c r="D153" s="10"/>
      <c r="F153" s="10"/>
      <c r="G153" s="10"/>
      <c r="H153" s="10"/>
    </row>
    <row r="154" spans="1:8" x14ac:dyDescent="0.3">
      <c r="A154" s="10" t="s">
        <v>673</v>
      </c>
      <c r="B154" s="10" t="s">
        <v>410</v>
      </c>
      <c r="C154" s="6">
        <f t="shared" ca="1" si="28"/>
        <v>43</v>
      </c>
      <c r="D154" s="10"/>
      <c r="F154" s="10"/>
      <c r="G154" s="10"/>
      <c r="H154" s="10"/>
    </row>
    <row r="155" spans="1:8" s="10" customFormat="1" x14ac:dyDescent="0.3">
      <c r="A155" s="10" t="s">
        <v>1087</v>
      </c>
      <c r="B155" s="10" t="s">
        <v>337</v>
      </c>
      <c r="C155" s="6">
        <f t="shared" ca="1" si="28"/>
        <v>21</v>
      </c>
    </row>
    <row r="156" spans="1:8" x14ac:dyDescent="0.3">
      <c r="A156" s="10" t="s">
        <v>647</v>
      </c>
      <c r="B156" s="10" t="s">
        <v>25</v>
      </c>
      <c r="C156" s="6">
        <f t="shared" ref="C156" ca="1" si="48">VLOOKUP(B156,OFFSET(INDIRECT("$A:$B"),0,MATCH(B$1&amp;"_Verify",INDIRECT("$1:$1"),0)-1),2,0)</f>
        <v>2</v>
      </c>
      <c r="D156" s="10"/>
      <c r="F156" s="10"/>
      <c r="G156" s="10"/>
      <c r="H156" s="10"/>
    </row>
    <row r="157" spans="1:8" s="10" customFormat="1" x14ac:dyDescent="0.3">
      <c r="A157" s="10" t="s">
        <v>467</v>
      </c>
      <c r="B157" s="10" t="s">
        <v>642</v>
      </c>
      <c r="C157" s="6">
        <f t="shared" ca="1" si="28"/>
        <v>73</v>
      </c>
      <c r="F157"/>
      <c r="G157"/>
      <c r="H157"/>
    </row>
    <row r="158" spans="1:8" s="10" customFormat="1" x14ac:dyDescent="0.3">
      <c r="A158" s="10" t="s">
        <v>955</v>
      </c>
      <c r="B158" s="10" t="s">
        <v>169</v>
      </c>
      <c r="C158" s="6">
        <f t="shared" ca="1" si="28"/>
        <v>56</v>
      </c>
    </row>
    <row r="159" spans="1:8" x14ac:dyDescent="0.3">
      <c r="A159" s="10" t="s">
        <v>1049</v>
      </c>
      <c r="B159" s="10" t="s">
        <v>25</v>
      </c>
      <c r="C159" s="6">
        <f t="shared" ca="1" si="28"/>
        <v>2</v>
      </c>
      <c r="D159" s="10"/>
    </row>
    <row r="160" spans="1:8" x14ac:dyDescent="0.3">
      <c r="A160" s="10" t="s">
        <v>468</v>
      </c>
      <c r="B160" s="10" t="s">
        <v>25</v>
      </c>
      <c r="C160" s="6">
        <f t="shared" ca="1" si="28"/>
        <v>2</v>
      </c>
      <c r="D160" s="10"/>
      <c r="F160" s="10"/>
      <c r="G160" s="10"/>
      <c r="H160" s="10"/>
    </row>
    <row r="161" spans="1:8" s="10" customFormat="1" x14ac:dyDescent="0.3">
      <c r="A161" s="10" t="s">
        <v>1178</v>
      </c>
      <c r="B161" s="10" t="s">
        <v>24</v>
      </c>
      <c r="C161" s="6">
        <f ca="1">VLOOKUP(B161,OFFSET(INDIRECT("$A:$B"),0,MATCH(B$1&amp;"_Verify",INDIRECT("$1:$1"),0)-1),2,0)</f>
        <v>4</v>
      </c>
      <c r="F161"/>
      <c r="G161"/>
      <c r="H161"/>
    </row>
    <row r="162" spans="1:8" s="10" customFormat="1" x14ac:dyDescent="0.3">
      <c r="A162" s="10" t="s">
        <v>1114</v>
      </c>
      <c r="B162" s="10" t="s">
        <v>24</v>
      </c>
      <c r="C162" s="6">
        <f ca="1">VLOOKUP(B162,OFFSET(INDIRECT("$A:$B"),0,MATCH(B$1&amp;"_Verify",INDIRECT("$1:$1"),0)-1),2,0)</f>
        <v>4</v>
      </c>
    </row>
    <row r="163" spans="1:8" x14ac:dyDescent="0.3">
      <c r="A163" s="10" t="s">
        <v>1179</v>
      </c>
      <c r="B163" s="10" t="s">
        <v>660</v>
      </c>
      <c r="C163" s="6">
        <f t="shared" ref="C163" ca="1" si="49">VLOOKUP(B163,OFFSET(INDIRECT("$A:$B"),0,MATCH(B$1&amp;"_Verify",INDIRECT("$1:$1"),0)-1),2,0)</f>
        <v>24</v>
      </c>
      <c r="D163" s="10"/>
    </row>
    <row r="164" spans="1:8" x14ac:dyDescent="0.3">
      <c r="A164" s="10" t="s">
        <v>1054</v>
      </c>
      <c r="B164" s="10" t="s">
        <v>337</v>
      </c>
      <c r="C164" s="6">
        <f t="shared" ca="1" si="28"/>
        <v>21</v>
      </c>
      <c r="D164" s="10"/>
    </row>
    <row r="165" spans="1:8" s="10" customFormat="1" x14ac:dyDescent="0.3">
      <c r="A165" s="10" t="s">
        <v>1071</v>
      </c>
      <c r="B165" s="10" t="s">
        <v>54</v>
      </c>
      <c r="C165" s="6">
        <f t="shared" ca="1" si="28"/>
        <v>8</v>
      </c>
    </row>
    <row r="166" spans="1:8" s="10" customFormat="1" x14ac:dyDescent="0.3">
      <c r="A166" s="10" t="s">
        <v>470</v>
      </c>
      <c r="B166" s="10" t="s">
        <v>25</v>
      </c>
      <c r="C166" s="6">
        <f t="shared" ref="C166:C167" ca="1" si="50">VLOOKUP(B166,OFFSET(INDIRECT("$A:$B"),0,MATCH(B$1&amp;"_Verify",INDIRECT("$1:$1"),0)-1),2,0)</f>
        <v>2</v>
      </c>
    </row>
    <row r="167" spans="1:8" s="10" customFormat="1" x14ac:dyDescent="0.3">
      <c r="A167" s="10" t="s">
        <v>1064</v>
      </c>
      <c r="B167" s="10" t="s">
        <v>1070</v>
      </c>
      <c r="C167" s="6">
        <f t="shared" ca="1" si="50"/>
        <v>90</v>
      </c>
    </row>
    <row r="168" spans="1:8" s="10" customFormat="1" x14ac:dyDescent="0.3">
      <c r="A168" s="10" t="s">
        <v>1066</v>
      </c>
      <c r="B168" s="10" t="s">
        <v>21</v>
      </c>
      <c r="C168" s="6">
        <f t="shared" ref="C168" ca="1" si="51">VLOOKUP(B168,OFFSET(INDIRECT("$A:$B"),0,MATCH(B$1&amp;"_Verify",INDIRECT("$1:$1"),0)-1),2,0)</f>
        <v>7</v>
      </c>
      <c r="F168"/>
      <c r="G168"/>
      <c r="H168"/>
    </row>
    <row r="169" spans="1:8" s="10" customFormat="1" x14ac:dyDescent="0.3">
      <c r="A169" s="10" t="s">
        <v>675</v>
      </c>
      <c r="B169" s="10" t="s">
        <v>25</v>
      </c>
      <c r="C169" s="6">
        <f t="shared" ref="C169:C175" ca="1" si="52">VLOOKUP(B169,OFFSET(INDIRECT("$A:$B"),0,MATCH(B$1&amp;"_Verify",INDIRECT("$1:$1"),0)-1),2,0)</f>
        <v>2</v>
      </c>
      <c r="F169"/>
      <c r="G169"/>
      <c r="H169"/>
    </row>
    <row r="170" spans="1:8" s="10" customFormat="1" x14ac:dyDescent="0.3">
      <c r="A170" s="10" t="s">
        <v>1199</v>
      </c>
      <c r="B170" s="10" t="s">
        <v>25</v>
      </c>
      <c r="C170" s="6">
        <f t="shared" ref="C170" ca="1" si="53">VLOOKUP(B170,OFFSET(INDIRECT("$A:$B"),0,MATCH(B$1&amp;"_Verify",INDIRECT("$1:$1"),0)-1),2,0)</f>
        <v>2</v>
      </c>
    </row>
    <row r="171" spans="1:8" s="10" customFormat="1" x14ac:dyDescent="0.3">
      <c r="A171" s="10" t="s">
        <v>1193</v>
      </c>
      <c r="B171" s="10" t="s">
        <v>660</v>
      </c>
      <c r="C171" s="6">
        <f t="shared" ref="C171" ca="1" si="54">VLOOKUP(B171,OFFSET(INDIRECT("$A:$B"),0,MATCH(B$1&amp;"_Verify",INDIRECT("$1:$1"),0)-1),2,0)</f>
        <v>24</v>
      </c>
    </row>
    <row r="172" spans="1:8" x14ac:dyDescent="0.3">
      <c r="A172" s="10" t="s">
        <v>1059</v>
      </c>
      <c r="B172" s="10" t="s">
        <v>917</v>
      </c>
      <c r="C172" s="6">
        <f t="shared" ca="1" si="52"/>
        <v>23</v>
      </c>
      <c r="D172" s="10"/>
      <c r="F172" s="10"/>
      <c r="G172" s="10"/>
      <c r="H172" s="10"/>
    </row>
    <row r="173" spans="1:8" x14ac:dyDescent="0.3">
      <c r="A173" s="10" t="s">
        <v>1060</v>
      </c>
      <c r="B173" s="10" t="s">
        <v>337</v>
      </c>
      <c r="C173" s="6">
        <f t="shared" ca="1" si="52"/>
        <v>21</v>
      </c>
      <c r="D173" s="10"/>
      <c r="F173" s="10"/>
      <c r="G173" s="10"/>
      <c r="H173" s="10"/>
    </row>
    <row r="174" spans="1:8" x14ac:dyDescent="0.3">
      <c r="A174" s="10" t="s">
        <v>1061</v>
      </c>
      <c r="B174" s="10" t="s">
        <v>25</v>
      </c>
      <c r="C174" s="6">
        <f t="shared" ca="1" si="52"/>
        <v>2</v>
      </c>
      <c r="D174" s="10"/>
      <c r="F174" s="10"/>
      <c r="G174" s="10"/>
      <c r="H174" s="10"/>
    </row>
    <row r="175" spans="1:8" s="10" customFormat="1" x14ac:dyDescent="0.3">
      <c r="A175" s="10" t="s">
        <v>116</v>
      </c>
      <c r="B175" s="10" t="s">
        <v>13</v>
      </c>
      <c r="C175" s="6">
        <f t="shared" ca="1" si="52"/>
        <v>2</v>
      </c>
    </row>
    <row r="176" spans="1:8" s="10" customFormat="1" x14ac:dyDescent="0.3">
      <c r="A176" s="10" t="s">
        <v>752</v>
      </c>
      <c r="B176" s="10" t="s">
        <v>13</v>
      </c>
      <c r="C176" s="6">
        <f t="shared" ref="C176" ca="1" si="55">VLOOKUP(B176,OFFSET(INDIRECT("$A:$B"),0,MATCH(B$1&amp;"_Verify",INDIRECT("$1:$1"),0)-1),2,0)</f>
        <v>2</v>
      </c>
      <c r="F176"/>
      <c r="G176"/>
      <c r="H176"/>
    </row>
    <row r="177" spans="1:8" s="10" customFormat="1" x14ac:dyDescent="0.3">
      <c r="A177" t="s">
        <v>106</v>
      </c>
      <c r="B177" t="s">
        <v>92</v>
      </c>
      <c r="C177" s="6">
        <f t="shared" ca="1" si="11"/>
        <v>13</v>
      </c>
      <c r="D177"/>
      <c r="F177"/>
      <c r="G177"/>
      <c r="H177"/>
    </row>
    <row r="178" spans="1:8" s="10" customFormat="1" x14ac:dyDescent="0.3">
      <c r="A178" t="s">
        <v>105</v>
      </c>
      <c r="B178" t="s">
        <v>104</v>
      </c>
      <c r="C178" s="6">
        <f t="shared" ca="1" si="11"/>
        <v>54</v>
      </c>
      <c r="D178"/>
    </row>
    <row r="179" spans="1:8" x14ac:dyDescent="0.3">
      <c r="A179" t="s">
        <v>112</v>
      </c>
      <c r="B179" t="s">
        <v>111</v>
      </c>
      <c r="C179" s="6">
        <f t="shared" ca="1" si="11"/>
        <v>53</v>
      </c>
      <c r="F179" s="10"/>
      <c r="G179" s="10"/>
      <c r="H179" s="10"/>
    </row>
    <row r="180" spans="1:8" x14ac:dyDescent="0.3">
      <c r="A180" t="s">
        <v>118</v>
      </c>
      <c r="B180" t="s">
        <v>92</v>
      </c>
      <c r="C180" s="6">
        <f t="shared" ca="1" si="11"/>
        <v>13</v>
      </c>
      <c r="F180" s="10"/>
      <c r="G180" s="10"/>
      <c r="H180" s="10"/>
    </row>
    <row r="181" spans="1:8" x14ac:dyDescent="0.3">
      <c r="A181" t="s">
        <v>115</v>
      </c>
      <c r="B181" t="s">
        <v>135</v>
      </c>
      <c r="C181" s="6">
        <f t="shared" ca="1" si="11"/>
        <v>55</v>
      </c>
      <c r="F181" s="10"/>
      <c r="G181" s="10"/>
      <c r="H181" s="10"/>
    </row>
    <row r="182" spans="1:8" s="10" customFormat="1" x14ac:dyDescent="0.3">
      <c r="A182" s="10" t="s">
        <v>538</v>
      </c>
      <c r="B182" s="10" t="s">
        <v>533</v>
      </c>
      <c r="C182" s="6">
        <f t="shared" ref="C182:C184" ca="1" si="56">VLOOKUP(B182,OFFSET(INDIRECT("$A:$B"),0,MATCH(B$1&amp;"_Verify",INDIRECT("$1:$1"),0)-1),2,0)</f>
        <v>69</v>
      </c>
      <c r="F182"/>
      <c r="G182"/>
      <c r="H182"/>
    </row>
    <row r="183" spans="1:8" x14ac:dyDescent="0.3">
      <c r="A183" s="10" t="s">
        <v>584</v>
      </c>
      <c r="B183" s="10" t="s">
        <v>533</v>
      </c>
      <c r="C183" s="6">
        <f t="shared" ref="C183" ca="1" si="57">VLOOKUP(B183,OFFSET(INDIRECT("$A:$B"),0,MATCH(B$1&amp;"_Verify",INDIRECT("$1:$1"),0)-1),2,0)</f>
        <v>69</v>
      </c>
      <c r="D183" s="10"/>
    </row>
    <row r="184" spans="1:8" x14ac:dyDescent="0.3">
      <c r="A184" s="10" t="s">
        <v>555</v>
      </c>
      <c r="B184" s="10" t="s">
        <v>533</v>
      </c>
      <c r="C184" s="6">
        <f t="shared" ca="1" si="56"/>
        <v>69</v>
      </c>
      <c r="D184" s="10"/>
    </row>
    <row r="185" spans="1:8" x14ac:dyDescent="0.3">
      <c r="A185" s="10" t="s">
        <v>550</v>
      </c>
      <c r="B185" s="10" t="s">
        <v>533</v>
      </c>
      <c r="C185" s="6">
        <f t="shared" ref="C185" ca="1" si="58">VLOOKUP(B185,OFFSET(INDIRECT("$A:$B"),0,MATCH(B$1&amp;"_Verify",INDIRECT("$1:$1"),0)-1),2,0)</f>
        <v>69</v>
      </c>
      <c r="D185" s="10"/>
      <c r="F185" s="10"/>
      <c r="G185" s="10"/>
      <c r="H185" s="10"/>
    </row>
    <row r="186" spans="1:8" x14ac:dyDescent="0.3">
      <c r="A186" s="10" t="s">
        <v>552</v>
      </c>
      <c r="B186" s="10" t="s">
        <v>533</v>
      </c>
      <c r="C186" s="6">
        <f t="shared" ref="C186" ca="1" si="59">VLOOKUP(B186,OFFSET(INDIRECT("$A:$B"),0,MATCH(B$1&amp;"_Verify",INDIRECT("$1:$1"),0)-1),2,0)</f>
        <v>69</v>
      </c>
      <c r="D186" s="10"/>
    </row>
    <row r="187" spans="1:8" x14ac:dyDescent="0.3">
      <c r="A187" s="10" t="s">
        <v>571</v>
      </c>
      <c r="B187" s="10" t="s">
        <v>26</v>
      </c>
      <c r="C187" s="6">
        <f t="shared" ca="1" si="11"/>
        <v>6</v>
      </c>
      <c r="D187" s="10"/>
    </row>
    <row r="188" spans="1:8" x14ac:dyDescent="0.3">
      <c r="A188" s="10" t="s">
        <v>573</v>
      </c>
      <c r="B188" s="10" t="s">
        <v>21</v>
      </c>
      <c r="C188" s="6">
        <f t="shared" ca="1" si="11"/>
        <v>7</v>
      </c>
      <c r="D188" s="10"/>
    </row>
    <row r="189" spans="1:8" x14ac:dyDescent="0.3">
      <c r="A189" s="10" t="s">
        <v>580</v>
      </c>
      <c r="B189" s="10" t="s">
        <v>574</v>
      </c>
      <c r="C189" s="6">
        <f t="shared" ref="C189" ca="1" si="60">VLOOKUP(B189,OFFSET(INDIRECT("$A:$B"),0,MATCH(B$1&amp;"_Verify",INDIRECT("$1:$1"),0)-1),2,0)</f>
        <v>70</v>
      </c>
      <c r="D189" s="10"/>
    </row>
    <row r="190" spans="1:8" x14ac:dyDescent="0.3">
      <c r="A190" s="10" t="s">
        <v>894</v>
      </c>
      <c r="B190" s="10" t="s">
        <v>574</v>
      </c>
      <c r="C190" s="6">
        <f t="shared" ref="C190" ca="1" si="61">VLOOKUP(B190,OFFSET(INDIRECT("$A:$B"),0,MATCH(B$1&amp;"_Verify",INDIRECT("$1:$1"),0)-1),2,0)</f>
        <v>70</v>
      </c>
      <c r="D190" s="10"/>
    </row>
    <row r="191" spans="1:8" x14ac:dyDescent="0.3">
      <c r="A191" s="10" t="s">
        <v>897</v>
      </c>
      <c r="B191" s="10" t="s">
        <v>574</v>
      </c>
      <c r="C191" s="6">
        <f t="shared" ref="C191" ca="1" si="62">VLOOKUP(B191,OFFSET(INDIRECT("$A:$B"),0,MATCH(B$1&amp;"_Verify",INDIRECT("$1:$1"),0)-1),2,0)</f>
        <v>70</v>
      </c>
      <c r="D191" s="10"/>
    </row>
    <row r="192" spans="1:8" x14ac:dyDescent="0.3">
      <c r="A192" s="10" t="s">
        <v>899</v>
      </c>
      <c r="B192" s="10" t="s">
        <v>574</v>
      </c>
      <c r="C192" s="6">
        <f t="shared" ref="C192" ca="1" si="63">VLOOKUP(B192,OFFSET(INDIRECT("$A:$B"),0,MATCH(B$1&amp;"_Verify",INDIRECT("$1:$1"),0)-1),2,0)</f>
        <v>70</v>
      </c>
      <c r="D192" s="10"/>
    </row>
    <row r="193" spans="1:4" x14ac:dyDescent="0.3">
      <c r="A193" s="10" t="s">
        <v>593</v>
      </c>
      <c r="B193" s="10" t="s">
        <v>574</v>
      </c>
      <c r="C193" s="6">
        <f t="shared" ref="C193" ca="1" si="64">VLOOKUP(B193,OFFSET(INDIRECT("$A:$B"),0,MATCH(B$1&amp;"_Verify",INDIRECT("$1:$1"),0)-1),2,0)</f>
        <v>70</v>
      </c>
      <c r="D193" s="10"/>
    </row>
    <row r="194" spans="1:4" x14ac:dyDescent="0.3">
      <c r="A194" s="10" t="s">
        <v>595</v>
      </c>
      <c r="B194" s="10" t="s">
        <v>586</v>
      </c>
      <c r="C194" s="6">
        <f t="shared" ref="C194:C196" ca="1" si="65">VLOOKUP(B194,OFFSET(INDIRECT("$A:$B"),0,MATCH(B$1&amp;"_Verify",INDIRECT("$1:$1"),0)-1),2,0)</f>
        <v>71</v>
      </c>
      <c r="D194" s="10"/>
    </row>
    <row r="195" spans="1:4" x14ac:dyDescent="0.3">
      <c r="A195" s="10" t="s">
        <v>749</v>
      </c>
      <c r="B195" s="10" t="s">
        <v>586</v>
      </c>
      <c r="C195" s="6">
        <f t="shared" ref="C195" ca="1" si="66">VLOOKUP(B195,OFFSET(INDIRECT("$A:$B"),0,MATCH(B$1&amp;"_Verify",INDIRECT("$1:$1"),0)-1),2,0)</f>
        <v>71</v>
      </c>
      <c r="D195" s="10"/>
    </row>
    <row r="196" spans="1:4" x14ac:dyDescent="0.3">
      <c r="A196" s="10" t="s">
        <v>598</v>
      </c>
      <c r="B196" s="10" t="s">
        <v>574</v>
      </c>
      <c r="C196" s="6">
        <f t="shared" ca="1" si="65"/>
        <v>70</v>
      </c>
      <c r="D196" s="10"/>
    </row>
    <row r="197" spans="1:4" x14ac:dyDescent="0.3">
      <c r="A197" s="10" t="s">
        <v>599</v>
      </c>
      <c r="B197" s="10" t="s">
        <v>574</v>
      </c>
      <c r="C197" s="6">
        <f t="shared" ref="C197:C200" ca="1" si="67">VLOOKUP(B197,OFFSET(INDIRECT("$A:$B"),0,MATCH(B$1&amp;"_Verify",INDIRECT("$1:$1"),0)-1),2,0)</f>
        <v>70</v>
      </c>
      <c r="D197" s="10"/>
    </row>
    <row r="198" spans="1:4" x14ac:dyDescent="0.3">
      <c r="A198" s="10" t="s">
        <v>890</v>
      </c>
      <c r="B198" s="10" t="s">
        <v>574</v>
      </c>
      <c r="C198" s="6">
        <f t="shared" ca="1" si="67"/>
        <v>70</v>
      </c>
      <c r="D198" s="10"/>
    </row>
    <row r="199" spans="1:4" x14ac:dyDescent="0.3">
      <c r="A199" s="10" t="s">
        <v>891</v>
      </c>
      <c r="B199" s="10" t="s">
        <v>574</v>
      </c>
      <c r="C199" s="6">
        <f t="shared" ref="C199" ca="1" si="68">VLOOKUP(B199,OFFSET(INDIRECT("$A:$B"),0,MATCH(B$1&amp;"_Verify",INDIRECT("$1:$1"),0)-1),2,0)</f>
        <v>70</v>
      </c>
      <c r="D199" s="10"/>
    </row>
    <row r="200" spans="1:4" x14ac:dyDescent="0.3">
      <c r="A200" s="10" t="s">
        <v>606</v>
      </c>
      <c r="B200" s="10" t="s">
        <v>533</v>
      </c>
      <c r="C200" s="6">
        <f t="shared" ca="1" si="67"/>
        <v>69</v>
      </c>
      <c r="D200" s="10"/>
    </row>
    <row r="201" spans="1:4" x14ac:dyDescent="0.3">
      <c r="A201" s="10" t="s">
        <v>607</v>
      </c>
      <c r="B201" s="10" t="s">
        <v>533</v>
      </c>
      <c r="C201" s="6">
        <f t="shared" ref="C201" ca="1" si="69">VLOOKUP(B201,OFFSET(INDIRECT("$A:$B"),0,MATCH(B$1&amp;"_Verify",INDIRECT("$1:$1"),0)-1),2,0)</f>
        <v>69</v>
      </c>
      <c r="D201" s="10"/>
    </row>
    <row r="202" spans="1:4" x14ac:dyDescent="0.3">
      <c r="A202" s="10" t="s">
        <v>608</v>
      </c>
      <c r="B202" s="10" t="s">
        <v>533</v>
      </c>
      <c r="C202" s="6">
        <f t="shared" ref="C202" ca="1" si="70">VLOOKUP(B202,OFFSET(INDIRECT("$A:$B"),0,MATCH(B$1&amp;"_Verify",INDIRECT("$1:$1"),0)-1),2,0)</f>
        <v>69</v>
      </c>
      <c r="D202" s="10"/>
    </row>
    <row r="203" spans="1:4" x14ac:dyDescent="0.3">
      <c r="A203" s="10" t="s">
        <v>640</v>
      </c>
      <c r="B203" s="10" t="s">
        <v>635</v>
      </c>
      <c r="C203" s="6">
        <f ca="1">VLOOKUP(B203,OFFSET(INDIRECT("$A:$B"),0,MATCH(B$1&amp;"_Verify",INDIRECT("$1:$1"),0)-1),2,0)</f>
        <v>72</v>
      </c>
      <c r="D203" s="10"/>
    </row>
    <row r="204" spans="1:4" x14ac:dyDescent="0.3">
      <c r="A204" s="10" t="s">
        <v>725</v>
      </c>
      <c r="B204" s="10" t="s">
        <v>717</v>
      </c>
      <c r="C204" s="6">
        <f ca="1">VLOOKUP(B204,OFFSET(INDIRECT("$A:$B"),0,MATCH(B$1&amp;"_Verify",INDIRECT("$1:$1"),0)-1),2,0)</f>
        <v>75</v>
      </c>
      <c r="D204" s="10"/>
    </row>
    <row r="205" spans="1:4" x14ac:dyDescent="0.3">
      <c r="A205" s="10" t="s">
        <v>729</v>
      </c>
      <c r="B205" s="10" t="s">
        <v>730</v>
      </c>
      <c r="C205" s="6">
        <f ca="1">VLOOKUP(B205,OFFSET(INDIRECT("$A:$B"),0,MATCH(B$1&amp;"_Verify",INDIRECT("$1:$1"),0)-1),2,0)</f>
        <v>4</v>
      </c>
      <c r="D205" s="10"/>
    </row>
    <row r="206" spans="1:4" x14ac:dyDescent="0.3">
      <c r="A206" s="10" t="s">
        <v>732</v>
      </c>
      <c r="B206" s="10" t="s">
        <v>731</v>
      </c>
      <c r="C206" s="6">
        <f ca="1">VLOOKUP(B206,OFFSET(INDIRECT("$A:$B"),0,MATCH(B$1&amp;"_Verify",INDIRECT("$1:$1"),0)-1),2,0)</f>
        <v>76</v>
      </c>
      <c r="D206" s="10"/>
    </row>
    <row r="207" spans="1:4" x14ac:dyDescent="0.3">
      <c r="A207" s="10" t="s">
        <v>744</v>
      </c>
      <c r="B207" s="10" t="s">
        <v>742</v>
      </c>
      <c r="C207" s="6">
        <f t="shared" ref="C207:C211" ca="1" si="71">VLOOKUP(B207,OFFSET(INDIRECT("$A:$B"),0,MATCH(B$1&amp;"_Verify",INDIRECT("$1:$1"),0)-1),2,0)</f>
        <v>77</v>
      </c>
      <c r="D207" s="10"/>
    </row>
    <row r="208" spans="1:4" x14ac:dyDescent="0.3">
      <c r="A208" s="10" t="s">
        <v>746</v>
      </c>
      <c r="B208" s="10" t="s">
        <v>742</v>
      </c>
      <c r="C208" s="6">
        <f t="shared" ca="1" si="71"/>
        <v>77</v>
      </c>
      <c r="D208" s="10"/>
    </row>
    <row r="209" spans="1:4" x14ac:dyDescent="0.3">
      <c r="A209" s="10" t="s">
        <v>765</v>
      </c>
      <c r="B209" s="10" t="s">
        <v>574</v>
      </c>
      <c r="C209" s="6">
        <f t="shared" ca="1" si="71"/>
        <v>70</v>
      </c>
      <c r="D209" s="10"/>
    </row>
    <row r="210" spans="1:4" x14ac:dyDescent="0.3">
      <c r="A210" s="10" t="s">
        <v>767</v>
      </c>
      <c r="B210" s="10" t="s">
        <v>574</v>
      </c>
      <c r="C210" s="6">
        <f t="shared" ca="1" si="71"/>
        <v>70</v>
      </c>
      <c r="D210" s="10"/>
    </row>
    <row r="211" spans="1:4" x14ac:dyDescent="0.3">
      <c r="A211" s="10" t="s">
        <v>770</v>
      </c>
      <c r="B211" s="10" t="s">
        <v>586</v>
      </c>
      <c r="C211" s="6">
        <f t="shared" ca="1" si="71"/>
        <v>71</v>
      </c>
      <c r="D211" s="10"/>
    </row>
    <row r="212" spans="1:4" x14ac:dyDescent="0.3">
      <c r="A212" s="10" t="s">
        <v>820</v>
      </c>
      <c r="B212" s="10" t="s">
        <v>814</v>
      </c>
      <c r="C212" s="6">
        <f t="shared" ref="C212:C214" ca="1" si="72">VLOOKUP(B212,OFFSET(INDIRECT("$A:$B"),0,MATCH(B$1&amp;"_Verify",INDIRECT("$1:$1"),0)-1),2,0)</f>
        <v>79</v>
      </c>
      <c r="D212" s="10"/>
    </row>
    <row r="213" spans="1:4" x14ac:dyDescent="0.3">
      <c r="A213" s="10" t="s">
        <v>846</v>
      </c>
      <c r="B213" s="10" t="s">
        <v>818</v>
      </c>
      <c r="C213" s="6">
        <f t="shared" ca="1" si="72"/>
        <v>7</v>
      </c>
      <c r="D213" s="10"/>
    </row>
    <row r="214" spans="1:4" x14ac:dyDescent="0.3">
      <c r="A214" s="10" t="s">
        <v>829</v>
      </c>
      <c r="B214" s="10" t="s">
        <v>574</v>
      </c>
      <c r="C214" s="6">
        <f t="shared" ca="1" si="72"/>
        <v>70</v>
      </c>
      <c r="D214" s="10"/>
    </row>
    <row r="215" spans="1:4" x14ac:dyDescent="0.3">
      <c r="A215" s="10" t="s">
        <v>831</v>
      </c>
      <c r="B215" s="10" t="s">
        <v>574</v>
      </c>
      <c r="C215" s="6">
        <f t="shared" ref="C215:C216" ca="1" si="73">VLOOKUP(B215,OFFSET(INDIRECT("$A:$B"),0,MATCH(B$1&amp;"_Verify",INDIRECT("$1:$1"),0)-1),2,0)</f>
        <v>70</v>
      </c>
      <c r="D215" s="10"/>
    </row>
    <row r="216" spans="1:4" x14ac:dyDescent="0.3">
      <c r="A216" s="10" t="s">
        <v>837</v>
      </c>
      <c r="B216" s="10" t="s">
        <v>835</v>
      </c>
      <c r="C216" s="6">
        <f t="shared" ca="1" si="73"/>
        <v>80</v>
      </c>
      <c r="D216" s="10"/>
    </row>
    <row r="217" spans="1:4" x14ac:dyDescent="0.3">
      <c r="A217" s="10" t="s">
        <v>849</v>
      </c>
      <c r="B217" s="10" t="s">
        <v>534</v>
      </c>
      <c r="C217" s="6">
        <f t="shared" ref="C217" ca="1" si="74">VLOOKUP(B217,OFFSET(INDIRECT("$A:$B"),0,MATCH(B$1&amp;"_Verify",INDIRECT("$1:$1"),0)-1),2,0)</f>
        <v>69</v>
      </c>
      <c r="D217" s="10"/>
    </row>
    <row r="218" spans="1:4" x14ac:dyDescent="0.3">
      <c r="A218" s="10" t="s">
        <v>853</v>
      </c>
      <c r="B218" s="10" t="s">
        <v>534</v>
      </c>
      <c r="C218" s="6">
        <f t="shared" ref="C218" ca="1" si="75">VLOOKUP(B218,OFFSET(INDIRECT("$A:$B"),0,MATCH(B$1&amp;"_Verify",INDIRECT("$1:$1"),0)-1),2,0)</f>
        <v>69</v>
      </c>
      <c r="D218" s="10"/>
    </row>
    <row r="219" spans="1:4" x14ac:dyDescent="0.3">
      <c r="A219" s="10" t="s">
        <v>858</v>
      </c>
      <c r="B219" s="10" t="s">
        <v>225</v>
      </c>
      <c r="C219" s="6">
        <f t="shared" ref="C219:C222" ca="1" si="76">VLOOKUP(B219,OFFSET(INDIRECT("$A:$B"),0,MATCH(B$1&amp;"_Verify",INDIRECT("$1:$1"),0)-1),2,0)</f>
        <v>15</v>
      </c>
      <c r="D219" s="10"/>
    </row>
    <row r="220" spans="1:4" x14ac:dyDescent="0.3">
      <c r="A220" s="10" t="s">
        <v>870</v>
      </c>
      <c r="B220" s="10" t="s">
        <v>26</v>
      </c>
      <c r="C220" s="6">
        <f t="shared" ca="1" si="76"/>
        <v>6</v>
      </c>
      <c r="D220" s="10"/>
    </row>
    <row r="221" spans="1:4" x14ac:dyDescent="0.3">
      <c r="A221" s="10" t="s">
        <v>877</v>
      </c>
      <c r="B221" s="10" t="s">
        <v>814</v>
      </c>
      <c r="C221" s="6">
        <f t="shared" ca="1" si="76"/>
        <v>79</v>
      </c>
      <c r="D221" s="10"/>
    </row>
    <row r="222" spans="1:4" x14ac:dyDescent="0.3">
      <c r="A222" s="10" t="s">
        <v>874</v>
      </c>
      <c r="B222" s="10" t="s">
        <v>712</v>
      </c>
      <c r="C222" s="6">
        <f t="shared" ca="1" si="76"/>
        <v>7</v>
      </c>
      <c r="D222" s="10"/>
    </row>
    <row r="223" spans="1:4" x14ac:dyDescent="0.3">
      <c r="A223" s="10" t="s">
        <v>887</v>
      </c>
      <c r="B223" s="10" t="s">
        <v>880</v>
      </c>
      <c r="C223" s="6">
        <f t="shared" ref="C223" ca="1" si="77">VLOOKUP(B223,OFFSET(INDIRECT("$A:$B"),0,MATCH(B$1&amp;"_Verify",INDIRECT("$1:$1"),0)-1),2,0)</f>
        <v>81</v>
      </c>
      <c r="D223" s="10"/>
    </row>
    <row r="224" spans="1:4" x14ac:dyDescent="0.3">
      <c r="A224" s="10" t="s">
        <v>900</v>
      </c>
      <c r="B224" s="10" t="s">
        <v>901</v>
      </c>
      <c r="C224" s="6">
        <f t="shared" ref="C224" ca="1" si="78">VLOOKUP(B224,OFFSET(INDIRECT("$A:$B"),0,MATCH(B$1&amp;"_Verify",INDIRECT("$1:$1"),0)-1),2,0)</f>
        <v>69</v>
      </c>
      <c r="D224" s="10"/>
    </row>
    <row r="225" spans="1:4" x14ac:dyDescent="0.3">
      <c r="A225" s="10" t="s">
        <v>932</v>
      </c>
      <c r="B225" s="10" t="s">
        <v>533</v>
      </c>
      <c r="C225" s="6">
        <f t="shared" ref="C225" ca="1" si="79">VLOOKUP(B225,OFFSET(INDIRECT("$A:$B"),0,MATCH(B$1&amp;"_Verify",INDIRECT("$1:$1"),0)-1),2,0)</f>
        <v>69</v>
      </c>
      <c r="D225" s="10"/>
    </row>
    <row r="226" spans="1:4" x14ac:dyDescent="0.3">
      <c r="A226" s="10" t="s">
        <v>933</v>
      </c>
      <c r="B226" s="10" t="s">
        <v>24</v>
      </c>
      <c r="C226" s="6">
        <f ca="1">VLOOKUP(B226,OFFSET(INDIRECT("$A:$B"),0,MATCH(B$1&amp;"_Verify",INDIRECT("$1:$1"),0)-1),2,0)</f>
        <v>4</v>
      </c>
      <c r="D226" s="10"/>
    </row>
    <row r="227" spans="1:4" x14ac:dyDescent="0.3">
      <c r="A227" s="10" t="s">
        <v>935</v>
      </c>
      <c r="B227" s="10" t="s">
        <v>574</v>
      </c>
      <c r="C227" s="6">
        <f t="shared" ref="C227" ca="1" si="80">VLOOKUP(B227,OFFSET(INDIRECT("$A:$B"),0,MATCH(B$1&amp;"_Verify",INDIRECT("$1:$1"),0)-1),2,0)</f>
        <v>70</v>
      </c>
      <c r="D227" s="10"/>
    </row>
    <row r="228" spans="1:4" x14ac:dyDescent="0.3">
      <c r="A228" s="10" t="s">
        <v>940</v>
      </c>
      <c r="B228" s="10" t="s">
        <v>942</v>
      </c>
      <c r="C228" s="6">
        <f t="shared" ref="C228:C231" ca="1" si="81">VLOOKUP(B228,OFFSET(INDIRECT("$A:$B"),0,MATCH(B$1&amp;"_Verify",INDIRECT("$1:$1"),0)-1),2,0)</f>
        <v>52</v>
      </c>
      <c r="D228" s="10"/>
    </row>
    <row r="229" spans="1:4" x14ac:dyDescent="0.3">
      <c r="A229" s="10" t="s">
        <v>947</v>
      </c>
      <c r="B229" s="10" t="s">
        <v>92</v>
      </c>
      <c r="C229" s="6">
        <f t="shared" ca="1" si="81"/>
        <v>13</v>
      </c>
      <c r="D229" s="10"/>
    </row>
    <row r="230" spans="1:4" x14ac:dyDescent="0.3">
      <c r="A230" s="10" t="s">
        <v>949</v>
      </c>
      <c r="B230" s="10" t="s">
        <v>168</v>
      </c>
      <c r="C230" s="6">
        <f t="shared" ca="1" si="81"/>
        <v>55</v>
      </c>
      <c r="D230" s="10"/>
    </row>
    <row r="231" spans="1:4" x14ac:dyDescent="0.3">
      <c r="A231" s="10" t="s">
        <v>968</v>
      </c>
      <c r="B231" s="10" t="s">
        <v>586</v>
      </c>
      <c r="C231" s="6">
        <f t="shared" ca="1" si="81"/>
        <v>71</v>
      </c>
      <c r="D231" s="10"/>
    </row>
    <row r="232" spans="1:4" x14ac:dyDescent="0.3">
      <c r="A232" s="10" t="s">
        <v>970</v>
      </c>
      <c r="B232" s="10" t="s">
        <v>586</v>
      </c>
      <c r="C232" s="6">
        <f t="shared" ref="C232" ca="1" si="82">VLOOKUP(B232,OFFSET(INDIRECT("$A:$B"),0,MATCH(B$1&amp;"_Verify",INDIRECT("$1:$1"),0)-1),2,0)</f>
        <v>71</v>
      </c>
      <c r="D232" s="10"/>
    </row>
    <row r="233" spans="1:4" x14ac:dyDescent="0.3">
      <c r="A233" s="10" t="s">
        <v>979</v>
      </c>
      <c r="B233" s="10" t="s">
        <v>974</v>
      </c>
      <c r="C233" s="6">
        <f t="shared" ref="C233" ca="1" si="83">VLOOKUP(B233,OFFSET(INDIRECT("$A:$B"),0,MATCH(B$1&amp;"_Verify",INDIRECT("$1:$1"),0)-1),2,0)</f>
        <v>85</v>
      </c>
      <c r="D233" s="10"/>
    </row>
    <row r="234" spans="1:4" x14ac:dyDescent="0.3">
      <c r="A234" s="10" t="s">
        <v>990</v>
      </c>
      <c r="B234" s="10" t="s">
        <v>981</v>
      </c>
      <c r="C234" s="6">
        <f t="shared" ref="C234:C237" ca="1" si="84">VLOOKUP(B234,OFFSET(INDIRECT("$A:$B"),0,MATCH(B$1&amp;"_Verify",INDIRECT("$1:$1"),0)-1),2,0)</f>
        <v>86</v>
      </c>
      <c r="D234" s="10"/>
    </row>
    <row r="235" spans="1:4" s="10" customFormat="1" x14ac:dyDescent="0.3">
      <c r="A235" s="10" t="s">
        <v>1227</v>
      </c>
      <c r="B235" s="10" t="s">
        <v>533</v>
      </c>
      <c r="C235" s="6">
        <f t="shared" ca="1" si="84"/>
        <v>69</v>
      </c>
    </row>
    <row r="236" spans="1:4" s="10" customFormat="1" x14ac:dyDescent="0.3">
      <c r="A236" s="10" t="s">
        <v>1228</v>
      </c>
      <c r="B236" s="10" t="s">
        <v>533</v>
      </c>
      <c r="C236" s="6">
        <f t="shared" ca="1" si="84"/>
        <v>69</v>
      </c>
    </row>
    <row r="237" spans="1:4" s="10" customFormat="1" x14ac:dyDescent="0.3">
      <c r="A237" s="10" t="s">
        <v>1230</v>
      </c>
      <c r="B237" s="10" t="s">
        <v>574</v>
      </c>
      <c r="C237" s="6">
        <f t="shared" ca="1" si="84"/>
        <v>70</v>
      </c>
    </row>
    <row r="238" spans="1:4" x14ac:dyDescent="0.3">
      <c r="A238" s="10" t="s">
        <v>618</v>
      </c>
      <c r="B238" s="10" t="s">
        <v>24</v>
      </c>
      <c r="C238" s="6">
        <f t="shared" ref="C238" ca="1" si="85">VLOOKUP(B238,OFFSET(INDIRECT("$A:$B"),0,MATCH(B$1&amp;"_Verify",INDIRECT("$1:$1"),0)-1),2,0)</f>
        <v>4</v>
      </c>
      <c r="D238" s="10"/>
    </row>
    <row r="239" spans="1:4" x14ac:dyDescent="0.3">
      <c r="A239" s="10" t="s">
        <v>622</v>
      </c>
      <c r="B239" s="10" t="s">
        <v>24</v>
      </c>
      <c r="C239" s="6">
        <f t="shared" ref="C239" ca="1" si="86">VLOOKUP(B239,OFFSET(INDIRECT("$A:$B"),0,MATCH(B$1&amp;"_Verify",INDIRECT("$1:$1"),0)-1),2,0)</f>
        <v>4</v>
      </c>
      <c r="D239" s="10"/>
    </row>
    <row r="240" spans="1:4" x14ac:dyDescent="0.3">
      <c r="A240" s="10" t="s">
        <v>624</v>
      </c>
      <c r="B240" s="10" t="s">
        <v>24</v>
      </c>
      <c r="C240" s="6">
        <f t="shared" ref="C240:C242" ca="1" si="87">VLOOKUP(B240,OFFSET(INDIRECT("$A:$B"),0,MATCH(B$1&amp;"_Verify",INDIRECT("$1:$1"),0)-1),2,0)</f>
        <v>4</v>
      </c>
      <c r="D240" s="10"/>
    </row>
    <row r="241" spans="1:4" x14ac:dyDescent="0.3">
      <c r="A241" s="10" t="s">
        <v>973</v>
      </c>
      <c r="B241" s="10" t="s">
        <v>337</v>
      </c>
      <c r="C241" s="6">
        <f t="shared" ca="1" si="87"/>
        <v>21</v>
      </c>
      <c r="D241" s="10"/>
    </row>
    <row r="242" spans="1:4" x14ac:dyDescent="0.3">
      <c r="A242" s="10" t="s">
        <v>852</v>
      </c>
      <c r="B242" s="10" t="s">
        <v>54</v>
      </c>
      <c r="C242" s="6">
        <f t="shared" ca="1" si="87"/>
        <v>8</v>
      </c>
      <c r="D242" s="10"/>
    </row>
    <row r="243" spans="1:4" x14ac:dyDescent="0.3">
      <c r="A243" s="10" t="s">
        <v>862</v>
      </c>
      <c r="B243" s="10" t="s">
        <v>54</v>
      </c>
      <c r="C243" s="6">
        <f t="shared" ref="C243:C244" ca="1" si="88">VLOOKUP(B243,OFFSET(INDIRECT("$A:$B"),0,MATCH(B$1&amp;"_Verify",INDIRECT("$1:$1"),0)-1),2,0)</f>
        <v>8</v>
      </c>
      <c r="D243" s="10"/>
    </row>
    <row r="244" spans="1:4" x14ac:dyDescent="0.3">
      <c r="A244" s="10" t="s">
        <v>863</v>
      </c>
      <c r="B244" s="10" t="s">
        <v>54</v>
      </c>
      <c r="C244" s="6">
        <f t="shared" ca="1" si="88"/>
        <v>8</v>
      </c>
      <c r="D244" s="10"/>
    </row>
    <row r="245" spans="1:4" x14ac:dyDescent="0.3">
      <c r="A245" t="s">
        <v>241</v>
      </c>
      <c r="B245" t="s">
        <v>21</v>
      </c>
      <c r="C245" s="6">
        <f t="shared" ca="1" si="11"/>
        <v>7</v>
      </c>
    </row>
    <row r="246" spans="1:4" x14ac:dyDescent="0.3">
      <c r="A246" t="s">
        <v>242</v>
      </c>
      <c r="B246" t="s">
        <v>21</v>
      </c>
      <c r="C246" s="6">
        <f t="shared" ca="1" si="11"/>
        <v>7</v>
      </c>
    </row>
    <row r="247" spans="1:4" x14ac:dyDescent="0.3">
      <c r="A247" t="s">
        <v>243</v>
      </c>
      <c r="B247" t="s">
        <v>21</v>
      </c>
      <c r="C247" s="6">
        <f t="shared" ca="1" si="11"/>
        <v>7</v>
      </c>
    </row>
    <row r="248" spans="1:4" x14ac:dyDescent="0.3">
      <c r="A248" t="s">
        <v>244</v>
      </c>
      <c r="B248" t="s">
        <v>21</v>
      </c>
      <c r="C248" s="6">
        <f t="shared" ca="1" si="11"/>
        <v>7</v>
      </c>
    </row>
    <row r="249" spans="1:4" x14ac:dyDescent="0.3">
      <c r="A249" t="s">
        <v>245</v>
      </c>
      <c r="B249" t="s">
        <v>21</v>
      </c>
      <c r="C249" s="6">
        <f t="shared" ca="1" si="11"/>
        <v>7</v>
      </c>
    </row>
    <row r="250" spans="1:4" x14ac:dyDescent="0.3">
      <c r="A250" t="s">
        <v>246</v>
      </c>
      <c r="B250" t="s">
        <v>21</v>
      </c>
      <c r="C250" s="6">
        <f t="shared" ca="1" si="11"/>
        <v>7</v>
      </c>
    </row>
    <row r="251" spans="1:4" x14ac:dyDescent="0.3">
      <c r="A251" t="s">
        <v>247</v>
      </c>
      <c r="B251" t="s">
        <v>21</v>
      </c>
      <c r="C251" s="6">
        <f t="shared" ca="1" si="11"/>
        <v>7</v>
      </c>
    </row>
    <row r="252" spans="1:4" x14ac:dyDescent="0.3">
      <c r="A252" t="s">
        <v>248</v>
      </c>
      <c r="B252" t="s">
        <v>21</v>
      </c>
      <c r="C252" s="6">
        <f t="shared" ca="1" si="11"/>
        <v>7</v>
      </c>
    </row>
    <row r="253" spans="1:4" x14ac:dyDescent="0.3">
      <c r="A253" t="s">
        <v>249</v>
      </c>
      <c r="B253" t="s">
        <v>21</v>
      </c>
      <c r="C253" s="6">
        <f t="shared" ca="1" si="11"/>
        <v>7</v>
      </c>
    </row>
    <row r="254" spans="1:4" x14ac:dyDescent="0.3">
      <c r="A254" s="10" t="s">
        <v>482</v>
      </c>
      <c r="B254" s="10" t="s">
        <v>21</v>
      </c>
      <c r="C254" s="6">
        <f t="shared" ref="C254:C258" ca="1" si="89">VLOOKUP(B254,OFFSET(INDIRECT("$A:$B"),0,MATCH(B$1&amp;"_Verify",INDIRECT("$1:$1"),0)-1),2,0)</f>
        <v>7</v>
      </c>
      <c r="D254" s="10"/>
    </row>
    <row r="255" spans="1:4" x14ac:dyDescent="0.3">
      <c r="A255" s="10" t="s">
        <v>485</v>
      </c>
      <c r="B255" s="10" t="s">
        <v>21</v>
      </c>
      <c r="C255" s="6">
        <f t="shared" ref="C255" ca="1" si="90">VLOOKUP(B255,OFFSET(INDIRECT("$A:$B"),0,MATCH(B$1&amp;"_Verify",INDIRECT("$1:$1"),0)-1),2,0)</f>
        <v>7</v>
      </c>
      <c r="D255" s="10"/>
    </row>
    <row r="256" spans="1:4" x14ac:dyDescent="0.3">
      <c r="A256" s="10" t="s">
        <v>483</v>
      </c>
      <c r="B256" s="10" t="s">
        <v>21</v>
      </c>
      <c r="C256" s="6">
        <f t="shared" ca="1" si="89"/>
        <v>7</v>
      </c>
      <c r="D256" s="10"/>
    </row>
    <row r="257" spans="1:8" x14ac:dyDescent="0.3">
      <c r="A257" s="10" t="s">
        <v>486</v>
      </c>
      <c r="B257" s="10" t="s">
        <v>21</v>
      </c>
      <c r="C257" s="6">
        <f t="shared" ref="C257" ca="1" si="91">VLOOKUP(B257,OFFSET(INDIRECT("$A:$B"),0,MATCH(B$1&amp;"_Verify",INDIRECT("$1:$1"),0)-1),2,0)</f>
        <v>7</v>
      </c>
      <c r="D257" s="10"/>
    </row>
    <row r="258" spans="1:8" x14ac:dyDescent="0.3">
      <c r="A258" s="10" t="s">
        <v>484</v>
      </c>
      <c r="B258" s="10" t="s">
        <v>21</v>
      </c>
      <c r="C258" s="6">
        <f t="shared" ca="1" si="89"/>
        <v>7</v>
      </c>
      <c r="D258" s="10"/>
    </row>
    <row r="259" spans="1:8" s="10" customFormat="1" x14ac:dyDescent="0.3">
      <c r="A259" s="10" t="s">
        <v>487</v>
      </c>
      <c r="B259" s="10" t="s">
        <v>21</v>
      </c>
      <c r="C259" s="6">
        <f t="shared" ref="C259" ca="1" si="92">VLOOKUP(B259,OFFSET(INDIRECT("$A:$B"),0,MATCH(B$1&amp;"_Verify",INDIRECT("$1:$1"),0)-1),2,0)</f>
        <v>7</v>
      </c>
      <c r="F259"/>
      <c r="G259"/>
      <c r="H259"/>
    </row>
    <row r="260" spans="1:8" s="10" customFormat="1" x14ac:dyDescent="0.3">
      <c r="A260" t="s">
        <v>250</v>
      </c>
      <c r="B260" t="s">
        <v>21</v>
      </c>
      <c r="C260" s="6">
        <f t="shared" ca="1" si="11"/>
        <v>7</v>
      </c>
      <c r="D260"/>
      <c r="F260"/>
      <c r="G260"/>
      <c r="H260"/>
    </row>
    <row r="261" spans="1:8" s="10" customFormat="1" x14ac:dyDescent="0.3">
      <c r="A261" t="s">
        <v>251</v>
      </c>
      <c r="B261" t="s">
        <v>21</v>
      </c>
      <c r="C261" s="6">
        <f t="shared" ca="1" si="11"/>
        <v>7</v>
      </c>
      <c r="D261"/>
      <c r="F261"/>
      <c r="G261"/>
      <c r="H261"/>
    </row>
    <row r="262" spans="1:8" s="10" customFormat="1" x14ac:dyDescent="0.3">
      <c r="A262" t="s">
        <v>252</v>
      </c>
      <c r="B262" t="s">
        <v>21</v>
      </c>
      <c r="C262" s="6">
        <f t="shared" ca="1" si="11"/>
        <v>7</v>
      </c>
      <c r="D262"/>
      <c r="F262"/>
      <c r="G262"/>
      <c r="H262"/>
    </row>
    <row r="263" spans="1:8" x14ac:dyDescent="0.3">
      <c r="A263" s="10" t="s">
        <v>907</v>
      </c>
      <c r="B263" s="10" t="s">
        <v>21</v>
      </c>
      <c r="C263" s="6">
        <f t="shared" ref="C263" ca="1" si="93">VLOOKUP(B263,OFFSET(INDIRECT("$A:$B"),0,MATCH(B$1&amp;"_Verify",INDIRECT("$1:$1"),0)-1),2,0)</f>
        <v>7</v>
      </c>
      <c r="D263" s="10"/>
      <c r="F263" s="10"/>
      <c r="G263" s="10"/>
      <c r="H263" s="10"/>
    </row>
    <row r="264" spans="1:8" x14ac:dyDescent="0.3">
      <c r="A264" t="s">
        <v>265</v>
      </c>
      <c r="B264" t="s">
        <v>267</v>
      </c>
      <c r="C264" s="6">
        <f t="shared" ca="1" si="11"/>
        <v>14</v>
      </c>
      <c r="F264" s="10"/>
      <c r="G264" s="10"/>
      <c r="H264" s="10"/>
    </row>
    <row r="265" spans="1:8" x14ac:dyDescent="0.3">
      <c r="A265" s="10" t="s">
        <v>488</v>
      </c>
      <c r="B265" s="10" t="s">
        <v>267</v>
      </c>
      <c r="C265" s="6">
        <f t="shared" ref="C265:C266" ca="1" si="94">VLOOKUP(B265,OFFSET(INDIRECT("$A:$B"),0,MATCH(B$1&amp;"_Verify",INDIRECT("$1:$1"),0)-1),2,0)</f>
        <v>14</v>
      </c>
      <c r="D265" s="10"/>
      <c r="F265" s="10"/>
      <c r="G265" s="10"/>
      <c r="H265" s="10"/>
    </row>
    <row r="266" spans="1:8" x14ac:dyDescent="0.3">
      <c r="A266" s="10" t="s">
        <v>490</v>
      </c>
      <c r="B266" s="10" t="s">
        <v>267</v>
      </c>
      <c r="C266" s="6">
        <f t="shared" ca="1" si="94"/>
        <v>14</v>
      </c>
      <c r="D266" s="10"/>
      <c r="F266" s="10"/>
      <c r="G266" s="10"/>
      <c r="H266" s="10"/>
    </row>
    <row r="267" spans="1:8" x14ac:dyDescent="0.3">
      <c r="A267" s="10" t="s">
        <v>492</v>
      </c>
      <c r="B267" s="10" t="s">
        <v>267</v>
      </c>
      <c r="C267" s="6">
        <f t="shared" ref="C267" ca="1" si="95">VLOOKUP(B267,OFFSET(INDIRECT("$A:$B"),0,MATCH(B$1&amp;"_Verify",INDIRECT("$1:$1"),0)-1),2,0)</f>
        <v>14</v>
      </c>
      <c r="D267" s="10"/>
    </row>
    <row r="268" spans="1:8" x14ac:dyDescent="0.3">
      <c r="A268" t="s">
        <v>266</v>
      </c>
      <c r="B268" t="s">
        <v>267</v>
      </c>
      <c r="C268" s="6">
        <f t="shared" ca="1" si="11"/>
        <v>14</v>
      </c>
    </row>
    <row r="269" spans="1:8" x14ac:dyDescent="0.3">
      <c r="A269" s="10" t="s">
        <v>493</v>
      </c>
      <c r="B269" s="10" t="s">
        <v>267</v>
      </c>
      <c r="C269" s="6">
        <f t="shared" ref="C269:C270" ca="1" si="96">VLOOKUP(B269,OFFSET(INDIRECT("$A:$B"),0,MATCH(B$1&amp;"_Verify",INDIRECT("$1:$1"),0)-1),2,0)</f>
        <v>14</v>
      </c>
      <c r="D269" s="10"/>
    </row>
    <row r="270" spans="1:8" x14ac:dyDescent="0.3">
      <c r="A270" s="10" t="s">
        <v>494</v>
      </c>
      <c r="B270" s="10" t="s">
        <v>267</v>
      </c>
      <c r="C270" s="6">
        <f t="shared" ca="1" si="96"/>
        <v>14</v>
      </c>
      <c r="D270" s="10"/>
    </row>
    <row r="271" spans="1:8" x14ac:dyDescent="0.3">
      <c r="A271" s="10" t="s">
        <v>495</v>
      </c>
      <c r="B271" s="10" t="s">
        <v>267</v>
      </c>
      <c r="C271" s="6">
        <f t="shared" ref="C271" ca="1" si="97">VLOOKUP(B271,OFFSET(INDIRECT("$A:$B"),0,MATCH(B$1&amp;"_Verify",INDIRECT("$1:$1"),0)-1),2,0)</f>
        <v>14</v>
      </c>
      <c r="D271" s="10"/>
    </row>
    <row r="272" spans="1:8" x14ac:dyDescent="0.3">
      <c r="A272" s="10" t="s">
        <v>496</v>
      </c>
      <c r="B272" s="10" t="s">
        <v>473</v>
      </c>
      <c r="C272" s="6">
        <f t="shared" ref="C272:C273" ca="1" si="98">VLOOKUP(B272,OFFSET(INDIRECT("$A:$B"),0,MATCH(B$1&amp;"_Verify",INDIRECT("$1:$1"),0)-1),2,0)</f>
        <v>64</v>
      </c>
      <c r="D272" s="10"/>
    </row>
    <row r="273" spans="1:4" x14ac:dyDescent="0.3">
      <c r="A273" s="10" t="s">
        <v>497</v>
      </c>
      <c r="B273" s="10" t="s">
        <v>475</v>
      </c>
      <c r="C273" s="6">
        <f t="shared" ca="1" si="98"/>
        <v>65</v>
      </c>
      <c r="D273" s="10"/>
    </row>
    <row r="274" spans="1:4" x14ac:dyDescent="0.3">
      <c r="A274" t="s">
        <v>170</v>
      </c>
      <c r="B274" t="s">
        <v>164</v>
      </c>
      <c r="C274" s="6">
        <f t="shared" ca="1" si="11"/>
        <v>57</v>
      </c>
    </row>
    <row r="275" spans="1:4" x14ac:dyDescent="0.3">
      <c r="A275" s="10" t="s">
        <v>500</v>
      </c>
      <c r="B275" s="10" t="s">
        <v>164</v>
      </c>
      <c r="C275" s="6">
        <f t="shared" ref="C275" ca="1" si="99">VLOOKUP(B275,OFFSET(INDIRECT("$A:$B"),0,MATCH(B$1&amp;"_Verify",INDIRECT("$1:$1"),0)-1),2,0)</f>
        <v>57</v>
      </c>
      <c r="D275" s="10"/>
    </row>
    <row r="276" spans="1:4" x14ac:dyDescent="0.3">
      <c r="A276" t="s">
        <v>171</v>
      </c>
      <c r="B276" t="s">
        <v>164</v>
      </c>
      <c r="C276" s="6">
        <f t="shared" ca="1" si="11"/>
        <v>57</v>
      </c>
    </row>
    <row r="277" spans="1:4" x14ac:dyDescent="0.3">
      <c r="A277" s="10" t="s">
        <v>501</v>
      </c>
      <c r="B277" s="10" t="s">
        <v>164</v>
      </c>
      <c r="C277" s="6">
        <f t="shared" ref="C277" ca="1" si="100">VLOOKUP(B277,OFFSET(INDIRECT("$A:$B"),0,MATCH(B$1&amp;"_Verify",INDIRECT("$1:$1"),0)-1),2,0)</f>
        <v>57</v>
      </c>
      <c r="D277" s="10"/>
    </row>
    <row r="278" spans="1:4" x14ac:dyDescent="0.3">
      <c r="A278" t="s">
        <v>172</v>
      </c>
      <c r="B278" t="s">
        <v>164</v>
      </c>
      <c r="C278" s="6">
        <f t="shared" ca="1" si="11"/>
        <v>57</v>
      </c>
    </row>
    <row r="279" spans="1:4" x14ac:dyDescent="0.3">
      <c r="A279" s="10" t="s">
        <v>502</v>
      </c>
      <c r="B279" s="10" t="s">
        <v>164</v>
      </c>
      <c r="C279" s="6">
        <f t="shared" ref="C279" ca="1" si="101">VLOOKUP(B279,OFFSET(INDIRECT("$A:$B"),0,MATCH(B$1&amp;"_Verify",INDIRECT("$1:$1"),0)-1),2,0)</f>
        <v>57</v>
      </c>
      <c r="D279" s="10"/>
    </row>
    <row r="280" spans="1:4" x14ac:dyDescent="0.3">
      <c r="A280" t="s">
        <v>173</v>
      </c>
      <c r="B280" t="s">
        <v>183</v>
      </c>
      <c r="C280" s="6">
        <f t="shared" ca="1" si="11"/>
        <v>31</v>
      </c>
    </row>
    <row r="281" spans="1:4" x14ac:dyDescent="0.3">
      <c r="A281" t="s">
        <v>174</v>
      </c>
      <c r="B281" t="s">
        <v>181</v>
      </c>
      <c r="C281" s="6">
        <f t="shared" ca="1" si="11"/>
        <v>33</v>
      </c>
    </row>
    <row r="282" spans="1:4" x14ac:dyDescent="0.3">
      <c r="A282" t="s">
        <v>175</v>
      </c>
      <c r="B282" t="s">
        <v>184</v>
      </c>
      <c r="C282" s="6">
        <f t="shared" ca="1" si="11"/>
        <v>34</v>
      </c>
    </row>
    <row r="283" spans="1:4" x14ac:dyDescent="0.3">
      <c r="A283" t="s">
        <v>176</v>
      </c>
      <c r="B283" t="s">
        <v>185</v>
      </c>
      <c r="C283" s="6">
        <f t="shared" ca="1" si="11"/>
        <v>35</v>
      </c>
    </row>
    <row r="284" spans="1:4" x14ac:dyDescent="0.3">
      <c r="A284" t="s">
        <v>177</v>
      </c>
      <c r="B284" t="s">
        <v>186</v>
      </c>
      <c r="C284" s="6">
        <f t="shared" ca="1" si="11"/>
        <v>36</v>
      </c>
    </row>
    <row r="285" spans="1:4" x14ac:dyDescent="0.3">
      <c r="A285" t="s">
        <v>178</v>
      </c>
      <c r="B285" t="s">
        <v>187</v>
      </c>
      <c r="C285" s="6">
        <f t="shared" ca="1" si="11"/>
        <v>37</v>
      </c>
    </row>
    <row r="286" spans="1:4" x14ac:dyDescent="0.3">
      <c r="A286" t="s">
        <v>179</v>
      </c>
      <c r="B286" t="s">
        <v>188</v>
      </c>
      <c r="C286" s="6">
        <f t="shared" ca="1" si="11"/>
        <v>38</v>
      </c>
    </row>
    <row r="287" spans="1:4" x14ac:dyDescent="0.3">
      <c r="A287" t="s">
        <v>180</v>
      </c>
      <c r="B287" t="s">
        <v>189</v>
      </c>
      <c r="C287" s="6">
        <f t="shared" ca="1" si="11"/>
        <v>39</v>
      </c>
    </row>
    <row r="288" spans="1:4" x14ac:dyDescent="0.3">
      <c r="A288" t="s">
        <v>268</v>
      </c>
      <c r="B288" t="s">
        <v>524</v>
      </c>
      <c r="C288" s="6">
        <f t="shared" ref="C288" ca="1" si="102">VLOOKUP(B288,OFFSET(INDIRECT("$A:$B"),0,MATCH(B$1&amp;"_Verify",INDIRECT("$1:$1"),0)-1),2,0)</f>
        <v>68</v>
      </c>
    </row>
    <row r="289" spans="1:4" x14ac:dyDescent="0.3">
      <c r="A289" t="s">
        <v>269</v>
      </c>
      <c r="B289" t="s">
        <v>524</v>
      </c>
      <c r="C289" s="6">
        <f t="shared" ref="C289:C290" ca="1" si="103">VLOOKUP(B289,OFFSET(INDIRECT("$A:$B"),0,MATCH(B$1&amp;"_Verify",INDIRECT("$1:$1"),0)-1),2,0)</f>
        <v>68</v>
      </c>
    </row>
    <row r="290" spans="1:4" x14ac:dyDescent="0.3">
      <c r="A290" s="10" t="s">
        <v>923</v>
      </c>
      <c r="B290" s="10" t="s">
        <v>524</v>
      </c>
      <c r="C290" s="6">
        <f t="shared" ca="1" si="103"/>
        <v>68</v>
      </c>
      <c r="D290" s="10"/>
    </row>
    <row r="291" spans="1:4" x14ac:dyDescent="0.3">
      <c r="A291" s="10" t="s">
        <v>924</v>
      </c>
      <c r="B291" s="10" t="s">
        <v>524</v>
      </c>
      <c r="C291" s="6">
        <f t="shared" ref="C291" ca="1" si="104">VLOOKUP(B291,OFFSET(INDIRECT("$A:$B"),0,MATCH(B$1&amp;"_Verify",INDIRECT("$1:$1"),0)-1),2,0)</f>
        <v>68</v>
      </c>
      <c r="D291" s="10"/>
    </row>
    <row r="292" spans="1:4" x14ac:dyDescent="0.3">
      <c r="A292" t="s">
        <v>289</v>
      </c>
      <c r="B292" t="s">
        <v>92</v>
      </c>
      <c r="C292" s="6">
        <f t="shared" ref="C292:C295" ca="1" si="105">VLOOKUP(B292,OFFSET(INDIRECT("$A:$B"),0,MATCH(B$1&amp;"_Verify",INDIRECT("$1:$1"),0)-1),2,0)</f>
        <v>13</v>
      </c>
    </row>
    <row r="293" spans="1:4" x14ac:dyDescent="0.3">
      <c r="A293" t="s">
        <v>291</v>
      </c>
      <c r="B293" t="s">
        <v>21</v>
      </c>
      <c r="C293" s="6">
        <f t="shared" ca="1" si="105"/>
        <v>7</v>
      </c>
    </row>
    <row r="294" spans="1:4" x14ac:dyDescent="0.3">
      <c r="A294" t="s">
        <v>290</v>
      </c>
      <c r="B294" t="s">
        <v>92</v>
      </c>
      <c r="C294" s="6">
        <f t="shared" ca="1" si="105"/>
        <v>13</v>
      </c>
    </row>
    <row r="295" spans="1:4" x14ac:dyDescent="0.3">
      <c r="A295" t="s">
        <v>293</v>
      </c>
      <c r="B295" t="s">
        <v>21</v>
      </c>
      <c r="C295" s="6">
        <f t="shared" ca="1" si="105"/>
        <v>7</v>
      </c>
    </row>
    <row r="296" spans="1:4" x14ac:dyDescent="0.3">
      <c r="A296" t="s">
        <v>297</v>
      </c>
      <c r="B296" s="10" t="s">
        <v>524</v>
      </c>
      <c r="C296" s="6">
        <f t="shared" ref="C296" ca="1" si="106">VLOOKUP(B296,OFFSET(INDIRECT("$A:$B"),0,MATCH(B$1&amp;"_Verify",INDIRECT("$1:$1"),0)-1),2,0)</f>
        <v>68</v>
      </c>
    </row>
    <row r="297" spans="1:4" x14ac:dyDescent="0.3">
      <c r="A297" t="s">
        <v>298</v>
      </c>
      <c r="B297" s="10" t="s">
        <v>524</v>
      </c>
      <c r="C297" s="6">
        <f t="shared" ref="C297:C299" ca="1" si="107">VLOOKUP(B297,OFFSET(INDIRECT("$A:$B"),0,MATCH(B$1&amp;"_Verify",INDIRECT("$1:$1"),0)-1),2,0)</f>
        <v>68</v>
      </c>
    </row>
    <row r="298" spans="1:4" x14ac:dyDescent="0.3">
      <c r="A298" t="s">
        <v>299</v>
      </c>
      <c r="B298" t="s">
        <v>92</v>
      </c>
      <c r="C298" s="6">
        <f t="shared" ca="1" si="107"/>
        <v>13</v>
      </c>
    </row>
    <row r="299" spans="1:4" x14ac:dyDescent="0.3">
      <c r="A299" t="s">
        <v>300</v>
      </c>
      <c r="B299" t="s">
        <v>224</v>
      </c>
      <c r="C299" s="6">
        <f t="shared" ca="1" si="107"/>
        <v>15</v>
      </c>
    </row>
    <row r="300" spans="1:4" x14ac:dyDescent="0.3">
      <c r="A300" t="s">
        <v>301</v>
      </c>
      <c r="B300" t="s">
        <v>227</v>
      </c>
      <c r="C300" s="6">
        <f t="shared" ref="C300" ca="1" si="108">VLOOKUP(B300,OFFSET(INDIRECT("$A:$B"),0,MATCH(B$1&amp;"_Verify",INDIRECT("$1:$1"),0)-1),2,0)</f>
        <v>16</v>
      </c>
    </row>
    <row r="301" spans="1:4" x14ac:dyDescent="0.3">
      <c r="A301" t="s">
        <v>302</v>
      </c>
      <c r="B301" t="s">
        <v>227</v>
      </c>
      <c r="C301" s="6">
        <f t="shared" ref="C301" ca="1" si="109">VLOOKUP(B301,OFFSET(INDIRECT("$A:$B"),0,MATCH(B$1&amp;"_Verify",INDIRECT("$1:$1"),0)-1),2,0)</f>
        <v>16</v>
      </c>
    </row>
    <row r="302" spans="1:4" x14ac:dyDescent="0.3">
      <c r="A302" t="s">
        <v>305</v>
      </c>
      <c r="B302" t="s">
        <v>228</v>
      </c>
      <c r="C302" s="6">
        <f t="shared" ref="C302" ca="1" si="110">VLOOKUP(B302,OFFSET(INDIRECT("$A:$B"),0,MATCH(B$1&amp;"_Verify",INDIRECT("$1:$1"),0)-1),2,0)</f>
        <v>17</v>
      </c>
    </row>
    <row r="303" spans="1:4" x14ac:dyDescent="0.3">
      <c r="A303" t="s">
        <v>306</v>
      </c>
      <c r="B303" t="s">
        <v>228</v>
      </c>
      <c r="C303" s="6">
        <f t="shared" ref="C303" ca="1" si="111">VLOOKUP(B303,OFFSET(INDIRECT("$A:$B"),0,MATCH(B$1&amp;"_Verify",INDIRECT("$1:$1"),0)-1),2,0)</f>
        <v>17</v>
      </c>
    </row>
    <row r="304" spans="1:4" x14ac:dyDescent="0.3">
      <c r="A304" s="10" t="s">
        <v>925</v>
      </c>
      <c r="B304" s="10" t="s">
        <v>228</v>
      </c>
      <c r="C304" s="6">
        <f t="shared" ref="C304:C305" ca="1" si="112">VLOOKUP(B304,OFFSET(INDIRECT("$A:$B"),0,MATCH(B$1&amp;"_Verify",INDIRECT("$1:$1"),0)-1),2,0)</f>
        <v>17</v>
      </c>
      <c r="D304" s="10"/>
    </row>
    <row r="305" spans="1:4" x14ac:dyDescent="0.3">
      <c r="A305" s="10" t="s">
        <v>926</v>
      </c>
      <c r="B305" s="10" t="s">
        <v>228</v>
      </c>
      <c r="C305" s="6">
        <f t="shared" ca="1" si="112"/>
        <v>17</v>
      </c>
      <c r="D305" s="10"/>
    </row>
    <row r="306" spans="1:4" x14ac:dyDescent="0.3">
      <c r="A306" s="10" t="s">
        <v>927</v>
      </c>
      <c r="B306" s="10" t="s">
        <v>915</v>
      </c>
      <c r="C306" s="6">
        <f t="shared" ref="C306:C307" ca="1" si="113">VLOOKUP(B306,OFFSET(INDIRECT("$A:$B"),0,MATCH(B$1&amp;"_Verify",INDIRECT("$1:$1"),0)-1),2,0)</f>
        <v>84</v>
      </c>
      <c r="D306" s="10"/>
    </row>
    <row r="307" spans="1:4" x14ac:dyDescent="0.3">
      <c r="A307" s="10" t="s">
        <v>928</v>
      </c>
      <c r="B307" s="10" t="s">
        <v>915</v>
      </c>
      <c r="C307" s="6">
        <f t="shared" ca="1" si="113"/>
        <v>84</v>
      </c>
      <c r="D307" s="10"/>
    </row>
    <row r="308" spans="1:4" x14ac:dyDescent="0.3">
      <c r="A308" t="s">
        <v>307</v>
      </c>
      <c r="B308" t="s">
        <v>229</v>
      </c>
      <c r="C308" s="6">
        <f t="shared" ref="C308" ca="1" si="114">VLOOKUP(B308,OFFSET(INDIRECT("$A:$B"),0,MATCH(B$1&amp;"_Verify",INDIRECT("$1:$1"),0)-1),2,0)</f>
        <v>18</v>
      </c>
    </row>
    <row r="309" spans="1:4" x14ac:dyDescent="0.3">
      <c r="A309" t="s">
        <v>308</v>
      </c>
      <c r="B309" t="s">
        <v>229</v>
      </c>
      <c r="C309" s="6">
        <f t="shared" ref="C309" ca="1" si="115">VLOOKUP(B309,OFFSET(INDIRECT("$A:$B"),0,MATCH(B$1&amp;"_Verify",INDIRECT("$1:$1"),0)-1),2,0)</f>
        <v>18</v>
      </c>
    </row>
    <row r="310" spans="1:4" x14ac:dyDescent="0.3">
      <c r="A310" t="s">
        <v>309</v>
      </c>
      <c r="B310" t="s">
        <v>230</v>
      </c>
      <c r="C310" s="6">
        <f t="shared" ref="C310" ca="1" si="116">VLOOKUP(B310,OFFSET(INDIRECT("$A:$B"),0,MATCH(B$1&amp;"_Verify",INDIRECT("$1:$1"),0)-1),2,0)</f>
        <v>19</v>
      </c>
    </row>
    <row r="311" spans="1:4" x14ac:dyDescent="0.3">
      <c r="A311" t="s">
        <v>310</v>
      </c>
      <c r="B311" t="s">
        <v>230</v>
      </c>
      <c r="C311" s="6">
        <f t="shared" ref="C311" ca="1" si="117">VLOOKUP(B311,OFFSET(INDIRECT("$A:$B"),0,MATCH(B$1&amp;"_Verify",INDIRECT("$1:$1"),0)-1),2,0)</f>
        <v>19</v>
      </c>
    </row>
    <row r="312" spans="1:4" x14ac:dyDescent="0.3">
      <c r="A312" t="s">
        <v>312</v>
      </c>
      <c r="B312" t="s">
        <v>238</v>
      </c>
      <c r="C312" s="6">
        <f t="shared" ref="C312:C323" ca="1" si="118">VLOOKUP(B312,OFFSET(INDIRECT("$A:$B"),0,MATCH(B$1&amp;"_Verify",INDIRECT("$1:$1"),0)-1),2,0)</f>
        <v>20</v>
      </c>
    </row>
    <row r="313" spans="1:4" x14ac:dyDescent="0.3">
      <c r="A313" t="s">
        <v>313</v>
      </c>
      <c r="B313" t="s">
        <v>238</v>
      </c>
      <c r="C313" s="6">
        <f t="shared" ca="1" si="118"/>
        <v>20</v>
      </c>
    </row>
    <row r="314" spans="1:4" x14ac:dyDescent="0.3">
      <c r="A314" t="s">
        <v>362</v>
      </c>
      <c r="B314" t="s">
        <v>92</v>
      </c>
      <c r="C314" s="6">
        <f t="shared" ref="C314:C317" ca="1" si="119">VLOOKUP(B314,OFFSET(INDIRECT("$A:$B"),0,MATCH(B$1&amp;"_Verify",INDIRECT("$1:$1"),0)-1),2,0)</f>
        <v>13</v>
      </c>
      <c r="D314" s="6"/>
    </row>
    <row r="315" spans="1:4" x14ac:dyDescent="0.3">
      <c r="A315" t="s">
        <v>364</v>
      </c>
      <c r="B315" t="s">
        <v>337</v>
      </c>
      <c r="C315" s="6">
        <f t="shared" ca="1" si="119"/>
        <v>21</v>
      </c>
    </row>
    <row r="316" spans="1:4" x14ac:dyDescent="0.3">
      <c r="A316" t="s">
        <v>368</v>
      </c>
      <c r="B316" t="s">
        <v>57</v>
      </c>
      <c r="C316" s="6">
        <f t="shared" ca="1" si="119"/>
        <v>11</v>
      </c>
    </row>
    <row r="317" spans="1:4" x14ac:dyDescent="0.3">
      <c r="A317" s="10" t="s">
        <v>929</v>
      </c>
      <c r="B317" s="10" t="s">
        <v>21</v>
      </c>
      <c r="C317" s="6">
        <f t="shared" ca="1" si="119"/>
        <v>7</v>
      </c>
      <c r="D317" s="10"/>
    </row>
    <row r="318" spans="1:4" x14ac:dyDescent="0.3">
      <c r="A318" t="s">
        <v>314</v>
      </c>
      <c r="B318" t="s">
        <v>92</v>
      </c>
      <c r="C318" s="6">
        <f t="shared" ca="1" si="118"/>
        <v>13</v>
      </c>
    </row>
    <row r="319" spans="1:4" x14ac:dyDescent="0.3">
      <c r="A319" t="s">
        <v>316</v>
      </c>
      <c r="B319" t="s">
        <v>21</v>
      </c>
      <c r="C319" s="6">
        <f t="shared" ca="1" si="118"/>
        <v>7</v>
      </c>
    </row>
    <row r="320" spans="1:4" x14ac:dyDescent="0.3">
      <c r="A320" s="10" t="s">
        <v>504</v>
      </c>
      <c r="B320" s="10" t="s">
        <v>92</v>
      </c>
      <c r="C320" s="6">
        <f t="shared" ca="1" si="118"/>
        <v>13</v>
      </c>
      <c r="D320" s="10"/>
    </row>
    <row r="321" spans="1:4" x14ac:dyDescent="0.3">
      <c r="A321" s="10" t="s">
        <v>506</v>
      </c>
      <c r="B321" s="10" t="s">
        <v>21</v>
      </c>
      <c r="C321" s="6">
        <f t="shared" ca="1" si="118"/>
        <v>7</v>
      </c>
      <c r="D321" s="10"/>
    </row>
    <row r="322" spans="1:4" x14ac:dyDescent="0.3">
      <c r="A322" t="s">
        <v>369</v>
      </c>
      <c r="B322" t="s">
        <v>341</v>
      </c>
      <c r="C322" s="6">
        <f t="shared" ca="1" si="118"/>
        <v>61</v>
      </c>
    </row>
    <row r="323" spans="1:4" x14ac:dyDescent="0.3">
      <c r="A323" t="s">
        <v>370</v>
      </c>
      <c r="B323" t="s">
        <v>345</v>
      </c>
      <c r="C323" s="6">
        <f t="shared" ca="1" si="118"/>
        <v>59</v>
      </c>
    </row>
    <row r="324" spans="1:4" x14ac:dyDescent="0.3">
      <c r="A324" t="s">
        <v>317</v>
      </c>
      <c r="B324" t="s">
        <v>239</v>
      </c>
      <c r="C324" s="6">
        <f t="shared" ref="C324:C327" ca="1" si="120">VLOOKUP(B324,OFFSET(INDIRECT("$A:$B"),0,MATCH(B$1&amp;"_Verify",INDIRECT("$1:$1"),0)-1),2,0)</f>
        <v>58</v>
      </c>
    </row>
    <row r="325" spans="1:4" x14ac:dyDescent="0.3">
      <c r="A325" s="10" t="s">
        <v>508</v>
      </c>
      <c r="B325" s="10" t="s">
        <v>239</v>
      </c>
      <c r="C325" s="6">
        <f t="shared" ref="C325" ca="1" si="121">VLOOKUP(B325,OFFSET(INDIRECT("$A:$B"),0,MATCH(B$1&amp;"_Verify",INDIRECT("$1:$1"),0)-1),2,0)</f>
        <v>58</v>
      </c>
      <c r="D325" s="10"/>
    </row>
    <row r="326" spans="1:4" x14ac:dyDescent="0.3">
      <c r="A326" t="s">
        <v>328</v>
      </c>
      <c r="B326" t="s">
        <v>272</v>
      </c>
      <c r="C326" s="6">
        <f t="shared" ca="1" si="120"/>
        <v>41</v>
      </c>
    </row>
    <row r="327" spans="1:4" x14ac:dyDescent="0.3">
      <c r="A327" t="s">
        <v>330</v>
      </c>
      <c r="B327" t="s">
        <v>54</v>
      </c>
      <c r="C327" s="6">
        <f t="shared" ca="1" si="120"/>
        <v>8</v>
      </c>
    </row>
    <row r="328" spans="1:4" x14ac:dyDescent="0.3">
      <c r="A328" t="s">
        <v>319</v>
      </c>
      <c r="B328" t="s">
        <v>273</v>
      </c>
      <c r="C328" s="6">
        <f t="shared" ref="C328" ca="1" si="122">VLOOKUP(B328,OFFSET(INDIRECT("$A:$B"),0,MATCH(B$1&amp;"_Verify",INDIRECT("$1:$1"),0)-1),2,0)</f>
        <v>40</v>
      </c>
    </row>
    <row r="329" spans="1:4" x14ac:dyDescent="0.3">
      <c r="A329" t="s">
        <v>321</v>
      </c>
      <c r="B329" t="s">
        <v>55</v>
      </c>
      <c r="C329" s="6">
        <f t="shared" ref="C329" ca="1" si="123">VLOOKUP(B329,OFFSET(INDIRECT("$A:$B"),0,MATCH(B$1&amp;"_Verify",INDIRECT("$1:$1"),0)-1),2,0)</f>
        <v>9</v>
      </c>
    </row>
    <row r="330" spans="1:4" x14ac:dyDescent="0.3">
      <c r="A330" t="s">
        <v>351</v>
      </c>
      <c r="B330" t="s">
        <v>344</v>
      </c>
      <c r="C330" s="6">
        <f t="shared" ref="C330" ca="1" si="124">VLOOKUP(B330,OFFSET(INDIRECT("$A:$B"),0,MATCH(B$1&amp;"_Verify",INDIRECT("$1:$1"),0)-1),2,0)</f>
        <v>42</v>
      </c>
    </row>
    <row r="331" spans="1:4" x14ac:dyDescent="0.3">
      <c r="A331" t="s">
        <v>352</v>
      </c>
      <c r="B331" t="s">
        <v>283</v>
      </c>
      <c r="C331" s="6">
        <f t="shared" ref="C331" ca="1" si="125">VLOOKUP(B331,OFFSET(INDIRECT("$A:$B"),0,MATCH(B$1&amp;"_Verify",INDIRECT("$1:$1"),0)-1),2,0)</f>
        <v>60</v>
      </c>
    </row>
    <row r="332" spans="1:4" x14ac:dyDescent="0.3">
      <c r="A332" t="s">
        <v>374</v>
      </c>
      <c r="B332" t="s">
        <v>375</v>
      </c>
      <c r="C332" s="6">
        <f t="shared" ref="C332:C334" ca="1" si="126">VLOOKUP(B332,OFFSET(INDIRECT("$A:$B"),0,MATCH(B$1&amp;"_Verify",INDIRECT("$1:$1"),0)-1),2,0)</f>
        <v>62</v>
      </c>
    </row>
    <row r="333" spans="1:4" x14ac:dyDescent="0.3">
      <c r="A333" s="10" t="s">
        <v>514</v>
      </c>
      <c r="B333" s="10" t="s">
        <v>517</v>
      </c>
      <c r="C333" s="6">
        <f t="shared" ca="1" si="126"/>
        <v>66</v>
      </c>
      <c r="D333" s="10"/>
    </row>
    <row r="334" spans="1:4" x14ac:dyDescent="0.3">
      <c r="A334" s="10" t="s">
        <v>516</v>
      </c>
      <c r="B334" s="10" t="s">
        <v>517</v>
      </c>
      <c r="C334" s="6">
        <f t="shared" ca="1" si="126"/>
        <v>66</v>
      </c>
      <c r="D334" s="10"/>
    </row>
    <row r="335" spans="1:4" x14ac:dyDescent="0.3">
      <c r="A335" s="10" t="s">
        <v>530</v>
      </c>
      <c r="B335" s="10" t="s">
        <v>520</v>
      </c>
      <c r="C335" s="6">
        <f t="shared" ref="C335:C342" ca="1" si="127">VLOOKUP(B335,OFFSET(INDIRECT("$A:$B"),0,MATCH(B$1&amp;"_Verify",INDIRECT("$1:$1"),0)-1),2,0)</f>
        <v>67</v>
      </c>
      <c r="D335" s="10"/>
    </row>
    <row r="336" spans="1:4" x14ac:dyDescent="0.3">
      <c r="A336" s="10" t="s">
        <v>1223</v>
      </c>
      <c r="B336" s="10" t="s">
        <v>930</v>
      </c>
      <c r="C336" s="6">
        <f t="shared" ref="C336:C338" ca="1" si="128">VLOOKUP(B336,OFFSET(INDIRECT("$A:$B"),0,MATCH(B$1&amp;"_Verify",INDIRECT("$1:$1"),0)-1),2,0)</f>
        <v>82</v>
      </c>
      <c r="D336" s="10"/>
    </row>
    <row r="337" spans="1:4" x14ac:dyDescent="0.3">
      <c r="A337" s="10" t="s">
        <v>1224</v>
      </c>
      <c r="B337" s="10" t="s">
        <v>930</v>
      </c>
      <c r="C337" s="6">
        <f t="shared" ca="1" si="128"/>
        <v>82</v>
      </c>
      <c r="D337" s="10"/>
    </row>
    <row r="338" spans="1:4" x14ac:dyDescent="0.3">
      <c r="A338" s="10" t="s">
        <v>931</v>
      </c>
      <c r="B338" s="10" t="s">
        <v>911</v>
      </c>
      <c r="C338" s="6">
        <f t="shared" ca="1" si="128"/>
        <v>83</v>
      </c>
      <c r="D338" s="10"/>
    </row>
    <row r="339" spans="1:4" x14ac:dyDescent="0.3">
      <c r="A339" s="10" t="s">
        <v>801</v>
      </c>
      <c r="B339" s="10" t="s">
        <v>380</v>
      </c>
      <c r="C339" s="6">
        <f t="shared" ca="1" si="127"/>
        <v>22</v>
      </c>
      <c r="D339" s="10"/>
    </row>
    <row r="340" spans="1:4" x14ac:dyDescent="0.3">
      <c r="A340" s="10" t="s">
        <v>802</v>
      </c>
      <c r="B340" s="10" t="s">
        <v>380</v>
      </c>
      <c r="C340" s="6">
        <f t="shared" ca="1" si="127"/>
        <v>22</v>
      </c>
      <c r="D340" s="10"/>
    </row>
    <row r="341" spans="1:4" x14ac:dyDescent="0.3">
      <c r="A341" s="10" t="s">
        <v>804</v>
      </c>
      <c r="B341" s="10" t="s">
        <v>380</v>
      </c>
      <c r="C341" s="6">
        <f t="shared" ca="1" si="127"/>
        <v>22</v>
      </c>
      <c r="D341" s="10"/>
    </row>
    <row r="342" spans="1:4" x14ac:dyDescent="0.3">
      <c r="A342" s="10" t="s">
        <v>806</v>
      </c>
      <c r="B342" s="10" t="s">
        <v>380</v>
      </c>
      <c r="C342" s="6">
        <f t="shared" ca="1" si="127"/>
        <v>22</v>
      </c>
      <c r="D342" s="10"/>
    </row>
    <row r="343" spans="1:4" x14ac:dyDescent="0.3">
      <c r="A343" t="s">
        <v>383</v>
      </c>
      <c r="B343" t="s">
        <v>380</v>
      </c>
      <c r="C343" s="6">
        <f t="shared" ref="C343" ca="1" si="129">VLOOKUP(B343,OFFSET(INDIRECT("$A:$B"),0,MATCH(B$1&amp;"_Verify",INDIRECT("$1:$1"),0)-1),2,0)</f>
        <v>22</v>
      </c>
    </row>
    <row r="344" spans="1:4" x14ac:dyDescent="0.3">
      <c r="A344" t="s">
        <v>397</v>
      </c>
      <c r="B344" t="s">
        <v>380</v>
      </c>
      <c r="C344" s="6">
        <f t="shared" ref="C344" ca="1" si="130">VLOOKUP(B344,OFFSET(INDIRECT("$A:$B"),0,MATCH(B$1&amp;"_Verify",INDIRECT("$1:$1"),0)-1),2,0)</f>
        <v>22</v>
      </c>
    </row>
    <row r="345" spans="1:4" x14ac:dyDescent="0.3">
      <c r="A345" t="s">
        <v>385</v>
      </c>
      <c r="B345" t="s">
        <v>380</v>
      </c>
      <c r="C345" s="6">
        <f t="shared" ref="C345:C348" ca="1" si="131">VLOOKUP(B345,OFFSET(INDIRECT("$A:$B"),0,MATCH(B$1&amp;"_Verify",INDIRECT("$1:$1"),0)-1),2,0)</f>
        <v>22</v>
      </c>
    </row>
    <row r="346" spans="1:4" x14ac:dyDescent="0.3">
      <c r="A346" t="s">
        <v>398</v>
      </c>
      <c r="B346" t="s">
        <v>380</v>
      </c>
      <c r="C346" s="6">
        <f t="shared" ca="1" si="131"/>
        <v>22</v>
      </c>
    </row>
    <row r="347" spans="1:4" x14ac:dyDescent="0.3">
      <c r="A347" s="10" t="s">
        <v>759</v>
      </c>
      <c r="B347" s="10" t="s">
        <v>380</v>
      </c>
      <c r="C347" s="6">
        <f t="shared" ca="1" si="131"/>
        <v>22</v>
      </c>
      <c r="D347" s="10"/>
    </row>
    <row r="348" spans="1:4" x14ac:dyDescent="0.3">
      <c r="A348" s="10" t="s">
        <v>760</v>
      </c>
      <c r="B348" s="10" t="s">
        <v>380</v>
      </c>
      <c r="C348" s="6">
        <f t="shared" ca="1" si="131"/>
        <v>22</v>
      </c>
      <c r="D348" s="10"/>
    </row>
    <row r="349" spans="1:4" x14ac:dyDescent="0.3">
      <c r="A349" s="10" t="s">
        <v>761</v>
      </c>
      <c r="B349" s="10" t="s">
        <v>380</v>
      </c>
      <c r="C349" s="6">
        <f t="shared" ref="C349:C350" ca="1" si="132">VLOOKUP(B349,OFFSET(INDIRECT("$A:$B"),0,MATCH(B$1&amp;"_Verify",INDIRECT("$1:$1"),0)-1),2,0)</f>
        <v>22</v>
      </c>
      <c r="D349" s="10"/>
    </row>
    <row r="350" spans="1:4" x14ac:dyDescent="0.3">
      <c r="A350" s="10" t="s">
        <v>762</v>
      </c>
      <c r="B350" s="10" t="s">
        <v>380</v>
      </c>
      <c r="C350" s="6">
        <f t="shared" ca="1" si="132"/>
        <v>22</v>
      </c>
      <c r="D350" s="10"/>
    </row>
  </sheetData>
  <phoneticPr fontId="1" type="noConversion"/>
  <dataValidations count="1">
    <dataValidation type="list" allowBlank="1" showInputMessage="1" showErrorMessage="1" sqref="B2:B35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7"/>
  <sheetViews>
    <sheetView tabSelected="1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A34" sqref="A3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575</v>
      </c>
      <c r="F2" s="4" t="str">
        <f>IF(ISBLANK(VLOOKUP($E2,어펙터인자!$1:$1048576,MATCH(F$1,어펙터인자!$1:$1,0),0)),"",VLOOKUP($E2,어펙터인자!$1:$1048576,MATCH(F$1,어펙터인자!$1:$1,0),0))</f>
        <v>타겟 주변으로 텔레포트
지속시간 동안 사라졌다가 나타난다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i1&lt;=3 일때
오프셋 거리
(원 내로 이동)
i1=4 일때
제외할 플레이어 근처 거리</v>
      </c>
      <c r="K2" s="4" t="str">
        <f>IF(ISBLANK(VLOOKUP($E2,어펙터인자!$1:$1048576,MATCH(K$1,어펙터인자!$1:$1,0),0)),"",VLOOKUP($E2,어펙터인자!$1:$1048576,MATCH(K$1,어펙터인자!$1:$1,0),0))</f>
        <v>i1=1 일때
X축 좌표</v>
      </c>
      <c r="L2" s="4" t="str">
        <f>IF(ISBLANK(VLOOKUP($E2,어펙터인자!$1:$1048576,MATCH(L$1,어펙터인자!$1:$1,0),0)),"",VLOOKUP($E2,어펙터인자!$1:$1048576,MATCH(L$1,어펙터인자!$1:$1,0),0))</f>
        <v>i1=1 일때
Z축 좌표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타겟포지션 중심
1: 월드포지션
2: s2 위치 중 가까운 곳
3: s2 위치 중 먼 곳
4: 랜덤포지션
(내비 위 검출)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나타나면서 실행할 StateName</v>
      </c>
      <c r="U2" s="4" t="str">
        <f>IF(ISBLANK(VLOOKUP($E2,어펙터인자!$1:$1048576,MATCH(U$1,어펙터인자!$1:$1,0),0)),"",VLOOKUP($E2,어펙터인자!$1:$1048576,MATCH(U$1,어펙터인자!$1:$1,0),0))</f>
        <v>i1=2or3 일때
X, Z축 위치를 쉼표로 계속 입력
예) 0, 3, 0, -3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7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9" ca="1" si="1">IF(NOT(ISBLANK(N3)),N3,
IF(ISBLANK(M3),"",
VLOOKUP(M3,OFFSET(INDIRECT("$A:$B"),0,MATCH(M$1&amp;"_Verify",INDIRECT("$1:$1"),0)-1),2,0)
))</f>
        <v/>
      </c>
      <c r="S3" s="7" t="str">
        <f t="shared" ref="S3:S307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1225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152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153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154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155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156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157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158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159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160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632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161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162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  <c r="Y23" s="1" t="s">
        <v>532</v>
      </c>
      <c r="Z23" s="1">
        <v>21</v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0.355*0.75</f>
        <v>0.26624999999999999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1127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1138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1045</v>
      </c>
    </row>
    <row r="39" spans="1:23" x14ac:dyDescent="0.3">
      <c r="A39" s="1" t="str">
        <f t="shared" si="39"/>
        <v>UltimateAttackEarthMage_01</v>
      </c>
      <c r="B39" s="10" t="s">
        <v>1058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1128</v>
      </c>
      <c r="W41" s="1" t="s">
        <v>1028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954</v>
      </c>
      <c r="U44" s="1" t="s">
        <v>963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963</v>
      </c>
    </row>
    <row r="46" spans="1:23" x14ac:dyDescent="0.3">
      <c r="A46" s="1" t="str">
        <f t="shared" si="51"/>
        <v>UltimateTransportSummonSciFiWarrior_01</v>
      </c>
      <c r="B46" s="10" t="s">
        <v>1120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1045</v>
      </c>
      <c r="U46" s="1" t="s">
        <v>1119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1012</v>
      </c>
      <c r="V50" s="1" t="s">
        <v>1014</v>
      </c>
    </row>
    <row r="51" spans="1:23" x14ac:dyDescent="0.3">
      <c r="A51" s="1" t="str">
        <f t="shared" si="57"/>
        <v>UltimateAttackChaosElemental_01</v>
      </c>
      <c r="B51" s="10" t="s">
        <v>1015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1057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0.97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1019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3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3" ca="1" si="71">IF(NOT(ISBLANK(N63)),N63,
IF(ISBLANK(M63),"",
VLOOKUP(M63,OFFSET(INDIRECT("$A:$B"),0,MATCH(M$1&amp;"_Verify",INDIRECT("$1:$1"),0)-1),2,0)
))</f>
        <v/>
      </c>
      <c r="S63" s="7" t="str">
        <f t="shared" ref="S63:S73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1045</v>
      </c>
    </row>
    <row r="69" spans="1:23" x14ac:dyDescent="0.3">
      <c r="A69" s="1" t="str">
        <f t="shared" si="70"/>
        <v>UltimateCreateYukaBig_01</v>
      </c>
      <c r="B69" s="10" t="s">
        <v>1124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1122</v>
      </c>
    </row>
    <row r="70" spans="1:23" x14ac:dyDescent="0.3">
      <c r="A70" s="1" t="str">
        <f t="shared" si="70"/>
        <v>UltimateAttackYuka_01</v>
      </c>
      <c r="B70" s="10" t="s">
        <v>1125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si="70"/>
        <v>AddForceSteampunkRobot_01</v>
      </c>
      <c r="B73" s="10" t="s">
        <v>1219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AddForce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2.75</v>
      </c>
      <c r="N73" s="1">
        <v>0</v>
      </c>
      <c r="O73" s="7">
        <f t="shared" ca="1" si="71"/>
        <v>0</v>
      </c>
      <c r="S73" s="7" t="str">
        <f t="shared" ca="1" si="72"/>
        <v/>
      </c>
    </row>
    <row r="74" spans="1:23" x14ac:dyDescent="0.3">
      <c r="A74" s="1" t="str">
        <f t="shared" ref="A74" si="76">B74&amp;"_"&amp;TEXT(D74,"00")</f>
        <v>CallHealSpSteampunkRobot_01</v>
      </c>
      <c r="B74" s="10" t="s">
        <v>684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ref="O74" ca="1" si="77">IF(NOT(ISBLANK(N74)),N74,
IF(ISBLANK(M74),"",
VLOOKUP(M74,OFFSET(INDIRECT("$A:$B"),0,MATCH(M$1&amp;"_Verify",INDIRECT("$1:$1"),0)-1),2,0)
))</f>
        <v/>
      </c>
      <c r="R74" s="1">
        <v>1</v>
      </c>
      <c r="S74" s="7">
        <f t="shared" ref="S74" ca="1" si="78">IF(NOT(ISBLANK(R74)),R74,
IF(ISBLANK(Q74),"",
VLOOKUP(Q74,OFFSET(INDIRECT("$A:$B"),0,MATCH(Q$1&amp;"_Verify",INDIRECT("$1:$1"),0)-1),2,0)
))</f>
        <v>1</v>
      </c>
      <c r="U74" s="1" t="s">
        <v>690</v>
      </c>
    </row>
    <row r="75" spans="1:23" x14ac:dyDescent="0.3">
      <c r="A75" s="1" t="str">
        <f t="shared" ref="A75:A76" si="79">B75&amp;"_"&amp;TEXT(D75,"00")</f>
        <v>CallHealSpSteampunkRobot_HealSp_01</v>
      </c>
      <c r="B75" s="10" t="s">
        <v>687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Heal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K75" s="1">
        <v>1</v>
      </c>
      <c r="N75" s="1">
        <v>1</v>
      </c>
      <c r="O75" s="7">
        <f t="shared" ref="O75:O76" ca="1" si="80">IF(NOT(ISBLANK(N75)),N75,
IF(ISBLANK(M75),"",
VLOOKUP(M75,OFFSET(INDIRECT("$A:$B"),0,MATCH(M$1&amp;"_Verify",INDIRECT("$1:$1"),0)-1),2,0)
))</f>
        <v>1</v>
      </c>
      <c r="S75" s="7" t="str">
        <f t="shared" ref="S75:S76" ca="1" si="81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79"/>
        <v>LP_PaybackSpFullSteampunkRobot_01</v>
      </c>
      <c r="B76" s="10" t="s">
        <v>1107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PaybackSpFull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80"/>
        <v/>
      </c>
      <c r="S76" s="7" t="str">
        <f t="shared" ca="1" si="81"/>
        <v/>
      </c>
    </row>
    <row r="77" spans="1:23" x14ac:dyDescent="0.3">
      <c r="A77" s="1" t="str">
        <f t="shared" ref="A77" si="82">B77&amp;"_"&amp;TEXT(D77,"00")</f>
        <v>LP_FastLoadingSteampunkRobot_01</v>
      </c>
      <c r="B77" s="10" t="s">
        <v>1169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</v>
      </c>
      <c r="O77" s="7" t="str">
        <f t="shared" ref="O77" ca="1" si="83">IF(NOT(ISBLANK(N77)),N77,
IF(ISBLANK(M77),"",
VLOOKUP(M77,OFFSET(INDIRECT("$A:$B"),0,MATCH(M$1&amp;"_Verify",INDIRECT("$1:$1"),0)-1),2,0)
))</f>
        <v/>
      </c>
      <c r="P77" s="1">
        <v>1</v>
      </c>
      <c r="S77" s="7" t="str">
        <f t="shared" ref="S77" ca="1" si="84">IF(NOT(ISBLANK(R77)),R77,
IF(ISBLANK(Q77),"",
VLOOKUP(Q77,OFFSET(INDIRECT("$A:$B"),0,MATCH(Q$1&amp;"_Verify",INDIRECT("$1:$1"),0)-1),2,0)
))</f>
        <v/>
      </c>
      <c r="T77" s="1" t="s">
        <v>1170</v>
      </c>
    </row>
    <row r="78" spans="1:23" x14ac:dyDescent="0.3">
      <c r="A78" s="1" t="str">
        <f t="shared" ref="A78" si="85">B78&amp;"_"&amp;TEXT(D78,"00")</f>
        <v>InvincibleDrone_01</v>
      </c>
      <c r="B78" s="10" t="s">
        <v>1221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Invincible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1.9</v>
      </c>
      <c r="O78" s="7" t="str">
        <f t="shared" ref="O78" ca="1" si="86">IF(NOT(ISBLANK(N78)),N78,
IF(ISBLANK(M78),"",
VLOOKUP(M78,OFFSET(INDIRECT("$A:$B"),0,MATCH(M$1&amp;"_Verify",INDIRECT("$1:$1"),0)-1),2,0)
))</f>
        <v/>
      </c>
      <c r="S78" s="7" t="str">
        <f t="shared" ref="S78" ca="1" si="87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:A166" si="88">B79&amp;"_"&amp;TEXT(D79,"00")</f>
        <v>NormalAttackKachujin_01</v>
      </c>
      <c r="B79" s="10" t="s">
        <v>450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0.82499999999999996</v>
      </c>
      <c r="O79" s="7" t="str">
        <f t="shared" ref="O79:O166" ca="1" si="89">IF(NOT(ISBLANK(N79)),N79,
IF(ISBLANK(M79),"",
VLOOKUP(M79,OFFSET(INDIRECT("$A:$B"),0,MATCH(M$1&amp;"_Verify",INDIRECT("$1:$1"),0)-1),2,0)
))</f>
        <v/>
      </c>
      <c r="S79" s="7" t="str">
        <f t="shared" ref="S79:S166" ca="1" si="90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ref="A80" si="91">B80&amp;"_"&amp;TEXT(D80,"00")</f>
        <v>UltimateLifeTimeKachujin_01</v>
      </c>
      <c r="B80" s="10" t="s">
        <v>1033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LifeTimeHitObject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13</v>
      </c>
      <c r="J80" s="1">
        <v>1.7</v>
      </c>
      <c r="O80" s="7" t="str">
        <f t="shared" ref="O80" ca="1" si="92">IF(NOT(ISBLANK(N80)),N80,
IF(ISBLANK(M80),"",
VLOOKUP(M80,OFFSET(INDIRECT("$A:$B"),0,MATCH(M$1&amp;"_Verify",INDIRECT("$1:$1"),0)-1),2,0)
))</f>
        <v/>
      </c>
      <c r="S80" s="7" t="str">
        <f t="shared" ref="S80" ca="1" si="93">IF(NOT(ISBLANK(R80)),R80,
IF(ISBLANK(Q80),"",
VLOOKUP(Q80,OFFSET(INDIRECT("$A:$B"),0,MATCH(Q$1&amp;"_Verify",INDIRECT("$1:$1"),0)-1),2,0)
))</f>
        <v/>
      </c>
      <c r="W80" s="1" t="s">
        <v>1035</v>
      </c>
    </row>
    <row r="81" spans="1:23" x14ac:dyDescent="0.3">
      <c r="A81" s="1" t="str">
        <f t="shared" si="88"/>
        <v>NormalAttackMedea_01</v>
      </c>
      <c r="B81" s="10" t="s">
        <v>451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0.34899999999999998</v>
      </c>
      <c r="O81" s="7" t="str">
        <f t="shared" ca="1" si="89"/>
        <v/>
      </c>
      <c r="S81" s="7" t="str">
        <f t="shared" ca="1" si="90"/>
        <v/>
      </c>
    </row>
    <row r="82" spans="1:23" x14ac:dyDescent="0.3">
      <c r="A82" s="1" t="str">
        <f t="shared" si="88"/>
        <v>UltimateCreateMedea_01</v>
      </c>
      <c r="B82" s="10" t="s">
        <v>1161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CreateHitObject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O82" s="7" t="str">
        <f t="shared" ca="1" si="89"/>
        <v/>
      </c>
      <c r="S82" s="7" t="str">
        <f t="shared" ca="1" si="90"/>
        <v/>
      </c>
      <c r="T82" s="1" t="s">
        <v>1045</v>
      </c>
    </row>
    <row r="83" spans="1:23" x14ac:dyDescent="0.3">
      <c r="A83" s="1" t="str">
        <f t="shared" si="88"/>
        <v>UltimateCreateMedeaLast_01</v>
      </c>
      <c r="B83" s="10" t="s">
        <v>1163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O83" s="7" t="str">
        <f t="shared" ca="1" si="89"/>
        <v/>
      </c>
      <c r="S83" s="7" t="str">
        <f t="shared" ca="1" si="90"/>
        <v/>
      </c>
      <c r="T83" s="1" t="s">
        <v>1159</v>
      </c>
    </row>
    <row r="84" spans="1:23" x14ac:dyDescent="0.3">
      <c r="A84" s="1" t="str">
        <f t="shared" si="88"/>
        <v>UltimateAttackMedea_01</v>
      </c>
      <c r="B84" s="10" t="s">
        <v>1165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2.85</v>
      </c>
      <c r="O84" s="7" t="str">
        <f t="shared" ca="1" si="89"/>
        <v/>
      </c>
      <c r="S84" s="7" t="str">
        <f t="shared" ca="1" si="90"/>
        <v/>
      </c>
      <c r="W84" s="1">
        <v>1</v>
      </c>
    </row>
    <row r="85" spans="1:23" x14ac:dyDescent="0.3">
      <c r="A85" s="1" t="str">
        <f t="shared" si="88"/>
        <v>UltimateHealMedea_01</v>
      </c>
      <c r="B85" s="10" t="s">
        <v>1167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Heal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J85" s="1">
        <v>-0.2</v>
      </c>
      <c r="O85" s="7" t="str">
        <f t="shared" ca="1" si="89"/>
        <v/>
      </c>
      <c r="S85" s="7" t="str">
        <f t="shared" ca="1" si="90"/>
        <v/>
      </c>
    </row>
    <row r="86" spans="1:23" x14ac:dyDescent="0.3">
      <c r="A86" s="1" t="str">
        <f t="shared" si="88"/>
        <v>NormalAttackLola_01</v>
      </c>
      <c r="B86" s="10" t="s">
        <v>452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0.76500000000000001</v>
      </c>
      <c r="O86" s="7" t="str">
        <f t="shared" ca="1" si="89"/>
        <v/>
      </c>
      <c r="S86" s="7" t="str">
        <f t="shared" ca="1" si="90"/>
        <v/>
      </c>
    </row>
    <row r="87" spans="1:23" x14ac:dyDescent="0.3">
      <c r="A87" s="1" t="str">
        <f t="shared" si="88"/>
        <v>UltimateRemoveLola_01</v>
      </c>
      <c r="B87" s="10" t="s">
        <v>1141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RemoveColliderHitObject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0.15</v>
      </c>
      <c r="J87" s="1">
        <v>0.5</v>
      </c>
      <c r="O87" s="7" t="str">
        <f t="shared" ca="1" si="89"/>
        <v/>
      </c>
      <c r="R87" s="1">
        <v>0</v>
      </c>
      <c r="S87" s="7">
        <f t="shared" ca="1" si="90"/>
        <v>0</v>
      </c>
    </row>
    <row r="88" spans="1:23" x14ac:dyDescent="0.3">
      <c r="A88" s="1" t="str">
        <f t="shared" si="88"/>
        <v>NormalAttackRockElemental_01</v>
      </c>
      <c r="B88" s="10" t="s">
        <v>453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1.02</v>
      </c>
      <c r="O88" s="7" t="str">
        <f t="shared" ca="1" si="89"/>
        <v/>
      </c>
      <c r="S88" s="7" t="str">
        <f t="shared" ca="1" si="90"/>
        <v/>
      </c>
    </row>
    <row r="89" spans="1:23" x14ac:dyDescent="0.3">
      <c r="A89" s="1" t="str">
        <f t="shared" si="88"/>
        <v>ChangeAttackStateRockElemental_01</v>
      </c>
      <c r="B89" s="10" t="s">
        <v>953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ChangeAttackStateByTime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J89" s="1">
        <v>1.2</v>
      </c>
      <c r="O89" s="7" t="str">
        <f t="shared" ca="1" si="89"/>
        <v/>
      </c>
      <c r="S89" s="7" t="str">
        <f t="shared" ca="1" si="90"/>
        <v/>
      </c>
      <c r="T89" s="1" t="s">
        <v>954</v>
      </c>
    </row>
    <row r="90" spans="1:23" x14ac:dyDescent="0.3">
      <c r="A90" s="1" t="str">
        <f t="shared" ref="A90:A93" si="94">B90&amp;"_"&amp;TEXT(D90,"00")</f>
        <v>UltimateRollRockElemental_01</v>
      </c>
      <c r="B90" s="10" t="s">
        <v>1076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Roll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3.7</v>
      </c>
      <c r="J90" s="1">
        <v>4.9000000000000004</v>
      </c>
      <c r="O90" s="7" t="str">
        <f t="shared" ref="O90:O93" ca="1" si="95">IF(NOT(ISBLANK(N90)),N90,
IF(ISBLANK(M90),"",
VLOOKUP(M90,OFFSET(INDIRECT("$A:$B"),0,MATCH(M$1&amp;"_Verify",INDIRECT("$1:$1"),0)-1),2,0)
))</f>
        <v/>
      </c>
      <c r="S90" s="7" t="str">
        <f t="shared" ref="S90:S93" ca="1" si="96">IF(NOT(ISBLANK(R90)),R90,
IF(ISBLANK(Q90),"",
VLOOKUP(Q90,OFFSET(INDIRECT("$A:$B"),0,MATCH(Q$1&amp;"_Verify",INDIRECT("$1:$1"),0)-1),2,0)
))</f>
        <v/>
      </c>
      <c r="T90" s="1" t="s">
        <v>1077</v>
      </c>
    </row>
    <row r="91" spans="1:23" x14ac:dyDescent="0.3">
      <c r="A91" s="1" t="str">
        <f t="shared" si="94"/>
        <v>UltimateReduceRockElemental_01</v>
      </c>
      <c r="B91" s="10" t="s">
        <v>1083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12.6</v>
      </c>
      <c r="J91" s="1">
        <v>12.6</v>
      </c>
      <c r="K91" s="1">
        <v>12.6</v>
      </c>
      <c r="L91" s="1">
        <v>12.6</v>
      </c>
      <c r="N91" s="1">
        <v>5800</v>
      </c>
      <c r="O91" s="7">
        <f t="shared" ca="1" si="95"/>
        <v>5800</v>
      </c>
      <c r="S91" s="7" t="str">
        <f t="shared" ca="1" si="96"/>
        <v/>
      </c>
    </row>
    <row r="92" spans="1:23" x14ac:dyDescent="0.3">
      <c r="A92" s="1" t="str">
        <f t="shared" ref="A92" si="97">B92&amp;"_"&amp;TEXT(D92,"00")</f>
        <v>UltimatePreAttackRockElemental_01</v>
      </c>
      <c r="B92" s="10" t="s">
        <v>1081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0.25</v>
      </c>
      <c r="O92" s="7" t="str">
        <f t="shared" ref="O92" ca="1" si="98">IF(NOT(ISBLANK(N92)),N92,
IF(ISBLANK(M92),"",
VLOOKUP(M92,OFFSET(INDIRECT("$A:$B"),0,MATCH(M$1&amp;"_Verify",INDIRECT("$1:$1"),0)-1),2,0)
))</f>
        <v/>
      </c>
      <c r="S92" s="7" t="str">
        <f t="shared" ref="S92" ca="1" si="99">IF(NOT(ISBLANK(R92)),R92,
IF(ISBLANK(Q92),"",
VLOOKUP(Q92,OFFSET(INDIRECT("$A:$B"),0,MATCH(Q$1&amp;"_Verify",INDIRECT("$1:$1"),0)-1),2,0)
))</f>
        <v/>
      </c>
      <c r="W92" s="1">
        <v>1</v>
      </c>
    </row>
    <row r="93" spans="1:23" x14ac:dyDescent="0.3">
      <c r="A93" s="1" t="str">
        <f t="shared" si="94"/>
        <v>UltimateAttackRockElemental_01</v>
      </c>
      <c r="B93" s="10" t="s">
        <v>1078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</v>
      </c>
      <c r="O93" s="7" t="str">
        <f t="shared" ca="1" si="95"/>
        <v/>
      </c>
      <c r="S93" s="7" t="str">
        <f t="shared" ca="1" si="96"/>
        <v/>
      </c>
      <c r="W93" s="1">
        <v>1</v>
      </c>
    </row>
    <row r="94" spans="1:23" x14ac:dyDescent="0.3">
      <c r="A94" s="1" t="str">
        <f t="shared" si="88"/>
        <v>NormalAttackSoldier_01</v>
      </c>
      <c r="B94" s="10" t="s">
        <v>454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0.83499999999999996</v>
      </c>
      <c r="O94" s="7" t="str">
        <f t="shared" ca="1" si="89"/>
        <v/>
      </c>
      <c r="S94" s="7" t="str">
        <f t="shared" ca="1" si="90"/>
        <v/>
      </c>
    </row>
    <row r="95" spans="1:23" x14ac:dyDescent="0.3">
      <c r="A95" s="1" t="str">
        <f t="shared" ref="A95" si="100">B95&amp;"_"&amp;TEXT(D95,"00")</f>
        <v>UltimateOnMoveBuffSoldier_01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OnMoveBuff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17</v>
      </c>
      <c r="L95" s="1">
        <v>0.8</v>
      </c>
      <c r="O95" s="7" t="str">
        <f t="shared" ref="O95" ca="1" si="101">IF(NOT(ISBLANK(N95)),N95,
IF(ISBLANK(M95),"",
VLOOKUP(M95,OFFSET(INDIRECT("$A:$B"),0,MATCH(M$1&amp;"_Verify",INDIRECT("$1:$1"),0)-1),2,0)
))</f>
        <v/>
      </c>
      <c r="S95" s="7" t="str">
        <f t="shared" ref="S95" ca="1" si="102">IF(NOT(ISBLANK(R95)),R95,
IF(ISBLANK(Q95),"",
VLOOKUP(Q95,OFFSET(INDIRECT("$A:$B"),0,MATCH(Q$1&amp;"_Verify",INDIRECT("$1:$1"),0)-1),2,0)
))</f>
        <v/>
      </c>
      <c r="U95" s="1" t="s">
        <v>1005</v>
      </c>
      <c r="V95" s="1" t="s">
        <v>1002</v>
      </c>
      <c r="W95" s="1" t="s">
        <v>1003</v>
      </c>
    </row>
    <row r="96" spans="1:23" x14ac:dyDescent="0.3">
      <c r="A96" s="1" t="str">
        <f t="shared" si="88"/>
        <v>NormalAttackDualWarrior_01</v>
      </c>
      <c r="B96" s="10" t="s">
        <v>455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0.753</v>
      </c>
      <c r="O96" s="7" t="str">
        <f t="shared" ca="1" si="89"/>
        <v/>
      </c>
      <c r="S96" s="7" t="str">
        <f t="shared" ca="1" si="90"/>
        <v/>
      </c>
    </row>
    <row r="97" spans="1:23" x14ac:dyDescent="0.3">
      <c r="A97" s="1" t="str">
        <f t="shared" si="88"/>
        <v>UltimatePositionBuffDualWarrior_01</v>
      </c>
      <c r="B97" s="10" t="s">
        <v>997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PositionBuff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10.5</v>
      </c>
      <c r="J97" s="1">
        <v>4.5</v>
      </c>
      <c r="L97" s="1">
        <v>0.66659999999999997</v>
      </c>
      <c r="O97" s="7" t="str">
        <f t="shared" ca="1" si="89"/>
        <v/>
      </c>
      <c r="P97" s="1">
        <v>8</v>
      </c>
      <c r="S97" s="7" t="str">
        <f t="shared" ca="1" si="90"/>
        <v/>
      </c>
      <c r="V97" s="1" t="s">
        <v>998</v>
      </c>
    </row>
    <row r="98" spans="1:23" x14ac:dyDescent="0.3">
      <c r="A98" s="1" t="str">
        <f t="shared" si="88"/>
        <v>NormalAttackPreGloryArmor_01</v>
      </c>
      <c r="B98" s="10" t="s">
        <v>650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0.72</v>
      </c>
      <c r="O98" s="7" t="str">
        <f t="shared" ca="1" si="89"/>
        <v/>
      </c>
      <c r="S98" s="7" t="str">
        <f t="shared" ca="1" si="90"/>
        <v/>
      </c>
    </row>
    <row r="99" spans="1:23" x14ac:dyDescent="0.3">
      <c r="A99" s="1" t="str">
        <f t="shared" ref="A99:A100" si="103">B99&amp;"_"&amp;TEXT(D99,"00")</f>
        <v>NormalAttackGloryArmor_01</v>
      </c>
      <c r="B99" s="10" t="s">
        <v>651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1.585</v>
      </c>
      <c r="O99" s="7" t="str">
        <f t="shared" ref="O99:O100" ca="1" si="104">IF(NOT(ISBLANK(N99)),N99,
IF(ISBLANK(M99),"",
VLOOKUP(M99,OFFSET(INDIRECT("$A:$B"),0,MATCH(M$1&amp;"_Verify",INDIRECT("$1:$1"),0)-1),2,0)
))</f>
        <v/>
      </c>
      <c r="S99" s="7" t="str">
        <f t="shared" ref="S99:S100" ca="1" si="105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103"/>
        <v>UltimateAttackGloryArmor_01</v>
      </c>
      <c r="B100" s="10" t="s">
        <v>1048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1.25</v>
      </c>
      <c r="O100" s="7" t="str">
        <f t="shared" ca="1" si="104"/>
        <v/>
      </c>
      <c r="S100" s="7" t="str">
        <f t="shared" ca="1" si="105"/>
        <v/>
      </c>
      <c r="W100" s="1">
        <v>1</v>
      </c>
    </row>
    <row r="101" spans="1:23" x14ac:dyDescent="0.3">
      <c r="A101" s="1" t="str">
        <f t="shared" si="88"/>
        <v>NormalAttackRpgKnight_01</v>
      </c>
      <c r="B101" s="10" t="s">
        <v>456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1.024</v>
      </c>
      <c r="O101" s="7" t="str">
        <f t="shared" ca="1" si="89"/>
        <v/>
      </c>
      <c r="S101" s="7" t="str">
        <f t="shared" ca="1" si="90"/>
        <v/>
      </c>
    </row>
    <row r="102" spans="1:23" x14ac:dyDescent="0.3">
      <c r="A102" s="1" t="str">
        <f t="shared" ref="A102" si="106">B102&amp;"_"&amp;TEXT(D102,"00")</f>
        <v>NormalAttackCreateRpgKnight_01</v>
      </c>
      <c r="B102" s="10" t="s">
        <v>667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N102" s="1">
        <v>1</v>
      </c>
      <c r="O102" s="7">
        <f t="shared" ref="O102" ca="1" si="107">IF(NOT(ISBLANK(N102)),N102,
IF(ISBLANK(M102),"",
VLOOKUP(M102,OFFSET(INDIRECT("$A:$B"),0,MATCH(M$1&amp;"_Verify",INDIRECT("$1:$1"),0)-1),2,0)
))</f>
        <v>1</v>
      </c>
      <c r="P102" s="1">
        <v>1</v>
      </c>
      <c r="S102" s="7" t="str">
        <f t="shared" ref="S102" ca="1" si="108">IF(NOT(ISBLANK(R102)),R102,
IF(ISBLANK(Q102),"",
VLOOKUP(Q102,OFFSET(INDIRECT("$A:$B"),0,MATCH(Q$1&amp;"_Verify",INDIRECT("$1:$1"),0)-1),2,0)
))</f>
        <v/>
      </c>
      <c r="T102" s="1" t="s">
        <v>668</v>
      </c>
    </row>
    <row r="103" spans="1:23" x14ac:dyDescent="0.3">
      <c r="A103" s="1" t="str">
        <f t="shared" ref="A103:A104" si="109">B103&amp;"_"&amp;TEXT(D103,"00")</f>
        <v>NormalAttackPostRpgKnight_01</v>
      </c>
      <c r="B103" s="10" t="s">
        <v>666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0.5</v>
      </c>
      <c r="O103" s="7" t="str">
        <f t="shared" ref="O103:O104" ca="1" si="110">IF(NOT(ISBLANK(N103)),N103,
IF(ISBLANK(M103),"",
VLOOKUP(M103,OFFSET(INDIRECT("$A:$B"),0,MATCH(M$1&amp;"_Verify",INDIRECT("$1:$1"),0)-1),2,0)
))</f>
        <v/>
      </c>
      <c r="S103" s="7" t="str">
        <f t="shared" ref="S103:S104" ca="1" si="111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109"/>
        <v>UltimateRemoveRpgKnight_01</v>
      </c>
      <c r="B104" s="10" t="s">
        <v>994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RemoveColliderHitObject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10</v>
      </c>
      <c r="J104" s="1">
        <v>1.9</v>
      </c>
      <c r="O104" s="7" t="str">
        <f t="shared" ca="1" si="110"/>
        <v/>
      </c>
      <c r="P104" s="1">
        <v>1</v>
      </c>
      <c r="R104" s="1">
        <v>1</v>
      </c>
      <c r="S104" s="7">
        <f t="shared" ca="1" si="111"/>
        <v>1</v>
      </c>
      <c r="W104" s="1" t="s">
        <v>995</v>
      </c>
    </row>
    <row r="105" spans="1:23" x14ac:dyDescent="0.3">
      <c r="A105" s="1" t="str">
        <f t="shared" si="88"/>
        <v>NormalAttackDemonHuntress_01</v>
      </c>
      <c r="B105" s="10" t="s">
        <v>457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0.45500000000000002</v>
      </c>
      <c r="O105" s="7" t="str">
        <f t="shared" ca="1" si="89"/>
        <v/>
      </c>
      <c r="S105" s="7" t="str">
        <f t="shared" ca="1" si="90"/>
        <v/>
      </c>
    </row>
    <row r="106" spans="1:23" x14ac:dyDescent="0.3">
      <c r="A106" s="1" t="str">
        <f t="shared" ref="A106" si="112">B106&amp;"_"&amp;TEXT(D106,"00")</f>
        <v>LP_EnhanceRicoDemonHuntress_01</v>
      </c>
      <c r="B106" s="10" t="s">
        <v>1192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RicochetDistanceHitObject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6</v>
      </c>
      <c r="O106" s="7" t="str">
        <f t="shared" ref="O106" ca="1" si="113">IF(NOT(ISBLANK(N106)),N106,
IF(ISBLANK(M106),"",
VLOOKUP(M106,OFFSET(INDIRECT("$A:$B"),0,MATCH(M$1&amp;"_Verify",INDIRECT("$1:$1"),0)-1),2,0)
))</f>
        <v/>
      </c>
      <c r="S106" s="7" t="str">
        <f t="shared" ref="S106" ca="1" si="114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88"/>
        <v>UltimateAttackDemonHuntress_01</v>
      </c>
      <c r="B107" s="10" t="s">
        <v>682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8.4700000000000006</v>
      </c>
      <c r="O107" s="7" t="str">
        <f t="shared" ca="1" si="89"/>
        <v/>
      </c>
      <c r="S107" s="7" t="str">
        <f t="shared" ca="1" si="90"/>
        <v/>
      </c>
      <c r="W107" s="1">
        <v>1</v>
      </c>
    </row>
    <row r="108" spans="1:23" x14ac:dyDescent="0.3">
      <c r="A108" s="1" t="str">
        <f t="shared" si="88"/>
        <v>NormalAttackMobileFemale_01</v>
      </c>
      <c r="B108" s="10" t="s">
        <v>458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0.85499999999999998</v>
      </c>
      <c r="O108" s="7" t="str">
        <f t="shared" ca="1" si="89"/>
        <v/>
      </c>
      <c r="S108" s="7" t="str">
        <f t="shared" ca="1" si="90"/>
        <v/>
      </c>
    </row>
    <row r="109" spans="1:23" x14ac:dyDescent="0.3">
      <c r="A109" s="1" t="str">
        <f t="shared" ref="A109:A111" si="115">B109&amp;"_"&amp;TEXT(D109,"00")</f>
        <v>LP_RicochetBetterMobileFemale_01</v>
      </c>
      <c r="B109" s="10" t="s">
        <v>659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1" ca="1" si="116">IF(NOT(ISBLANK(N109)),N109,
IF(ISBLANK(M109),"",
VLOOKUP(M109,OFFSET(INDIRECT("$A:$B"),0,MATCH(M$1&amp;"_Verify",INDIRECT("$1:$1"),0)-1),2,0)
))</f>
        <v>2</v>
      </c>
      <c r="S109" s="7" t="str">
        <f t="shared" ref="S109:S111" ca="1" si="117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15"/>
        <v>UltimateCreateMobileFemale_01</v>
      </c>
      <c r="B110" s="10" t="s">
        <v>1135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16"/>
        <v/>
      </c>
      <c r="S110" s="7" t="str">
        <f t="shared" ca="1" si="117"/>
        <v/>
      </c>
      <c r="T110" s="1" t="s">
        <v>1045</v>
      </c>
    </row>
    <row r="111" spans="1:23" x14ac:dyDescent="0.3">
      <c r="A111" s="1" t="str">
        <f t="shared" si="115"/>
        <v>UltimateMoveSpeedDownMobileFemale_01</v>
      </c>
      <c r="B111" s="10" t="s">
        <v>1137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23</v>
      </c>
      <c r="J111" s="1">
        <v>-0.5</v>
      </c>
      <c r="M111" s="1" t="s">
        <v>154</v>
      </c>
      <c r="O111" s="7">
        <f t="shared" ca="1" si="116"/>
        <v>11</v>
      </c>
      <c r="S111" s="7" t="str">
        <f t="shared" ca="1" si="117"/>
        <v/>
      </c>
    </row>
    <row r="112" spans="1:23" x14ac:dyDescent="0.3">
      <c r="A112" s="1" t="str">
        <f t="shared" si="88"/>
        <v>NormalAttackCyborgCharacter_01</v>
      </c>
      <c r="B112" s="10" t="s">
        <v>459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0.65</v>
      </c>
      <c r="O112" s="7" t="str">
        <f t="shared" ca="1" si="89"/>
        <v/>
      </c>
      <c r="S112" s="7" t="str">
        <f t="shared" ca="1" si="90"/>
        <v/>
      </c>
    </row>
    <row r="113" spans="1:23" x14ac:dyDescent="0.3">
      <c r="A113" s="1" t="str">
        <f t="shared" si="88"/>
        <v>NormalAttackSandWarrior_01</v>
      </c>
      <c r="B113" s="10" t="s">
        <v>460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1.01</v>
      </c>
      <c r="O113" s="7" t="str">
        <f t="shared" ca="1" si="89"/>
        <v/>
      </c>
      <c r="S113" s="7" t="str">
        <f t="shared" ca="1" si="90"/>
        <v/>
      </c>
    </row>
    <row r="114" spans="1:23" x14ac:dyDescent="0.3">
      <c r="A114" s="1" t="str">
        <f t="shared" si="88"/>
        <v>UltimateCreateSandWarrior_01</v>
      </c>
      <c r="B114" s="10" t="s">
        <v>1130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CreateHitObject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89"/>
        <v/>
      </c>
      <c r="S114" s="7" t="str">
        <f t="shared" ca="1" si="90"/>
        <v/>
      </c>
      <c r="T114" s="1" t="s">
        <v>1045</v>
      </c>
    </row>
    <row r="115" spans="1:23" x14ac:dyDescent="0.3">
      <c r="A115" s="1" t="str">
        <f t="shared" si="88"/>
        <v>UltimateAttackSandWarrior_01</v>
      </c>
      <c r="B115" s="10" t="s">
        <v>1131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6.2</v>
      </c>
      <c r="O115" s="7" t="str">
        <f t="shared" ca="1" si="89"/>
        <v/>
      </c>
      <c r="S115" s="7" t="str">
        <f t="shared" ca="1" si="90"/>
        <v/>
      </c>
      <c r="W115" s="1">
        <v>1</v>
      </c>
    </row>
    <row r="116" spans="1:23" x14ac:dyDescent="0.3">
      <c r="A116" s="1" t="str">
        <f t="shared" ref="A116" si="118">B116&amp;"_"&amp;TEXT(D116,"00")</f>
        <v>NormalAttackPreBladeFanDancer_01</v>
      </c>
      <c r="B116" s="10" t="s">
        <v>679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0.65500000000000003</v>
      </c>
      <c r="O116" s="7" t="str">
        <f t="shared" ref="O116" ca="1" si="119">IF(NOT(ISBLANK(N116)),N116,
IF(ISBLANK(M116),"",
VLOOKUP(M116,OFFSET(INDIRECT("$A:$B"),0,MATCH(M$1&amp;"_Verify",INDIRECT("$1:$1"),0)-1),2,0)
))</f>
        <v/>
      </c>
      <c r="S116" s="7" t="str">
        <f t="shared" ref="S116" ca="1" si="120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8"/>
        <v>NormalAttackBladeFanDancer_01</v>
      </c>
      <c r="B117" s="10" t="s">
        <v>461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1.4</v>
      </c>
      <c r="O117" s="7" t="str">
        <f t="shared" ca="1" si="89"/>
        <v/>
      </c>
      <c r="S117" s="7" t="str">
        <f t="shared" ca="1" si="90"/>
        <v/>
      </c>
    </row>
    <row r="118" spans="1:23" x14ac:dyDescent="0.3">
      <c r="A118" s="1" t="str">
        <f t="shared" si="88"/>
        <v>ChangeAttackStateBladeFanDancer_01</v>
      </c>
      <c r="B118" s="10" t="s">
        <v>681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ChangeAttackStateByDistance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2.5</v>
      </c>
      <c r="N118" s="1">
        <v>1</v>
      </c>
      <c r="O118" s="7">
        <f t="shared" ca="1" si="89"/>
        <v>1</v>
      </c>
      <c r="S118" s="7" t="str">
        <f t="shared" ca="1" si="90"/>
        <v/>
      </c>
      <c r="T118" s="1" t="s">
        <v>663</v>
      </c>
    </row>
    <row r="119" spans="1:23" x14ac:dyDescent="0.3">
      <c r="A119" s="1" t="str">
        <f t="shared" si="88"/>
        <v>LP_EvadeBladeFanDancer_01</v>
      </c>
      <c r="B119" s="10" t="s">
        <v>1182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0.11</v>
      </c>
      <c r="M119" s="1" t="s">
        <v>148</v>
      </c>
      <c r="O119" s="7">
        <f t="shared" ca="1" si="89"/>
        <v>4</v>
      </c>
      <c r="S119" s="7" t="str">
        <f t="shared" ca="1" si="90"/>
        <v/>
      </c>
    </row>
    <row r="120" spans="1:23" x14ac:dyDescent="0.3">
      <c r="A120" s="1" t="str">
        <f t="shared" si="88"/>
        <v>UltimateCreateBladeFanDancer_01</v>
      </c>
      <c r="B120" s="10" t="s">
        <v>1091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9"/>
        <v/>
      </c>
      <c r="S120" s="7" t="str">
        <f t="shared" ca="1" si="90"/>
        <v/>
      </c>
      <c r="T120" s="1" t="s">
        <v>1045</v>
      </c>
    </row>
    <row r="121" spans="1:23" x14ac:dyDescent="0.3">
      <c r="A121" s="1" t="str">
        <f t="shared" ref="A121:A123" si="121">B121&amp;"_"&amp;TEXT(D121,"00")</f>
        <v>UltimateDelayedCreateBladeFanDancer_01</v>
      </c>
      <c r="B121" s="10" t="s">
        <v>1089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DelayedCreateHitObject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0.6</v>
      </c>
      <c r="O121" s="7" t="str">
        <f t="shared" ref="O121:O123" ca="1" si="122">IF(NOT(ISBLANK(N121)),N121,
IF(ISBLANK(M121),"",
VLOOKUP(M121,OFFSET(INDIRECT("$A:$B"),0,MATCH(M$1&amp;"_Verify",INDIRECT("$1:$1"),0)-1),2,0)
))</f>
        <v/>
      </c>
      <c r="R121" s="1">
        <v>1</v>
      </c>
      <c r="S121" s="7">
        <f t="shared" ref="S121:S123" ca="1" si="123">IF(NOT(ISBLANK(R121)),R121,
IF(ISBLANK(Q121),"",
VLOOKUP(Q121,OFFSET(INDIRECT("$A:$B"),0,MATCH(Q$1&amp;"_Verify",INDIRECT("$1:$1"),0)-1),2,0)
))</f>
        <v>1</v>
      </c>
      <c r="T121" s="1" t="s">
        <v>1092</v>
      </c>
    </row>
    <row r="122" spans="1:23" x14ac:dyDescent="0.3">
      <c r="A122" s="1" t="str">
        <f t="shared" si="121"/>
        <v>UltimateAttackBladeFanDancer_01</v>
      </c>
      <c r="B122" s="10" t="s">
        <v>1086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5.4</v>
      </c>
      <c r="O122" s="7" t="str">
        <f t="shared" ca="1" si="122"/>
        <v/>
      </c>
      <c r="S122" s="7" t="str">
        <f t="shared" ca="1" si="123"/>
        <v/>
      </c>
      <c r="W122" s="1">
        <v>1</v>
      </c>
    </row>
    <row r="123" spans="1:23" x14ac:dyDescent="0.3">
      <c r="A123" s="1" t="str">
        <f t="shared" si="121"/>
        <v>UltimateAttackBladeFanDancerRound_01</v>
      </c>
      <c r="B123" s="10" t="s">
        <v>1094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0.51</v>
      </c>
      <c r="O123" s="7" t="str">
        <f t="shared" ca="1" si="122"/>
        <v/>
      </c>
      <c r="S123" s="7" t="str">
        <f t="shared" ca="1" si="123"/>
        <v/>
      </c>
      <c r="W123" s="1">
        <v>1</v>
      </c>
    </row>
    <row r="124" spans="1:23" x14ac:dyDescent="0.3">
      <c r="A124" s="1" t="str">
        <f t="shared" si="88"/>
        <v>NormalAttackPreSyria_01</v>
      </c>
      <c r="B124" s="10" t="s">
        <v>714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1.1399999999999999</v>
      </c>
      <c r="O124" s="7" t="str">
        <f t="shared" ca="1" si="89"/>
        <v/>
      </c>
      <c r="S124" s="7" t="str">
        <f t="shared" ca="1" si="90"/>
        <v/>
      </c>
    </row>
    <row r="125" spans="1:23" x14ac:dyDescent="0.3">
      <c r="A125" s="1" t="str">
        <f t="shared" ref="A125:A126" si="124">B125&amp;"_"&amp;TEXT(D125,"00")</f>
        <v>NormalAttackRemoveSyria_01</v>
      </c>
      <c r="B125" s="10" t="s">
        <v>670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RemoveColliderHitObject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0.17</v>
      </c>
      <c r="J125" s="1">
        <v>1.9</v>
      </c>
      <c r="K125" s="1">
        <v>160</v>
      </c>
      <c r="O125" s="7" t="str">
        <f t="shared" ref="O125:O126" ca="1" si="125">IF(NOT(ISBLANK(N125)),N125,
IF(ISBLANK(M125),"",
VLOOKUP(M125,OFFSET(INDIRECT("$A:$B"),0,MATCH(M$1&amp;"_Verify",INDIRECT("$1:$1"),0)-1),2,0)
))</f>
        <v/>
      </c>
      <c r="S125" s="7" t="str">
        <f t="shared" ref="S125:S126" ca="1" si="126">IF(NOT(ISBLANK(R125)),R125,
IF(ISBLANK(Q125),"",
VLOOKUP(Q125,OFFSET(INDIRECT("$A:$B"),0,MATCH(Q$1&amp;"_Verify",INDIRECT("$1:$1"),0)-1),2,0)
))</f>
        <v/>
      </c>
      <c r="T125" s="1" t="s">
        <v>716</v>
      </c>
    </row>
    <row r="126" spans="1:23" x14ac:dyDescent="0.3">
      <c r="A126" s="1" t="str">
        <f t="shared" si="124"/>
        <v>NormalAttackSyria_01</v>
      </c>
      <c r="B126" s="10" t="s">
        <v>462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2.57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ref="A127:A133" si="127">B127&amp;"_"&amp;TEXT(D127,"00")</f>
        <v>HitFlagSyria_01</v>
      </c>
      <c r="B127" s="10" t="s">
        <v>794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HitFlag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ref="O127:O133" ca="1" si="128">IF(NOT(ISBLANK(N127)),N127,
IF(ISBLANK(M127),"",
VLOOKUP(M127,OFFSET(INDIRECT("$A:$B"),0,MATCH(M$1&amp;"_Verify",INDIRECT("$1:$1"),0)-1),2,0)
))</f>
        <v>2</v>
      </c>
      <c r="P127" s="1">
        <v>1</v>
      </c>
      <c r="S127" s="7" t="str">
        <f t="shared" ref="S127:S133" ca="1" si="129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ref="A128" si="130">B128&amp;"_"&amp;TEXT(D128,"00")</f>
        <v>CallChangeOnEncounterSyria_01</v>
      </c>
      <c r="B128" s="10" t="s">
        <v>1208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ref="O128" ca="1" si="131">IF(NOT(ISBLANK(N128)),N128,
IF(ISBLANK(M128),"",
VLOOKUP(M128,OFFSET(INDIRECT("$A:$B"),0,MATCH(M$1&amp;"_Verify",INDIRECT("$1:$1"),0)-1),2,0)
))</f>
        <v/>
      </c>
      <c r="R128" s="1">
        <v>1</v>
      </c>
      <c r="S128" s="7">
        <f t="shared" ref="S128" ca="1" si="132">IF(NOT(ISBLANK(R128)),R128,
IF(ISBLANK(Q128),"",
VLOOKUP(Q128,OFFSET(INDIRECT("$A:$B"),0,MATCH(Q$1&amp;"_Verify",INDIRECT("$1:$1"),0)-1),2,0)
))</f>
        <v>1</v>
      </c>
      <c r="U128" s="1" t="s">
        <v>1203</v>
      </c>
    </row>
    <row r="129" spans="1:23" x14ac:dyDescent="0.3">
      <c r="A129" s="1" t="str">
        <f t="shared" si="127"/>
        <v>CallChangeOnHitAreaSyria_01</v>
      </c>
      <c r="B129" s="10" t="s">
        <v>1209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t="shared" ca="1" si="128"/>
        <v>1</v>
      </c>
      <c r="R129" s="1">
        <v>5</v>
      </c>
      <c r="S129" s="7">
        <f t="shared" ca="1" si="129"/>
        <v>5</v>
      </c>
      <c r="U129" s="1" t="s">
        <v>1203</v>
      </c>
    </row>
    <row r="130" spans="1:23" x14ac:dyDescent="0.3">
      <c r="A130" s="1" t="str">
        <f t="shared" si="127"/>
        <v>ChangeAttackStateSyria_01</v>
      </c>
      <c r="B130" s="10" t="s">
        <v>1204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ChangeAttackState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14.2</v>
      </c>
      <c r="O130" s="7" t="str">
        <f t="shared" ca="1" si="128"/>
        <v/>
      </c>
      <c r="R130" s="1">
        <v>0</v>
      </c>
      <c r="S130" s="7">
        <f t="shared" ca="1" si="129"/>
        <v>0</v>
      </c>
      <c r="T130" s="1" t="s">
        <v>1212</v>
      </c>
      <c r="V130" s="1" t="s">
        <v>1213</v>
      </c>
      <c r="W130" s="1">
        <v>1</v>
      </c>
    </row>
    <row r="131" spans="1:23" x14ac:dyDescent="0.3">
      <c r="A131" s="1" t="str">
        <f t="shared" si="127"/>
        <v>AddForcePreSyria_01</v>
      </c>
      <c r="B131" s="10" t="s">
        <v>1202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AddForce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</v>
      </c>
      <c r="L131" s="1">
        <v>0.16</v>
      </c>
      <c r="N131" s="1">
        <v>0</v>
      </c>
      <c r="O131" s="7">
        <f t="shared" ca="1" si="128"/>
        <v>0</v>
      </c>
      <c r="R131" s="1">
        <v>1</v>
      </c>
      <c r="S131" s="7">
        <f t="shared" ca="1" si="129"/>
        <v>1</v>
      </c>
    </row>
    <row r="132" spans="1:23" x14ac:dyDescent="0.3">
      <c r="A132" s="1" t="str">
        <f t="shared" si="127"/>
        <v>LP_ReduceDmgCloseBestSyria_01</v>
      </c>
      <c r="B132" s="10" t="s">
        <v>1191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0.9</v>
      </c>
      <c r="O132" s="7" t="str">
        <f t="shared" ca="1" si="128"/>
        <v/>
      </c>
      <c r="S132" s="7" t="str">
        <f t="shared" ca="1" si="129"/>
        <v/>
      </c>
    </row>
    <row r="133" spans="1:23" x14ac:dyDescent="0.3">
      <c r="A133" s="1" t="str">
        <f t="shared" si="127"/>
        <v>InvincibleSyria_01</v>
      </c>
      <c r="B133" s="10" t="s">
        <v>1039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Invincible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4.9000000000000004</v>
      </c>
      <c r="O133" s="7" t="str">
        <f t="shared" ca="1" si="128"/>
        <v/>
      </c>
      <c r="S133" s="7" t="str">
        <f t="shared" ca="1" si="129"/>
        <v/>
      </c>
    </row>
    <row r="134" spans="1:23" x14ac:dyDescent="0.3">
      <c r="A134" s="1" t="str">
        <f t="shared" ref="A134:A135" si="133">B134&amp;"_"&amp;TEXT(D134,"00")</f>
        <v>DelayedCreateSyria_01</v>
      </c>
      <c r="B134" s="10" t="s">
        <v>1041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DelayedCreateHitObject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34">IF(NOT(ISBLANK(N134)),N134,
IF(ISBLANK(M134),"",
VLOOKUP(M134,OFFSET(INDIRECT("$A:$B"),0,MATCH(M$1&amp;"_Verify",INDIRECT("$1:$1"),0)-1),2,0)
))</f>
        <v/>
      </c>
      <c r="S134" s="7" t="str">
        <f t="shared" ref="S134:S135" ca="1" si="135">IF(NOT(ISBLANK(R134)),R134,
IF(ISBLANK(Q134),"",
VLOOKUP(Q134,OFFSET(INDIRECT("$A:$B"),0,MATCH(Q$1&amp;"_Verify",INDIRECT("$1:$1"),0)-1),2,0)
))</f>
        <v/>
      </c>
      <c r="T134" s="1" t="s">
        <v>1046</v>
      </c>
    </row>
    <row r="135" spans="1:23" x14ac:dyDescent="0.3">
      <c r="A135" s="1" t="str">
        <f t="shared" si="133"/>
        <v>CannotActionSyria_01</v>
      </c>
      <c r="B135" s="10" t="s">
        <v>1043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2.9</v>
      </c>
      <c r="O135" s="7" t="str">
        <f t="shared" ca="1" si="134"/>
        <v/>
      </c>
      <c r="S135" s="7" t="str">
        <f t="shared" ca="1" si="135"/>
        <v/>
      </c>
    </row>
    <row r="136" spans="1:23" x14ac:dyDescent="0.3">
      <c r="A136" s="1" t="str">
        <f t="shared" si="88"/>
        <v>NormalAttackLinhi_01</v>
      </c>
      <c r="B136" s="10" t="s">
        <v>463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0.82499999999999996</v>
      </c>
      <c r="O136" s="7" t="str">
        <f t="shared" ca="1" si="89"/>
        <v/>
      </c>
      <c r="R136" s="1">
        <v>1</v>
      </c>
      <c r="S136" s="7">
        <f t="shared" ca="1" si="90"/>
        <v>1</v>
      </c>
    </row>
    <row r="137" spans="1:23" x14ac:dyDescent="0.3">
      <c r="A137" s="1" t="str">
        <f t="shared" si="88"/>
        <v>IgnoreEvadeVisualLinhi_01</v>
      </c>
      <c r="B137" s="10" t="s">
        <v>677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IgnoreEvadeVisual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0.28000000000000003</v>
      </c>
      <c r="O137" s="7" t="str">
        <f t="shared" ca="1" si="89"/>
        <v/>
      </c>
      <c r="S137" s="7" t="str">
        <f t="shared" ca="1" si="90"/>
        <v/>
      </c>
    </row>
    <row r="138" spans="1:23" x14ac:dyDescent="0.3">
      <c r="A138" s="1" t="str">
        <f t="shared" si="88"/>
        <v>LP_ParallelBetterLinhi_01</v>
      </c>
      <c r="B138" s="10" t="s">
        <v>784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ParallelHitObject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2</v>
      </c>
      <c r="O138" s="7">
        <f t="shared" ca="1" si="89"/>
        <v>2</v>
      </c>
      <c r="S138" s="7" t="str">
        <f t="shared" ca="1" si="90"/>
        <v/>
      </c>
    </row>
    <row r="139" spans="1:23" x14ac:dyDescent="0.3">
      <c r="A139" s="1" t="str">
        <f t="shared" ref="A139:A143" si="136">B139&amp;"_"&amp;TEXT(D139,"00")</f>
        <v>LP_WallThroughLinhi_01</v>
      </c>
      <c r="B139" s="10" t="s">
        <v>783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WallThroughHitObject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</v>
      </c>
      <c r="J139" s="1">
        <v>0</v>
      </c>
      <c r="K139" s="1">
        <v>1</v>
      </c>
      <c r="L139" s="1">
        <v>0</v>
      </c>
      <c r="N139" s="1">
        <v>1</v>
      </c>
      <c r="O139" s="7">
        <f t="shared" ref="O139:O143" ca="1" si="137">IF(NOT(ISBLANK(N139)),N139,
IF(ISBLANK(M139),"",
VLOOKUP(M139,OFFSET(INDIRECT("$A:$B"),0,MATCH(M$1&amp;"_Verify",INDIRECT("$1:$1"),0)-1),2,0)
))</f>
        <v>1</v>
      </c>
      <c r="S139" s="7" t="str">
        <f t="shared" ref="S139:S143" ca="1" si="138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36"/>
        <v>UltimateRemoveLinhi_01</v>
      </c>
      <c r="B140" s="10" t="s">
        <v>1143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RemoveColliderHitObject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J140" s="1">
        <v>0.5</v>
      </c>
      <c r="O140" s="7" t="str">
        <f t="shared" ca="1" si="137"/>
        <v/>
      </c>
      <c r="R140" s="1">
        <v>0</v>
      </c>
      <c r="S140" s="7">
        <f t="shared" ca="1" si="138"/>
        <v>0</v>
      </c>
    </row>
    <row r="141" spans="1:23" x14ac:dyDescent="0.3">
      <c r="A141" s="1" t="str">
        <f t="shared" si="136"/>
        <v>UltimateCreateLinhi_01</v>
      </c>
      <c r="B141" s="10" t="s">
        <v>1145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37"/>
        <v/>
      </c>
      <c r="S141" s="7" t="str">
        <f t="shared" ca="1" si="138"/>
        <v/>
      </c>
      <c r="T141" s="1" t="s">
        <v>1045</v>
      </c>
    </row>
    <row r="142" spans="1:23" x14ac:dyDescent="0.3">
      <c r="A142" s="1" t="str">
        <f t="shared" ref="A142" si="139">B142&amp;"_"&amp;TEXT(D142,"00")</f>
        <v>UltimateCreateLinhiLast_01</v>
      </c>
      <c r="B142" s="10" t="s">
        <v>1157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T142" s="1" t="s">
        <v>1148</v>
      </c>
    </row>
    <row r="143" spans="1:23" x14ac:dyDescent="0.3">
      <c r="A143" s="1" t="str">
        <f t="shared" si="136"/>
        <v>UltimateAttackLinhi_01</v>
      </c>
      <c r="B143" s="10" t="s">
        <v>1147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7.6</v>
      </c>
      <c r="O143" s="7" t="str">
        <f t="shared" ca="1" si="137"/>
        <v/>
      </c>
      <c r="S143" s="7" t="str">
        <f t="shared" ca="1" si="138"/>
        <v/>
      </c>
      <c r="W143" s="1">
        <v>1</v>
      </c>
    </row>
    <row r="144" spans="1:23" x14ac:dyDescent="0.3">
      <c r="A144" s="1" t="str">
        <f t="shared" ref="A144" si="142">B144&amp;"_"&amp;TEXT(D144,"00")</f>
        <v>UltimateHealForAttackerLinhi_01</v>
      </c>
      <c r="B144" s="10" t="s">
        <v>1156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HealForAttacker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v>4.9000000000000004</v>
      </c>
      <c r="K144" s="1">
        <v>0.27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  <c r="W144" s="1" t="s">
        <v>1168</v>
      </c>
    </row>
    <row r="145" spans="1:23" x14ac:dyDescent="0.3">
      <c r="A145" s="1" t="str">
        <f t="shared" si="88"/>
        <v>NormalAttackNecromancerFour_01</v>
      </c>
      <c r="B145" s="10" t="s">
        <v>464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1.05</v>
      </c>
      <c r="O145" s="7" t="str">
        <f t="shared" ca="1" si="89"/>
        <v/>
      </c>
      <c r="S145" s="7" t="str">
        <f t="shared" ca="1" si="90"/>
        <v/>
      </c>
    </row>
    <row r="146" spans="1:23" x14ac:dyDescent="0.3">
      <c r="A146" s="1" t="str">
        <f t="shared" ref="A146" si="145">B146&amp;"_"&amp;TEXT(D146,"00")</f>
        <v>NormalAttackMovingNecromancerFour_01</v>
      </c>
      <c r="B146" s="10" t="s">
        <v>704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0.25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ref="A147:A150" si="148">B147&amp;"_"&amp;TEXT(D147,"00")</f>
        <v>AttackOnMovingNecromancerFour_01</v>
      </c>
      <c r="B147" s="10" t="s">
        <v>697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AttackOnMoving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0.31</v>
      </c>
      <c r="K147" s="1">
        <v>0.6</v>
      </c>
      <c r="O147" s="7" t="str">
        <f t="shared" ref="O147:O150" ca="1" si="149">IF(NOT(ISBLANK(N147)),N147,
IF(ISBLANK(M147),"",
VLOOKUP(M147,OFFSET(INDIRECT("$A:$B"),0,MATCH(M$1&amp;"_Verify",INDIRECT("$1:$1"),0)-1),2,0)
))</f>
        <v/>
      </c>
      <c r="S147" s="7" t="str">
        <f t="shared" ref="S147:S150" ca="1" si="150">IF(NOT(ISBLANK(R147)),R147,
IF(ISBLANK(Q147),"",
VLOOKUP(Q147,OFFSET(INDIRECT("$A:$B"),0,MATCH(Q$1&amp;"_Verify",INDIRECT("$1:$1"),0)-1),2,0)
))</f>
        <v/>
      </c>
      <c r="T147" s="1" t="s">
        <v>699</v>
      </c>
      <c r="U147" s="1" t="s">
        <v>703</v>
      </c>
      <c r="V147" s="1" t="s">
        <v>701</v>
      </c>
      <c r="W147" s="1" t="s">
        <v>700</v>
      </c>
    </row>
    <row r="148" spans="1:23" x14ac:dyDescent="0.3">
      <c r="A148" s="1" t="str">
        <f t="shared" si="148"/>
        <v>LP_OnMoveBuffNecromancerFour_01</v>
      </c>
      <c r="B148" s="10" t="s">
        <v>1190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OnMoveBuff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K148" s="1">
        <v>0.8</v>
      </c>
      <c r="O148" s="7" t="str">
        <f t="shared" ca="1" si="149"/>
        <v/>
      </c>
      <c r="S148" s="7" t="str">
        <f t="shared" ca="1" si="150"/>
        <v/>
      </c>
    </row>
    <row r="149" spans="1:23" x14ac:dyDescent="0.3">
      <c r="A149" s="1" t="str">
        <f t="shared" si="148"/>
        <v>UltimateAttackNecromancerFour_01</v>
      </c>
      <c r="B149" s="10" t="s">
        <v>1055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16.399999999999999</v>
      </c>
      <c r="O149" s="7" t="str">
        <f t="shared" ca="1" si="149"/>
        <v/>
      </c>
      <c r="S149" s="7" t="str">
        <f t="shared" ca="1" si="150"/>
        <v/>
      </c>
      <c r="W149" s="1">
        <v>1</v>
      </c>
    </row>
    <row r="150" spans="1:23" x14ac:dyDescent="0.3">
      <c r="A150" s="1" t="str">
        <f t="shared" si="148"/>
        <v>InvincibleNecromancerFour_01</v>
      </c>
      <c r="B150" s="10" t="s">
        <v>1104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Invincible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1.71</v>
      </c>
      <c r="O150" s="7" t="str">
        <f t="shared" ca="1" si="149"/>
        <v/>
      </c>
      <c r="R150" s="1">
        <v>1</v>
      </c>
      <c r="S150" s="7">
        <f t="shared" ca="1" si="150"/>
        <v>1</v>
      </c>
    </row>
    <row r="151" spans="1:23" x14ac:dyDescent="0.3">
      <c r="A151" s="1" t="str">
        <f t="shared" si="88"/>
        <v>NormalAttackGirlWarrior_01</v>
      </c>
      <c r="B151" s="10" t="s">
        <v>465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1.1000000000000001</v>
      </c>
      <c r="O151" s="7" t="str">
        <f t="shared" ca="1" si="89"/>
        <v/>
      </c>
      <c r="S151" s="7" t="str">
        <f t="shared" ca="1" si="90"/>
        <v/>
      </c>
    </row>
    <row r="152" spans="1:23" x14ac:dyDescent="0.3">
      <c r="A152" s="1" t="str">
        <f t="shared" ref="A152" si="151">B152&amp;"_"&amp;TEXT(D152,"00")</f>
        <v>UltimateAttackGirlWarrior_01</v>
      </c>
      <c r="B152" s="10" t="s">
        <v>1053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5.8</v>
      </c>
      <c r="O152" s="7" t="str">
        <f t="shared" ref="O152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  <c r="W152" s="1">
        <v>1</v>
      </c>
    </row>
    <row r="153" spans="1:23" x14ac:dyDescent="0.3">
      <c r="A153" s="1" t="str">
        <f t="shared" si="88"/>
        <v>NormalAttackPreGirlArcher_01</v>
      </c>
      <c r="B153" s="10" t="s">
        <v>672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0.76300000000000001</v>
      </c>
      <c r="O153" s="7" t="str">
        <f t="shared" ca="1" si="89"/>
        <v/>
      </c>
      <c r="S153" s="7" t="str">
        <f t="shared" ca="1" si="90"/>
        <v/>
      </c>
    </row>
    <row r="154" spans="1:23" x14ac:dyDescent="0.3">
      <c r="A154" s="1" t="str">
        <f t="shared" ref="A154:A156" si="154">B154&amp;"_"&amp;TEXT(D154,"00")</f>
        <v>NormalAttackGirlArcher_01</v>
      </c>
      <c r="B154" s="10" t="s">
        <v>466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0.52500000000000002</v>
      </c>
      <c r="O154" s="7" t="str">
        <f t="shared" ref="O154:O156" ca="1" si="155">IF(NOT(ISBLANK(N154)),N154,
IF(ISBLANK(M154),"",
VLOOKUP(M154,OFFSET(INDIRECT("$A:$B"),0,MATCH(M$1&amp;"_Verify",INDIRECT("$1:$1"),0)-1),2,0)
))</f>
        <v/>
      </c>
      <c r="S154" s="7" t="str">
        <f t="shared" ref="S154" ca="1" si="156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si="154"/>
        <v>LP_AddGeneratorCreateCountGirlArcher_01</v>
      </c>
      <c r="B155" s="10" t="s">
        <v>674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AddGeneratorCreateCount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155"/>
        <v>2</v>
      </c>
      <c r="S155" s="7" t="str">
        <f t="shared" ref="S155:S157" ca="1" si="157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54"/>
        <v>UltimateCreateGirlArcher_01</v>
      </c>
      <c r="B156" s="10" t="s">
        <v>1087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CreateHitObject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55"/>
        <v/>
      </c>
      <c r="S156" s="7" t="str">
        <f t="shared" ca="1" si="157"/>
        <v/>
      </c>
      <c r="T156" s="1" t="s">
        <v>1045</v>
      </c>
    </row>
    <row r="157" spans="1:23" x14ac:dyDescent="0.3">
      <c r="A157" s="1" t="str">
        <f t="shared" ref="A157" si="158">B157&amp;"_"&amp;TEXT(D157,"00")</f>
        <v>NormalAttackWeakEnergyShieldRobot_01</v>
      </c>
      <c r="B157" s="10" t="s">
        <v>647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0.21</v>
      </c>
      <c r="O157" s="7" t="str">
        <f t="shared" ref="O157" ca="1" si="159">IF(NOT(ISBLANK(N157)),N157,
IF(ISBLANK(M157),"",
VLOOKUP(M157,OFFSET(INDIRECT("$A:$B"),0,MATCH(M$1&amp;"_Verify",INDIRECT("$1:$1"),0)-1),2,0)
))</f>
        <v/>
      </c>
      <c r="R157" s="1">
        <v>1</v>
      </c>
      <c r="S157" s="7">
        <f t="shared" ca="1" si="157"/>
        <v>1</v>
      </c>
    </row>
    <row r="158" spans="1:23" x14ac:dyDescent="0.3">
      <c r="A158" s="1" t="str">
        <f t="shared" si="88"/>
        <v>NormalAttackEnergyShieldRobot_01</v>
      </c>
      <c r="B158" s="10" t="s">
        <v>467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DelayedBasedDamage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1.5</v>
      </c>
      <c r="J158" s="1">
        <v>2.2999999999999998</v>
      </c>
      <c r="O158" s="7" t="str">
        <f t="shared" ca="1" si="89"/>
        <v/>
      </c>
      <c r="R158" s="1">
        <v>1</v>
      </c>
      <c r="S158" s="7">
        <f t="shared" ca="1" si="90"/>
        <v>1</v>
      </c>
      <c r="W158" s="1" t="s">
        <v>648</v>
      </c>
    </row>
    <row r="159" spans="1:23" x14ac:dyDescent="0.3">
      <c r="A159" s="1" t="str">
        <f t="shared" si="88"/>
        <v>IgnoreEvadeVisualEnergyShieldRobot_01</v>
      </c>
      <c r="B159" s="10" t="s">
        <v>955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IgnoreEvadeVisual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K159" s="1">
        <v>0.36</v>
      </c>
      <c r="O159" s="7" t="str">
        <f t="shared" ca="1" si="89"/>
        <v/>
      </c>
      <c r="S159" s="7" t="str">
        <f t="shared" ca="1" si="90"/>
        <v/>
      </c>
    </row>
    <row r="160" spans="1:23" x14ac:dyDescent="0.3">
      <c r="A160" s="1" t="str">
        <f t="shared" si="88"/>
        <v>UltimateAttackEnergyShieldRobot_01</v>
      </c>
      <c r="B160" s="10" t="s">
        <v>1050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0.28999999999999998</v>
      </c>
      <c r="O160" s="7" t="str">
        <f t="shared" ca="1" si="89"/>
        <v/>
      </c>
      <c r="S160" s="7" t="str">
        <f t="shared" ca="1" si="90"/>
        <v/>
      </c>
      <c r="W160" s="1">
        <v>1</v>
      </c>
    </row>
    <row r="161" spans="1:23" x14ac:dyDescent="0.3">
      <c r="A161" s="1" t="str">
        <f t="shared" si="88"/>
        <v>NormalAttackIceMagician_01</v>
      </c>
      <c r="B161" s="10" t="s">
        <v>468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0.224</v>
      </c>
      <c r="O161" s="7" t="str">
        <f t="shared" ca="1" si="89"/>
        <v/>
      </c>
      <c r="S161" s="7" t="str">
        <f t="shared" ca="1" si="90"/>
        <v/>
      </c>
    </row>
    <row r="162" spans="1:23" x14ac:dyDescent="0.3">
      <c r="A162" s="1" t="str">
        <f t="shared" ref="A162" si="160">B162&amp;"_"&amp;TEXT(D162,"00")</f>
        <v>AddForceIceMagicianWeak_01</v>
      </c>
      <c r="B162" s="10" t="s">
        <v>1178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2.5</v>
      </c>
      <c r="N162" s="1">
        <v>1</v>
      </c>
      <c r="O162" s="7">
        <f t="shared" ref="O162" ca="1" si="161">IF(NOT(ISBLANK(N162)),N162,
IF(ISBLANK(M162),"",
VLOOKUP(M162,OFFSET(INDIRECT("$A:$B"),0,MATCH(M$1&amp;"_Verify",INDIRECT("$1:$1"),0)-1),2,0)
))</f>
        <v>1</v>
      </c>
      <c r="S162" s="7" t="str">
        <f t="shared" ref="S162" ca="1" si="162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88"/>
        <v>AddForceIceMagician_01</v>
      </c>
      <c r="B163" s="10" t="s">
        <v>1113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N163" s="1">
        <v>1</v>
      </c>
      <c r="O163" s="7">
        <f t="shared" ca="1" si="89"/>
        <v>1</v>
      </c>
      <c r="S163" s="7" t="str">
        <f t="shared" ca="1" si="90"/>
        <v/>
      </c>
    </row>
    <row r="164" spans="1:23" x14ac:dyDescent="0.3">
      <c r="A164" s="1" t="str">
        <f t="shared" si="88"/>
        <v>LP_PushEnhanceIceMagician_01</v>
      </c>
      <c r="B164" s="10" t="s">
        <v>1179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ChangeAttackState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89"/>
        <v/>
      </c>
      <c r="R164" s="1">
        <v>0</v>
      </c>
      <c r="S164" s="7">
        <f t="shared" ca="1" si="90"/>
        <v>0</v>
      </c>
      <c r="T164" s="1" t="s">
        <v>954</v>
      </c>
    </row>
    <row r="165" spans="1:23" x14ac:dyDescent="0.3">
      <c r="A165" s="1" t="str">
        <f t="shared" si="88"/>
        <v>UltimateCreateIceMagician_01</v>
      </c>
      <c r="B165" s="10" t="s">
        <v>1054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89"/>
        <v/>
      </c>
      <c r="S165" s="7" t="str">
        <f t="shared" ca="1" si="90"/>
        <v/>
      </c>
      <c r="T165" s="1" t="s">
        <v>1045</v>
      </c>
    </row>
    <row r="166" spans="1:23" x14ac:dyDescent="0.3">
      <c r="A166" s="1" t="str">
        <f t="shared" si="88"/>
        <v>UltimateCannotActionIceMagician_01</v>
      </c>
      <c r="B166" s="10" t="s">
        <v>1071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0.33329999999999999</v>
      </c>
      <c r="O166" s="7" t="str">
        <f t="shared" ca="1" si="89"/>
        <v/>
      </c>
      <c r="S166" s="7" t="str">
        <f t="shared" ca="1" si="90"/>
        <v/>
      </c>
    </row>
    <row r="167" spans="1:23" x14ac:dyDescent="0.3">
      <c r="A167" s="1" t="str">
        <f t="shared" ref="A167" si="163">B167&amp;"_"&amp;TEXT(D167,"00")</f>
        <v>NormalAttackAngelicWarrior_01</v>
      </c>
      <c r="B167" s="10" t="s">
        <v>469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BaseDamage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0.39500000000000002</v>
      </c>
      <c r="O167" s="7" t="str">
        <f t="shared" ref="O167" ca="1" si="164">IF(NOT(ISBLANK(N167)),N167,
IF(ISBLANK(M167),"",
VLOOKUP(M167,OFFSET(INDIRECT("$A:$B"),0,MATCH(M$1&amp;"_Verify",INDIRECT("$1:$1"),0)-1),2,0)
))</f>
        <v/>
      </c>
      <c r="S167" s="7" t="str">
        <f t="shared" ref="S167" ca="1" si="165">IF(NOT(ISBLANK(R167)),R167,
IF(ISBLANK(Q167),"",
VLOOKUP(Q167,OFFSET(INDIRECT("$A:$B"),0,MATCH(Q$1&amp;"_Verify",INDIRECT("$1:$1"),0)-1),2,0)
))</f>
        <v/>
      </c>
    </row>
    <row r="168" spans="1:23" x14ac:dyDescent="0.3">
      <c r="A168" s="1" t="str">
        <f t="shared" ref="A168:A169" si="166">B168&amp;"_"&amp;TEXT(D168,"00")</f>
        <v>UltimateRemoveAngelicWarrior_01</v>
      </c>
      <c r="B168" s="10" t="s">
        <v>1065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RemoveCannotAction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8.8000000000000007</v>
      </c>
      <c r="O168" s="7" t="str">
        <f t="shared" ref="O168:O169" ca="1" si="167">IF(NOT(ISBLANK(N168)),N168,
IF(ISBLANK(M168),"",
VLOOKUP(M168,OFFSET(INDIRECT("$A:$B"),0,MATCH(M$1&amp;"_Verify",INDIRECT("$1:$1"),0)-1),2,0)
))</f>
        <v/>
      </c>
      <c r="S168" s="7" t="str">
        <f t="shared" ref="S168:S169" ca="1" si="168">IF(NOT(ISBLANK(R168)),R168,
IF(ISBLANK(Q168),"",
VLOOKUP(Q168,OFFSET(INDIRECT("$A:$B"),0,MATCH(Q$1&amp;"_Verify",INDIRECT("$1:$1"),0)-1),2,0)
))</f>
        <v/>
      </c>
      <c r="V168" s="1" t="s">
        <v>1068</v>
      </c>
      <c r="W168" s="1" t="s">
        <v>1069</v>
      </c>
    </row>
    <row r="169" spans="1:23" x14ac:dyDescent="0.3">
      <c r="A169" s="1" t="str">
        <f t="shared" si="166"/>
        <v>UltimateAttackSpeedUpAngelicWarrior_01</v>
      </c>
      <c r="B169" s="10" t="s">
        <v>1067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8.8000000000000007</v>
      </c>
      <c r="J169" s="1">
        <v>0.75</v>
      </c>
      <c r="M169" s="1" t="s">
        <v>147</v>
      </c>
      <c r="O169" s="7">
        <f t="shared" ca="1" si="167"/>
        <v>3</v>
      </c>
      <c r="S169" s="7" t="str">
        <f t="shared" ca="1" si="168"/>
        <v/>
      </c>
    </row>
    <row r="170" spans="1:23" x14ac:dyDescent="0.3">
      <c r="A170" s="1" t="str">
        <f t="shared" ref="A170:A176" si="169">B170&amp;"_"&amp;TEXT(D170,"00")</f>
        <v>NormalAttackUnicornCharacter_01</v>
      </c>
      <c r="B170" s="10" t="s">
        <v>676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0.42499999999999999</v>
      </c>
      <c r="O170" s="7" t="str">
        <f t="shared" ref="O170:O176" ca="1" si="170">IF(NOT(ISBLANK(N170)),N170,
IF(ISBLANK(M170),"",
VLOOKUP(M170,OFFSET(INDIRECT("$A:$B"),0,MATCH(M$1&amp;"_Verify",INDIRECT("$1:$1"),0)-1),2,0)
))</f>
        <v/>
      </c>
      <c r="S170" s="7" t="str">
        <f t="shared" ref="S170:S176" ca="1" si="171">IF(NOT(ISBLANK(R170)),R170,
IF(ISBLANK(Q170),"",
VLOOKUP(Q170,OFFSET(INDIRECT("$A:$B"),0,MATCH(Q$1&amp;"_Verify",INDIRECT("$1:$1"),0)-1),2,0)
))</f>
        <v/>
      </c>
    </row>
    <row r="171" spans="1:23" x14ac:dyDescent="0.3">
      <c r="A171" s="1" t="str">
        <f t="shared" ref="A171" si="172">B171&amp;"_"&amp;TEXT(D171,"00")</f>
        <v>NormalAttackUnicornCharacterCritBoss_01</v>
      </c>
      <c r="B171" s="10" t="s">
        <v>1200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0.42499999999999999</v>
      </c>
      <c r="K171" s="1">
        <v>1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ref="A172" si="175">B172&amp;"_"&amp;TEXT(D172,"00")</f>
        <v>LP_CritBossUnicornCharacter_01</v>
      </c>
      <c r="B172" s="10" t="s">
        <v>1193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ChangeAttackState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ref="O172" ca="1" si="176">IF(NOT(ISBLANK(N172)),N172,
IF(ISBLANK(M172),"",
VLOOKUP(M172,OFFSET(INDIRECT("$A:$B"),0,MATCH(M$1&amp;"_Verify",INDIRECT("$1:$1"),0)-1),2,0)
))</f>
        <v/>
      </c>
      <c r="R172" s="1">
        <v>0</v>
      </c>
      <c r="S172" s="7">
        <f t="shared" ref="S172" ca="1" si="177">IF(NOT(ISBLANK(R172)),R172,
IF(ISBLANK(Q172),"",
VLOOKUP(Q172,OFFSET(INDIRECT("$A:$B"),0,MATCH(Q$1&amp;"_Verify",INDIRECT("$1:$1"),0)-1),2,0)
))</f>
        <v>0</v>
      </c>
      <c r="T172" s="1" t="s">
        <v>954</v>
      </c>
    </row>
    <row r="173" spans="1:23" x14ac:dyDescent="0.3">
      <c r="A173" s="1" t="str">
        <f t="shared" si="169"/>
        <v>UltimateRemoveUnicornCharacter_01</v>
      </c>
      <c r="B173" s="10" t="s">
        <v>1059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RemoveColliderHitObject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0.8</v>
      </c>
      <c r="J173" s="1">
        <v>3.3</v>
      </c>
      <c r="O173" s="7" t="str">
        <f t="shared" ca="1" si="170"/>
        <v/>
      </c>
      <c r="S173" s="7" t="str">
        <f t="shared" ca="1" si="171"/>
        <v/>
      </c>
    </row>
    <row r="174" spans="1:23" x14ac:dyDescent="0.3">
      <c r="A174" s="1" t="str">
        <f t="shared" si="169"/>
        <v>UltimateCreateUnicornCharacter_01</v>
      </c>
      <c r="B174" s="10" t="s">
        <v>1060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CreateHitObject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0"/>
        <v/>
      </c>
      <c r="S174" s="7" t="str">
        <f t="shared" ca="1" si="171"/>
        <v/>
      </c>
      <c r="T174" s="1" t="s">
        <v>1045</v>
      </c>
    </row>
    <row r="175" spans="1:23" x14ac:dyDescent="0.3">
      <c r="A175" s="1" t="str">
        <f t="shared" si="169"/>
        <v>UltimateAttackUnicornCharacter_01</v>
      </c>
      <c r="B175" s="10" t="s">
        <v>1061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10.8</v>
      </c>
      <c r="O175" s="7" t="str">
        <f t="shared" ca="1" si="170"/>
        <v/>
      </c>
      <c r="S175" s="7" t="str">
        <f t="shared" ca="1" si="171"/>
        <v/>
      </c>
      <c r="W175" s="1">
        <v>1</v>
      </c>
    </row>
    <row r="176" spans="1:23" x14ac:dyDescent="0.3">
      <c r="A176" s="1" t="str">
        <f t="shared" si="169"/>
        <v>NormalAttackKeepSeries_01</v>
      </c>
      <c r="B176" s="10" t="s">
        <v>757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BaseDamage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>(1/0.8)*0.45</f>
        <v>0.5625</v>
      </c>
      <c r="O176" s="7" t="str">
        <f t="shared" ca="1" si="170"/>
        <v/>
      </c>
      <c r="S176" s="7" t="str">
        <f t="shared" ca="1" si="171"/>
        <v/>
      </c>
    </row>
    <row r="177" spans="1:23" x14ac:dyDescent="0.3">
      <c r="A177" s="1" t="str">
        <f t="shared" ref="A177" si="178">B177&amp;"_"&amp;TEXT(D177,"00")</f>
        <v>NormalAttackAyuko_01</v>
      </c>
      <c r="B177" s="10" t="s">
        <v>758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BaseDamage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>(1/0.8)*0.45</f>
        <v>0.5625</v>
      </c>
      <c r="O177" s="7" t="str">
        <f t="shared" ref="O177" ca="1" si="179">IF(NOT(ISBLANK(N177)),N177,
IF(ISBLANK(M177),"",
VLOOKUP(M177,OFFSET(INDIRECT("$A:$B"),0,MATCH(M$1&amp;"_Verify",INDIRECT("$1:$1"),0)-1),2,0)
))</f>
        <v/>
      </c>
      <c r="S177" s="7" t="str">
        <f t="shared" ref="S177" ca="1" si="180">IF(NOT(ISBLANK(R177)),R177,
IF(ISBLANK(Q177),"",
VLOOKUP(Q177,OFFSET(INDIRECT("$A:$B"),0,MATCH(Q$1&amp;"_Verify",INDIRECT("$1:$1"),0)-1),2,0)
))</f>
        <v/>
      </c>
    </row>
    <row r="178" spans="1:23" x14ac:dyDescent="0.3">
      <c r="A178" s="1" t="str">
        <f t="shared" si="0"/>
        <v>CallInvincibleTortoise_01</v>
      </c>
      <c r="B178" t="s">
        <v>106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Q178" s="1" t="s">
        <v>223</v>
      </c>
      <c r="S178" s="7">
        <f t="shared" ca="1" si="2"/>
        <v>4</v>
      </c>
      <c r="U178" s="1" t="s">
        <v>105</v>
      </c>
    </row>
    <row r="179" spans="1:23" x14ac:dyDescent="0.3">
      <c r="A179" s="1" t="str">
        <f t="shared" si="0"/>
        <v>InvincibleTortoise_01</v>
      </c>
      <c r="B179" t="s">
        <v>105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InvincibleTortoise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O179" s="7" t="str">
        <f t="shared" ca="1" si="1"/>
        <v/>
      </c>
      <c r="S179" s="7" t="str">
        <f t="shared" ca="1" si="2"/>
        <v/>
      </c>
      <c r="T179" s="1" t="s">
        <v>107</v>
      </c>
      <c r="U179" s="1" t="s">
        <v>108</v>
      </c>
    </row>
    <row r="180" spans="1:23" x14ac:dyDescent="0.3">
      <c r="A180" s="1" t="str">
        <f t="shared" si="0"/>
        <v>CountBarrier5Times_01</v>
      </c>
      <c r="B180" t="s">
        <v>113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CountBarrier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1"/>
        <v/>
      </c>
      <c r="P180" s="1">
        <v>5</v>
      </c>
      <c r="S180" s="7" t="str">
        <f t="shared" ca="1" si="2"/>
        <v/>
      </c>
      <c r="V180" s="1" t="s">
        <v>114</v>
      </c>
    </row>
    <row r="181" spans="1:23" x14ac:dyDescent="0.3">
      <c r="A181" s="1" t="str">
        <f t="shared" si="0"/>
        <v>CallBurrowNinjaAssassin_01</v>
      </c>
      <c r="B181" t="s">
        <v>118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1"/>
        <v/>
      </c>
      <c r="Q181" s="1" t="s">
        <v>223</v>
      </c>
      <c r="S181" s="7">
        <f t="shared" ca="1" si="2"/>
        <v>4</v>
      </c>
      <c r="U181" s="1" t="s">
        <v>115</v>
      </c>
    </row>
    <row r="182" spans="1:23" x14ac:dyDescent="0.3">
      <c r="A182" s="1" t="str">
        <f t="shared" si="0"/>
        <v>BurrowNinjaAssassin_01</v>
      </c>
      <c r="B182" t="s">
        <v>115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1"/>
        <v/>
      </c>
      <c r="P182" s="1">
        <v>2</v>
      </c>
      <c r="S182" s="7" t="str">
        <f t="shared" ca="1" si="2"/>
        <v/>
      </c>
      <c r="T182" s="1" t="s">
        <v>128</v>
      </c>
      <c r="U182" s="1" t="s">
        <v>129</v>
      </c>
      <c r="V182" s="1" t="s">
        <v>130</v>
      </c>
      <c r="W182" s="1" t="s">
        <v>131</v>
      </c>
    </row>
    <row r="183" spans="1:23" x14ac:dyDescent="0.3">
      <c r="A183" s="1" t="str">
        <f t="shared" si="0"/>
        <v>RushPigPet_01</v>
      </c>
      <c r="B183" s="10" t="s">
        <v>538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1.5</v>
      </c>
      <c r="K183" s="1">
        <v>-1</v>
      </c>
      <c r="L183" s="1">
        <v>0</v>
      </c>
      <c r="N183" s="1">
        <v>1</v>
      </c>
      <c r="O183" s="7">
        <f t="shared" ca="1" si="1"/>
        <v>1</v>
      </c>
      <c r="P183" s="1">
        <v>-1</v>
      </c>
      <c r="S183" s="7" t="str">
        <f t="shared" ca="1" si="2"/>
        <v/>
      </c>
      <c r="T183" s="1" t="s">
        <v>539</v>
      </c>
      <c r="U183" s="1">
        <f>1/1.25*(3/2)*1.25</f>
        <v>1.5000000000000002</v>
      </c>
    </row>
    <row r="184" spans="1:23" x14ac:dyDescent="0.3">
      <c r="A184" s="1" t="str">
        <f t="shared" ref="A184" si="181">B184&amp;"_"&amp;TEXT(D184,"00")</f>
        <v>RushPigPet_Purple_01</v>
      </c>
      <c r="B184" s="10" t="s">
        <v>584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1.5</v>
      </c>
      <c r="K184" s="1">
        <v>-1</v>
      </c>
      <c r="L184" s="1">
        <v>100</v>
      </c>
      <c r="N184" s="1">
        <v>3</v>
      </c>
      <c r="O184" s="7">
        <f t="shared" ref="O184" ca="1" si="182">IF(NOT(ISBLANK(N184)),N184,
IF(ISBLANK(M184),"",
VLOOKUP(M184,OFFSET(INDIRECT("$A:$B"),0,MATCH(M$1&amp;"_Verify",INDIRECT("$1:$1"),0)-1),2,0)
))</f>
        <v>3</v>
      </c>
      <c r="P184" s="1">
        <v>-1</v>
      </c>
      <c r="S184" s="7" t="str">
        <f t="shared" ref="S184" ca="1" si="183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1/1.25*(3/2)*1.25</f>
        <v>1.5000000000000002</v>
      </c>
    </row>
    <row r="185" spans="1:23" x14ac:dyDescent="0.3">
      <c r="A185" s="1" t="str">
        <f t="shared" ref="A185" si="184">B185&amp;"_"&amp;TEXT(D185,"00")</f>
        <v>RushPolygonalMetalon_Green_01</v>
      </c>
      <c r="B185" s="10" t="s">
        <v>554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1</v>
      </c>
      <c r="K185" s="1">
        <v>0</v>
      </c>
      <c r="L185" s="1">
        <v>0</v>
      </c>
      <c r="N185" s="1">
        <v>1</v>
      </c>
      <c r="O185" s="7">
        <f t="shared" ref="O185" ca="1" si="185">IF(NOT(ISBLANK(N185)),N185,
IF(ISBLANK(M185),"",
VLOOKUP(M185,OFFSET(INDIRECT("$A:$B"),0,MATCH(M$1&amp;"_Verify",INDIRECT("$1:$1"),0)-1),2,0)
))</f>
        <v>1</v>
      </c>
      <c r="P185" s="1">
        <v>250</v>
      </c>
      <c r="S185" s="7" t="str">
        <f t="shared" ref="S185" ca="1" si="186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ref="A186" si="187">B186&amp;"_"&amp;TEXT(D186,"00")</f>
        <v>RushCuteUniq_01</v>
      </c>
      <c r="B186" s="10" t="s">
        <v>551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6.5</v>
      </c>
      <c r="J186" s="1">
        <v>2.5</v>
      </c>
      <c r="K186" s="1">
        <v>1</v>
      </c>
      <c r="L186" s="1">
        <v>0</v>
      </c>
      <c r="N186" s="1">
        <v>0</v>
      </c>
      <c r="O186" s="7">
        <f t="shared" ref="O186" ca="1" si="188">IF(NOT(ISBLANK(N186)),N186,
IF(ISBLANK(M186),"",
VLOOKUP(M186,OFFSET(INDIRECT("$A:$B"),0,MATCH(M$1&amp;"_Verify",INDIRECT("$1:$1"),0)-1),2,0)
))</f>
        <v>0</v>
      </c>
      <c r="P186" s="1">
        <v>-1</v>
      </c>
      <c r="S186" s="7" t="str">
        <f t="shared" ref="S186" ca="1" si="189">IF(NOT(ISBLANK(R186)),R186,
IF(ISBLANK(Q186),"",
VLOOKUP(Q186,OFFSET(INDIRECT("$A:$B"),0,MATCH(Q$1&amp;"_Verify",INDIRECT("$1:$1"),0)-1),2,0)
))</f>
        <v/>
      </c>
      <c r="T186" s="1" t="s">
        <v>539</v>
      </c>
      <c r="U186" s="1">
        <f>1/1.25*(6/5)*1.25</f>
        <v>1.2</v>
      </c>
    </row>
    <row r="187" spans="1:23" x14ac:dyDescent="0.3">
      <c r="A187" s="1" t="str">
        <f t="shared" ref="A187:A189" si="190">B187&amp;"_"&amp;TEXT(D187,"00")</f>
        <v>RushRobotSphere_01</v>
      </c>
      <c r="B187" s="10" t="s">
        <v>552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8</v>
      </c>
      <c r="J187" s="1">
        <v>2</v>
      </c>
      <c r="K187" s="1">
        <v>5</v>
      </c>
      <c r="L187" s="1">
        <v>0</v>
      </c>
      <c r="N187" s="1">
        <v>0</v>
      </c>
      <c r="O187" s="7">
        <f t="shared" ref="O187:O189" ca="1" si="191">IF(NOT(ISBLANK(N187)),N187,
IF(ISBLANK(M187),"",
VLOOKUP(M187,OFFSET(INDIRECT("$A:$B"),0,MATCH(M$1&amp;"_Verify",INDIRECT("$1:$1"),0)-1),2,0)
))</f>
        <v>0</v>
      </c>
      <c r="P187" s="1">
        <v>-1</v>
      </c>
      <c r="S187" s="7" t="str">
        <f t="shared" ref="S187:S189" ca="1" si="192">IF(NOT(ISBLANK(R187)),R187,
IF(ISBLANK(Q187),"",
VLOOKUP(Q187,OFFSET(INDIRECT("$A:$B"),0,MATCH(Q$1&amp;"_Verify",INDIRECT("$1:$1"),0)-1),2,0)
))</f>
        <v/>
      </c>
      <c r="T187" s="1" t="s">
        <v>539</v>
      </c>
      <c r="U187" s="1">
        <f>1/1.25*(6/5)*1.25</f>
        <v>1.2</v>
      </c>
    </row>
    <row r="188" spans="1:23" x14ac:dyDescent="0.3">
      <c r="A188" s="1" t="str">
        <f t="shared" si="190"/>
        <v>SlowDebuffCyc_01</v>
      </c>
      <c r="B188" s="10" t="s">
        <v>571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AddActorState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O188" s="7" t="str">
        <f t="shared" ca="1" si="191"/>
        <v/>
      </c>
      <c r="S188" s="7" t="str">
        <f t="shared" ca="1" si="192"/>
        <v/>
      </c>
      <c r="T188" s="1" t="s">
        <v>572</v>
      </c>
    </row>
    <row r="189" spans="1:23" x14ac:dyDescent="0.3">
      <c r="A189" s="1" t="str">
        <f t="shared" si="190"/>
        <v>AS_SlowCyc_01</v>
      </c>
      <c r="B189" s="1" t="s">
        <v>573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J189" s="1">
        <v>-0.5</v>
      </c>
      <c r="M189" s="1" t="s">
        <v>154</v>
      </c>
      <c r="O189" s="7">
        <f t="shared" ca="1" si="191"/>
        <v>11</v>
      </c>
      <c r="R189" s="1">
        <v>1</v>
      </c>
      <c r="S189" s="7">
        <f t="shared" ca="1" si="192"/>
        <v>1</v>
      </c>
      <c r="W189" s="1" t="s">
        <v>582</v>
      </c>
    </row>
    <row r="190" spans="1:23" x14ac:dyDescent="0.3">
      <c r="A190" s="1" t="str">
        <f t="shared" ref="A190" si="193">B190&amp;"_"&amp;TEXT(D190,"00")</f>
        <v>TeleportWarAssassin_01</v>
      </c>
      <c r="B190" s="1" t="s">
        <v>579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0.8</v>
      </c>
      <c r="J190" s="1">
        <v>1.5</v>
      </c>
      <c r="N190" s="1">
        <v>0</v>
      </c>
      <c r="O190" s="7">
        <f t="shared" ref="O190" ca="1" si="194">IF(NOT(ISBLANK(N190)),N190,
IF(ISBLANK(M190),"",
VLOOKUP(M190,OFFSET(INDIRECT("$A:$B"),0,MATCH(M$1&amp;"_Verify",INDIRECT("$1:$1"),0)-1),2,0)
))</f>
        <v>0</v>
      </c>
      <c r="S190" s="7" t="str">
        <f t="shared" ref="S190" ca="1" si="195">IF(NOT(ISBLANK(R190)),R190,
IF(ISBLANK(Q190),"",
VLOOKUP(Q190,OFFSET(INDIRECT("$A:$B"),0,MATCH(Q$1&amp;"_Verify",INDIRECT("$1:$1"),0)-1),2,0)
))</f>
        <v/>
      </c>
      <c r="T190" s="1" t="s">
        <v>576</v>
      </c>
      <c r="W190" s="1" t="s">
        <v>581</v>
      </c>
    </row>
    <row r="191" spans="1:23" x14ac:dyDescent="0.3">
      <c r="A191" s="1" t="str">
        <f t="shared" ref="A191" si="196">B191&amp;"_"&amp;TEXT(D191,"00")</f>
        <v>TeleportWarAssassin_Red_01</v>
      </c>
      <c r="B191" s="1" t="s">
        <v>894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1.5</v>
      </c>
      <c r="N191" s="1">
        <v>0</v>
      </c>
      <c r="O191" s="7">
        <f t="shared" ref="O191" ca="1" si="197">IF(NOT(ISBLANK(N191)),N191,
IF(ISBLANK(M191),"",
VLOOKUP(M191,OFFSET(INDIRECT("$A:$B"),0,MATCH(M$1&amp;"_Verify",INDIRECT("$1:$1"),0)-1),2,0)
))</f>
        <v>0</v>
      </c>
      <c r="S191" s="7" t="str">
        <f t="shared" ref="S191" ca="1" si="198">IF(NOT(ISBLANK(R191)),R191,
IF(ISBLANK(Q191),"",
VLOOKUP(Q191,OFFSET(INDIRECT("$A:$B"),0,MATCH(Q$1&amp;"_Verify",INDIRECT("$1:$1"),0)-1),2,0)
))</f>
        <v/>
      </c>
      <c r="T191" s="1" t="s">
        <v>895</v>
      </c>
      <c r="W191" s="1" t="s">
        <v>832</v>
      </c>
    </row>
    <row r="192" spans="1:23" x14ac:dyDescent="0.3">
      <c r="A192" s="1" t="str">
        <f t="shared" ref="A192" si="199">B192&amp;"_"&amp;TEXT(D192,"00")</f>
        <v>TeleportWarAssassin_RedRandom_01</v>
      </c>
      <c r="B192" s="1" t="s">
        <v>897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2.2000000000000002</v>
      </c>
      <c r="N192" s="1">
        <v>4</v>
      </c>
      <c r="O192" s="7">
        <f t="shared" ref="O192" ca="1" si="200">IF(NOT(ISBLANK(N192)),N192,
IF(ISBLANK(M192),"",
VLOOKUP(M192,OFFSET(INDIRECT("$A:$B"),0,MATCH(M$1&amp;"_Verify",INDIRECT("$1:$1"),0)-1),2,0)
))</f>
        <v>4</v>
      </c>
      <c r="S192" s="7" t="str">
        <f t="shared" ref="S192" ca="1" si="201">IF(NOT(ISBLANK(R192)),R192,
IF(ISBLANK(Q192),"",
VLOOKUP(Q192,OFFSET(INDIRECT("$A:$B"),0,MATCH(Q$1&amp;"_Verify",INDIRECT("$1:$1"),0)-1),2,0)
))</f>
        <v/>
      </c>
      <c r="T192" s="1" t="s">
        <v>896</v>
      </c>
      <c r="W192" s="1" t="s">
        <v>832</v>
      </c>
    </row>
    <row r="193" spans="1:23" x14ac:dyDescent="0.3">
      <c r="A193" s="1" t="str">
        <f t="shared" ref="A193" si="202">B193&amp;"_"&amp;TEXT(D193,"00")</f>
        <v>TeleportWarAssassin_RedRandom2_01</v>
      </c>
      <c r="B193" s="1" t="s">
        <v>899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2.2000000000000002</v>
      </c>
      <c r="N193" s="1">
        <v>4</v>
      </c>
      <c r="O193" s="7">
        <f t="shared" ref="O193" ca="1" si="203">IF(NOT(ISBLANK(N193)),N193,
IF(ISBLANK(M193),"",
VLOOKUP(M193,OFFSET(INDIRECT("$A:$B"),0,MATCH(M$1&amp;"_Verify",INDIRECT("$1:$1"),0)-1),2,0)
))</f>
        <v>4</v>
      </c>
      <c r="S193" s="7" t="str">
        <f t="shared" ref="S193" ca="1" si="204">IF(NOT(ISBLANK(R193)),R193,
IF(ISBLANK(Q193),"",
VLOOKUP(Q193,OFFSET(INDIRECT("$A:$B"),0,MATCH(Q$1&amp;"_Verify",INDIRECT("$1:$1"),0)-1),2,0)
))</f>
        <v/>
      </c>
      <c r="T193" s="1" t="s">
        <v>898</v>
      </c>
      <c r="W193" s="1" t="s">
        <v>832</v>
      </c>
    </row>
    <row r="194" spans="1:23" x14ac:dyDescent="0.3">
      <c r="A194" s="1" t="str">
        <f t="shared" ref="A194" si="205">B194&amp;"_"&amp;TEXT(D194,"00")</f>
        <v>TeleportZippermouth_Green_01</v>
      </c>
      <c r="B194" s="1" t="s">
        <v>592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0.8</v>
      </c>
      <c r="K194" s="1">
        <v>0</v>
      </c>
      <c r="L194" s="1">
        <v>0</v>
      </c>
      <c r="N194" s="1">
        <v>1</v>
      </c>
      <c r="O194" s="7">
        <f t="shared" ref="O194" ca="1" si="206">IF(NOT(ISBLANK(N194)),N194,
IF(ISBLANK(M194),"",
VLOOKUP(M194,OFFSET(INDIRECT("$A:$B"),0,MATCH(M$1&amp;"_Verify",INDIRECT("$1:$1"),0)-1),2,0)
))</f>
        <v>1</v>
      </c>
      <c r="S194" s="7" t="str">
        <f t="shared" ref="S194" ca="1" si="207">IF(NOT(ISBLANK(R194)),R194,
IF(ISBLANK(Q194),"",
VLOOKUP(Q194,OFFSET(INDIRECT("$A:$B"),0,MATCH(Q$1&amp;"_Verify",INDIRECT("$1:$1"),0)-1),2,0)
))</f>
        <v/>
      </c>
      <c r="T194" s="1" t="s">
        <v>576</v>
      </c>
      <c r="W194" s="1" t="s">
        <v>581</v>
      </c>
    </row>
    <row r="195" spans="1:23" x14ac:dyDescent="0.3">
      <c r="A195" s="1" t="str">
        <f t="shared" ref="A195:A197" si="208">B195&amp;"_"&amp;TEXT(D195,"00")</f>
        <v>RotateZippermouth_Green_01</v>
      </c>
      <c r="B195" s="1" t="s">
        <v>594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Rotate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</v>
      </c>
      <c r="J195" s="1">
        <v>360</v>
      </c>
      <c r="O195" s="7" t="str">
        <f t="shared" ref="O195:O197" ca="1" si="209">IF(NOT(ISBLANK(N195)),N195,
IF(ISBLANK(M195),"",
VLOOKUP(M195,OFFSET(INDIRECT("$A:$B"),0,MATCH(M$1&amp;"_Verify",INDIRECT("$1:$1"),0)-1),2,0)
))</f>
        <v/>
      </c>
      <c r="S195" s="7" t="str">
        <f t="shared" ref="S195" ca="1" si="210">IF(NOT(ISBLANK(R195)),R195,
IF(ISBLANK(Q195),"",
VLOOKUP(Q195,OFFSET(INDIRECT("$A:$B"),0,MATCH(Q$1&amp;"_Verify",INDIRECT("$1:$1"),0)-1),2,0)
))</f>
        <v/>
      </c>
      <c r="T195" s="1" t="s">
        <v>596</v>
      </c>
    </row>
    <row r="196" spans="1:23" x14ac:dyDescent="0.3">
      <c r="A196" s="1" t="str">
        <f t="shared" ref="A196" si="211">B196&amp;"_"&amp;TEXT(D196,"00")</f>
        <v>RotateZippermouth_Black_01</v>
      </c>
      <c r="B196" s="1" t="s">
        <v>748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Rotate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360</v>
      </c>
      <c r="O196" s="7" t="str">
        <f t="shared" ref="O196" ca="1" si="212">IF(NOT(ISBLANK(N196)),N196,
IF(ISBLANK(M196),"",
VLOOKUP(M196,OFFSET(INDIRECT("$A:$B"),0,MATCH(M$1&amp;"_Verify",INDIRECT("$1:$1"),0)-1),2,0)
))</f>
        <v/>
      </c>
      <c r="S196" s="7" t="str">
        <f t="shared" ref="S196" ca="1" si="213">IF(NOT(ISBLANK(R196)),R196,
IF(ISBLANK(Q196),"",
VLOOKUP(Q196,OFFSET(INDIRECT("$A:$B"),0,MATCH(Q$1&amp;"_Verify",INDIRECT("$1:$1"),0)-1),2,0)
))</f>
        <v/>
      </c>
      <c r="T196" s="1" t="s">
        <v>596</v>
      </c>
    </row>
    <row r="197" spans="1:23" x14ac:dyDescent="0.3">
      <c r="A197" s="1" t="str">
        <f t="shared" si="208"/>
        <v>TeleportOneEyedWizard_BlueClose_01</v>
      </c>
      <c r="B197" s="1" t="s">
        <v>600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09"/>
        <v>2</v>
      </c>
      <c r="S197" s="7" t="str">
        <f t="shared" ca="1" si="2"/>
        <v/>
      </c>
      <c r="T197" s="1" t="s">
        <v>602</v>
      </c>
      <c r="U197" s="1" t="s">
        <v>613</v>
      </c>
      <c r="W197" s="1" t="s">
        <v>581</v>
      </c>
    </row>
    <row r="198" spans="1:23" x14ac:dyDescent="0.3">
      <c r="A198" s="1" t="str">
        <f t="shared" ref="A198:A201" si="214">B198&amp;"_"&amp;TEXT(D198,"00")</f>
        <v>TeleportOneEyedWizard_BlueFar_01</v>
      </c>
      <c r="B198" s="1" t="s">
        <v>601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:O201" ca="1" si="215">IF(NOT(ISBLANK(N198)),N198,
IF(ISBLANK(M198),"",
VLOOKUP(M198,OFFSET(INDIRECT("$A:$B"),0,MATCH(M$1&amp;"_Verify",INDIRECT("$1:$1"),0)-1),2,0)
))</f>
        <v>3</v>
      </c>
      <c r="S198" s="7" t="str">
        <f t="shared" ca="1" si="2"/>
        <v/>
      </c>
      <c r="T198" s="1" t="s">
        <v>603</v>
      </c>
      <c r="U198" s="1" t="s">
        <v>613</v>
      </c>
      <c r="W198" s="1" t="s">
        <v>581</v>
      </c>
    </row>
    <row r="199" spans="1:23" x14ac:dyDescent="0.3">
      <c r="A199" s="1" t="str">
        <f t="shared" si="214"/>
        <v>TeleportOneEyedWizard_GreenClose_01</v>
      </c>
      <c r="B199" s="1" t="s">
        <v>890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0.3</v>
      </c>
      <c r="J199" s="1">
        <v>1</v>
      </c>
      <c r="N199" s="1">
        <v>2</v>
      </c>
      <c r="O199" s="7">
        <f t="shared" ca="1" si="215"/>
        <v>2</v>
      </c>
      <c r="S199" s="7" t="str">
        <f t="shared" ref="S199:S200" ca="1" si="216">IF(NOT(ISBLANK(R199)),R199,
IF(ISBLANK(Q199),"",
VLOOKUP(Q199,OFFSET(INDIRECT("$A:$B"),0,MATCH(Q$1&amp;"_Verify",INDIRECT("$1:$1"),0)-1),2,0)
))</f>
        <v/>
      </c>
      <c r="T199" s="1" t="s">
        <v>888</v>
      </c>
      <c r="U199" s="1" t="s">
        <v>892</v>
      </c>
      <c r="W199" s="1" t="s">
        <v>832</v>
      </c>
    </row>
    <row r="200" spans="1:23" x14ac:dyDescent="0.3">
      <c r="A200" s="1" t="str">
        <f t="shared" ref="A200" si="217">B200&amp;"_"&amp;TEXT(D200,"00")</f>
        <v>TeleportOneEyedWizard_GreenFar_01</v>
      </c>
      <c r="B200" s="1" t="s">
        <v>891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0.3</v>
      </c>
      <c r="J200" s="1">
        <v>1</v>
      </c>
      <c r="N200" s="1">
        <v>3</v>
      </c>
      <c r="O200" s="7">
        <f t="shared" ref="O200" ca="1" si="218">IF(NOT(ISBLANK(N200)),N200,
IF(ISBLANK(M200),"",
VLOOKUP(M200,OFFSET(INDIRECT("$A:$B"),0,MATCH(M$1&amp;"_Verify",INDIRECT("$1:$1"),0)-1),2,0)
))</f>
        <v>3</v>
      </c>
      <c r="S200" s="7" t="str">
        <f t="shared" ca="1" si="216"/>
        <v/>
      </c>
      <c r="T200" s="1" t="s">
        <v>889</v>
      </c>
      <c r="U200" s="1" t="s">
        <v>892</v>
      </c>
      <c r="W200" s="1" t="s">
        <v>832</v>
      </c>
    </row>
    <row r="201" spans="1:23" x14ac:dyDescent="0.3">
      <c r="A201" s="1" t="str">
        <f t="shared" si="214"/>
        <v>RushHeavyKnight_YellowFirst_01</v>
      </c>
      <c r="B201" s="10" t="s">
        <v>605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1.5</v>
      </c>
      <c r="K201" s="1">
        <v>2</v>
      </c>
      <c r="L201" s="1">
        <v>0</v>
      </c>
      <c r="N201" s="1">
        <v>1</v>
      </c>
      <c r="O201" s="7">
        <f t="shared" ca="1" si="215"/>
        <v>1</v>
      </c>
      <c r="P201" s="1">
        <v>-1</v>
      </c>
      <c r="S201" s="7" t="str">
        <f t="shared" ca="1" si="2"/>
        <v/>
      </c>
      <c r="T201" s="1" t="s">
        <v>611</v>
      </c>
      <c r="U201" s="1">
        <f>1/1.25*(6/5)*1.5625</f>
        <v>1.5</v>
      </c>
    </row>
    <row r="202" spans="1:23" x14ac:dyDescent="0.3">
      <c r="A202" s="1" t="str">
        <f t="shared" ref="A202:A239" si="219">B202&amp;"_"&amp;TEXT(D202,"00")</f>
        <v>RushHeavyKnight_YellowSecond_01</v>
      </c>
      <c r="B202" s="10" t="s">
        <v>609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Rush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4.2</v>
      </c>
      <c r="J202" s="1">
        <v>1.5</v>
      </c>
      <c r="K202" s="1">
        <v>1</v>
      </c>
      <c r="L202" s="1">
        <v>0</v>
      </c>
      <c r="N202" s="1">
        <v>1</v>
      </c>
      <c r="O202" s="7">
        <f t="shared" ref="O202:O239" ca="1" si="220">IF(NOT(ISBLANK(N202)),N202,
IF(ISBLANK(M202),"",
VLOOKUP(M202,OFFSET(INDIRECT("$A:$B"),0,MATCH(M$1&amp;"_Verify",INDIRECT("$1:$1"),0)-1),2,0)
))</f>
        <v>1</v>
      </c>
      <c r="P202" s="1">
        <v>-1</v>
      </c>
      <c r="S202" s="7" t="str">
        <f t="shared" ca="1" si="2"/>
        <v/>
      </c>
      <c r="T202" s="1" t="s">
        <v>612</v>
      </c>
      <c r="U202" s="1">
        <f t="shared" ref="U202:U203" si="221">1/1.25*(6/5)*1.5625</f>
        <v>1.5</v>
      </c>
    </row>
    <row r="203" spans="1:23" x14ac:dyDescent="0.3">
      <c r="A203" s="1" t="str">
        <f t="shared" si="219"/>
        <v>RushHeavyKnight_YellowThird_01</v>
      </c>
      <c r="B203" s="10" t="s">
        <v>610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Rush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4.2</v>
      </c>
      <c r="J203" s="1">
        <v>0.2</v>
      </c>
      <c r="K203" s="1">
        <v>-3</v>
      </c>
      <c r="L203" s="1">
        <v>0</v>
      </c>
      <c r="N203" s="1">
        <v>1</v>
      </c>
      <c r="O203" s="7">
        <f t="shared" ca="1" si="220"/>
        <v>1</v>
      </c>
      <c r="P203" s="1">
        <v>200</v>
      </c>
      <c r="S203" s="7" t="str">
        <f t="shared" ca="1" si="2"/>
        <v/>
      </c>
      <c r="T203" s="1" t="s">
        <v>539</v>
      </c>
      <c r="U203" s="1">
        <f t="shared" si="221"/>
        <v>1.5</v>
      </c>
    </row>
    <row r="204" spans="1:23" x14ac:dyDescent="0.3">
      <c r="A204" s="1" t="str">
        <f>B204&amp;"_"&amp;TEXT(D204,"00")</f>
        <v>SuicidePolygonalMagma_Blue_01</v>
      </c>
      <c r="B204" s="10" t="s">
        <v>640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Suicide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N204" s="1">
        <v>1</v>
      </c>
      <c r="O204" s="7">
        <f ca="1">IF(NOT(ISBLANK(N204)),N204,
IF(ISBLANK(M204),"",
VLOOKUP(M204,OFFSET(INDIRECT("$A:$B"),0,MATCH(M$1&amp;"_Verify",INDIRECT("$1:$1"),0)-1),2,0)
))</f>
        <v>1</v>
      </c>
      <c r="S204" s="7" t="str">
        <f t="shared" ca="1" si="2"/>
        <v/>
      </c>
      <c r="T204" s="1" t="s">
        <v>636</v>
      </c>
    </row>
    <row r="205" spans="1:23" x14ac:dyDescent="0.3">
      <c r="A205" s="1" t="str">
        <f>B205&amp;"_"&amp;TEXT(D205,"00")</f>
        <v>SleepingDragonTerrorBringer_Red_01</v>
      </c>
      <c r="B205" s="10" t="s">
        <v>724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MonsterSleeping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</v>
      </c>
      <c r="O205" s="7" t="str">
        <f ca="1">IF(NOT(ISBLANK(N205)),N205,
IF(ISBLANK(M205),"",
VLOOKUP(M205,OFFSET(INDIRECT("$A:$B"),0,MATCH(M$1&amp;"_Verify",INDIRECT("$1:$1"),0)-1),2,0)
))</f>
        <v/>
      </c>
      <c r="S205" s="7" t="str">
        <f t="shared" ca="1" si="2"/>
        <v/>
      </c>
      <c r="T205" s="1" t="s">
        <v>726</v>
      </c>
      <c r="U205" s="1" t="s">
        <v>727</v>
      </c>
    </row>
    <row r="206" spans="1:23" x14ac:dyDescent="0.3">
      <c r="A206" s="1" t="str">
        <f>B206&amp;"_"&amp;TEXT(D206,"00")</f>
        <v>BurrowOnStartRtsTurret_01</v>
      </c>
      <c r="B206" s="10" t="s">
        <v>732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BurrowOnStart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ca="1">IF(NOT(ISBLANK(N206)),N206,
IF(ISBLANK(M206),"",
VLOOKUP(M206,OFFSET(INDIRECT("$A:$B"),0,MATCH(M$1&amp;"_Verify",INDIRECT("$1:$1"),0)-1),2,0)
))</f>
        <v/>
      </c>
      <c r="S206" s="7" t="str">
        <f t="shared" ca="1" si="2"/>
        <v/>
      </c>
    </row>
    <row r="207" spans="1:23" x14ac:dyDescent="0.3">
      <c r="A207" s="1" t="str">
        <f t="shared" ref="A207" si="222">B207&amp;"_"&amp;TEXT(D207,"00")</f>
        <v>AddForceDragonTerrorBringer_Red_01</v>
      </c>
      <c r="B207" s="10" t="s">
        <v>728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AddForce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8</v>
      </c>
      <c r="N207" s="1">
        <v>0</v>
      </c>
      <c r="O207" s="7">
        <f t="shared" ref="O207" ca="1" si="223">IF(NOT(ISBLANK(N207)),N207,
IF(ISBLANK(M207),"",
VLOOKUP(M207,OFFSET(INDIRECT("$A:$B"),0,MATCH(M$1&amp;"_Verify",INDIRECT("$1:$1"),0)-1),2,0)
))</f>
        <v>0</v>
      </c>
      <c r="S207" s="7" t="str">
        <f t="shared" ca="1" si="2"/>
        <v/>
      </c>
    </row>
    <row r="208" spans="1:23" x14ac:dyDescent="0.3">
      <c r="A208" s="1" t="str">
        <f t="shared" ref="A208:A212" si="224">B208&amp;"_"&amp;TEXT(D208,"00")</f>
        <v>JumpAttackRobotTwo_01</v>
      </c>
      <c r="B208" s="10" t="s">
        <v>743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Jump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5</v>
      </c>
      <c r="J208" s="1">
        <v>2</v>
      </c>
      <c r="L208" s="1">
        <v>0.4</v>
      </c>
      <c r="N208" s="1">
        <v>1</v>
      </c>
      <c r="O208" s="7">
        <f t="shared" ref="O208:O212" ca="1" si="225">IF(NOT(ISBLANK(N208)),N208,
IF(ISBLANK(M208),"",
VLOOKUP(M208,OFFSET(INDIRECT("$A:$B"),0,MATCH(M$1&amp;"_Verify",INDIRECT("$1:$1"),0)-1),2,0)
))</f>
        <v>1</v>
      </c>
      <c r="S208" s="7" t="str">
        <f t="shared" ref="S208:S212" ca="1" si="226">IF(NOT(ISBLANK(R208)),R208,
IF(ISBLANK(Q208),"",
VLOOKUP(Q208,OFFSET(INDIRECT("$A:$B"),0,MATCH(Q$1&amp;"_Verify",INDIRECT("$1:$1"),0)-1),2,0)
))</f>
        <v/>
      </c>
      <c r="T208" s="1" t="s">
        <v>747</v>
      </c>
    </row>
    <row r="209" spans="1:23" x14ac:dyDescent="0.3">
      <c r="A209" s="1" t="str">
        <f t="shared" si="224"/>
        <v>JumpRunRobotTwo_01</v>
      </c>
      <c r="B209" s="10" t="s">
        <v>745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Jump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5</v>
      </c>
      <c r="J209" s="1">
        <v>2</v>
      </c>
      <c r="L209" s="1">
        <v>8</v>
      </c>
      <c r="N209" s="1">
        <v>2</v>
      </c>
      <c r="O209" s="7">
        <f t="shared" ca="1" si="225"/>
        <v>2</v>
      </c>
      <c r="S209" s="7" t="str">
        <f t="shared" ca="1" si="226"/>
        <v/>
      </c>
      <c r="T209" s="1" t="s">
        <v>747</v>
      </c>
    </row>
    <row r="210" spans="1:23" x14ac:dyDescent="0.3">
      <c r="A210" s="1" t="str">
        <f t="shared" si="224"/>
        <v>TeleportArcherySamuraiUp_01</v>
      </c>
      <c r="B210" s="1" t="s">
        <v>766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6</v>
      </c>
      <c r="N210" s="1">
        <v>1</v>
      </c>
      <c r="O210" s="7">
        <f t="shared" ca="1" si="225"/>
        <v>1</v>
      </c>
      <c r="S210" s="7" t="str">
        <f t="shared" ca="1" si="226"/>
        <v/>
      </c>
      <c r="T210" s="1" t="s">
        <v>576</v>
      </c>
      <c r="W210" s="1" t="s">
        <v>581</v>
      </c>
    </row>
    <row r="211" spans="1:23" x14ac:dyDescent="0.3">
      <c r="A211" s="1" t="str">
        <f t="shared" si="224"/>
        <v>TeleportArcherySamuraiDown_01</v>
      </c>
      <c r="B211" s="1" t="s">
        <v>768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TeleportTargetPosition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0.5</v>
      </c>
      <c r="K211" s="1">
        <v>0</v>
      </c>
      <c r="L211" s="1">
        <v>-7</v>
      </c>
      <c r="N211" s="1">
        <v>1</v>
      </c>
      <c r="O211" s="7">
        <f t="shared" ca="1" si="225"/>
        <v>1</v>
      </c>
      <c r="S211" s="7" t="str">
        <f t="shared" ca="1" si="226"/>
        <v/>
      </c>
      <c r="T211" s="1" t="s">
        <v>576</v>
      </c>
      <c r="W211" s="1" t="s">
        <v>581</v>
      </c>
    </row>
    <row r="212" spans="1:23" x14ac:dyDescent="0.3">
      <c r="A212" s="1" t="str">
        <f t="shared" si="224"/>
        <v>RotateArcherySamurai_01</v>
      </c>
      <c r="B212" s="1" t="s">
        <v>769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2.5</v>
      </c>
      <c r="J212" s="1">
        <v>0</v>
      </c>
      <c r="O212" s="7" t="str">
        <f t="shared" ca="1" si="225"/>
        <v/>
      </c>
      <c r="S212" s="7" t="str">
        <f t="shared" ca="1" si="226"/>
        <v/>
      </c>
      <c r="T212" s="1" t="s">
        <v>596</v>
      </c>
    </row>
    <row r="213" spans="1:23" x14ac:dyDescent="0.3">
      <c r="A213" s="1" t="str">
        <f t="shared" ref="A213:A216" si="227">B213&amp;"_"&amp;TEXT(D213,"00")</f>
        <v>GiveAffectorValueMushroomDee_01</v>
      </c>
      <c r="B213" s="1" t="s">
        <v>819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GiveAffectorValue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N213" s="1">
        <v>1</v>
      </c>
      <c r="O213" s="7">
        <f t="shared" ref="O213:O216" ca="1" si="228">IF(NOT(ISBLANK(N213)),N213,
IF(ISBLANK(M213),"",
VLOOKUP(M213,OFFSET(INDIRECT("$A:$B"),0,MATCH(M$1&amp;"_Verify",INDIRECT("$1:$1"),0)-1),2,0)
))</f>
        <v>1</v>
      </c>
      <c r="S213" s="7" t="str">
        <f t="shared" ref="S213:S216" ca="1" si="229">IF(NOT(ISBLANK(R213)),R213,
IF(ISBLANK(Q213),"",
VLOOKUP(Q213,OFFSET(INDIRECT("$A:$B"),0,MATCH(Q$1&amp;"_Verify",INDIRECT("$1:$1"),0)-1),2,0)
))</f>
        <v/>
      </c>
      <c r="T213" s="1" t="s">
        <v>821</v>
      </c>
      <c r="U213" s="1" t="s">
        <v>844</v>
      </c>
      <c r="W213" s="1" t="s">
        <v>823</v>
      </c>
    </row>
    <row r="214" spans="1:23" x14ac:dyDescent="0.3">
      <c r="A214" s="1" t="str">
        <f t="shared" si="227"/>
        <v>AS_AngryDee_01</v>
      </c>
      <c r="B214" s="1" t="s">
        <v>846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15</v>
      </c>
      <c r="J214" s="1">
        <v>0.75</v>
      </c>
      <c r="M214" s="1" t="s">
        <v>162</v>
      </c>
      <c r="O214" s="7">
        <f t="shared" ca="1" si="228"/>
        <v>20</v>
      </c>
      <c r="S214" s="7" t="str">
        <f t="shared" ca="1" si="229"/>
        <v/>
      </c>
    </row>
    <row r="215" spans="1:23" x14ac:dyDescent="0.3">
      <c r="A215" s="1" t="str">
        <f t="shared" si="227"/>
        <v>TeleportLadyPirateIn_01</v>
      </c>
      <c r="B215" s="1" t="s">
        <v>828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TeleportTargetPosition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0.5</v>
      </c>
      <c r="K215" s="1">
        <v>0</v>
      </c>
      <c r="L215" s="1">
        <v>-0.5</v>
      </c>
      <c r="N215" s="1">
        <v>1</v>
      </c>
      <c r="O215" s="7">
        <f t="shared" ca="1" si="228"/>
        <v>1</v>
      </c>
      <c r="S215" s="7" t="str">
        <f t="shared" ca="1" si="229"/>
        <v/>
      </c>
      <c r="T215" s="1" t="s">
        <v>833</v>
      </c>
      <c r="W215" s="1" t="s">
        <v>832</v>
      </c>
    </row>
    <row r="216" spans="1:23" x14ac:dyDescent="0.3">
      <c r="A216" s="1" t="str">
        <f t="shared" si="227"/>
        <v>TeleportLadyPirateOut_01</v>
      </c>
      <c r="B216" s="1" t="s">
        <v>830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TeleportTargetPosition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0.5</v>
      </c>
      <c r="K216" s="1">
        <v>0</v>
      </c>
      <c r="L216" s="1">
        <v>2.5</v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834</v>
      </c>
      <c r="W216" s="1" t="s">
        <v>832</v>
      </c>
    </row>
    <row r="217" spans="1:23" x14ac:dyDescent="0.3">
      <c r="A217" s="1" t="str">
        <f t="shared" ref="A217:A218" si="230">B217&amp;"_"&amp;TEXT(D217,"00")</f>
        <v>CastLadyPirate_01</v>
      </c>
      <c r="B217" s="1" t="s">
        <v>836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Cast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4.5</v>
      </c>
      <c r="O217" s="7" t="str">
        <f t="shared" ref="O217:O218" ca="1" si="231">IF(NOT(ISBLANK(N217)),N217,
IF(ISBLANK(M217),"",
VLOOKUP(M217,OFFSET(INDIRECT("$A:$B"),0,MATCH(M$1&amp;"_Verify",INDIRECT("$1:$1"),0)-1),2,0)
))</f>
        <v/>
      </c>
      <c r="S217" s="7" t="str">
        <f t="shared" ref="S217:S218" ca="1" si="232">IF(NOT(ISBLANK(R217)),R217,
IF(ISBLANK(Q217),"",
VLOOKUP(Q217,OFFSET(INDIRECT("$A:$B"),0,MATCH(Q$1&amp;"_Verify",INDIRECT("$1:$1"),0)-1),2,0)
))</f>
        <v/>
      </c>
      <c r="T217" s="1" t="s">
        <v>839</v>
      </c>
      <c r="U217" s="1" t="s">
        <v>840</v>
      </c>
    </row>
    <row r="218" spans="1:23" x14ac:dyDescent="0.3">
      <c r="A218" s="1" t="str">
        <f t="shared" si="230"/>
        <v>RushBeholder_01</v>
      </c>
      <c r="B218" s="1" t="s">
        <v>850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Rush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J218" s="1">
        <v>4</v>
      </c>
      <c r="K218" s="1">
        <v>3</v>
      </c>
      <c r="L218" s="1">
        <v>0</v>
      </c>
      <c r="N218" s="1">
        <v>1</v>
      </c>
      <c r="O218" s="7">
        <f t="shared" ca="1" si="231"/>
        <v>1</v>
      </c>
      <c r="P218" s="1">
        <v>-1</v>
      </c>
      <c r="S218" s="7" t="str">
        <f t="shared" ca="1" si="232"/>
        <v/>
      </c>
      <c r="T218" s="1" t="s">
        <v>848</v>
      </c>
      <c r="U218" s="1">
        <f>1/1.25*(6/5)*1.25</f>
        <v>1.2</v>
      </c>
    </row>
    <row r="219" spans="1:23" x14ac:dyDescent="0.3">
      <c r="A219" s="1" t="str">
        <f t="shared" ref="A219:A223" si="233">B219&amp;"_"&amp;TEXT(D219,"00")</f>
        <v>RushBeholderCenter_01</v>
      </c>
      <c r="B219" s="1" t="s">
        <v>853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J219" s="1">
        <v>0.1</v>
      </c>
      <c r="K219" s="1">
        <v>0</v>
      </c>
      <c r="N219" s="1">
        <v>4</v>
      </c>
      <c r="O219" s="7">
        <f t="shared" ref="O219:O223" ca="1" si="234">IF(NOT(ISBLANK(N219)),N219,
IF(ISBLANK(M219),"",
VLOOKUP(M219,OFFSET(INDIRECT("$A:$B"),0,MATCH(M$1&amp;"_Verify",INDIRECT("$1:$1"),0)-1),2,0)
))</f>
        <v>4</v>
      </c>
      <c r="P219" s="1">
        <v>-1</v>
      </c>
      <c r="S219" s="7" t="str">
        <f t="shared" ref="S219:S223" ca="1" si="235">IF(NOT(ISBLANK(R219)),R219,
IF(ISBLANK(Q219),"",
VLOOKUP(Q219,OFFSET(INDIRECT("$A:$B"),0,MATCH(Q$1&amp;"_Verify",INDIRECT("$1:$1"),0)-1),2,0)
))</f>
        <v/>
      </c>
      <c r="T219" s="1" t="s">
        <v>857</v>
      </c>
      <c r="U219" s="1">
        <f>1/1.25*(6/5)*1.25</f>
        <v>1.2</v>
      </c>
      <c r="V219" s="1" t="s">
        <v>856</v>
      </c>
    </row>
    <row r="220" spans="1:23" x14ac:dyDescent="0.3">
      <c r="A220" s="1" t="str">
        <f t="shared" si="233"/>
        <v>HealOverTimeDruidTent_01</v>
      </c>
      <c r="B220" s="1" t="s">
        <v>859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HealOverTime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60</v>
      </c>
      <c r="J220" s="1">
        <v>1</v>
      </c>
      <c r="K220" s="1">
        <v>-1.6667000000000001E-2</v>
      </c>
      <c r="O220" s="7" t="str">
        <f t="shared" ca="1" si="234"/>
        <v/>
      </c>
      <c r="S220" s="7" t="str">
        <f t="shared" ca="1" si="235"/>
        <v/>
      </c>
    </row>
    <row r="221" spans="1:23" x14ac:dyDescent="0.3">
      <c r="A221" s="1" t="str">
        <f t="shared" si="233"/>
        <v>StunDebuffLancer_01</v>
      </c>
      <c r="B221" s="1" t="s">
        <v>869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AddActorState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O221" s="7" t="str">
        <f t="shared" ca="1" si="234"/>
        <v/>
      </c>
      <c r="S221" s="7" t="str">
        <f t="shared" ca="1" si="235"/>
        <v/>
      </c>
      <c r="T221" s="1" t="s">
        <v>866</v>
      </c>
    </row>
    <row r="222" spans="1:23" x14ac:dyDescent="0.3">
      <c r="A222" s="1" t="str">
        <f t="shared" si="233"/>
        <v>GiveAffectorValuePlant_01</v>
      </c>
      <c r="B222" s="1" t="s">
        <v>876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GiveAffectorValue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N222" s="1">
        <v>1</v>
      </c>
      <c r="O222" s="7">
        <f t="shared" ca="1" si="234"/>
        <v>1</v>
      </c>
      <c r="S222" s="7" t="str">
        <f t="shared" ca="1" si="235"/>
        <v/>
      </c>
      <c r="T222" s="1" t="s">
        <v>878</v>
      </c>
      <c r="U222" s="1" t="s">
        <v>871</v>
      </c>
    </row>
    <row r="223" spans="1:23" x14ac:dyDescent="0.3">
      <c r="A223" s="1" t="str">
        <f t="shared" si="233"/>
        <v>AS_LoseTankerPlant_01</v>
      </c>
      <c r="B223" s="1" t="s">
        <v>874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</v>
      </c>
      <c r="M223" s="1" t="s">
        <v>162</v>
      </c>
      <c r="O223" s="7">
        <f t="shared" ca="1" si="234"/>
        <v>20</v>
      </c>
      <c r="S223" s="7" t="str">
        <f t="shared" ca="1" si="235"/>
        <v/>
      </c>
    </row>
    <row r="224" spans="1:23" x14ac:dyDescent="0.3">
      <c r="A224" s="1" t="str">
        <f t="shared" ref="A224:A225" si="236">B224&amp;"_"&amp;TEXT(D224,"00")</f>
        <v>OnOffColliderWizard_01</v>
      </c>
      <c r="B224" s="1" t="s">
        <v>887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OnOffCollider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N224" s="1">
        <v>1</v>
      </c>
      <c r="O224" s="7">
        <f t="shared" ref="O224:O225" ca="1" si="237">IF(NOT(ISBLANK(N224)),N224,
IF(ISBLANK(M224),"",
VLOOKUP(M224,OFFSET(INDIRECT("$A:$B"),0,MATCH(M$1&amp;"_Verify",INDIRECT("$1:$1"),0)-1),2,0)
))</f>
        <v>1</v>
      </c>
      <c r="S224" s="7" t="str">
        <f t="shared" ref="S224:S225" ca="1" si="238">IF(NOT(ISBLANK(R224)),R224,
IF(ISBLANK(Q224),"",
VLOOKUP(Q224,OFFSET(INDIRECT("$A:$B"),0,MATCH(Q$1&amp;"_Verify",INDIRECT("$1:$1"),0)-1),2,0)
))</f>
        <v/>
      </c>
      <c r="V224" s="1" t="s">
        <v>885</v>
      </c>
      <c r="W224" s="1" t="s">
        <v>886</v>
      </c>
    </row>
    <row r="225" spans="1:23" x14ac:dyDescent="0.3">
      <c r="A225" s="1" t="str">
        <f t="shared" si="236"/>
        <v>RushDroidHeavy_White_01</v>
      </c>
      <c r="B225" s="1" t="s">
        <v>900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Rush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J225" s="1">
        <v>0.1</v>
      </c>
      <c r="N225" s="1">
        <v>4</v>
      </c>
      <c r="O225" s="7">
        <f t="shared" ca="1" si="237"/>
        <v>4</v>
      </c>
      <c r="P225" s="1">
        <v>-1</v>
      </c>
      <c r="S225" s="7" t="str">
        <f t="shared" ca="1" si="238"/>
        <v/>
      </c>
      <c r="T225" s="1" t="s">
        <v>902</v>
      </c>
      <c r="U225" s="1">
        <f>1/1.25*(6/5)*1.25</f>
        <v>1.2</v>
      </c>
      <c r="V225" s="1" t="s">
        <v>903</v>
      </c>
    </row>
    <row r="226" spans="1:23" x14ac:dyDescent="0.3">
      <c r="A226" s="1" t="str">
        <f t="shared" ref="A226:A233" si="239">B226&amp;"_"&amp;TEXT(D226,"00")</f>
        <v>RushTrollGiant_01</v>
      </c>
      <c r="B226" s="1" t="s">
        <v>932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Rush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6</v>
      </c>
      <c r="J226" s="1">
        <v>2</v>
      </c>
      <c r="K226" s="1">
        <v>7</v>
      </c>
      <c r="L226" s="1">
        <v>0</v>
      </c>
      <c r="N226" s="1">
        <v>0</v>
      </c>
      <c r="O226" s="7">
        <f t="shared" ref="O226:O233" ca="1" si="240">IF(NOT(ISBLANK(N226)),N226,
IF(ISBLANK(M226),"",
VLOOKUP(M226,OFFSET(INDIRECT("$A:$B"),0,MATCH(M$1&amp;"_Verify",INDIRECT("$1:$1"),0)-1),2,0)
))</f>
        <v>0</v>
      </c>
      <c r="P226" s="1">
        <v>-1</v>
      </c>
      <c r="S226" s="7" t="str">
        <f t="shared" ref="S226:S233" ca="1" si="241">IF(NOT(ISBLANK(R226)),R226,
IF(ISBLANK(Q226),"",
VLOOKUP(Q226,OFFSET(INDIRECT("$A:$B"),0,MATCH(Q$1&amp;"_Verify",INDIRECT("$1:$1"),0)-1),2,0)
))</f>
        <v/>
      </c>
      <c r="T226" s="1" t="s">
        <v>848</v>
      </c>
      <c r="U226" s="1">
        <f>1/1.5*(3/4)*1.5</f>
        <v>0.75</v>
      </c>
    </row>
    <row r="227" spans="1:23" x14ac:dyDescent="0.3">
      <c r="A227" s="1" t="str">
        <f t="shared" si="239"/>
        <v>AddForceTrollGiant_01</v>
      </c>
      <c r="B227" s="1" t="s">
        <v>933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L227" s="1">
        <v>0.16</v>
      </c>
      <c r="N227" s="1">
        <v>0</v>
      </c>
      <c r="O227" s="7">
        <f t="shared" ca="1" si="240"/>
        <v>0</v>
      </c>
      <c r="R227" s="1">
        <v>1</v>
      </c>
      <c r="S227" s="7">
        <f t="shared" ca="1" si="241"/>
        <v>1</v>
      </c>
    </row>
    <row r="228" spans="1:23" x14ac:dyDescent="0.3">
      <c r="A228" s="1" t="str">
        <f t="shared" si="239"/>
        <v>TeleportArcherySamurai_Black_01</v>
      </c>
      <c r="B228" s="1" t="s">
        <v>936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TeleportTargetPosition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0.5</v>
      </c>
      <c r="N228" s="1">
        <v>2</v>
      </c>
      <c r="O228" s="7">
        <f t="shared" ca="1" si="240"/>
        <v>2</v>
      </c>
      <c r="S228" s="7" t="str">
        <f t="shared" ca="1" si="241"/>
        <v/>
      </c>
      <c r="T228" s="1" t="s">
        <v>938</v>
      </c>
      <c r="U228" s="1" t="s">
        <v>939</v>
      </c>
      <c r="W228" s="1" t="s">
        <v>832</v>
      </c>
    </row>
    <row r="229" spans="1:23" x14ac:dyDescent="0.3">
      <c r="A229" s="1" t="str">
        <f t="shared" si="239"/>
        <v>InvincibleFallenAngel_Yellow_01</v>
      </c>
      <c r="B229" s="1" t="s">
        <v>941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Invincible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1.1000000000000001</v>
      </c>
      <c r="O229" s="7" t="str">
        <f t="shared" ca="1" si="240"/>
        <v/>
      </c>
      <c r="S229" s="7" t="str">
        <f t="shared" ca="1" si="241"/>
        <v/>
      </c>
    </row>
    <row r="230" spans="1:23" x14ac:dyDescent="0.3">
      <c r="A230" s="1" t="str">
        <f t="shared" si="239"/>
        <v>CallBurrowNinjaAssassin_Red_01</v>
      </c>
      <c r="B230" s="1" t="s">
        <v>948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CallAffectorValue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O230" s="7" t="str">
        <f t="shared" ca="1" si="240"/>
        <v/>
      </c>
      <c r="Q230" s="1" t="s">
        <v>223</v>
      </c>
      <c r="S230" s="7">
        <f t="shared" ca="1" si="241"/>
        <v>4</v>
      </c>
      <c r="U230" s="1" t="s">
        <v>950</v>
      </c>
    </row>
    <row r="231" spans="1:23" x14ac:dyDescent="0.3">
      <c r="A231" s="1" t="str">
        <f t="shared" si="239"/>
        <v>BurrowNinjaAssassin_Red_01</v>
      </c>
      <c r="B231" s="1" t="s">
        <v>950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Burrow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3</v>
      </c>
      <c r="K231" s="1">
        <v>0.5</v>
      </c>
      <c r="L231" s="1">
        <v>1</v>
      </c>
      <c r="O231" s="7" t="str">
        <f t="shared" ca="1" si="240"/>
        <v/>
      </c>
      <c r="P231" s="1">
        <v>7</v>
      </c>
      <c r="R231" s="1">
        <v>10</v>
      </c>
      <c r="S231" s="7">
        <f t="shared" ca="1" si="241"/>
        <v>10</v>
      </c>
      <c r="T231" s="1" t="s">
        <v>943</v>
      </c>
      <c r="U231" s="1" t="s">
        <v>944</v>
      </c>
      <c r="V231" s="1" t="s">
        <v>945</v>
      </c>
      <c r="W231" s="1" t="s">
        <v>946</v>
      </c>
    </row>
    <row r="232" spans="1:23" x14ac:dyDescent="0.3">
      <c r="A232" s="1" t="str">
        <f t="shared" si="239"/>
        <v>RotateRobotFive_Purple_01</v>
      </c>
      <c r="B232" s="1" t="s">
        <v>969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Rotate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4</v>
      </c>
      <c r="J232" s="1">
        <v>-360</v>
      </c>
      <c r="O232" s="7" t="str">
        <f t="shared" ca="1" si="240"/>
        <v/>
      </c>
      <c r="S232" s="7" t="str">
        <f t="shared" ca="1" si="241"/>
        <v/>
      </c>
      <c r="T232" s="1" t="s">
        <v>967</v>
      </c>
    </row>
    <row r="233" spans="1:23" x14ac:dyDescent="0.3">
      <c r="A233" s="1" t="str">
        <f t="shared" si="239"/>
        <v>RotateRobotFive_PurpleZero_01</v>
      </c>
      <c r="B233" s="1" t="s">
        <v>970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Rotate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9.5</v>
      </c>
      <c r="J233" s="1">
        <v>0</v>
      </c>
      <c r="O233" s="7" t="str">
        <f t="shared" ca="1" si="240"/>
        <v/>
      </c>
      <c r="S233" s="7" t="str">
        <f t="shared" ca="1" si="241"/>
        <v/>
      </c>
      <c r="T233" s="1" t="s">
        <v>971</v>
      </c>
    </row>
    <row r="234" spans="1:23" x14ac:dyDescent="0.3">
      <c r="A234" s="1" t="str">
        <f t="shared" ref="A234" si="242">B234&amp;"_"&amp;TEXT(D234,"00")</f>
        <v>ResurrectAncientGuard_01</v>
      </c>
      <c r="B234" s="1" t="s">
        <v>978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Resurrect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ref="O234" ca="1" si="243">IF(NOT(ISBLANK(N234)),N234,
IF(ISBLANK(M234),"",
VLOOKUP(M234,OFFSET(INDIRECT("$A:$B"),0,MATCH(M$1&amp;"_Verify",INDIRECT("$1:$1"),0)-1),2,0)
))</f>
        <v/>
      </c>
      <c r="S234" s="7" t="str">
        <f t="shared" ref="S234" ca="1" si="244">IF(NOT(ISBLANK(R234)),R234,
IF(ISBLANK(Q234),"",
VLOOKUP(Q234,OFFSET(INDIRECT("$A:$B"),0,MATCH(Q$1&amp;"_Verify",INDIRECT("$1:$1"),0)-1),2,0)
))</f>
        <v/>
      </c>
      <c r="T234" s="1" t="s">
        <v>980</v>
      </c>
    </row>
    <row r="235" spans="1:23" x14ac:dyDescent="0.3">
      <c r="A235" s="1" t="str">
        <f t="shared" ref="A235:A238" si="245">B235&amp;"_"&amp;TEXT(D235,"00")</f>
        <v>ChargingAncientGuard_01</v>
      </c>
      <c r="B235" s="1" t="s">
        <v>989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ChargingAction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7.5</v>
      </c>
      <c r="J235" s="1">
        <v>0.1</v>
      </c>
      <c r="O235" s="7" t="str">
        <f t="shared" ref="O235:O238" ca="1" si="246">IF(NOT(ISBLANK(N235)),N235,
IF(ISBLANK(M235),"",
VLOOKUP(M235,OFFSET(INDIRECT("$A:$B"),0,MATCH(M$1&amp;"_Verify",INDIRECT("$1:$1"),0)-1),2,0)
))</f>
        <v/>
      </c>
      <c r="S235" s="7" t="str">
        <f t="shared" ref="S235:S238" ca="1" si="247">IF(NOT(ISBLANK(R235)),R235,
IF(ISBLANK(Q235),"",
VLOOKUP(Q235,OFFSET(INDIRECT("$A:$B"),0,MATCH(Q$1&amp;"_Verify",INDIRECT("$1:$1"),0)-1),2,0)
))</f>
        <v/>
      </c>
      <c r="T235" s="1" t="s">
        <v>991</v>
      </c>
      <c r="U235" s="1" t="s">
        <v>992</v>
      </c>
    </row>
    <row r="236" spans="1:23" x14ac:dyDescent="0.3">
      <c r="A236" s="1" t="str">
        <f t="shared" si="245"/>
        <v>RushAncientGuardFirst_01</v>
      </c>
      <c r="B236" s="1" t="s">
        <v>1227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Rush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4.2</v>
      </c>
      <c r="J236" s="1">
        <v>1.5</v>
      </c>
      <c r="K236" s="1">
        <v>2</v>
      </c>
      <c r="L236" s="1">
        <v>0</v>
      </c>
      <c r="N236" s="1">
        <v>1</v>
      </c>
      <c r="O236" s="7">
        <f t="shared" ca="1" si="246"/>
        <v>1</v>
      </c>
      <c r="P236" s="1">
        <v>-1</v>
      </c>
      <c r="S236" s="7" t="str">
        <f t="shared" ca="1" si="247"/>
        <v/>
      </c>
      <c r="T236" s="1" t="s">
        <v>611</v>
      </c>
      <c r="U236" s="1">
        <f>1/1.25*(6/5)*1.5625</f>
        <v>1.5</v>
      </c>
    </row>
    <row r="237" spans="1:23" x14ac:dyDescent="0.3">
      <c r="A237" s="1" t="str">
        <f t="shared" si="245"/>
        <v>RushAncientGuardSecond_01</v>
      </c>
      <c r="B237" s="1" t="s">
        <v>1228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Rush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4.2</v>
      </c>
      <c r="J237" s="1">
        <v>1.5</v>
      </c>
      <c r="K237" s="1">
        <v>2</v>
      </c>
      <c r="L237" s="1">
        <v>0</v>
      </c>
      <c r="N237" s="1">
        <v>1</v>
      </c>
      <c r="O237" s="7">
        <f t="shared" ca="1" si="246"/>
        <v>1</v>
      </c>
      <c r="P237" s="1">
        <v>-1</v>
      </c>
      <c r="S237" s="7" t="str">
        <f t="shared" ca="1" si="247"/>
        <v/>
      </c>
      <c r="T237" s="1" t="s">
        <v>848</v>
      </c>
      <c r="U237" s="1">
        <f t="shared" ref="U237" si="248">1/1.25*(6/5)*1.5625</f>
        <v>1.5</v>
      </c>
    </row>
    <row r="238" spans="1:23" x14ac:dyDescent="0.3">
      <c r="A238" s="1" t="str">
        <f t="shared" si="245"/>
        <v>TeleportLichBlood_01</v>
      </c>
      <c r="B238" s="1" t="s">
        <v>1231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TeleportTargetPosition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0.2</v>
      </c>
      <c r="J238" s="1">
        <v>2.5</v>
      </c>
      <c r="N238" s="1">
        <v>4</v>
      </c>
      <c r="O238" s="7">
        <f t="shared" ca="1" si="246"/>
        <v>4</v>
      </c>
      <c r="S238" s="7" t="str">
        <f t="shared" ca="1" si="247"/>
        <v/>
      </c>
      <c r="T238" s="1" t="s">
        <v>1229</v>
      </c>
      <c r="W238" s="1" t="s">
        <v>832</v>
      </c>
    </row>
    <row r="239" spans="1:23" x14ac:dyDescent="0.3">
      <c r="A239" s="1" t="str">
        <f t="shared" si="219"/>
        <v>AddForceCommon_01</v>
      </c>
      <c r="B239" s="10" t="s">
        <v>617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AddForce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3</v>
      </c>
      <c r="N239" s="1">
        <v>0</v>
      </c>
      <c r="O239" s="7">
        <f t="shared" ca="1" si="220"/>
        <v>0</v>
      </c>
      <c r="S239" s="7" t="str">
        <f t="shared" ca="1" si="2"/>
        <v/>
      </c>
    </row>
    <row r="240" spans="1:23" x14ac:dyDescent="0.3">
      <c r="A240" s="1" t="str">
        <f t="shared" ref="A240" si="249">B240&amp;"_"&amp;TEXT(D240,"00")</f>
        <v>AddForceCommonWeak_01</v>
      </c>
      <c r="B240" s="10" t="s">
        <v>623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AddForce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2.5</v>
      </c>
      <c r="N240" s="1">
        <v>0</v>
      </c>
      <c r="O240" s="7">
        <f t="shared" ref="O240" ca="1" si="250">IF(NOT(ISBLANK(N240)),N240,
IF(ISBLANK(M240),"",
VLOOKUP(M240,OFFSET(INDIRECT("$A:$B"),0,MATCH(M$1&amp;"_Verify",INDIRECT("$1:$1"),0)-1),2,0)
))</f>
        <v>0</v>
      </c>
      <c r="S240" s="7" t="str">
        <f t="shared" ca="1" si="2"/>
        <v/>
      </c>
    </row>
    <row r="241" spans="1:20" x14ac:dyDescent="0.3">
      <c r="A241" s="1" t="str">
        <f t="shared" ref="A241:A243" si="251">B241&amp;"_"&amp;TEXT(D241,"00")</f>
        <v>AddForceCommonStrong_01</v>
      </c>
      <c r="B241" s="10" t="s">
        <v>625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AddForce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5</v>
      </c>
      <c r="N241" s="1">
        <v>0</v>
      </c>
      <c r="O241" s="7">
        <f t="shared" ref="O241:O243" ca="1" si="252">IF(NOT(ISBLANK(N241)),N241,
IF(ISBLANK(M241),"",
VLOOKUP(M241,OFFSET(INDIRECT("$A:$B"),0,MATCH(M$1&amp;"_Verify",INDIRECT("$1:$1"),0)-1),2,0)
))</f>
        <v>0</v>
      </c>
      <c r="S241" s="7" t="str">
        <f t="shared" ca="1" si="2"/>
        <v/>
      </c>
    </row>
    <row r="242" spans="1:20" x14ac:dyDescent="0.3">
      <c r="A242" s="1" t="str">
        <f t="shared" si="251"/>
        <v>CreateChildTransform_01</v>
      </c>
      <c r="B242" s="10" t="s">
        <v>973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CreateHitObject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O242" s="7" t="str">
        <f t="shared" ca="1" si="252"/>
        <v/>
      </c>
      <c r="S242" s="7" t="str">
        <f t="shared" ca="1" si="2"/>
        <v/>
      </c>
      <c r="T242" s="1" t="s">
        <v>972</v>
      </c>
    </row>
    <row r="243" spans="1:20" x14ac:dyDescent="0.3">
      <c r="A243" s="1" t="str">
        <f t="shared" si="251"/>
        <v>CannotActionCommon_01</v>
      </c>
      <c r="B243" s="1" t="s">
        <v>851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CannotAction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3</v>
      </c>
      <c r="O243" s="7" t="str">
        <f t="shared" ca="1" si="252"/>
        <v/>
      </c>
      <c r="S243" s="7" t="str">
        <f t="shared" ca="1" si="2"/>
        <v/>
      </c>
    </row>
    <row r="244" spans="1:20" x14ac:dyDescent="0.3">
      <c r="A244" s="1" t="str">
        <f t="shared" ref="A244:A245" si="253">B244&amp;"_"&amp;TEXT(D244,"00")</f>
        <v>CannotActionCommonShort_01</v>
      </c>
      <c r="B244" s="1" t="s">
        <v>864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CannotAction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2</v>
      </c>
      <c r="O244" s="7" t="str">
        <f t="shared" ref="O244:O245" ca="1" si="254">IF(NOT(ISBLANK(N244)),N244,
IF(ISBLANK(M244),"",
VLOOKUP(M244,OFFSET(INDIRECT("$A:$B"),0,MATCH(M$1&amp;"_Verify",INDIRECT("$1:$1"),0)-1),2,0)
))</f>
        <v/>
      </c>
      <c r="S244" s="7" t="str">
        <f t="shared" ref="S244:S245" ca="1" si="255">IF(NOT(ISBLANK(R244)),R244,
IF(ISBLANK(Q244),"",
VLOOKUP(Q244,OFFSET(INDIRECT("$A:$B"),0,MATCH(Q$1&amp;"_Verify",INDIRECT("$1:$1"),0)-1),2,0)
))</f>
        <v/>
      </c>
    </row>
    <row r="245" spans="1:20" x14ac:dyDescent="0.3">
      <c r="A245" s="1" t="str">
        <f t="shared" si="253"/>
        <v>CannotActionCommonLong_01</v>
      </c>
      <c r="B245" s="1" t="s">
        <v>865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CannotAction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5</v>
      </c>
      <c r="O245" s="7" t="str">
        <f t="shared" ca="1" si="254"/>
        <v/>
      </c>
      <c r="S245" s="7" t="str">
        <f t="shared" ca="1" si="255"/>
        <v/>
      </c>
    </row>
    <row r="246" spans="1:20" x14ac:dyDescent="0.3">
      <c r="A246" s="1" t="str">
        <f t="shared" si="0"/>
        <v>LP_Atk_01</v>
      </c>
      <c r="B246" s="1" t="s">
        <v>253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0.15</v>
      </c>
      <c r="M246" s="1" t="s">
        <v>162</v>
      </c>
      <c r="O246" s="7">
        <f t="shared" ca="1" si="1"/>
        <v>20</v>
      </c>
      <c r="S246" s="7" t="str">
        <f t="shared" ca="1" si="2"/>
        <v/>
      </c>
    </row>
    <row r="247" spans="1:20" x14ac:dyDescent="0.3">
      <c r="A247" s="1" t="str">
        <f t="shared" si="0"/>
        <v>LP_Atk_02</v>
      </c>
      <c r="B247" s="1" t="s">
        <v>253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0.315</v>
      </c>
      <c r="M247" s="1" t="s">
        <v>162</v>
      </c>
      <c r="O247" s="7">
        <f t="shared" ca="1" si="1"/>
        <v>20</v>
      </c>
      <c r="S247" s="7" t="str">
        <f t="shared" ca="1" si="2"/>
        <v/>
      </c>
    </row>
    <row r="248" spans="1:20" x14ac:dyDescent="0.3">
      <c r="A248" s="1" t="str">
        <f t="shared" ref="A248:A256" si="256">B248&amp;"_"&amp;TEXT(D248,"00")</f>
        <v>LP_Atk_03</v>
      </c>
      <c r="B248" s="1" t="s">
        <v>253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0.49500000000000005</v>
      </c>
      <c r="M248" s="1" t="s">
        <v>162</v>
      </c>
      <c r="N248" s="6"/>
      <c r="O248" s="7">
        <f t="shared" ca="1" si="1"/>
        <v>20</v>
      </c>
      <c r="S248" s="7" t="str">
        <f t="shared" ca="1" si="2"/>
        <v/>
      </c>
    </row>
    <row r="249" spans="1:20" x14ac:dyDescent="0.3">
      <c r="A249" s="1" t="str">
        <f t="shared" si="256"/>
        <v>LP_Atk_04</v>
      </c>
      <c r="B249" s="1" t="s">
        <v>253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0.69</v>
      </c>
      <c r="M249" s="1" t="s">
        <v>162</v>
      </c>
      <c r="O249" s="7">
        <f t="shared" ca="1" si="1"/>
        <v>20</v>
      </c>
      <c r="S249" s="7" t="str">
        <f t="shared" ca="1" si="2"/>
        <v/>
      </c>
    </row>
    <row r="250" spans="1:20" x14ac:dyDescent="0.3">
      <c r="A250" s="1" t="str">
        <f t="shared" si="256"/>
        <v>LP_Atk_05</v>
      </c>
      <c r="B250" s="1" t="s">
        <v>253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0.89999999999999991</v>
      </c>
      <c r="M250" s="1" t="s">
        <v>162</v>
      </c>
      <c r="O250" s="7">
        <f ca="1">IF(NOT(ISBLANK(N250)),N250,
IF(ISBLANK(M250),"",
VLOOKUP(M250,OFFSET(INDIRECT("$A:$B"),0,MATCH(M$1&amp;"_Verify",INDIRECT("$1:$1"),0)-1),2,0)
))</f>
        <v>20</v>
      </c>
      <c r="S250" s="7" t="str">
        <f t="shared" ca="1" si="2"/>
        <v/>
      </c>
    </row>
    <row r="251" spans="1:20" x14ac:dyDescent="0.3">
      <c r="A251" s="1" t="str">
        <f t="shared" si="256"/>
        <v>LP_Atk_06</v>
      </c>
      <c r="B251" s="1" t="s">
        <v>253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1.125</v>
      </c>
      <c r="M251" s="1" t="s">
        <v>162</v>
      </c>
      <c r="O251" s="7">
        <f t="shared" ref="O251:O307" ca="1" si="257">IF(NOT(ISBLANK(N251)),N251,
IF(ISBLANK(M251),"",
VLOOKUP(M251,OFFSET(INDIRECT("$A:$B"),0,MATCH(M$1&amp;"_Verify",INDIRECT("$1:$1"),0)-1),2,0)
))</f>
        <v>20</v>
      </c>
      <c r="S251" s="7" t="str">
        <f t="shared" ca="1" si="2"/>
        <v/>
      </c>
    </row>
    <row r="252" spans="1:20" x14ac:dyDescent="0.3">
      <c r="A252" s="1" t="str">
        <f t="shared" si="256"/>
        <v>LP_Atk_07</v>
      </c>
      <c r="B252" s="1" t="s">
        <v>253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1.3650000000000002</v>
      </c>
      <c r="M252" s="1" t="s">
        <v>162</v>
      </c>
      <c r="O252" s="7">
        <f t="shared" ca="1" si="257"/>
        <v>20</v>
      </c>
      <c r="S252" s="7" t="str">
        <f t="shared" ca="1" si="2"/>
        <v/>
      </c>
    </row>
    <row r="253" spans="1:20" x14ac:dyDescent="0.3">
      <c r="A253" s="1" t="str">
        <f t="shared" si="256"/>
        <v>LP_Atk_08</v>
      </c>
      <c r="B253" s="1" t="s">
        <v>253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1.62</v>
      </c>
      <c r="M253" s="1" t="s">
        <v>162</v>
      </c>
      <c r="O253" s="7">
        <f t="shared" ca="1" si="257"/>
        <v>20</v>
      </c>
      <c r="S253" s="7" t="str">
        <f t="shared" ca="1" si="2"/>
        <v/>
      </c>
    </row>
    <row r="254" spans="1:20" x14ac:dyDescent="0.3">
      <c r="A254" s="1" t="str">
        <f t="shared" si="256"/>
        <v>LP_Atk_09</v>
      </c>
      <c r="B254" s="1" t="s">
        <v>253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1.89</v>
      </c>
      <c r="M254" s="1" t="s">
        <v>162</v>
      </c>
      <c r="O254" s="7">
        <f t="shared" ca="1" si="257"/>
        <v>20</v>
      </c>
      <c r="S254" s="7" t="str">
        <f t="shared" ca="1" si="2"/>
        <v/>
      </c>
    </row>
    <row r="255" spans="1:20" x14ac:dyDescent="0.3">
      <c r="A255" s="1" t="str">
        <f t="shared" si="256"/>
        <v>LP_AtkBetter_01</v>
      </c>
      <c r="B255" s="1" t="s">
        <v>254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0.25</v>
      </c>
      <c r="M255" s="1" t="s">
        <v>162</v>
      </c>
      <c r="O255" s="7">
        <f t="shared" ca="1" si="257"/>
        <v>20</v>
      </c>
      <c r="S255" s="7" t="str">
        <f t="shared" ca="1" si="2"/>
        <v/>
      </c>
    </row>
    <row r="256" spans="1:20" x14ac:dyDescent="0.3">
      <c r="A256" s="1" t="str">
        <f t="shared" si="256"/>
        <v>LP_AtkBetter_02</v>
      </c>
      <c r="B256" s="1" t="s">
        <v>254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0.52500000000000002</v>
      </c>
      <c r="M256" s="1" t="s">
        <v>162</v>
      </c>
      <c r="O256" s="7">
        <f t="shared" ca="1" si="257"/>
        <v>20</v>
      </c>
      <c r="S256" s="7" t="str">
        <f t="shared" ca="1" si="2"/>
        <v/>
      </c>
    </row>
    <row r="257" spans="1:19" x14ac:dyDescent="0.3">
      <c r="A257" s="1" t="str">
        <f t="shared" ref="A257:A279" si="258">B257&amp;"_"&amp;TEXT(D257,"00")</f>
        <v>LP_AtkBetter_03</v>
      </c>
      <c r="B257" s="1" t="s">
        <v>254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0.82500000000000007</v>
      </c>
      <c r="M257" s="1" t="s">
        <v>162</v>
      </c>
      <c r="O257" s="7">
        <f t="shared" ca="1" si="257"/>
        <v>20</v>
      </c>
      <c r="S257" s="7" t="str">
        <f t="shared" ca="1" si="2"/>
        <v/>
      </c>
    </row>
    <row r="258" spans="1:19" x14ac:dyDescent="0.3">
      <c r="A258" s="1" t="str">
        <f t="shared" si="258"/>
        <v>LP_AtkBetter_04</v>
      </c>
      <c r="B258" s="1" t="s">
        <v>254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1.1499999999999999</v>
      </c>
      <c r="M258" s="1" t="s">
        <v>162</v>
      </c>
      <c r="O258" s="7">
        <f t="shared" ca="1" si="257"/>
        <v>20</v>
      </c>
      <c r="S258" s="7" t="str">
        <f t="shared" ca="1" si="2"/>
        <v/>
      </c>
    </row>
    <row r="259" spans="1:19" x14ac:dyDescent="0.3">
      <c r="A259" s="1" t="str">
        <f t="shared" si="258"/>
        <v>LP_AtkBetter_05</v>
      </c>
      <c r="B259" s="1" t="s">
        <v>254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1.5</v>
      </c>
      <c r="M259" s="1" t="s">
        <v>162</v>
      </c>
      <c r="O259" s="7">
        <f t="shared" ca="1" si="257"/>
        <v>20</v>
      </c>
      <c r="S259" s="7" t="str">
        <f t="shared" ca="1" si="2"/>
        <v/>
      </c>
    </row>
    <row r="260" spans="1:19" x14ac:dyDescent="0.3">
      <c r="A260" s="1" t="str">
        <f t="shared" si="258"/>
        <v>LP_AtkBetter_06</v>
      </c>
      <c r="B260" s="1" t="s">
        <v>254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1.875</v>
      </c>
      <c r="M260" s="1" t="s">
        <v>162</v>
      </c>
      <c r="O260" s="7">
        <f t="shared" ca="1" si="257"/>
        <v>20</v>
      </c>
      <c r="S260" s="7" t="str">
        <f t="shared" ca="1" si="2"/>
        <v/>
      </c>
    </row>
    <row r="261" spans="1:19" x14ac:dyDescent="0.3">
      <c r="A261" s="1" t="str">
        <f t="shared" si="258"/>
        <v>LP_AtkBetter_07</v>
      </c>
      <c r="B261" s="1" t="s">
        <v>254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2.2749999999999999</v>
      </c>
      <c r="M261" s="1" t="s">
        <v>162</v>
      </c>
      <c r="O261" s="7">
        <f t="shared" ca="1" si="257"/>
        <v>20</v>
      </c>
      <c r="S261" s="7" t="str">
        <f t="shared" ca="1" si="2"/>
        <v/>
      </c>
    </row>
    <row r="262" spans="1:19" x14ac:dyDescent="0.3">
      <c r="A262" s="1" t="str">
        <f t="shared" si="258"/>
        <v>LP_AtkBetter_08</v>
      </c>
      <c r="B262" s="1" t="s">
        <v>254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2.7</v>
      </c>
      <c r="M262" s="1" t="s">
        <v>162</v>
      </c>
      <c r="O262" s="7">
        <f t="shared" ca="1" si="257"/>
        <v>20</v>
      </c>
      <c r="S262" s="7" t="str">
        <f t="shared" ca="1" si="2"/>
        <v/>
      </c>
    </row>
    <row r="263" spans="1:19" x14ac:dyDescent="0.3">
      <c r="A263" s="1" t="str">
        <f t="shared" si="258"/>
        <v>LP_AtkBetter_09</v>
      </c>
      <c r="B263" s="1" t="s">
        <v>254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3.15</v>
      </c>
      <c r="M263" s="1" t="s">
        <v>162</v>
      </c>
      <c r="O263" s="7">
        <f t="shared" ca="1" si="257"/>
        <v>20</v>
      </c>
      <c r="S263" s="7" t="str">
        <f t="shared" ca="1" si="2"/>
        <v/>
      </c>
    </row>
    <row r="264" spans="1:19" x14ac:dyDescent="0.3">
      <c r="A264" s="1" t="str">
        <f t="shared" ref="A264" si="259">B264&amp;"_"&amp;TEXT(D264,"00")</f>
        <v>LP_AtkBetter_10</v>
      </c>
      <c r="B264" s="1" t="s">
        <v>242</v>
      </c>
      <c r="C264" s="1" t="str">
        <f>IF(ISERROR(VLOOKUP(B264,AffectorValueTable!$A:$A,1,0)),"어펙터밸류없음","")</f>
        <v/>
      </c>
      <c r="D264" s="1">
        <v>10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3.15</v>
      </c>
      <c r="M264" s="1" t="s">
        <v>162</v>
      </c>
      <c r="O264" s="7">
        <f t="shared" ref="O264" ca="1" si="260">IF(NOT(ISBLANK(N264)),N264,
IF(ISBLANK(M264),"",
VLOOKUP(M264,OFFSET(INDIRECT("$A:$B"),0,MATCH(M$1&amp;"_Verify",INDIRECT("$1:$1"),0)-1),2,0)
))</f>
        <v>20</v>
      </c>
      <c r="S264" s="7" t="str">
        <f t="shared" ref="S264" ca="1" si="261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258"/>
        <v>LP_AtkBest_01</v>
      </c>
      <c r="B265" s="1" t="s">
        <v>255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0.45</v>
      </c>
      <c r="M265" s="1" t="s">
        <v>162</v>
      </c>
      <c r="O265" s="7">
        <f t="shared" ca="1" si="257"/>
        <v>20</v>
      </c>
      <c r="S265" s="7" t="str">
        <f t="shared" ca="1" si="2"/>
        <v/>
      </c>
    </row>
    <row r="266" spans="1:19" x14ac:dyDescent="0.3">
      <c r="A266" s="1" t="str">
        <f t="shared" ref="A266:A267" si="262">B266&amp;"_"&amp;TEXT(D266,"00")</f>
        <v>LP_AtkBest_02</v>
      </c>
      <c r="B266" s="1" t="s">
        <v>255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0.94500000000000006</v>
      </c>
      <c r="M266" s="1" t="s">
        <v>162</v>
      </c>
      <c r="O266" s="7">
        <f t="shared" ref="O266:O267" ca="1" si="263">IF(NOT(ISBLANK(N266)),N266,
IF(ISBLANK(M266),"",
VLOOKUP(M266,OFFSET(INDIRECT("$A:$B"),0,MATCH(M$1&amp;"_Verify",INDIRECT("$1:$1"),0)-1),2,0)
))</f>
        <v>20</v>
      </c>
      <c r="S266" s="7" t="str">
        <f t="shared" ca="1" si="2"/>
        <v/>
      </c>
    </row>
    <row r="267" spans="1:19" x14ac:dyDescent="0.3">
      <c r="A267" s="1" t="str">
        <f t="shared" si="262"/>
        <v>LP_AtkBest_03</v>
      </c>
      <c r="B267" s="1" t="s">
        <v>255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1.4850000000000003</v>
      </c>
      <c r="M267" s="1" t="s">
        <v>162</v>
      </c>
      <c r="O267" s="7">
        <f t="shared" ca="1" si="263"/>
        <v>20</v>
      </c>
      <c r="S267" s="7" t="str">
        <f t="shared" ca="1" si="2"/>
        <v/>
      </c>
    </row>
    <row r="268" spans="1:19" x14ac:dyDescent="0.3">
      <c r="A268" s="1" t="str">
        <f t="shared" ref="A268" si="264">B268&amp;"_"&amp;TEXT(D268,"00")</f>
        <v>LP_AtkBest_04</v>
      </c>
      <c r="B268" s="1" t="s">
        <v>243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1.4850000000000003</v>
      </c>
      <c r="M268" s="1" t="s">
        <v>162</v>
      </c>
      <c r="O268" s="7">
        <f t="shared" ref="O268" ca="1" si="265">IF(NOT(ISBLANK(N268)),N268,
IF(ISBLANK(M268),"",
VLOOKUP(M268,OFFSET(INDIRECT("$A:$B"),0,MATCH(M$1&amp;"_Verify",INDIRECT("$1:$1"),0)-1),2,0)
))</f>
        <v>20</v>
      </c>
      <c r="S268" s="7" t="str">
        <f t="shared" ref="S268" ca="1" si="266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258"/>
        <v>LP_AtkSpeed_01</v>
      </c>
      <c r="B269" s="1" t="s">
        <v>256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ref="J269:J291" si="267">J246*4.75/6</f>
        <v>0.11875000000000001</v>
      </c>
      <c r="M269" s="1" t="s">
        <v>147</v>
      </c>
      <c r="O269" s="7">
        <f t="shared" ca="1" si="257"/>
        <v>3</v>
      </c>
      <c r="S269" s="7" t="str">
        <f t="shared" ca="1" si="2"/>
        <v/>
      </c>
    </row>
    <row r="270" spans="1:19" x14ac:dyDescent="0.3">
      <c r="A270" s="1" t="str">
        <f t="shared" si="258"/>
        <v>LP_AtkSpeed_02</v>
      </c>
      <c r="B270" s="1" t="s">
        <v>256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7"/>
        <v>0.24937500000000001</v>
      </c>
      <c r="M270" s="1" t="s">
        <v>147</v>
      </c>
      <c r="O270" s="7">
        <f t="shared" ca="1" si="257"/>
        <v>3</v>
      </c>
      <c r="S270" s="7" t="str">
        <f t="shared" ca="1" si="2"/>
        <v/>
      </c>
    </row>
    <row r="271" spans="1:19" x14ac:dyDescent="0.3">
      <c r="A271" s="1" t="str">
        <f t="shared" si="258"/>
        <v>LP_AtkSpeed_03</v>
      </c>
      <c r="B271" s="1" t="s">
        <v>256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7"/>
        <v>0.39187500000000003</v>
      </c>
      <c r="M271" s="1" t="s">
        <v>147</v>
      </c>
      <c r="O271" s="7">
        <f t="shared" ca="1" si="257"/>
        <v>3</v>
      </c>
      <c r="S271" s="7" t="str">
        <f t="shared" ca="1" si="2"/>
        <v/>
      </c>
    </row>
    <row r="272" spans="1:19" x14ac:dyDescent="0.3">
      <c r="A272" s="1" t="str">
        <f t="shared" si="258"/>
        <v>LP_AtkSpeed_04</v>
      </c>
      <c r="B272" s="1" t="s">
        <v>256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7"/>
        <v>0.54625000000000001</v>
      </c>
      <c r="M272" s="1" t="s">
        <v>147</v>
      </c>
      <c r="O272" s="7">
        <f t="shared" ca="1" si="257"/>
        <v>3</v>
      </c>
      <c r="S272" s="7" t="str">
        <f t="shared" ca="1" si="2"/>
        <v/>
      </c>
    </row>
    <row r="273" spans="1:19" x14ac:dyDescent="0.3">
      <c r="A273" s="1" t="str">
        <f t="shared" si="258"/>
        <v>LP_AtkSpeed_05</v>
      </c>
      <c r="B273" s="1" t="s">
        <v>256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7"/>
        <v>0.71249999999999991</v>
      </c>
      <c r="M273" s="1" t="s">
        <v>147</v>
      </c>
      <c r="O273" s="7">
        <f t="shared" ca="1" si="257"/>
        <v>3</v>
      </c>
      <c r="S273" s="7" t="str">
        <f t="shared" ca="1" si="2"/>
        <v/>
      </c>
    </row>
    <row r="274" spans="1:19" x14ac:dyDescent="0.3">
      <c r="A274" s="1" t="str">
        <f t="shared" si="258"/>
        <v>LP_AtkSpeed_06</v>
      </c>
      <c r="B274" s="1" t="s">
        <v>256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7"/>
        <v>0.890625</v>
      </c>
      <c r="M274" s="1" t="s">
        <v>147</v>
      </c>
      <c r="O274" s="7">
        <f t="shared" ca="1" si="257"/>
        <v>3</v>
      </c>
      <c r="S274" s="7" t="str">
        <f t="shared" ca="1" si="2"/>
        <v/>
      </c>
    </row>
    <row r="275" spans="1:19" x14ac:dyDescent="0.3">
      <c r="A275" s="1" t="str">
        <f t="shared" si="258"/>
        <v>LP_AtkSpeed_07</v>
      </c>
      <c r="B275" s="1" t="s">
        <v>256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1.0806250000000002</v>
      </c>
      <c r="M275" s="1" t="s">
        <v>147</v>
      </c>
      <c r="O275" s="7">
        <f t="shared" ca="1" si="257"/>
        <v>3</v>
      </c>
      <c r="S275" s="7" t="str">
        <f t="shared" ca="1" si="2"/>
        <v/>
      </c>
    </row>
    <row r="276" spans="1:19" x14ac:dyDescent="0.3">
      <c r="A276" s="1" t="str">
        <f t="shared" si="258"/>
        <v>LP_AtkSpeed_08</v>
      </c>
      <c r="B276" s="1" t="s">
        <v>256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1.2825</v>
      </c>
      <c r="M276" s="1" t="s">
        <v>147</v>
      </c>
      <c r="O276" s="7">
        <f t="shared" ca="1" si="257"/>
        <v>3</v>
      </c>
      <c r="S276" s="7" t="str">
        <f t="shared" ca="1" si="2"/>
        <v/>
      </c>
    </row>
    <row r="277" spans="1:19" x14ac:dyDescent="0.3">
      <c r="A277" s="1" t="str">
        <f t="shared" si="258"/>
        <v>LP_AtkSpeed_09</v>
      </c>
      <c r="B277" s="1" t="s">
        <v>256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1.4962499999999999</v>
      </c>
      <c r="M277" s="1" t="s">
        <v>147</v>
      </c>
      <c r="O277" s="7">
        <f t="shared" ca="1" si="257"/>
        <v>3</v>
      </c>
      <c r="S277" s="7" t="str">
        <f t="shared" ca="1" si="2"/>
        <v/>
      </c>
    </row>
    <row r="278" spans="1:19" x14ac:dyDescent="0.3">
      <c r="A278" s="1" t="str">
        <f t="shared" si="258"/>
        <v>LP_AtkSpeedBetter_01</v>
      </c>
      <c r="B278" s="1" t="s">
        <v>257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0.19791666666666666</v>
      </c>
      <c r="M278" s="1" t="s">
        <v>147</v>
      </c>
      <c r="O278" s="7">
        <f t="shared" ca="1" si="257"/>
        <v>3</v>
      </c>
      <c r="S278" s="7" t="str">
        <f t="shared" ca="1" si="2"/>
        <v/>
      </c>
    </row>
    <row r="279" spans="1:19" x14ac:dyDescent="0.3">
      <c r="A279" s="1" t="str">
        <f t="shared" si="258"/>
        <v>LP_AtkSpeedBetter_02</v>
      </c>
      <c r="B279" s="1" t="s">
        <v>257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0.41562499999999997</v>
      </c>
      <c r="M279" s="1" t="s">
        <v>147</v>
      </c>
      <c r="O279" s="7">
        <f t="shared" ca="1" si="257"/>
        <v>3</v>
      </c>
      <c r="S279" s="7" t="str">
        <f t="shared" ca="1" si="2"/>
        <v/>
      </c>
    </row>
    <row r="280" spans="1:19" x14ac:dyDescent="0.3">
      <c r="A280" s="1" t="str">
        <f t="shared" ref="A280:A302" si="268">B280&amp;"_"&amp;TEXT(D280,"00")</f>
        <v>LP_AtkSpeedBetter_03</v>
      </c>
      <c r="B280" s="1" t="s">
        <v>257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0.65312500000000007</v>
      </c>
      <c r="M280" s="1" t="s">
        <v>147</v>
      </c>
      <c r="O280" s="7">
        <f t="shared" ca="1" si="257"/>
        <v>3</v>
      </c>
      <c r="S280" s="7" t="str">
        <f t="shared" ca="1" si="2"/>
        <v/>
      </c>
    </row>
    <row r="281" spans="1:19" x14ac:dyDescent="0.3">
      <c r="A281" s="1" t="str">
        <f t="shared" si="268"/>
        <v>LP_AtkSpeedBetter_04</v>
      </c>
      <c r="B281" s="1" t="s">
        <v>257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0.91041666666666654</v>
      </c>
      <c r="M281" s="1" t="s">
        <v>147</v>
      </c>
      <c r="O281" s="7">
        <f t="shared" ca="1" si="257"/>
        <v>3</v>
      </c>
      <c r="S281" s="7" t="str">
        <f t="shared" ca="1" si="2"/>
        <v/>
      </c>
    </row>
    <row r="282" spans="1:19" x14ac:dyDescent="0.3">
      <c r="A282" s="1" t="str">
        <f t="shared" si="268"/>
        <v>LP_AtkSpeedBetter_05</v>
      </c>
      <c r="B282" s="1" t="s">
        <v>257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1.1875</v>
      </c>
      <c r="M282" s="1" t="s">
        <v>147</v>
      </c>
      <c r="O282" s="7">
        <f t="shared" ca="1" si="257"/>
        <v>3</v>
      </c>
      <c r="S282" s="7" t="str">
        <f t="shared" ca="1" si="2"/>
        <v/>
      </c>
    </row>
    <row r="283" spans="1:19" x14ac:dyDescent="0.3">
      <c r="A283" s="1" t="str">
        <f t="shared" si="268"/>
        <v>LP_AtkSpeedBetter_06</v>
      </c>
      <c r="B283" s="1" t="s">
        <v>257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1.484375</v>
      </c>
      <c r="M283" s="1" t="s">
        <v>147</v>
      </c>
      <c r="O283" s="7">
        <f t="shared" ca="1" si="257"/>
        <v>3</v>
      </c>
      <c r="S283" s="7" t="str">
        <f t="shared" ca="1" si="2"/>
        <v/>
      </c>
    </row>
    <row r="284" spans="1:19" x14ac:dyDescent="0.3">
      <c r="A284" s="1" t="str">
        <f t="shared" si="268"/>
        <v>LP_AtkSpeedBetter_07</v>
      </c>
      <c r="B284" s="1" t="s">
        <v>257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1.8010416666666667</v>
      </c>
      <c r="M284" s="1" t="s">
        <v>147</v>
      </c>
      <c r="O284" s="7">
        <f t="shared" ca="1" si="257"/>
        <v>3</v>
      </c>
      <c r="S284" s="7" t="str">
        <f t="shared" ca="1" si="2"/>
        <v/>
      </c>
    </row>
    <row r="285" spans="1:19" x14ac:dyDescent="0.3">
      <c r="A285" s="1" t="str">
        <f t="shared" si="268"/>
        <v>LP_AtkSpeedBetter_08</v>
      </c>
      <c r="B285" s="1" t="s">
        <v>257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2.1375000000000002</v>
      </c>
      <c r="M285" s="1" t="s">
        <v>147</v>
      </c>
      <c r="O285" s="7">
        <f t="shared" ca="1" si="257"/>
        <v>3</v>
      </c>
      <c r="S285" s="7" t="str">
        <f t="shared" ca="1" si="2"/>
        <v/>
      </c>
    </row>
    <row r="286" spans="1:19" x14ac:dyDescent="0.3">
      <c r="A286" s="1" t="str">
        <f t="shared" si="268"/>
        <v>LP_AtkSpeedBetter_09</v>
      </c>
      <c r="B286" s="1" t="s">
        <v>257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2.4937499999999999</v>
      </c>
      <c r="M286" s="1" t="s">
        <v>147</v>
      </c>
      <c r="O286" s="7">
        <f t="shared" ca="1" si="257"/>
        <v>3</v>
      </c>
      <c r="S286" s="7" t="str">
        <f t="shared" ca="1" si="2"/>
        <v/>
      </c>
    </row>
    <row r="287" spans="1:19" x14ac:dyDescent="0.3">
      <c r="A287" s="1" t="str">
        <f t="shared" ref="A287" si="269">B287&amp;"_"&amp;TEXT(D287,"00")</f>
        <v>LP_AtkSpeedBetter_10</v>
      </c>
      <c r="B287" s="1" t="s">
        <v>245</v>
      </c>
      <c r="C287" s="1" t="str">
        <f>IF(ISERROR(VLOOKUP(B287,AffectorValueTable!$A:$A,1,0)),"어펙터밸류없음","")</f>
        <v/>
      </c>
      <c r="D287" s="1">
        <v>10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2.4937499999999999</v>
      </c>
      <c r="M287" s="1" t="s">
        <v>147</v>
      </c>
      <c r="O287" s="7">
        <f t="shared" ref="O287" ca="1" si="270">IF(NOT(ISBLANK(N287)),N287,
IF(ISBLANK(M287),"",
VLOOKUP(M287,OFFSET(INDIRECT("$A:$B"),0,MATCH(M$1&amp;"_Verify",INDIRECT("$1:$1"),0)-1),2,0)
))</f>
        <v>3</v>
      </c>
      <c r="S287" s="7" t="str">
        <f t="shared" ref="S287" ca="1" si="271">IF(NOT(ISBLANK(R287)),R287,
IF(ISBLANK(Q287),"",
VLOOKUP(Q287,OFFSET(INDIRECT("$A:$B"),0,MATCH(Q$1&amp;"_Verify",INDIRECT("$1:$1"),0)-1),2,0)
))</f>
        <v/>
      </c>
    </row>
    <row r="288" spans="1:19" x14ac:dyDescent="0.3">
      <c r="A288" s="1" t="str">
        <f t="shared" si="268"/>
        <v>LP_AtkSpeedBest_01</v>
      </c>
      <c r="B288" s="1" t="s">
        <v>258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0.35625000000000001</v>
      </c>
      <c r="M288" s="1" t="s">
        <v>147</v>
      </c>
      <c r="O288" s="7">
        <f t="shared" ca="1" si="257"/>
        <v>3</v>
      </c>
      <c r="S288" s="7" t="str">
        <f t="shared" ca="1" si="2"/>
        <v/>
      </c>
    </row>
    <row r="289" spans="1:19" x14ac:dyDescent="0.3">
      <c r="A289" s="1" t="str">
        <f t="shared" ref="A289:A290" si="272">B289&amp;"_"&amp;TEXT(D289,"00")</f>
        <v>LP_AtkSpeedBest_02</v>
      </c>
      <c r="B289" s="1" t="s">
        <v>258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0.74812500000000004</v>
      </c>
      <c r="M289" s="1" t="s">
        <v>147</v>
      </c>
      <c r="O289" s="7">
        <f t="shared" ref="O289:O290" ca="1" si="273">IF(NOT(ISBLANK(N289)),N289,
IF(ISBLANK(M289),"",
VLOOKUP(M289,OFFSET(INDIRECT("$A:$B"),0,MATCH(M$1&amp;"_Verify",INDIRECT("$1:$1"),0)-1),2,0)
))</f>
        <v>3</v>
      </c>
      <c r="S289" s="7" t="str">
        <f t="shared" ca="1" si="2"/>
        <v/>
      </c>
    </row>
    <row r="290" spans="1:19" x14ac:dyDescent="0.3">
      <c r="A290" s="1" t="str">
        <f t="shared" si="272"/>
        <v>LP_AtkSpeedBest_03</v>
      </c>
      <c r="B290" s="1" t="s">
        <v>258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1.1756250000000004</v>
      </c>
      <c r="M290" s="1" t="s">
        <v>147</v>
      </c>
      <c r="O290" s="7">
        <f t="shared" ca="1" si="273"/>
        <v>3</v>
      </c>
      <c r="S290" s="7" t="str">
        <f t="shared" ca="1" si="2"/>
        <v/>
      </c>
    </row>
    <row r="291" spans="1:19" x14ac:dyDescent="0.3">
      <c r="A291" s="1" t="str">
        <f t="shared" ref="A291" si="274">B291&amp;"_"&amp;TEXT(D291,"00")</f>
        <v>LP_AtkSpeedBest_04</v>
      </c>
      <c r="B291" s="1" t="s">
        <v>246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1.1756250000000004</v>
      </c>
      <c r="M291" s="1" t="s">
        <v>147</v>
      </c>
      <c r="O291" s="7">
        <f t="shared" ref="O291" ca="1" si="275">IF(NOT(ISBLANK(N291)),N291,
IF(ISBLANK(M291),"",
VLOOKUP(M291,OFFSET(INDIRECT("$A:$B"),0,MATCH(M$1&amp;"_Verify",INDIRECT("$1:$1"),0)-1),2,0)
))</f>
        <v>3</v>
      </c>
      <c r="S291" s="7" t="str">
        <f t="shared" ref="S291" ca="1" si="276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268"/>
        <v>LP_Crit_01</v>
      </c>
      <c r="B292" s="1" t="s">
        <v>259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ref="J292:J305" si="277">J246*4.5/6</f>
        <v>0.11249999999999999</v>
      </c>
      <c r="M292" s="1" t="s">
        <v>532</v>
      </c>
      <c r="O292" s="7">
        <f t="shared" ca="1" si="257"/>
        <v>21</v>
      </c>
      <c r="S292" s="7" t="str">
        <f t="shared" ca="1" si="2"/>
        <v/>
      </c>
    </row>
    <row r="293" spans="1:19" x14ac:dyDescent="0.3">
      <c r="A293" s="1" t="str">
        <f t="shared" si="268"/>
        <v>LP_Crit_02</v>
      </c>
      <c r="B293" s="1" t="s">
        <v>259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7"/>
        <v>0.23624999999999999</v>
      </c>
      <c r="M293" s="1" t="s">
        <v>532</v>
      </c>
      <c r="O293" s="7">
        <f t="shared" ca="1" si="257"/>
        <v>21</v>
      </c>
      <c r="S293" s="7" t="str">
        <f t="shared" ca="1" si="2"/>
        <v/>
      </c>
    </row>
    <row r="294" spans="1:19" x14ac:dyDescent="0.3">
      <c r="A294" s="1" t="str">
        <f t="shared" si="268"/>
        <v>LP_Crit_03</v>
      </c>
      <c r="B294" s="1" t="s">
        <v>259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7"/>
        <v>0.37125000000000002</v>
      </c>
      <c r="M294" s="1" t="s">
        <v>532</v>
      </c>
      <c r="O294" s="7">
        <f t="shared" ca="1" si="257"/>
        <v>21</v>
      </c>
      <c r="S294" s="7" t="str">
        <f t="shared" ca="1" si="2"/>
        <v/>
      </c>
    </row>
    <row r="295" spans="1:19" x14ac:dyDescent="0.3">
      <c r="A295" s="1" t="str">
        <f t="shared" si="268"/>
        <v>LP_Crit_04</v>
      </c>
      <c r="B295" s="1" t="s">
        <v>259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7"/>
        <v>0.51749999999999996</v>
      </c>
      <c r="M295" s="1" t="s">
        <v>532</v>
      </c>
      <c r="O295" s="7">
        <f t="shared" ca="1" si="257"/>
        <v>21</v>
      </c>
      <c r="S295" s="7" t="str">
        <f t="shared" ca="1" si="2"/>
        <v/>
      </c>
    </row>
    <row r="296" spans="1:19" x14ac:dyDescent="0.3">
      <c r="A296" s="1" t="str">
        <f t="shared" si="268"/>
        <v>LP_Crit_05</v>
      </c>
      <c r="B296" s="1" t="s">
        <v>259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7"/>
        <v>0.67499999999999993</v>
      </c>
      <c r="M296" s="1" t="s">
        <v>532</v>
      </c>
      <c r="O296" s="7">
        <f t="shared" ca="1" si="257"/>
        <v>21</v>
      </c>
      <c r="S296" s="7" t="str">
        <f t="shared" ca="1" si="2"/>
        <v/>
      </c>
    </row>
    <row r="297" spans="1:19" x14ac:dyDescent="0.3">
      <c r="A297" s="1" t="str">
        <f t="shared" ref="A297:A300" si="278">B297&amp;"_"&amp;TEXT(D297,"00")</f>
        <v>LP_Crit_06</v>
      </c>
      <c r="B297" s="1" t="s">
        <v>259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7"/>
        <v>0.84375</v>
      </c>
      <c r="M297" s="1" t="s">
        <v>532</v>
      </c>
      <c r="O297" s="7">
        <f t="shared" ref="O297:O300" ca="1" si="279">IF(NOT(ISBLANK(N297)),N297,
IF(ISBLANK(M297),"",
VLOOKUP(M297,OFFSET(INDIRECT("$A:$B"),0,MATCH(M$1&amp;"_Verify",INDIRECT("$1:$1"),0)-1),2,0)
))</f>
        <v>21</v>
      </c>
      <c r="S297" s="7" t="str">
        <f t="shared" ca="1" si="2"/>
        <v/>
      </c>
    </row>
    <row r="298" spans="1:19" x14ac:dyDescent="0.3">
      <c r="A298" s="1" t="str">
        <f t="shared" si="278"/>
        <v>LP_Crit_07</v>
      </c>
      <c r="B298" s="1" t="s">
        <v>259</v>
      </c>
      <c r="C298" s="1" t="str">
        <f>IF(ISERROR(VLOOKUP(B298,AffectorValueTable!$A:$A,1,0)),"어펙터밸류없음","")</f>
        <v/>
      </c>
      <c r="D298" s="1">
        <v>7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7"/>
        <v>1.0237500000000002</v>
      </c>
      <c r="M298" s="1" t="s">
        <v>532</v>
      </c>
      <c r="O298" s="7">
        <f t="shared" ca="1" si="279"/>
        <v>21</v>
      </c>
      <c r="S298" s="7" t="str">
        <f t="shared" ca="1" si="2"/>
        <v/>
      </c>
    </row>
    <row r="299" spans="1:19" x14ac:dyDescent="0.3">
      <c r="A299" s="1" t="str">
        <f t="shared" si="278"/>
        <v>LP_Crit_08</v>
      </c>
      <c r="B299" s="1" t="s">
        <v>259</v>
      </c>
      <c r="C299" s="1" t="str">
        <f>IF(ISERROR(VLOOKUP(B299,AffectorValueTable!$A:$A,1,0)),"어펙터밸류없음","")</f>
        <v/>
      </c>
      <c r="D299" s="1">
        <v>8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7"/>
        <v>1.2150000000000001</v>
      </c>
      <c r="M299" s="1" t="s">
        <v>532</v>
      </c>
      <c r="O299" s="7">
        <f t="shared" ca="1" si="279"/>
        <v>21</v>
      </c>
      <c r="S299" s="7" t="str">
        <f t="shared" ca="1" si="2"/>
        <v/>
      </c>
    </row>
    <row r="300" spans="1:19" x14ac:dyDescent="0.3">
      <c r="A300" s="1" t="str">
        <f t="shared" si="278"/>
        <v>LP_Crit_09</v>
      </c>
      <c r="B300" s="1" t="s">
        <v>259</v>
      </c>
      <c r="C300" s="1" t="str">
        <f>IF(ISERROR(VLOOKUP(B300,AffectorValueTable!$A:$A,1,0)),"어펙터밸류없음","")</f>
        <v/>
      </c>
      <c r="D300" s="1">
        <v>9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7"/>
        <v>1.4174999999999998</v>
      </c>
      <c r="M300" s="1" t="s">
        <v>532</v>
      </c>
      <c r="O300" s="7">
        <f t="shared" ca="1" si="279"/>
        <v>21</v>
      </c>
      <c r="S300" s="7" t="str">
        <f t="shared" ca="1" si="2"/>
        <v/>
      </c>
    </row>
    <row r="301" spans="1:19" x14ac:dyDescent="0.3">
      <c r="A301" s="1" t="str">
        <f t="shared" si="268"/>
        <v>LP_CritBetter_01</v>
      </c>
      <c r="B301" s="1" t="s">
        <v>260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7"/>
        <v>0.1875</v>
      </c>
      <c r="M301" s="1" t="s">
        <v>532</v>
      </c>
      <c r="O301" s="7">
        <f t="shared" ca="1" si="257"/>
        <v>21</v>
      </c>
      <c r="S301" s="7" t="str">
        <f t="shared" ca="1" si="2"/>
        <v/>
      </c>
    </row>
    <row r="302" spans="1:19" x14ac:dyDescent="0.3">
      <c r="A302" s="1" t="str">
        <f t="shared" si="268"/>
        <v>LP_CritBetter_02</v>
      </c>
      <c r="B302" s="1" t="s">
        <v>260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7"/>
        <v>0.39375000000000004</v>
      </c>
      <c r="M302" s="1" t="s">
        <v>532</v>
      </c>
      <c r="O302" s="7">
        <f t="shared" ca="1" si="257"/>
        <v>21</v>
      </c>
      <c r="S302" s="7" t="str">
        <f t="shared" ca="1" si="2"/>
        <v/>
      </c>
    </row>
    <row r="303" spans="1:19" x14ac:dyDescent="0.3">
      <c r="A303" s="1" t="str">
        <f t="shared" ref="A303:A307" si="280">B303&amp;"_"&amp;TEXT(D303,"00")</f>
        <v>LP_CritBetter_03</v>
      </c>
      <c r="B303" s="1" t="s">
        <v>260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7"/>
        <v>0.61875000000000002</v>
      </c>
      <c r="M303" s="1" t="s">
        <v>532</v>
      </c>
      <c r="O303" s="7">
        <f t="shared" ca="1" si="257"/>
        <v>21</v>
      </c>
      <c r="S303" s="7" t="str">
        <f t="shared" ca="1" si="2"/>
        <v/>
      </c>
    </row>
    <row r="304" spans="1:19" x14ac:dyDescent="0.3">
      <c r="A304" s="1" t="str">
        <f t="shared" ref="A304:A305" si="281">B304&amp;"_"&amp;TEXT(D304,"00")</f>
        <v>LP_CritBetter_04</v>
      </c>
      <c r="B304" s="1" t="s">
        <v>260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7"/>
        <v>0.86249999999999993</v>
      </c>
      <c r="M304" s="1" t="s">
        <v>532</v>
      </c>
      <c r="O304" s="7">
        <f t="shared" ref="O304:O305" ca="1" si="282">IF(NOT(ISBLANK(N304)),N304,
IF(ISBLANK(M304),"",
VLOOKUP(M304,OFFSET(INDIRECT("$A:$B"),0,MATCH(M$1&amp;"_Verify",INDIRECT("$1:$1"),0)-1),2,0)
))</f>
        <v>21</v>
      </c>
      <c r="S304" s="7" t="str">
        <f t="shared" ca="1" si="2"/>
        <v/>
      </c>
    </row>
    <row r="305" spans="1:19" x14ac:dyDescent="0.3">
      <c r="A305" s="1" t="str">
        <f t="shared" si="281"/>
        <v>LP_CritBetter_05</v>
      </c>
      <c r="B305" s="1" t="s">
        <v>260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7"/>
        <v>1.125</v>
      </c>
      <c r="M305" s="1" t="s">
        <v>532</v>
      </c>
      <c r="O305" s="7">
        <f t="shared" ca="1" si="282"/>
        <v>21</v>
      </c>
      <c r="S305" s="7" t="str">
        <f t="shared" ca="1" si="2"/>
        <v/>
      </c>
    </row>
    <row r="306" spans="1:19" x14ac:dyDescent="0.3">
      <c r="A306" s="1" t="str">
        <f t="shared" ref="A306" si="283">B306&amp;"_"&amp;TEXT(D306,"00")</f>
        <v>LP_CritBetter_06</v>
      </c>
      <c r="B306" s="1" t="s">
        <v>248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>J305</f>
        <v>1.125</v>
      </c>
      <c r="M306" s="1" t="s">
        <v>824</v>
      </c>
      <c r="O306" s="7">
        <f t="shared" ref="O306" ca="1" si="284">IF(NOT(ISBLANK(N306)),N306,
IF(ISBLANK(M306),"",
VLOOKUP(M306,OFFSET(INDIRECT("$A:$B"),0,MATCH(M$1&amp;"_Verify",INDIRECT("$1:$1"),0)-1),2,0)
))</f>
        <v>21</v>
      </c>
      <c r="S306" s="7" t="str">
        <f t="shared" ref="S306" ca="1" si="285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si="280"/>
        <v>LP_CritBest_01</v>
      </c>
      <c r="B307" s="1" t="s">
        <v>261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>J265*4.5/6</f>
        <v>0.33749999999999997</v>
      </c>
      <c r="M307" s="1" t="s">
        <v>532</v>
      </c>
      <c r="O307" s="7">
        <f t="shared" ca="1" si="257"/>
        <v>21</v>
      </c>
      <c r="S307" s="7" t="str">
        <f t="shared" ca="1" si="2"/>
        <v/>
      </c>
    </row>
    <row r="308" spans="1:19" x14ac:dyDescent="0.3">
      <c r="A308" s="1" t="str">
        <f t="shared" ref="A308:A309" si="286">B308&amp;"_"&amp;TEXT(D308,"00")</f>
        <v>LP_CritBest_02</v>
      </c>
      <c r="B308" s="1" t="s">
        <v>261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>J266*4.5/6</f>
        <v>0.7087500000000001</v>
      </c>
      <c r="M308" s="1" t="s">
        <v>532</v>
      </c>
      <c r="O308" s="7">
        <f t="shared" ref="O308:O309" ca="1" si="287">IF(NOT(ISBLANK(N308)),N308,
IF(ISBLANK(M308),"",
VLOOKUP(M308,OFFSET(INDIRECT("$A:$B"),0,MATCH(M$1&amp;"_Verify",INDIRECT("$1:$1"),0)-1),2,0)
))</f>
        <v>21</v>
      </c>
      <c r="S308" s="7" t="str">
        <f t="shared" ref="S308:S380" ca="1" si="288">IF(NOT(ISBLANK(R308)),R308,
IF(ISBLANK(Q308),"",
VLOOKUP(Q308,OFFSET(INDIRECT("$A:$B"),0,MATCH(Q$1&amp;"_Verify",INDIRECT("$1:$1"),0)-1),2,0)
))</f>
        <v/>
      </c>
    </row>
    <row r="309" spans="1:19" x14ac:dyDescent="0.3">
      <c r="A309" s="1" t="str">
        <f t="shared" si="286"/>
        <v>LP_CritBest_03</v>
      </c>
      <c r="B309" s="1" t="s">
        <v>261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>J267*4.5/6</f>
        <v>1.1137500000000002</v>
      </c>
      <c r="M309" s="1" t="s">
        <v>532</v>
      </c>
      <c r="O309" s="7">
        <f t="shared" ca="1" si="287"/>
        <v>21</v>
      </c>
      <c r="S309" s="7" t="str">
        <f t="shared" ca="1" si="288"/>
        <v/>
      </c>
    </row>
    <row r="310" spans="1:19" x14ac:dyDescent="0.3">
      <c r="A310" s="1" t="str">
        <f t="shared" ref="A310" si="289">B310&amp;"_"&amp;TEXT(D310,"00")</f>
        <v>LP_CritBest_04</v>
      </c>
      <c r="B310" s="1" t="s">
        <v>249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>J309</f>
        <v>1.1137500000000002</v>
      </c>
      <c r="M310" s="1" t="s">
        <v>824</v>
      </c>
      <c r="O310" s="7">
        <f t="shared" ref="O310" ca="1" si="290">IF(NOT(ISBLANK(N310)),N310,
IF(ISBLANK(M310),"",
VLOOKUP(M310,OFFSET(INDIRECT("$A:$B"),0,MATCH(M$1&amp;"_Verify",INDIRECT("$1:$1"),0)-1),2,0)
))</f>
        <v>21</v>
      </c>
      <c r="S310" s="7" t="str">
        <f t="shared" ref="S310" ca="1" si="291">IF(NOT(ISBLANK(R310)),R310,
IF(ISBLANK(Q310),"",
VLOOKUP(Q310,OFFSET(INDIRECT("$A:$B"),0,MATCH(Q$1&amp;"_Verify",INDIRECT("$1:$1"),0)-1),2,0)
))</f>
        <v/>
      </c>
    </row>
    <row r="311" spans="1:19" x14ac:dyDescent="0.3">
      <c r="A311" s="1" t="str">
        <f t="shared" ref="A311:A330" si="292">B311&amp;"_"&amp;TEXT(D311,"00")</f>
        <v>LP_MaxHp_01</v>
      </c>
      <c r="B311" s="1" t="s">
        <v>262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ref="J311:J332" si="293">J246*2.5/6</f>
        <v>6.25E-2</v>
      </c>
      <c r="M311" s="1" t="s">
        <v>161</v>
      </c>
      <c r="O311" s="7">
        <f t="shared" ref="O311:O455" ca="1" si="294">IF(NOT(ISBLANK(N311)),N311,
IF(ISBLANK(M311),"",
VLOOKUP(M311,OFFSET(INDIRECT("$A:$B"),0,MATCH(M$1&amp;"_Verify",INDIRECT("$1:$1"),0)-1),2,0)
))</f>
        <v>19</v>
      </c>
      <c r="S311" s="7" t="str">
        <f t="shared" ca="1" si="288"/>
        <v/>
      </c>
    </row>
    <row r="312" spans="1:19" x14ac:dyDescent="0.3">
      <c r="A312" s="1" t="str">
        <f t="shared" si="292"/>
        <v>LP_MaxHp_02</v>
      </c>
      <c r="B312" s="1" t="s">
        <v>262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93"/>
        <v>0.13125000000000001</v>
      </c>
      <c r="M312" s="1" t="s">
        <v>161</v>
      </c>
      <c r="O312" s="7">
        <f t="shared" ca="1" si="294"/>
        <v>19</v>
      </c>
      <c r="S312" s="7" t="str">
        <f t="shared" ca="1" si="288"/>
        <v/>
      </c>
    </row>
    <row r="313" spans="1:19" x14ac:dyDescent="0.3">
      <c r="A313" s="1" t="str">
        <f t="shared" si="292"/>
        <v>LP_MaxHp_03</v>
      </c>
      <c r="B313" s="1" t="s">
        <v>262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93"/>
        <v>0.20625000000000002</v>
      </c>
      <c r="M313" s="1" t="s">
        <v>161</v>
      </c>
      <c r="O313" s="7">
        <f t="shared" ca="1" si="294"/>
        <v>19</v>
      </c>
      <c r="S313" s="7" t="str">
        <f t="shared" ca="1" si="288"/>
        <v/>
      </c>
    </row>
    <row r="314" spans="1:19" x14ac:dyDescent="0.3">
      <c r="A314" s="1" t="str">
        <f t="shared" si="292"/>
        <v>LP_MaxHp_04</v>
      </c>
      <c r="B314" s="1" t="s">
        <v>262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93"/>
        <v>0.28749999999999998</v>
      </c>
      <c r="M314" s="1" t="s">
        <v>161</v>
      </c>
      <c r="O314" s="7">
        <f t="shared" ca="1" si="294"/>
        <v>19</v>
      </c>
      <c r="S314" s="7" t="str">
        <f t="shared" ca="1" si="288"/>
        <v/>
      </c>
    </row>
    <row r="315" spans="1:19" x14ac:dyDescent="0.3">
      <c r="A315" s="1" t="str">
        <f t="shared" si="292"/>
        <v>LP_MaxHp_05</v>
      </c>
      <c r="B315" s="1" t="s">
        <v>262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93"/>
        <v>0.375</v>
      </c>
      <c r="M315" s="1" t="s">
        <v>161</v>
      </c>
      <c r="O315" s="7">
        <f t="shared" ca="1" si="294"/>
        <v>19</v>
      </c>
      <c r="S315" s="7" t="str">
        <f t="shared" ca="1" si="288"/>
        <v/>
      </c>
    </row>
    <row r="316" spans="1:19" x14ac:dyDescent="0.3">
      <c r="A316" s="1" t="str">
        <f t="shared" si="292"/>
        <v>LP_MaxHp_06</v>
      </c>
      <c r="B316" s="1" t="s">
        <v>262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93"/>
        <v>0.46875</v>
      </c>
      <c r="M316" s="1" t="s">
        <v>161</v>
      </c>
      <c r="O316" s="7">
        <f t="shared" ca="1" si="294"/>
        <v>19</v>
      </c>
      <c r="S316" s="7" t="str">
        <f t="shared" ca="1" si="288"/>
        <v/>
      </c>
    </row>
    <row r="317" spans="1:19" x14ac:dyDescent="0.3">
      <c r="A317" s="1" t="str">
        <f t="shared" si="292"/>
        <v>LP_MaxHp_07</v>
      </c>
      <c r="B317" s="1" t="s">
        <v>262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93"/>
        <v>0.56875000000000009</v>
      </c>
      <c r="M317" s="1" t="s">
        <v>161</v>
      </c>
      <c r="O317" s="7">
        <f t="shared" ca="1" si="294"/>
        <v>19</v>
      </c>
      <c r="S317" s="7" t="str">
        <f t="shared" ca="1" si="288"/>
        <v/>
      </c>
    </row>
    <row r="318" spans="1:19" x14ac:dyDescent="0.3">
      <c r="A318" s="1" t="str">
        <f t="shared" si="292"/>
        <v>LP_MaxHp_08</v>
      </c>
      <c r="B318" s="1" t="s">
        <v>262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93"/>
        <v>0.67500000000000016</v>
      </c>
      <c r="M318" s="1" t="s">
        <v>161</v>
      </c>
      <c r="O318" s="7">
        <f t="shared" ca="1" si="294"/>
        <v>19</v>
      </c>
      <c r="S318" s="7" t="str">
        <f t="shared" ca="1" si="288"/>
        <v/>
      </c>
    </row>
    <row r="319" spans="1:19" x14ac:dyDescent="0.3">
      <c r="A319" s="1" t="str">
        <f t="shared" si="292"/>
        <v>LP_MaxHp_09</v>
      </c>
      <c r="B319" s="1" t="s">
        <v>262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93"/>
        <v>0.78749999999999998</v>
      </c>
      <c r="M319" s="1" t="s">
        <v>161</v>
      </c>
      <c r="O319" s="7">
        <f t="shared" ca="1" si="294"/>
        <v>19</v>
      </c>
      <c r="S319" s="7" t="str">
        <f t="shared" ca="1" si="288"/>
        <v/>
      </c>
    </row>
    <row r="320" spans="1:19" x14ac:dyDescent="0.3">
      <c r="A320" s="1" t="str">
        <f t="shared" si="292"/>
        <v>LP_MaxHpBetter_01</v>
      </c>
      <c r="B320" s="1" t="s">
        <v>263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93"/>
        <v>0.10416666666666667</v>
      </c>
      <c r="M320" s="1" t="s">
        <v>161</v>
      </c>
      <c r="O320" s="7">
        <f t="shared" ca="1" si="294"/>
        <v>19</v>
      </c>
      <c r="S320" s="7" t="str">
        <f t="shared" ca="1" si="288"/>
        <v/>
      </c>
    </row>
    <row r="321" spans="1:19" x14ac:dyDescent="0.3">
      <c r="A321" s="1" t="str">
        <f t="shared" si="292"/>
        <v>LP_MaxHpBetter_02</v>
      </c>
      <c r="B321" s="1" t="s">
        <v>263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93"/>
        <v>0.21875</v>
      </c>
      <c r="M321" s="1" t="s">
        <v>161</v>
      </c>
      <c r="O321" s="7">
        <f t="shared" ca="1" si="294"/>
        <v>19</v>
      </c>
      <c r="S321" s="7" t="str">
        <f t="shared" ca="1" si="288"/>
        <v/>
      </c>
    </row>
    <row r="322" spans="1:19" x14ac:dyDescent="0.3">
      <c r="A322" s="1" t="str">
        <f t="shared" si="292"/>
        <v>LP_MaxHpBetter_03</v>
      </c>
      <c r="B322" s="1" t="s">
        <v>263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93"/>
        <v>0.34375</v>
      </c>
      <c r="M322" s="1" t="s">
        <v>161</v>
      </c>
      <c r="O322" s="7">
        <f t="shared" ca="1" si="294"/>
        <v>19</v>
      </c>
      <c r="S322" s="7" t="str">
        <f t="shared" ca="1" si="288"/>
        <v/>
      </c>
    </row>
    <row r="323" spans="1:19" x14ac:dyDescent="0.3">
      <c r="A323" s="1" t="str">
        <f t="shared" si="292"/>
        <v>LP_MaxHpBetter_04</v>
      </c>
      <c r="B323" s="1" t="s">
        <v>263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93"/>
        <v>0.47916666666666669</v>
      </c>
      <c r="M323" s="1" t="s">
        <v>161</v>
      </c>
      <c r="O323" s="7">
        <f t="shared" ca="1" si="294"/>
        <v>19</v>
      </c>
      <c r="S323" s="7" t="str">
        <f t="shared" ca="1" si="288"/>
        <v/>
      </c>
    </row>
    <row r="324" spans="1:19" x14ac:dyDescent="0.3">
      <c r="A324" s="1" t="str">
        <f t="shared" si="292"/>
        <v>LP_MaxHpBetter_05</v>
      </c>
      <c r="B324" s="1" t="s">
        <v>263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93"/>
        <v>0.625</v>
      </c>
      <c r="M324" s="1" t="s">
        <v>161</v>
      </c>
      <c r="O324" s="7">
        <f t="shared" ca="1" si="294"/>
        <v>19</v>
      </c>
      <c r="S324" s="7" t="str">
        <f t="shared" ca="1" si="288"/>
        <v/>
      </c>
    </row>
    <row r="325" spans="1:19" x14ac:dyDescent="0.3">
      <c r="A325" s="1" t="str">
        <f t="shared" si="292"/>
        <v>LP_MaxHpBetter_06</v>
      </c>
      <c r="B325" s="1" t="s">
        <v>263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93"/>
        <v>0.78125</v>
      </c>
      <c r="M325" s="1" t="s">
        <v>161</v>
      </c>
      <c r="O325" s="7">
        <f t="shared" ca="1" si="294"/>
        <v>19</v>
      </c>
      <c r="S325" s="7" t="str">
        <f t="shared" ca="1" si="288"/>
        <v/>
      </c>
    </row>
    <row r="326" spans="1:19" x14ac:dyDescent="0.3">
      <c r="A326" s="1" t="str">
        <f t="shared" si="292"/>
        <v>LP_MaxHpBetter_07</v>
      </c>
      <c r="B326" s="1" t="s">
        <v>263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93"/>
        <v>0.94791666666666663</v>
      </c>
      <c r="M326" s="1" t="s">
        <v>161</v>
      </c>
      <c r="O326" s="7">
        <f t="shared" ca="1" si="294"/>
        <v>19</v>
      </c>
      <c r="S326" s="7" t="str">
        <f t="shared" ca="1" si="288"/>
        <v/>
      </c>
    </row>
    <row r="327" spans="1:19" x14ac:dyDescent="0.3">
      <c r="A327" s="1" t="str">
        <f t="shared" si="292"/>
        <v>LP_MaxHpBetter_08</v>
      </c>
      <c r="B327" s="1" t="s">
        <v>263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93"/>
        <v>1.125</v>
      </c>
      <c r="M327" s="1" t="s">
        <v>161</v>
      </c>
      <c r="O327" s="7">
        <f t="shared" ca="1" si="294"/>
        <v>19</v>
      </c>
      <c r="S327" s="7" t="str">
        <f t="shared" ca="1" si="288"/>
        <v/>
      </c>
    </row>
    <row r="328" spans="1:19" x14ac:dyDescent="0.3">
      <c r="A328" s="1" t="str">
        <f t="shared" si="292"/>
        <v>LP_MaxHpBetter_09</v>
      </c>
      <c r="B328" s="1" t="s">
        <v>263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3"/>
        <v>1.3125</v>
      </c>
      <c r="M328" s="1" t="s">
        <v>161</v>
      </c>
      <c r="O328" s="7">
        <f t="shared" ca="1" si="294"/>
        <v>19</v>
      </c>
      <c r="S328" s="7" t="str">
        <f t="shared" ca="1" si="288"/>
        <v/>
      </c>
    </row>
    <row r="329" spans="1:19" x14ac:dyDescent="0.3">
      <c r="A329" s="1" t="str">
        <f t="shared" ref="A329" si="295">B329&amp;"_"&amp;TEXT(D329,"00")</f>
        <v>LP_MaxHpBetter_10</v>
      </c>
      <c r="B329" s="1" t="s">
        <v>251</v>
      </c>
      <c r="C329" s="1" t="str">
        <f>IF(ISERROR(VLOOKUP(B329,AffectorValueTable!$A:$A,1,0)),"어펙터밸류없음","")</f>
        <v/>
      </c>
      <c r="D329" s="1">
        <v>10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3"/>
        <v>1.3125</v>
      </c>
      <c r="M329" s="1" t="s">
        <v>161</v>
      </c>
      <c r="O329" s="7">
        <f t="shared" ref="O329" ca="1" si="296">IF(NOT(ISBLANK(N329)),N329,
IF(ISBLANK(M329),"",
VLOOKUP(M329,OFFSET(INDIRECT("$A:$B"),0,MATCH(M$1&amp;"_Verify",INDIRECT("$1:$1"),0)-1),2,0)
))</f>
        <v>19</v>
      </c>
      <c r="S329" s="7" t="str">
        <f t="shared" ref="S329" ca="1" si="297">IF(NOT(ISBLANK(R329)),R329,
IF(ISBLANK(Q329),"",
VLOOKUP(Q329,OFFSET(INDIRECT("$A:$B"),0,MATCH(Q$1&amp;"_Verify",INDIRECT("$1:$1"),0)-1),2,0)
))</f>
        <v/>
      </c>
    </row>
    <row r="330" spans="1:19" x14ac:dyDescent="0.3">
      <c r="A330" s="1" t="str">
        <f t="shared" si="292"/>
        <v>LP_MaxHpBest_01</v>
      </c>
      <c r="B330" s="1" t="s">
        <v>264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f t="shared" si="293"/>
        <v>0.1875</v>
      </c>
      <c r="M330" s="1" t="s">
        <v>161</v>
      </c>
      <c r="O330" s="7">
        <f t="shared" ca="1" si="294"/>
        <v>19</v>
      </c>
      <c r="S330" s="7" t="str">
        <f t="shared" ca="1" si="288"/>
        <v/>
      </c>
    </row>
    <row r="331" spans="1:19" x14ac:dyDescent="0.3">
      <c r="A331" s="1" t="str">
        <f t="shared" ref="A331:A381" si="298">B331&amp;"_"&amp;TEXT(D331,"00")</f>
        <v>LP_MaxHpBest_02</v>
      </c>
      <c r="B331" s="1" t="s">
        <v>264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si="293"/>
        <v>0.39375000000000004</v>
      </c>
      <c r="M331" s="1" t="s">
        <v>161</v>
      </c>
      <c r="O331" s="7">
        <f t="shared" ca="1" si="294"/>
        <v>19</v>
      </c>
      <c r="S331" s="7" t="str">
        <f t="shared" ca="1" si="288"/>
        <v/>
      </c>
    </row>
    <row r="332" spans="1:19" x14ac:dyDescent="0.3">
      <c r="A332" s="1" t="str">
        <f t="shared" si="298"/>
        <v>LP_MaxHpBest_03</v>
      </c>
      <c r="B332" s="1" t="s">
        <v>264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3"/>
        <v>0.61875000000000013</v>
      </c>
      <c r="M332" s="1" t="s">
        <v>161</v>
      </c>
      <c r="O332" s="7">
        <f t="shared" ca="1" si="294"/>
        <v>19</v>
      </c>
      <c r="S332" s="7" t="str">
        <f t="shared" ca="1" si="288"/>
        <v/>
      </c>
    </row>
    <row r="333" spans="1:19" x14ac:dyDescent="0.3">
      <c r="A333" s="1" t="str">
        <f t="shared" si="298"/>
        <v>LP_MaxHpBest_04</v>
      </c>
      <c r="B333" s="1" t="s">
        <v>264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0.86249999999999993</v>
      </c>
      <c r="M333" s="1" t="s">
        <v>161</v>
      </c>
      <c r="O333" s="7">
        <f t="shared" ca="1" si="294"/>
        <v>19</v>
      </c>
      <c r="S333" s="7" t="str">
        <f t="shared" ca="1" si="288"/>
        <v/>
      </c>
    </row>
    <row r="334" spans="1:19" x14ac:dyDescent="0.3">
      <c r="A334" s="1" t="str">
        <f t="shared" si="298"/>
        <v>LP_MaxHpBest_05</v>
      </c>
      <c r="B334" s="1" t="s">
        <v>264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1.125</v>
      </c>
      <c r="M334" s="1" t="s">
        <v>161</v>
      </c>
      <c r="O334" s="7">
        <f t="shared" ca="1" si="294"/>
        <v>19</v>
      </c>
      <c r="S334" s="7" t="str">
        <f t="shared" ca="1" si="288"/>
        <v/>
      </c>
    </row>
    <row r="335" spans="1:19" x14ac:dyDescent="0.3">
      <c r="A335" s="1" t="str">
        <f t="shared" ref="A335:A340" si="299">B335&amp;"_"&amp;TEXT(D335,"00")</f>
        <v>LP_MaxHpBest_06</v>
      </c>
      <c r="B335" s="1" t="s">
        <v>252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1.125</v>
      </c>
      <c r="M335" s="1" t="s">
        <v>161</v>
      </c>
      <c r="O335" s="7">
        <f t="shared" ref="O335:O340" ca="1" si="300">IF(NOT(ISBLANK(N335)),N335,
IF(ISBLANK(M335),"",
VLOOKUP(M335,OFFSET(INDIRECT("$A:$B"),0,MATCH(M$1&amp;"_Verify",INDIRECT("$1:$1"),0)-1),2,0)
))</f>
        <v>19</v>
      </c>
      <c r="S335" s="7" t="str">
        <f t="shared" ref="S335:S340" ca="1" si="301">IF(NOT(ISBLANK(R335)),R335,
IF(ISBLANK(Q335),"",
VLOOKUP(Q335,OFFSET(INDIRECT("$A:$B"),0,MATCH(Q$1&amp;"_Verify",INDIRECT("$1:$1"),0)-1),2,0)
))</f>
        <v/>
      </c>
    </row>
    <row r="336" spans="1:19" x14ac:dyDescent="0.3">
      <c r="A336" s="1" t="str">
        <f t="shared" si="299"/>
        <v>LP_MaxHpPowerSource_01</v>
      </c>
      <c r="B336" s="1" t="s">
        <v>907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f t="shared" ref="J336:J340" si="302">J246*2.5/8</f>
        <v>4.6875E-2</v>
      </c>
      <c r="M336" s="1" t="s">
        <v>161</v>
      </c>
      <c r="O336" s="7">
        <f t="shared" ca="1" si="300"/>
        <v>19</v>
      </c>
      <c r="S336" s="7" t="str">
        <f t="shared" ca="1" si="301"/>
        <v/>
      </c>
    </row>
    <row r="337" spans="1:19" x14ac:dyDescent="0.3">
      <c r="A337" s="1" t="str">
        <f t="shared" si="299"/>
        <v>LP_MaxHpPowerSource_02</v>
      </c>
      <c r="B337" s="1" t="s">
        <v>907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f t="shared" si="302"/>
        <v>9.8437499999999997E-2</v>
      </c>
      <c r="M337" s="1" t="s">
        <v>161</v>
      </c>
      <c r="O337" s="7">
        <f t="shared" ca="1" si="300"/>
        <v>19</v>
      </c>
      <c r="S337" s="7" t="str">
        <f t="shared" ca="1" si="301"/>
        <v/>
      </c>
    </row>
    <row r="338" spans="1:19" x14ac:dyDescent="0.3">
      <c r="A338" s="1" t="str">
        <f t="shared" si="299"/>
        <v>LP_MaxHpPowerSource_03</v>
      </c>
      <c r="B338" s="1" t="s">
        <v>907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f t="shared" si="302"/>
        <v>0.15468750000000001</v>
      </c>
      <c r="M338" s="1" t="s">
        <v>161</v>
      </c>
      <c r="O338" s="7">
        <f t="shared" ca="1" si="300"/>
        <v>19</v>
      </c>
      <c r="S338" s="7" t="str">
        <f t="shared" ca="1" si="301"/>
        <v/>
      </c>
    </row>
    <row r="339" spans="1:19" x14ac:dyDescent="0.3">
      <c r="A339" s="1" t="str">
        <f t="shared" si="299"/>
        <v>LP_MaxHpPowerSource_04</v>
      </c>
      <c r="B339" s="1" t="s">
        <v>907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f t="shared" si="302"/>
        <v>0.21562499999999998</v>
      </c>
      <c r="M339" s="1" t="s">
        <v>161</v>
      </c>
      <c r="O339" s="7">
        <f t="shared" ca="1" si="300"/>
        <v>19</v>
      </c>
      <c r="S339" s="7" t="str">
        <f t="shared" ca="1" si="301"/>
        <v/>
      </c>
    </row>
    <row r="340" spans="1:19" x14ac:dyDescent="0.3">
      <c r="A340" s="1" t="str">
        <f t="shared" si="299"/>
        <v>LP_MaxHpPowerSource_05</v>
      </c>
      <c r="B340" s="1" t="s">
        <v>907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f t="shared" si="302"/>
        <v>0.28125</v>
      </c>
      <c r="M340" s="1" t="s">
        <v>161</v>
      </c>
      <c r="O340" s="7">
        <f t="shared" ca="1" si="300"/>
        <v>19</v>
      </c>
      <c r="S340" s="7" t="str">
        <f t="shared" ca="1" si="301"/>
        <v/>
      </c>
    </row>
    <row r="341" spans="1:19" x14ac:dyDescent="0.3">
      <c r="A341" s="1" t="str">
        <f t="shared" si="298"/>
        <v>LP_ReduceDmgProjectile_01</v>
      </c>
      <c r="B341" s="1" t="s">
        <v>265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ref="J341:J359" si="303">J246*4/6</f>
        <v>9.9999999999999992E-2</v>
      </c>
      <c r="O341" s="7" t="str">
        <f t="shared" ca="1" si="294"/>
        <v/>
      </c>
      <c r="S341" s="7" t="str">
        <f t="shared" ca="1" si="288"/>
        <v/>
      </c>
    </row>
    <row r="342" spans="1:19" x14ac:dyDescent="0.3">
      <c r="A342" s="1" t="str">
        <f t="shared" si="298"/>
        <v>LP_ReduceDmgProjectile_02</v>
      </c>
      <c r="B342" s="1" t="s">
        <v>265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303"/>
        <v>0.21</v>
      </c>
      <c r="O342" s="7" t="str">
        <f t="shared" ca="1" si="294"/>
        <v/>
      </c>
      <c r="S342" s="7" t="str">
        <f t="shared" ca="1" si="288"/>
        <v/>
      </c>
    </row>
    <row r="343" spans="1:19" x14ac:dyDescent="0.3">
      <c r="A343" s="1" t="str">
        <f t="shared" si="298"/>
        <v>LP_ReduceDmgProjectile_03</v>
      </c>
      <c r="B343" s="1" t="s">
        <v>265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303"/>
        <v>0.33</v>
      </c>
      <c r="O343" s="7" t="str">
        <f t="shared" ca="1" si="294"/>
        <v/>
      </c>
      <c r="S343" s="7" t="str">
        <f t="shared" ca="1" si="288"/>
        <v/>
      </c>
    </row>
    <row r="344" spans="1:19" x14ac:dyDescent="0.3">
      <c r="A344" s="1" t="str">
        <f t="shared" si="298"/>
        <v>LP_ReduceDmgProjectile_04</v>
      </c>
      <c r="B344" s="1" t="s">
        <v>265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303"/>
        <v>0.45999999999999996</v>
      </c>
      <c r="O344" s="7" t="str">
        <f t="shared" ca="1" si="294"/>
        <v/>
      </c>
      <c r="S344" s="7" t="str">
        <f t="shared" ca="1" si="288"/>
        <v/>
      </c>
    </row>
    <row r="345" spans="1:19" x14ac:dyDescent="0.3">
      <c r="A345" s="1" t="str">
        <f t="shared" ref="A345:A348" si="304">B345&amp;"_"&amp;TEXT(D345,"00")</f>
        <v>LP_ReduceDmgProjectile_05</v>
      </c>
      <c r="B345" s="1" t="s">
        <v>265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303"/>
        <v>0.6</v>
      </c>
      <c r="O345" s="7" t="str">
        <f t="shared" ca="1" si="294"/>
        <v/>
      </c>
      <c r="S345" s="7" t="str">
        <f t="shared" ca="1" si="288"/>
        <v/>
      </c>
    </row>
    <row r="346" spans="1:19" x14ac:dyDescent="0.3">
      <c r="A346" s="1" t="str">
        <f t="shared" si="304"/>
        <v>LP_ReduceDmgProjectile_06</v>
      </c>
      <c r="B346" s="1" t="s">
        <v>265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303"/>
        <v>0.75</v>
      </c>
      <c r="O346" s="7" t="str">
        <f t="shared" ca="1" si="294"/>
        <v/>
      </c>
      <c r="S346" s="7" t="str">
        <f t="shared" ca="1" si="288"/>
        <v/>
      </c>
    </row>
    <row r="347" spans="1:19" x14ac:dyDescent="0.3">
      <c r="A347" s="1" t="str">
        <f t="shared" si="304"/>
        <v>LP_ReduceDmgProjectile_07</v>
      </c>
      <c r="B347" s="1" t="s">
        <v>265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303"/>
        <v>0.91000000000000014</v>
      </c>
      <c r="O347" s="7" t="str">
        <f t="shared" ca="1" si="294"/>
        <v/>
      </c>
      <c r="S347" s="7" t="str">
        <f t="shared" ca="1" si="288"/>
        <v/>
      </c>
    </row>
    <row r="348" spans="1:19" x14ac:dyDescent="0.3">
      <c r="A348" s="1" t="str">
        <f t="shared" si="304"/>
        <v>LP_ReduceDmgProjectile_08</v>
      </c>
      <c r="B348" s="1" t="s">
        <v>265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303"/>
        <v>1.08</v>
      </c>
      <c r="O348" s="7" t="str">
        <f t="shared" ca="1" si="294"/>
        <v/>
      </c>
      <c r="S348" s="7" t="str">
        <f t="shared" ca="1" si="288"/>
        <v/>
      </c>
    </row>
    <row r="349" spans="1:19" x14ac:dyDescent="0.3">
      <c r="A349" s="1" t="str">
        <f t="shared" ref="A349:A372" si="305">B349&amp;"_"&amp;TEXT(D349,"00")</f>
        <v>LP_ReduceDmgProjectile_09</v>
      </c>
      <c r="B349" s="1" t="s">
        <v>265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303"/>
        <v>1.26</v>
      </c>
      <c r="O349" s="7" t="str">
        <f t="shared" ca="1" si="294"/>
        <v/>
      </c>
      <c r="S349" s="7" t="str">
        <f t="shared" ca="1" si="288"/>
        <v/>
      </c>
    </row>
    <row r="350" spans="1:19" x14ac:dyDescent="0.3">
      <c r="A350" s="1" t="str">
        <f t="shared" si="305"/>
        <v>LP_ReduceDmgProjectileBetter_01</v>
      </c>
      <c r="B350" s="1" t="s">
        <v>488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303"/>
        <v>0.16666666666666666</v>
      </c>
      <c r="O350" s="7" t="str">
        <f t="shared" ref="O350:O372" ca="1" si="306">IF(NOT(ISBLANK(N350)),N350,
IF(ISBLANK(M350),"",
VLOOKUP(M350,OFFSET(INDIRECT("$A:$B"),0,MATCH(M$1&amp;"_Verify",INDIRECT("$1:$1"),0)-1),2,0)
))</f>
        <v/>
      </c>
      <c r="S350" s="7" t="str">
        <f t="shared" ca="1" si="288"/>
        <v/>
      </c>
    </row>
    <row r="351" spans="1:19" x14ac:dyDescent="0.3">
      <c r="A351" s="1" t="str">
        <f t="shared" si="305"/>
        <v>LP_ReduceDmgProjectileBetter_02</v>
      </c>
      <c r="B351" s="1" t="s">
        <v>488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303"/>
        <v>0.35000000000000003</v>
      </c>
      <c r="O351" s="7" t="str">
        <f t="shared" ca="1" si="306"/>
        <v/>
      </c>
      <c r="S351" s="7" t="str">
        <f t="shared" ca="1" si="288"/>
        <v/>
      </c>
    </row>
    <row r="352" spans="1:19" x14ac:dyDescent="0.3">
      <c r="A352" s="1" t="str">
        <f t="shared" si="305"/>
        <v>LP_ReduceDmgProjectileBetter_03</v>
      </c>
      <c r="B352" s="1" t="s">
        <v>488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303"/>
        <v>0.55000000000000004</v>
      </c>
      <c r="O352" s="7" t="str">
        <f t="shared" ca="1" si="306"/>
        <v/>
      </c>
      <c r="S352" s="7" t="str">
        <f t="shared" ca="1" si="288"/>
        <v/>
      </c>
    </row>
    <row r="353" spans="1:19" x14ac:dyDescent="0.3">
      <c r="A353" s="1" t="str">
        <f t="shared" si="305"/>
        <v>LP_ReduceDmgProjectileBetter_04</v>
      </c>
      <c r="B353" s="1" t="s">
        <v>488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303"/>
        <v>0.76666666666666661</v>
      </c>
      <c r="O353" s="7" t="str">
        <f t="shared" ca="1" si="306"/>
        <v/>
      </c>
      <c r="S353" s="7" t="str">
        <f t="shared" ca="1" si="288"/>
        <v/>
      </c>
    </row>
    <row r="354" spans="1:19" x14ac:dyDescent="0.3">
      <c r="A354" s="1" t="str">
        <f t="shared" ref="A354:A358" si="307">B354&amp;"_"&amp;TEXT(D354,"00")</f>
        <v>LP_ReduceDmgProjectileBetter_05</v>
      </c>
      <c r="B354" s="1" t="s">
        <v>488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303"/>
        <v>1</v>
      </c>
      <c r="O354" s="7" t="str">
        <f t="shared" ref="O354:O358" ca="1" si="308">IF(NOT(ISBLANK(N354)),N354,
IF(ISBLANK(M354),"",
VLOOKUP(M354,OFFSET(INDIRECT("$A:$B"),0,MATCH(M$1&amp;"_Verify",INDIRECT("$1:$1"),0)-1),2,0)
))</f>
        <v/>
      </c>
      <c r="S354" s="7" t="str">
        <f t="shared" ca="1" si="288"/>
        <v/>
      </c>
    </row>
    <row r="355" spans="1:19" x14ac:dyDescent="0.3">
      <c r="A355" s="1" t="str">
        <f t="shared" si="307"/>
        <v>LP_ReduceDmgProjectileBetter_06</v>
      </c>
      <c r="B355" s="1" t="s">
        <v>488</v>
      </c>
      <c r="C355" s="1" t="str">
        <f>IF(ISERROR(VLOOKUP(B355,AffectorValueTable!$A:$A,1,0)),"어펙터밸류없음","")</f>
        <v/>
      </c>
      <c r="D355" s="1">
        <v>6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f t="shared" si="303"/>
        <v>1.25</v>
      </c>
      <c r="O355" s="7" t="str">
        <f t="shared" ca="1" si="308"/>
        <v/>
      </c>
      <c r="S355" s="7" t="str">
        <f t="shared" ca="1" si="288"/>
        <v/>
      </c>
    </row>
    <row r="356" spans="1:19" x14ac:dyDescent="0.3">
      <c r="A356" s="1" t="str">
        <f t="shared" si="307"/>
        <v>LP_ReduceDmgProjectileBetter_07</v>
      </c>
      <c r="B356" s="1" t="s">
        <v>488</v>
      </c>
      <c r="C356" s="1" t="str">
        <f>IF(ISERROR(VLOOKUP(B356,AffectorValueTable!$A:$A,1,0)),"어펙터밸류없음","")</f>
        <v/>
      </c>
      <c r="D356" s="1">
        <v>7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si="303"/>
        <v>1.5166666666666666</v>
      </c>
      <c r="O356" s="7" t="str">
        <f t="shared" ca="1" si="308"/>
        <v/>
      </c>
      <c r="S356" s="7" t="str">
        <f t="shared" ca="1" si="288"/>
        <v/>
      </c>
    </row>
    <row r="357" spans="1:19" x14ac:dyDescent="0.3">
      <c r="A357" s="1" t="str">
        <f t="shared" si="307"/>
        <v>LP_ReduceDmgProjectileBetter_08</v>
      </c>
      <c r="B357" s="1" t="s">
        <v>488</v>
      </c>
      <c r="C357" s="1" t="str">
        <f>IF(ISERROR(VLOOKUP(B357,AffectorValueTable!$A:$A,1,0)),"어펙터밸류없음","")</f>
        <v/>
      </c>
      <c r="D357" s="1">
        <v>8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 s="1">
        <f t="shared" si="303"/>
        <v>1.8</v>
      </c>
      <c r="O357" s="7" t="str">
        <f t="shared" ca="1" si="308"/>
        <v/>
      </c>
      <c r="S357" s="7" t="str">
        <f t="shared" ca="1" si="288"/>
        <v/>
      </c>
    </row>
    <row r="358" spans="1:19" x14ac:dyDescent="0.3">
      <c r="A358" s="1" t="str">
        <f t="shared" si="307"/>
        <v>LP_ReduceDmgProjectileBetter_09</v>
      </c>
      <c r="B358" s="1" t="s">
        <v>488</v>
      </c>
      <c r="C358" s="1" t="str">
        <f>IF(ISERROR(VLOOKUP(B358,AffectorValueTable!$A:$A,1,0)),"어펙터밸류없음","")</f>
        <v/>
      </c>
      <c r="D358" s="1">
        <v>9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 s="1">
        <f t="shared" si="303"/>
        <v>2.1</v>
      </c>
      <c r="O358" s="7" t="str">
        <f t="shared" ca="1" si="308"/>
        <v/>
      </c>
      <c r="S358" s="7" t="str">
        <f t="shared" ca="1" si="288"/>
        <v/>
      </c>
    </row>
    <row r="359" spans="1:19" x14ac:dyDescent="0.3">
      <c r="A359" s="1" t="str">
        <f t="shared" ref="A359" si="309">B359&amp;"_"&amp;TEXT(D359,"00")</f>
        <v>LP_ReduceDmgProjectileBetter_10</v>
      </c>
      <c r="B359" s="1" t="s">
        <v>1181</v>
      </c>
      <c r="C359" s="1" t="str">
        <f>IF(ISERROR(VLOOKUP(B359,AffectorValueTable!$A:$A,1,0)),"어펙터밸류없음","")</f>
        <v/>
      </c>
      <c r="D359" s="1">
        <v>10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f t="shared" si="303"/>
        <v>2.1</v>
      </c>
      <c r="O359" s="7" t="str">
        <f t="shared" ref="O359" ca="1" si="310">IF(NOT(ISBLANK(N359)),N359,
IF(ISBLANK(M359),"",
VLOOKUP(M359,OFFSET(INDIRECT("$A:$B"),0,MATCH(M$1&amp;"_Verify",INDIRECT("$1:$1"),0)-1),2,0)
))</f>
        <v/>
      </c>
      <c r="S359" s="7" t="str">
        <f t="shared" ref="S359" ca="1" si="311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305"/>
        <v>LP_ReduceDmgMelee_01</v>
      </c>
      <c r="B360" s="1" t="s">
        <v>489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ref="I360:I377" si="312">J246*4/6*1.5</f>
        <v>0.15</v>
      </c>
      <c r="O360" s="7" t="str">
        <f t="shared" ca="1" si="306"/>
        <v/>
      </c>
      <c r="S360" s="7" t="str">
        <f t="shared" ca="1" si="288"/>
        <v/>
      </c>
    </row>
    <row r="361" spans="1:19" x14ac:dyDescent="0.3">
      <c r="A361" s="1" t="str">
        <f t="shared" si="305"/>
        <v>LP_ReduceDmgMelee_02</v>
      </c>
      <c r="B361" s="1" t="s">
        <v>489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12"/>
        <v>0.315</v>
      </c>
      <c r="O361" s="7" t="str">
        <f t="shared" ca="1" si="306"/>
        <v/>
      </c>
      <c r="S361" s="7" t="str">
        <f t="shared" ca="1" si="288"/>
        <v/>
      </c>
    </row>
    <row r="362" spans="1:19" x14ac:dyDescent="0.3">
      <c r="A362" s="1" t="str">
        <f t="shared" si="305"/>
        <v>LP_ReduceDmgMelee_03</v>
      </c>
      <c r="B362" s="1" t="s">
        <v>489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12"/>
        <v>0.495</v>
      </c>
      <c r="O362" s="7" t="str">
        <f t="shared" ca="1" si="306"/>
        <v/>
      </c>
      <c r="S362" s="7" t="str">
        <f t="shared" ca="1" si="288"/>
        <v/>
      </c>
    </row>
    <row r="363" spans="1:19" x14ac:dyDescent="0.3">
      <c r="A363" s="1" t="str">
        <f t="shared" si="305"/>
        <v>LP_ReduceDmgMelee_04</v>
      </c>
      <c r="B363" s="1" t="s">
        <v>489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12"/>
        <v>0.69</v>
      </c>
      <c r="O363" s="7" t="str">
        <f t="shared" ca="1" si="306"/>
        <v/>
      </c>
      <c r="S363" s="7" t="str">
        <f t="shared" ca="1" si="288"/>
        <v/>
      </c>
    </row>
    <row r="364" spans="1:19" x14ac:dyDescent="0.3">
      <c r="A364" s="1" t="str">
        <f t="shared" si="305"/>
        <v>LP_ReduceDmgMelee_05</v>
      </c>
      <c r="B364" s="1" t="s">
        <v>489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12"/>
        <v>0.89999999999999991</v>
      </c>
      <c r="O364" s="7" t="str">
        <f t="shared" ca="1" si="306"/>
        <v/>
      </c>
      <c r="S364" s="7" t="str">
        <f t="shared" ca="1" si="288"/>
        <v/>
      </c>
    </row>
    <row r="365" spans="1:19" x14ac:dyDescent="0.3">
      <c r="A365" s="1" t="str">
        <f t="shared" si="305"/>
        <v>LP_ReduceDmgMelee_06</v>
      </c>
      <c r="B365" s="1" t="s">
        <v>489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12"/>
        <v>1.125</v>
      </c>
      <c r="O365" s="7" t="str">
        <f t="shared" ca="1" si="306"/>
        <v/>
      </c>
      <c r="S365" s="7" t="str">
        <f t="shared" ca="1" si="288"/>
        <v/>
      </c>
    </row>
    <row r="366" spans="1:19" x14ac:dyDescent="0.3">
      <c r="A366" s="1" t="str">
        <f t="shared" si="305"/>
        <v>LP_ReduceDmgMelee_07</v>
      </c>
      <c r="B366" s="1" t="s">
        <v>489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12"/>
        <v>1.3650000000000002</v>
      </c>
      <c r="O366" s="7" t="str">
        <f t="shared" ca="1" si="306"/>
        <v/>
      </c>
      <c r="S366" s="7" t="str">
        <f t="shared" ca="1" si="288"/>
        <v/>
      </c>
    </row>
    <row r="367" spans="1:19" x14ac:dyDescent="0.3">
      <c r="A367" s="1" t="str">
        <f t="shared" si="305"/>
        <v>LP_ReduceDmgMelee_08</v>
      </c>
      <c r="B367" s="1" t="s">
        <v>489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12"/>
        <v>1.62</v>
      </c>
      <c r="O367" s="7" t="str">
        <f t="shared" ca="1" si="306"/>
        <v/>
      </c>
      <c r="S367" s="7" t="str">
        <f t="shared" ca="1" si="288"/>
        <v/>
      </c>
    </row>
    <row r="368" spans="1:19" x14ac:dyDescent="0.3">
      <c r="A368" s="1" t="str">
        <f t="shared" si="305"/>
        <v>LP_ReduceDmgMelee_09</v>
      </c>
      <c r="B368" s="1" t="s">
        <v>489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12"/>
        <v>1.8900000000000001</v>
      </c>
      <c r="O368" s="7" t="str">
        <f t="shared" ca="1" si="306"/>
        <v/>
      </c>
      <c r="S368" s="7" t="str">
        <f t="shared" ca="1" si="288"/>
        <v/>
      </c>
    </row>
    <row r="369" spans="1:19" x14ac:dyDescent="0.3">
      <c r="A369" s="1" t="str">
        <f t="shared" si="305"/>
        <v>LP_ReduceDmgMeleeBetter_01</v>
      </c>
      <c r="B369" s="1" t="s">
        <v>491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12"/>
        <v>0.25</v>
      </c>
      <c r="O369" s="7" t="str">
        <f t="shared" ca="1" si="306"/>
        <v/>
      </c>
      <c r="S369" s="7" t="str">
        <f t="shared" ca="1" si="288"/>
        <v/>
      </c>
    </row>
    <row r="370" spans="1:19" x14ac:dyDescent="0.3">
      <c r="A370" s="1" t="str">
        <f t="shared" si="305"/>
        <v>LP_ReduceDmgMeleeBetter_02</v>
      </c>
      <c r="B370" s="1" t="s">
        <v>491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12"/>
        <v>0.52500000000000002</v>
      </c>
      <c r="O370" s="7" t="str">
        <f t="shared" ca="1" si="306"/>
        <v/>
      </c>
      <c r="S370" s="7" t="str">
        <f t="shared" ca="1" si="288"/>
        <v/>
      </c>
    </row>
    <row r="371" spans="1:19" x14ac:dyDescent="0.3">
      <c r="A371" s="1" t="str">
        <f t="shared" si="305"/>
        <v>LP_ReduceDmgMeleeBetter_03</v>
      </c>
      <c r="B371" s="1" t="s">
        <v>491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12"/>
        <v>0.82500000000000007</v>
      </c>
      <c r="O371" s="7" t="str">
        <f t="shared" ca="1" si="306"/>
        <v/>
      </c>
      <c r="S371" s="7" t="str">
        <f t="shared" ca="1" si="288"/>
        <v/>
      </c>
    </row>
    <row r="372" spans="1:19" x14ac:dyDescent="0.3">
      <c r="A372" s="1" t="str">
        <f t="shared" si="305"/>
        <v>LP_ReduceDmgMeleeBetter_04</v>
      </c>
      <c r="B372" s="1" t="s">
        <v>491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12"/>
        <v>1.1499999999999999</v>
      </c>
      <c r="O372" s="7" t="str">
        <f t="shared" ca="1" si="306"/>
        <v/>
      </c>
      <c r="S372" s="7" t="str">
        <f t="shared" ca="1" si="288"/>
        <v/>
      </c>
    </row>
    <row r="373" spans="1:19" x14ac:dyDescent="0.3">
      <c r="A373" s="1" t="str">
        <f t="shared" ref="A373:A377" si="313">B373&amp;"_"&amp;TEXT(D373,"00")</f>
        <v>LP_ReduceDmgMeleeBetter_05</v>
      </c>
      <c r="B373" s="1" t="s">
        <v>491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312"/>
        <v>1.5</v>
      </c>
      <c r="O373" s="7" t="str">
        <f t="shared" ref="O373:O377" ca="1" si="314">IF(NOT(ISBLANK(N373)),N373,
IF(ISBLANK(M373),"",
VLOOKUP(M373,OFFSET(INDIRECT("$A:$B"),0,MATCH(M$1&amp;"_Verify",INDIRECT("$1:$1"),0)-1),2,0)
))</f>
        <v/>
      </c>
      <c r="S373" s="7" t="str">
        <f t="shared" ca="1" si="288"/>
        <v/>
      </c>
    </row>
    <row r="374" spans="1:19" x14ac:dyDescent="0.3">
      <c r="A374" s="1" t="str">
        <f t="shared" si="313"/>
        <v>LP_ReduceDmgMeleeBetter_06</v>
      </c>
      <c r="B374" s="1" t="s">
        <v>491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312"/>
        <v>1.875</v>
      </c>
      <c r="O374" s="7" t="str">
        <f t="shared" ca="1" si="314"/>
        <v/>
      </c>
      <c r="S374" s="7" t="str">
        <f t="shared" ca="1" si="288"/>
        <v/>
      </c>
    </row>
    <row r="375" spans="1:19" x14ac:dyDescent="0.3">
      <c r="A375" s="1" t="str">
        <f t="shared" si="313"/>
        <v>LP_ReduceDmgMeleeBetter_07</v>
      </c>
      <c r="B375" s="1" t="s">
        <v>491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f t="shared" si="312"/>
        <v>2.2749999999999999</v>
      </c>
      <c r="O375" s="7" t="str">
        <f t="shared" ca="1" si="314"/>
        <v/>
      </c>
      <c r="S375" s="7" t="str">
        <f t="shared" ca="1" si="288"/>
        <v/>
      </c>
    </row>
    <row r="376" spans="1:19" x14ac:dyDescent="0.3">
      <c r="A376" s="1" t="str">
        <f t="shared" si="313"/>
        <v>LP_ReduceDmgMeleeBetter_08</v>
      </c>
      <c r="B376" s="1" t="s">
        <v>491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f t="shared" si="312"/>
        <v>2.7</v>
      </c>
      <c r="O376" s="7" t="str">
        <f t="shared" ca="1" si="314"/>
        <v/>
      </c>
      <c r="S376" s="7" t="str">
        <f t="shared" ca="1" si="288"/>
        <v/>
      </c>
    </row>
    <row r="377" spans="1:19" x14ac:dyDescent="0.3">
      <c r="A377" s="1" t="str">
        <f t="shared" si="313"/>
        <v>LP_ReduceDmgMeleeBetter_09</v>
      </c>
      <c r="B377" s="1" t="s">
        <v>491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f t="shared" si="312"/>
        <v>3.1500000000000004</v>
      </c>
      <c r="O377" s="7" t="str">
        <f t="shared" ca="1" si="314"/>
        <v/>
      </c>
      <c r="S377" s="7" t="str">
        <f t="shared" ca="1" si="288"/>
        <v/>
      </c>
    </row>
    <row r="378" spans="1:19" x14ac:dyDescent="0.3">
      <c r="A378" s="1" t="str">
        <f t="shared" si="298"/>
        <v>LP_ReduceDmgClose_01</v>
      </c>
      <c r="B378" s="1" t="s">
        <v>266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ref="K378:K395" si="315">J246*4/6*3</f>
        <v>0.3</v>
      </c>
      <c r="O378" s="7" t="str">
        <f t="shared" ca="1" si="294"/>
        <v/>
      </c>
      <c r="S378" s="7" t="str">
        <f t="shared" ca="1" si="288"/>
        <v/>
      </c>
    </row>
    <row r="379" spans="1:19" x14ac:dyDescent="0.3">
      <c r="A379" s="1" t="str">
        <f t="shared" si="298"/>
        <v>LP_ReduceDmgClose_02</v>
      </c>
      <c r="B379" s="1" t="s">
        <v>266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5"/>
        <v>0.63</v>
      </c>
      <c r="O379" s="7" t="str">
        <f t="shared" ca="1" si="294"/>
        <v/>
      </c>
      <c r="S379" s="7" t="str">
        <f t="shared" ca="1" si="288"/>
        <v/>
      </c>
    </row>
    <row r="380" spans="1:19" x14ac:dyDescent="0.3">
      <c r="A380" s="1" t="str">
        <f t="shared" si="298"/>
        <v>LP_ReduceDmgClose_03</v>
      </c>
      <c r="B380" s="1" t="s">
        <v>266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5"/>
        <v>0.99</v>
      </c>
      <c r="O380" s="7" t="str">
        <f t="shared" ca="1" si="294"/>
        <v/>
      </c>
      <c r="S380" s="7" t="str">
        <f t="shared" ca="1" si="288"/>
        <v/>
      </c>
    </row>
    <row r="381" spans="1:19" x14ac:dyDescent="0.3">
      <c r="A381" s="1" t="str">
        <f t="shared" si="298"/>
        <v>LP_ReduceDmgClose_04</v>
      </c>
      <c r="B381" s="1" t="s">
        <v>266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5"/>
        <v>1.38</v>
      </c>
      <c r="O381" s="7" t="str">
        <f t="shared" ca="1" si="294"/>
        <v/>
      </c>
      <c r="S381" s="7" t="str">
        <f t="shared" ref="S381:S424" ca="1" si="316">IF(NOT(ISBLANK(R381)),R381,
IF(ISBLANK(Q381),"",
VLOOKUP(Q381,OFFSET(INDIRECT("$A:$B"),0,MATCH(Q$1&amp;"_Verify",INDIRECT("$1:$1"),0)-1),2,0)
))</f>
        <v/>
      </c>
    </row>
    <row r="382" spans="1:19" x14ac:dyDescent="0.3">
      <c r="A382" s="1" t="str">
        <f t="shared" ref="A382:A399" si="317">B382&amp;"_"&amp;TEXT(D382,"00")</f>
        <v>LP_ReduceDmgClose_05</v>
      </c>
      <c r="B382" s="1" t="s">
        <v>266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5"/>
        <v>1.7999999999999998</v>
      </c>
      <c r="O382" s="7" t="str">
        <f t="shared" ca="1" si="294"/>
        <v/>
      </c>
      <c r="S382" s="7" t="str">
        <f t="shared" ca="1" si="316"/>
        <v/>
      </c>
    </row>
    <row r="383" spans="1:19" x14ac:dyDescent="0.3">
      <c r="A383" s="1" t="str">
        <f t="shared" si="317"/>
        <v>LP_ReduceDmgClose_06</v>
      </c>
      <c r="B383" s="1" t="s">
        <v>266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5"/>
        <v>2.25</v>
      </c>
      <c r="O383" s="7" t="str">
        <f t="shared" ca="1" si="294"/>
        <v/>
      </c>
      <c r="S383" s="7" t="str">
        <f t="shared" ca="1" si="316"/>
        <v/>
      </c>
    </row>
    <row r="384" spans="1:19" x14ac:dyDescent="0.3">
      <c r="A384" s="1" t="str">
        <f t="shared" si="317"/>
        <v>LP_ReduceDmgClose_07</v>
      </c>
      <c r="B384" s="1" t="s">
        <v>266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5"/>
        <v>2.7300000000000004</v>
      </c>
      <c r="O384" s="7" t="str">
        <f t="shared" ca="1" si="294"/>
        <v/>
      </c>
      <c r="S384" s="7" t="str">
        <f t="shared" ca="1" si="316"/>
        <v/>
      </c>
    </row>
    <row r="385" spans="1:19" x14ac:dyDescent="0.3">
      <c r="A385" s="1" t="str">
        <f t="shared" si="317"/>
        <v>LP_ReduceDmgClose_08</v>
      </c>
      <c r="B385" s="1" t="s">
        <v>266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5"/>
        <v>3.24</v>
      </c>
      <c r="O385" s="7" t="str">
        <f t="shared" ca="1" si="294"/>
        <v/>
      </c>
      <c r="S385" s="7" t="str">
        <f t="shared" ca="1" si="316"/>
        <v/>
      </c>
    </row>
    <row r="386" spans="1:19" x14ac:dyDescent="0.3">
      <c r="A386" s="1" t="str">
        <f t="shared" si="317"/>
        <v>LP_ReduceDmgClose_09</v>
      </c>
      <c r="B386" s="1" t="s">
        <v>266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5"/>
        <v>3.7800000000000002</v>
      </c>
      <c r="O386" s="7" t="str">
        <f t="shared" ca="1" si="294"/>
        <v/>
      </c>
      <c r="S386" s="7" t="str">
        <f t="shared" ca="1" si="316"/>
        <v/>
      </c>
    </row>
    <row r="387" spans="1:19" x14ac:dyDescent="0.3">
      <c r="A387" s="1" t="str">
        <f t="shared" si="317"/>
        <v>LP_ReduceDmgCloseBetter_01</v>
      </c>
      <c r="B387" s="1" t="s">
        <v>493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5"/>
        <v>0.5</v>
      </c>
      <c r="O387" s="7" t="str">
        <f t="shared" ref="O387:O404" ca="1" si="318">IF(NOT(ISBLANK(N387)),N387,
IF(ISBLANK(M387),"",
VLOOKUP(M387,OFFSET(INDIRECT("$A:$B"),0,MATCH(M$1&amp;"_Verify",INDIRECT("$1:$1"),0)-1),2,0)
))</f>
        <v/>
      </c>
      <c r="S387" s="7" t="str">
        <f t="shared" ca="1" si="316"/>
        <v/>
      </c>
    </row>
    <row r="388" spans="1:19" x14ac:dyDescent="0.3">
      <c r="A388" s="1" t="str">
        <f t="shared" si="317"/>
        <v>LP_ReduceDmgCloseBetter_02</v>
      </c>
      <c r="B388" s="1" t="s">
        <v>493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5"/>
        <v>1.05</v>
      </c>
      <c r="O388" s="7" t="str">
        <f t="shared" ca="1" si="318"/>
        <v/>
      </c>
      <c r="S388" s="7" t="str">
        <f t="shared" ca="1" si="316"/>
        <v/>
      </c>
    </row>
    <row r="389" spans="1:19" x14ac:dyDescent="0.3">
      <c r="A389" s="1" t="str">
        <f t="shared" si="317"/>
        <v>LP_ReduceDmgCloseBetter_03</v>
      </c>
      <c r="B389" s="1" t="s">
        <v>493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5"/>
        <v>1.6500000000000001</v>
      </c>
      <c r="O389" s="7" t="str">
        <f t="shared" ca="1" si="318"/>
        <v/>
      </c>
      <c r="S389" s="7" t="str">
        <f t="shared" ca="1" si="316"/>
        <v/>
      </c>
    </row>
    <row r="390" spans="1:19" x14ac:dyDescent="0.3">
      <c r="A390" s="1" t="str">
        <f t="shared" si="317"/>
        <v>LP_ReduceDmgCloseBetter_04</v>
      </c>
      <c r="B390" s="1" t="s">
        <v>493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5"/>
        <v>2.2999999999999998</v>
      </c>
      <c r="O390" s="7" t="str">
        <f t="shared" ca="1" si="318"/>
        <v/>
      </c>
      <c r="S390" s="7" t="str">
        <f t="shared" ca="1" si="316"/>
        <v/>
      </c>
    </row>
    <row r="391" spans="1:19" x14ac:dyDescent="0.3">
      <c r="A391" s="1" t="str">
        <f t="shared" ref="A391:A395" si="319">B391&amp;"_"&amp;TEXT(D391,"00")</f>
        <v>LP_ReduceDmgCloseBetter_05</v>
      </c>
      <c r="B391" s="1" t="s">
        <v>493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15"/>
        <v>3</v>
      </c>
      <c r="O391" s="7" t="str">
        <f t="shared" ref="O391:O395" ca="1" si="320">IF(NOT(ISBLANK(N391)),N391,
IF(ISBLANK(M391),"",
VLOOKUP(M391,OFFSET(INDIRECT("$A:$B"),0,MATCH(M$1&amp;"_Verify",INDIRECT("$1:$1"),0)-1),2,0)
))</f>
        <v/>
      </c>
      <c r="S391" s="7" t="str">
        <f t="shared" ca="1" si="316"/>
        <v/>
      </c>
    </row>
    <row r="392" spans="1:19" x14ac:dyDescent="0.3">
      <c r="A392" s="1" t="str">
        <f t="shared" si="319"/>
        <v>LP_ReduceDmgCloseBetter_06</v>
      </c>
      <c r="B392" s="1" t="s">
        <v>493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15"/>
        <v>3.75</v>
      </c>
      <c r="O392" s="7" t="str">
        <f t="shared" ca="1" si="320"/>
        <v/>
      </c>
      <c r="S392" s="7" t="str">
        <f t="shared" ca="1" si="316"/>
        <v/>
      </c>
    </row>
    <row r="393" spans="1:19" x14ac:dyDescent="0.3">
      <c r="A393" s="1" t="str">
        <f t="shared" si="319"/>
        <v>LP_ReduceDmgCloseBetter_07</v>
      </c>
      <c r="B393" s="1" t="s">
        <v>493</v>
      </c>
      <c r="C393" s="1" t="str">
        <f>IF(ISERROR(VLOOKUP(B393,AffectorValueTable!$A:$A,1,0)),"어펙터밸류없음","")</f>
        <v/>
      </c>
      <c r="D393" s="1">
        <v>7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si="315"/>
        <v>4.55</v>
      </c>
      <c r="O393" s="7" t="str">
        <f t="shared" ca="1" si="320"/>
        <v/>
      </c>
      <c r="S393" s="7" t="str">
        <f t="shared" ca="1" si="316"/>
        <v/>
      </c>
    </row>
    <row r="394" spans="1:19" x14ac:dyDescent="0.3">
      <c r="A394" s="1" t="str">
        <f t="shared" si="319"/>
        <v>LP_ReduceDmgCloseBetter_08</v>
      </c>
      <c r="B394" s="1" t="s">
        <v>493</v>
      </c>
      <c r="C394" s="1" t="str">
        <f>IF(ISERROR(VLOOKUP(B394,AffectorValueTable!$A:$A,1,0)),"어펙터밸류없음","")</f>
        <v/>
      </c>
      <c r="D394" s="1">
        <v>8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f t="shared" si="315"/>
        <v>5.4</v>
      </c>
      <c r="O394" s="7" t="str">
        <f t="shared" ca="1" si="320"/>
        <v/>
      </c>
      <c r="S394" s="7" t="str">
        <f t="shared" ca="1" si="316"/>
        <v/>
      </c>
    </row>
    <row r="395" spans="1:19" x14ac:dyDescent="0.3">
      <c r="A395" s="1" t="str">
        <f t="shared" si="319"/>
        <v>LP_ReduceDmgCloseBetter_09</v>
      </c>
      <c r="B395" s="1" t="s">
        <v>493</v>
      </c>
      <c r="C395" s="1" t="str">
        <f>IF(ISERROR(VLOOKUP(B395,AffectorValueTable!$A:$A,1,0)),"어펙터밸류없음","")</f>
        <v/>
      </c>
      <c r="D395" s="1">
        <v>9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 s="1">
        <f t="shared" si="315"/>
        <v>6.3000000000000007</v>
      </c>
      <c r="O395" s="7" t="str">
        <f t="shared" ca="1" si="320"/>
        <v/>
      </c>
      <c r="S395" s="7" t="str">
        <f t="shared" ca="1" si="316"/>
        <v/>
      </c>
    </row>
    <row r="396" spans="1:19" x14ac:dyDescent="0.3">
      <c r="A396" s="1" t="str">
        <f t="shared" si="317"/>
        <v>LP_ReduceDmgTrap_01</v>
      </c>
      <c r="B396" s="1" t="s">
        <v>494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ref="L396:L413" si="321">J246*4/6*3</f>
        <v>0.3</v>
      </c>
      <c r="O396" s="7" t="str">
        <f t="shared" ca="1" si="318"/>
        <v/>
      </c>
      <c r="S396" s="7" t="str">
        <f t="shared" ca="1" si="316"/>
        <v/>
      </c>
    </row>
    <row r="397" spans="1:19" x14ac:dyDescent="0.3">
      <c r="A397" s="1" t="str">
        <f t="shared" si="317"/>
        <v>LP_ReduceDmgTrap_02</v>
      </c>
      <c r="B397" s="1" t="s">
        <v>494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21"/>
        <v>0.63</v>
      </c>
      <c r="O397" s="7" t="str">
        <f t="shared" ca="1" si="318"/>
        <v/>
      </c>
      <c r="S397" s="7" t="str">
        <f t="shared" ca="1" si="316"/>
        <v/>
      </c>
    </row>
    <row r="398" spans="1:19" x14ac:dyDescent="0.3">
      <c r="A398" s="1" t="str">
        <f t="shared" si="317"/>
        <v>LP_ReduceDmgTrap_03</v>
      </c>
      <c r="B398" s="1" t="s">
        <v>494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21"/>
        <v>0.99</v>
      </c>
      <c r="O398" s="7" t="str">
        <f t="shared" ca="1" si="318"/>
        <v/>
      </c>
      <c r="S398" s="7" t="str">
        <f t="shared" ca="1" si="316"/>
        <v/>
      </c>
    </row>
    <row r="399" spans="1:19" x14ac:dyDescent="0.3">
      <c r="A399" s="1" t="str">
        <f t="shared" si="317"/>
        <v>LP_ReduceDmgTrap_04</v>
      </c>
      <c r="B399" s="1" t="s">
        <v>494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21"/>
        <v>1.38</v>
      </c>
      <c r="O399" s="7" t="str">
        <f t="shared" ca="1" si="318"/>
        <v/>
      </c>
      <c r="S399" s="7" t="str">
        <f t="shared" ca="1" si="316"/>
        <v/>
      </c>
    </row>
    <row r="400" spans="1:19" x14ac:dyDescent="0.3">
      <c r="A400" s="1" t="str">
        <f t="shared" ref="A400:A416" si="322">B400&amp;"_"&amp;TEXT(D400,"00")</f>
        <v>LP_ReduceDmgTrap_05</v>
      </c>
      <c r="B400" s="1" t="s">
        <v>494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21"/>
        <v>1.7999999999999998</v>
      </c>
      <c r="O400" s="7" t="str">
        <f t="shared" ca="1" si="318"/>
        <v/>
      </c>
      <c r="S400" s="7" t="str">
        <f t="shared" ca="1" si="316"/>
        <v/>
      </c>
    </row>
    <row r="401" spans="1:19" x14ac:dyDescent="0.3">
      <c r="A401" s="1" t="str">
        <f t="shared" si="322"/>
        <v>LP_ReduceDmgTrap_06</v>
      </c>
      <c r="B401" s="1" t="s">
        <v>494</v>
      </c>
      <c r="C401" s="1" t="str">
        <f>IF(ISERROR(VLOOKUP(B401,AffectorValueTable!$A:$A,1,0)),"어펙터밸류없음","")</f>
        <v/>
      </c>
      <c r="D401" s="1">
        <v>6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21"/>
        <v>2.25</v>
      </c>
      <c r="O401" s="7" t="str">
        <f t="shared" ca="1" si="318"/>
        <v/>
      </c>
      <c r="S401" s="7" t="str">
        <f t="shared" ca="1" si="316"/>
        <v/>
      </c>
    </row>
    <row r="402" spans="1:19" x14ac:dyDescent="0.3">
      <c r="A402" s="1" t="str">
        <f t="shared" si="322"/>
        <v>LP_ReduceDmgTrap_07</v>
      </c>
      <c r="B402" s="1" t="s">
        <v>494</v>
      </c>
      <c r="C402" s="1" t="str">
        <f>IF(ISERROR(VLOOKUP(B402,AffectorValueTable!$A:$A,1,0)),"어펙터밸류없음","")</f>
        <v/>
      </c>
      <c r="D402" s="1">
        <v>7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21"/>
        <v>2.7300000000000004</v>
      </c>
      <c r="O402" s="7" t="str">
        <f t="shared" ca="1" si="318"/>
        <v/>
      </c>
      <c r="S402" s="7" t="str">
        <f t="shared" ca="1" si="316"/>
        <v/>
      </c>
    </row>
    <row r="403" spans="1:19" x14ac:dyDescent="0.3">
      <c r="A403" s="1" t="str">
        <f t="shared" si="322"/>
        <v>LP_ReduceDmgTrap_08</v>
      </c>
      <c r="B403" s="1" t="s">
        <v>494</v>
      </c>
      <c r="C403" s="1" t="str">
        <f>IF(ISERROR(VLOOKUP(B403,AffectorValueTable!$A:$A,1,0)),"어펙터밸류없음","")</f>
        <v/>
      </c>
      <c r="D403" s="1">
        <v>8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21"/>
        <v>3.24</v>
      </c>
      <c r="O403" s="7" t="str">
        <f t="shared" ca="1" si="318"/>
        <v/>
      </c>
      <c r="S403" s="7" t="str">
        <f t="shared" ca="1" si="316"/>
        <v/>
      </c>
    </row>
    <row r="404" spans="1:19" x14ac:dyDescent="0.3">
      <c r="A404" s="1" t="str">
        <f t="shared" si="322"/>
        <v>LP_ReduceDmgTrap_09</v>
      </c>
      <c r="B404" s="1" t="s">
        <v>494</v>
      </c>
      <c r="C404" s="1" t="str">
        <f>IF(ISERROR(VLOOKUP(B404,AffectorValueTable!$A:$A,1,0)),"어펙터밸류없음","")</f>
        <v/>
      </c>
      <c r="D404" s="1">
        <v>9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21"/>
        <v>3.7800000000000002</v>
      </c>
      <c r="O404" s="7" t="str">
        <f t="shared" ca="1" si="318"/>
        <v/>
      </c>
      <c r="S404" s="7" t="str">
        <f t="shared" ca="1" si="316"/>
        <v/>
      </c>
    </row>
    <row r="405" spans="1:19" x14ac:dyDescent="0.3">
      <c r="A405" s="1" t="str">
        <f t="shared" si="322"/>
        <v>LP_ReduceDmgTrapBetter_01</v>
      </c>
      <c r="B405" s="1" t="s">
        <v>495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21"/>
        <v>0.5</v>
      </c>
      <c r="O405" s="7" t="str">
        <f t="shared" ref="O405:O419" ca="1" si="323">IF(NOT(ISBLANK(N405)),N405,
IF(ISBLANK(M405),"",
VLOOKUP(M405,OFFSET(INDIRECT("$A:$B"),0,MATCH(M$1&amp;"_Verify",INDIRECT("$1:$1"),0)-1),2,0)
))</f>
        <v/>
      </c>
      <c r="S405" s="7" t="str">
        <f t="shared" ca="1" si="316"/>
        <v/>
      </c>
    </row>
    <row r="406" spans="1:19" x14ac:dyDescent="0.3">
      <c r="A406" s="1" t="str">
        <f t="shared" si="322"/>
        <v>LP_ReduceDmgTrapBetter_02</v>
      </c>
      <c r="B406" s="1" t="s">
        <v>495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21"/>
        <v>1.05</v>
      </c>
      <c r="O406" s="7" t="str">
        <f t="shared" ca="1" si="323"/>
        <v/>
      </c>
      <c r="S406" s="7" t="str">
        <f t="shared" ca="1" si="316"/>
        <v/>
      </c>
    </row>
    <row r="407" spans="1:19" x14ac:dyDescent="0.3">
      <c r="A407" s="1" t="str">
        <f t="shared" si="322"/>
        <v>LP_ReduceDmgTrapBetter_03</v>
      </c>
      <c r="B407" s="1" t="s">
        <v>495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21"/>
        <v>1.6500000000000001</v>
      </c>
      <c r="O407" s="7" t="str">
        <f t="shared" ca="1" si="323"/>
        <v/>
      </c>
      <c r="S407" s="7" t="str">
        <f t="shared" ca="1" si="316"/>
        <v/>
      </c>
    </row>
    <row r="408" spans="1:19" x14ac:dyDescent="0.3">
      <c r="A408" s="1" t="str">
        <f t="shared" si="322"/>
        <v>LP_ReduceDmgTrapBetter_04</v>
      </c>
      <c r="B408" s="1" t="s">
        <v>495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21"/>
        <v>2.2999999999999998</v>
      </c>
      <c r="O408" s="7" t="str">
        <f t="shared" ca="1" si="323"/>
        <v/>
      </c>
      <c r="S408" s="7" t="str">
        <f t="shared" ca="1" si="316"/>
        <v/>
      </c>
    </row>
    <row r="409" spans="1:19" x14ac:dyDescent="0.3">
      <c r="A409" s="1" t="str">
        <f t="shared" ref="A409:A413" si="324">B409&amp;"_"&amp;TEXT(D409,"00")</f>
        <v>LP_ReduceDmgTrapBetter_05</v>
      </c>
      <c r="B409" s="1" t="s">
        <v>495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ReduceDamage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f t="shared" si="321"/>
        <v>3</v>
      </c>
      <c r="O409" s="7" t="str">
        <f t="shared" ref="O409:O413" ca="1" si="325">IF(NOT(ISBLANK(N409)),N409,
IF(ISBLANK(M409),"",
VLOOKUP(M409,OFFSET(INDIRECT("$A:$B"),0,MATCH(M$1&amp;"_Verify",INDIRECT("$1:$1"),0)-1),2,0)
))</f>
        <v/>
      </c>
      <c r="S409" s="7" t="str">
        <f t="shared" ca="1" si="316"/>
        <v/>
      </c>
    </row>
    <row r="410" spans="1:19" x14ac:dyDescent="0.3">
      <c r="A410" s="1" t="str">
        <f t="shared" si="324"/>
        <v>LP_ReduceDmgTrapBetter_06</v>
      </c>
      <c r="B410" s="1" t="s">
        <v>495</v>
      </c>
      <c r="C410" s="1" t="str">
        <f>IF(ISERROR(VLOOKUP(B410,AffectorValueTable!$A:$A,1,0)),"어펙터밸류없음","")</f>
        <v/>
      </c>
      <c r="D410" s="1">
        <v>6</v>
      </c>
      <c r="E410" s="1" t="str">
        <f>VLOOKUP($B410,AffectorValueTable!$1:$1048576,MATCH(AffectorValueTable!$B$1,AffectorValueTable!$1:$1,0),0)</f>
        <v>ReduceDamage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f t="shared" si="321"/>
        <v>3.75</v>
      </c>
      <c r="O410" s="7" t="str">
        <f t="shared" ca="1" si="325"/>
        <v/>
      </c>
      <c r="S410" s="7" t="str">
        <f t="shared" ca="1" si="316"/>
        <v/>
      </c>
    </row>
    <row r="411" spans="1:19" x14ac:dyDescent="0.3">
      <c r="A411" s="1" t="str">
        <f t="shared" si="324"/>
        <v>LP_ReduceDmgTrapBetter_07</v>
      </c>
      <c r="B411" s="1" t="s">
        <v>495</v>
      </c>
      <c r="C411" s="1" t="str">
        <f>IF(ISERROR(VLOOKUP(B411,AffectorValueTable!$A:$A,1,0)),"어펙터밸류없음","")</f>
        <v/>
      </c>
      <c r="D411" s="1">
        <v>7</v>
      </c>
      <c r="E411" s="1" t="str">
        <f>VLOOKUP($B411,AffectorValueTable!$1:$1048576,MATCH(AffectorValueTable!$B$1,AffectorValueTable!$1:$1,0),0)</f>
        <v>ReduceDamage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 s="1">
        <f t="shared" si="321"/>
        <v>4.55</v>
      </c>
      <c r="O411" s="7" t="str">
        <f t="shared" ca="1" si="325"/>
        <v/>
      </c>
      <c r="S411" s="7" t="str">
        <f t="shared" ca="1" si="316"/>
        <v/>
      </c>
    </row>
    <row r="412" spans="1:19" x14ac:dyDescent="0.3">
      <c r="A412" s="1" t="str">
        <f t="shared" si="324"/>
        <v>LP_ReduceDmgTrapBetter_08</v>
      </c>
      <c r="B412" s="1" t="s">
        <v>495</v>
      </c>
      <c r="C412" s="1" t="str">
        <f>IF(ISERROR(VLOOKUP(B412,AffectorValueTable!$A:$A,1,0)),"어펙터밸류없음","")</f>
        <v/>
      </c>
      <c r="D412" s="1">
        <v>8</v>
      </c>
      <c r="E412" s="1" t="str">
        <f>VLOOKUP($B412,AffectorValueTable!$1:$1048576,MATCH(AffectorValueTable!$B$1,AffectorValueTable!$1:$1,0),0)</f>
        <v>ReduceDamage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 s="1">
        <f t="shared" si="321"/>
        <v>5.4</v>
      </c>
      <c r="O412" s="7" t="str">
        <f t="shared" ca="1" si="325"/>
        <v/>
      </c>
      <c r="S412" s="7" t="str">
        <f t="shared" ca="1" si="316"/>
        <v/>
      </c>
    </row>
    <row r="413" spans="1:19" x14ac:dyDescent="0.3">
      <c r="A413" s="1" t="str">
        <f t="shared" si="324"/>
        <v>LP_ReduceDmgTrapBetter_09</v>
      </c>
      <c r="B413" s="1" t="s">
        <v>495</v>
      </c>
      <c r="C413" s="1" t="str">
        <f>IF(ISERROR(VLOOKUP(B413,AffectorValueTable!$A:$A,1,0)),"어펙터밸류없음","")</f>
        <v/>
      </c>
      <c r="D413" s="1">
        <v>9</v>
      </c>
      <c r="E413" s="1" t="str">
        <f>VLOOKUP($B413,AffectorValueTable!$1:$1048576,MATCH(AffectorValueTable!$B$1,AffectorValueTable!$1:$1,0),0)</f>
        <v>ReduceDamage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 s="1">
        <f t="shared" si="321"/>
        <v>6.3000000000000007</v>
      </c>
      <c r="O413" s="7" t="str">
        <f t="shared" ca="1" si="325"/>
        <v/>
      </c>
      <c r="S413" s="7" t="str">
        <f t="shared" ca="1" si="316"/>
        <v/>
      </c>
    </row>
    <row r="414" spans="1:19" x14ac:dyDescent="0.3">
      <c r="A414" s="1" t="str">
        <f t="shared" si="322"/>
        <v>LP_ReduceContinuousDmg_01</v>
      </c>
      <c r="B414" s="1" t="s">
        <v>498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ReduceContinuousDamage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1</v>
      </c>
      <c r="K414" s="1">
        <v>0.5</v>
      </c>
      <c r="O414" s="7" t="str">
        <f t="shared" ca="1" si="323"/>
        <v/>
      </c>
      <c r="S414" s="7" t="str">
        <f t="shared" ca="1" si="316"/>
        <v/>
      </c>
    </row>
    <row r="415" spans="1:19" x14ac:dyDescent="0.3">
      <c r="A415" s="1" t="str">
        <f t="shared" si="322"/>
        <v>LP_ReduceContinuousDmg_02</v>
      </c>
      <c r="B415" s="1" t="s">
        <v>498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ReduceContinuousDamage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4.1900000000000004</v>
      </c>
      <c r="K415" s="1">
        <v>0.5</v>
      </c>
      <c r="O415" s="7" t="str">
        <f t="shared" ca="1" si="323"/>
        <v/>
      </c>
      <c r="S415" s="7" t="str">
        <f t="shared" ca="1" si="316"/>
        <v/>
      </c>
    </row>
    <row r="416" spans="1:19" x14ac:dyDescent="0.3">
      <c r="A416" s="1" t="str">
        <f t="shared" si="322"/>
        <v>LP_ReduceContinuousDmg_03</v>
      </c>
      <c r="B416" s="1" t="s">
        <v>498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ReduceContinuousDamage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9.57</v>
      </c>
      <c r="K416" s="1">
        <v>0.5</v>
      </c>
      <c r="O416" s="7" t="str">
        <f t="shared" ca="1" si="323"/>
        <v/>
      </c>
      <c r="S416" s="7" t="str">
        <f t="shared" ca="1" si="316"/>
        <v/>
      </c>
    </row>
    <row r="417" spans="1:19" x14ac:dyDescent="0.3">
      <c r="A417" s="1" t="str">
        <f t="shared" ref="A417:A419" si="326">B417&amp;"_"&amp;TEXT(D417,"00")</f>
        <v>LP_DefenseStrongDmg_01</v>
      </c>
      <c r="B417" s="1" t="s">
        <v>499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DefenseStrongDamage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0.24</v>
      </c>
      <c r="O417" s="7" t="str">
        <f t="shared" ca="1" si="323"/>
        <v/>
      </c>
      <c r="S417" s="7" t="str">
        <f t="shared" ca="1" si="316"/>
        <v/>
      </c>
    </row>
    <row r="418" spans="1:19" x14ac:dyDescent="0.3">
      <c r="A418" s="1" t="str">
        <f t="shared" si="326"/>
        <v>LP_DefenseStrongDmg_02</v>
      </c>
      <c r="B418" s="1" t="s">
        <v>499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DefenseStrongDamage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0.20869565217391306</v>
      </c>
      <c r="O418" s="7" t="str">
        <f t="shared" ca="1" si="323"/>
        <v/>
      </c>
      <c r="S418" s="7" t="str">
        <f t="shared" ca="1" si="316"/>
        <v/>
      </c>
    </row>
    <row r="419" spans="1:19" x14ac:dyDescent="0.3">
      <c r="A419" s="1" t="str">
        <f t="shared" si="326"/>
        <v>LP_DefenseStrongDmg_03</v>
      </c>
      <c r="B419" s="1" t="s">
        <v>499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DefenseStrongDamage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0.18147448015122877</v>
      </c>
      <c r="O419" s="7" t="str">
        <f t="shared" ca="1" si="323"/>
        <v/>
      </c>
      <c r="S419" s="7" t="str">
        <f t="shared" ca="1" si="316"/>
        <v/>
      </c>
    </row>
    <row r="420" spans="1:19" x14ac:dyDescent="0.3">
      <c r="A420" s="1" t="str">
        <f t="shared" ref="A420:A455" si="327">B420&amp;"_"&amp;TEXT(D420,"00")</f>
        <v>LP_ExtraGold_01</v>
      </c>
      <c r="B420" s="1" t="s">
        <v>170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0.15000000000000002</v>
      </c>
      <c r="O420" s="7" t="str">
        <f t="shared" ca="1" si="294"/>
        <v/>
      </c>
      <c r="S420" s="7" t="str">
        <f t="shared" ca="1" si="316"/>
        <v/>
      </c>
    </row>
    <row r="421" spans="1:19" x14ac:dyDescent="0.3">
      <c r="A421" s="1" t="str">
        <f t="shared" ref="A421:A423" si="328">B421&amp;"_"&amp;TEXT(D421,"00")</f>
        <v>LP_ExtraGold_02</v>
      </c>
      <c r="B421" s="1" t="s">
        <v>170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0.31500000000000006</v>
      </c>
      <c r="O421" s="7" t="str">
        <f t="shared" ref="O421:O423" ca="1" si="329">IF(NOT(ISBLANK(N421)),N421,
IF(ISBLANK(M421),"",
VLOOKUP(M421,OFFSET(INDIRECT("$A:$B"),0,MATCH(M$1&amp;"_Verify",INDIRECT("$1:$1"),0)-1),2,0)
))</f>
        <v/>
      </c>
      <c r="S421" s="7" t="str">
        <f t="shared" ca="1" si="316"/>
        <v/>
      </c>
    </row>
    <row r="422" spans="1:19" x14ac:dyDescent="0.3">
      <c r="A422" s="1" t="str">
        <f t="shared" si="328"/>
        <v>LP_ExtraGold_03</v>
      </c>
      <c r="B422" s="1" t="s">
        <v>170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0.49500000000000011</v>
      </c>
      <c r="O422" s="7" t="str">
        <f t="shared" ca="1" si="329"/>
        <v/>
      </c>
      <c r="S422" s="7" t="str">
        <f t="shared" ca="1" si="316"/>
        <v/>
      </c>
    </row>
    <row r="423" spans="1:19" x14ac:dyDescent="0.3">
      <c r="A423" s="1" t="str">
        <f t="shared" si="328"/>
        <v>LP_ExtraGoldBetter_01</v>
      </c>
      <c r="B423" s="1" t="s">
        <v>500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f t="shared" ref="J423:J425" si="330">J420*5/3</f>
        <v>0.25000000000000006</v>
      </c>
      <c r="O423" s="7" t="str">
        <f t="shared" ca="1" si="329"/>
        <v/>
      </c>
      <c r="S423" s="7" t="str">
        <f t="shared" ca="1" si="316"/>
        <v/>
      </c>
    </row>
    <row r="424" spans="1:19" x14ac:dyDescent="0.3">
      <c r="A424" s="1" t="str">
        <f t="shared" ref="A424:A425" si="331">B424&amp;"_"&amp;TEXT(D424,"00")</f>
        <v>LP_ExtraGoldBetter_02</v>
      </c>
      <c r="B424" s="1" t="s">
        <v>500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 s="1">
        <f t="shared" si="330"/>
        <v>0.52500000000000002</v>
      </c>
      <c r="O424" s="7" t="str">
        <f t="shared" ref="O424:O425" ca="1" si="332">IF(NOT(ISBLANK(N424)),N424,
IF(ISBLANK(M424),"",
VLOOKUP(M424,OFFSET(INDIRECT("$A:$B"),0,MATCH(M$1&amp;"_Verify",INDIRECT("$1:$1"),0)-1),2,0)
))</f>
        <v/>
      </c>
      <c r="S424" s="7" t="str">
        <f t="shared" ca="1" si="316"/>
        <v/>
      </c>
    </row>
    <row r="425" spans="1:19" x14ac:dyDescent="0.3">
      <c r="A425" s="1" t="str">
        <f t="shared" si="331"/>
        <v>LP_ExtraGoldBetter_03</v>
      </c>
      <c r="B425" s="1" t="s">
        <v>500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J425" s="1">
        <f t="shared" si="330"/>
        <v>0.82500000000000018</v>
      </c>
      <c r="O425" s="7" t="str">
        <f t="shared" ca="1" si="332"/>
        <v/>
      </c>
      <c r="S425" s="7" t="str">
        <f t="shared" ref="S425:S464" ca="1" si="333">IF(NOT(ISBLANK(R425)),R425,
IF(ISBLANK(Q425),"",
VLOOKUP(Q425,OFFSET(INDIRECT("$A:$B"),0,MATCH(Q$1&amp;"_Verify",INDIRECT("$1:$1"),0)-1),2,0)
))</f>
        <v/>
      </c>
    </row>
    <row r="426" spans="1:19" x14ac:dyDescent="0.3">
      <c r="A426" s="1" t="str">
        <f t="shared" si="327"/>
        <v>LP_ItemChanceBoost_01</v>
      </c>
      <c r="B426" s="1" t="s">
        <v>171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0.1125</v>
      </c>
      <c r="O426" s="7" t="str">
        <f t="shared" ca="1" si="294"/>
        <v/>
      </c>
      <c r="S426" s="7" t="str">
        <f t="shared" ca="1" si="333"/>
        <v/>
      </c>
    </row>
    <row r="427" spans="1:19" x14ac:dyDescent="0.3">
      <c r="A427" s="1" t="str">
        <f t="shared" ref="A427:A429" si="334">B427&amp;"_"&amp;TEXT(D427,"00")</f>
        <v>LP_ItemChanceBoost_02</v>
      </c>
      <c r="B427" s="1" t="s">
        <v>171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0.23625000000000002</v>
      </c>
      <c r="O427" s="7" t="str">
        <f t="shared" ref="O427:O429" ca="1" si="335">IF(NOT(ISBLANK(N427)),N427,
IF(ISBLANK(M427),"",
VLOOKUP(M427,OFFSET(INDIRECT("$A:$B"),0,MATCH(M$1&amp;"_Verify",INDIRECT("$1:$1"),0)-1),2,0)
))</f>
        <v/>
      </c>
      <c r="S427" s="7" t="str">
        <f t="shared" ca="1" si="333"/>
        <v/>
      </c>
    </row>
    <row r="428" spans="1:19" x14ac:dyDescent="0.3">
      <c r="A428" s="1" t="str">
        <f t="shared" si="334"/>
        <v>LP_ItemChanceBoost_03</v>
      </c>
      <c r="B428" s="1" t="s">
        <v>171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v>0.37125000000000008</v>
      </c>
      <c r="O428" s="7" t="str">
        <f t="shared" ca="1" si="335"/>
        <v/>
      </c>
      <c r="S428" s="7" t="str">
        <f t="shared" ca="1" si="333"/>
        <v/>
      </c>
    </row>
    <row r="429" spans="1:19" x14ac:dyDescent="0.3">
      <c r="A429" s="1" t="str">
        <f t="shared" si="334"/>
        <v>LP_ItemChanceBoostBetter_01</v>
      </c>
      <c r="B429" s="1" t="s">
        <v>501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K429" s="1">
        <f t="shared" ref="K429:K431" si="336">K426*5/3</f>
        <v>0.1875</v>
      </c>
      <c r="O429" s="7" t="str">
        <f t="shared" ca="1" si="335"/>
        <v/>
      </c>
      <c r="S429" s="7" t="str">
        <f t="shared" ca="1" si="333"/>
        <v/>
      </c>
    </row>
    <row r="430" spans="1:19" x14ac:dyDescent="0.3">
      <c r="A430" s="1" t="str">
        <f t="shared" ref="A430:A431" si="337">B430&amp;"_"&amp;TEXT(D430,"00")</f>
        <v>LP_ItemChanceBoostBetter_02</v>
      </c>
      <c r="B430" s="1" t="s">
        <v>501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K430" s="1">
        <f t="shared" si="336"/>
        <v>0.39375000000000004</v>
      </c>
      <c r="O430" s="7" t="str">
        <f t="shared" ref="O430:O431" ca="1" si="338">IF(NOT(ISBLANK(N430)),N430,
IF(ISBLANK(M430),"",
VLOOKUP(M430,OFFSET(INDIRECT("$A:$B"),0,MATCH(M$1&amp;"_Verify",INDIRECT("$1:$1"),0)-1),2,0)
))</f>
        <v/>
      </c>
      <c r="S430" s="7" t="str">
        <f t="shared" ca="1" si="333"/>
        <v/>
      </c>
    </row>
    <row r="431" spans="1:19" x14ac:dyDescent="0.3">
      <c r="A431" s="1" t="str">
        <f t="shared" si="337"/>
        <v>LP_ItemChanceBoostBetter_03</v>
      </c>
      <c r="B431" s="1" t="s">
        <v>501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K431" s="1">
        <f t="shared" si="336"/>
        <v>0.61875000000000013</v>
      </c>
      <c r="O431" s="7" t="str">
        <f t="shared" ca="1" si="338"/>
        <v/>
      </c>
      <c r="S431" s="7" t="str">
        <f t="shared" ca="1" si="333"/>
        <v/>
      </c>
    </row>
    <row r="432" spans="1:19" x14ac:dyDescent="0.3">
      <c r="A432" s="1" t="str">
        <f t="shared" si="327"/>
        <v>LP_HealChanceBoost_01</v>
      </c>
      <c r="B432" s="1" t="s">
        <v>172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v>0.16666666699999999</v>
      </c>
      <c r="O432" s="7" t="str">
        <f t="shared" ca="1" si="294"/>
        <v/>
      </c>
      <c r="S432" s="7" t="str">
        <f t="shared" ca="1" si="333"/>
        <v/>
      </c>
    </row>
    <row r="433" spans="1:19" x14ac:dyDescent="0.3">
      <c r="A433" s="1" t="str">
        <f t="shared" ref="A433:A435" si="339">B433&amp;"_"&amp;TEXT(D433,"00")</f>
        <v>LP_HealChanceBoost_02</v>
      </c>
      <c r="B433" s="1" t="s">
        <v>172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DropAdjust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 s="1">
        <v>0.35</v>
      </c>
      <c r="O433" s="7" t="str">
        <f t="shared" ref="O433:O435" ca="1" si="340">IF(NOT(ISBLANK(N433)),N433,
IF(ISBLANK(M433),"",
VLOOKUP(M433,OFFSET(INDIRECT("$A:$B"),0,MATCH(M$1&amp;"_Verify",INDIRECT("$1:$1"),0)-1),2,0)
))</f>
        <v/>
      </c>
      <c r="S433" s="7" t="str">
        <f t="shared" ca="1" si="333"/>
        <v/>
      </c>
    </row>
    <row r="434" spans="1:19" x14ac:dyDescent="0.3">
      <c r="A434" s="1" t="str">
        <f t="shared" si="339"/>
        <v>LP_HealChanceBoost_03</v>
      </c>
      <c r="B434" s="1" t="s">
        <v>172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DropAdjust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 s="1">
        <v>0.55000000000000004</v>
      </c>
      <c r="O434" s="7" t="str">
        <f t="shared" ca="1" si="340"/>
        <v/>
      </c>
      <c r="S434" s="7" t="str">
        <f t="shared" ca="1" si="333"/>
        <v/>
      </c>
    </row>
    <row r="435" spans="1:19" x14ac:dyDescent="0.3">
      <c r="A435" s="1" t="str">
        <f t="shared" si="339"/>
        <v>LP_HealChanceBoostBetter_01</v>
      </c>
      <c r="B435" s="1" t="s">
        <v>502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DropAdjust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 s="1">
        <f t="shared" ref="L435:L437" si="341">L432*5/3</f>
        <v>0.27777777833333334</v>
      </c>
      <c r="O435" s="7" t="str">
        <f t="shared" ca="1" si="340"/>
        <v/>
      </c>
      <c r="S435" s="7" t="str">
        <f t="shared" ref="S435:S437" ca="1" si="342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ref="A436:A437" si="343">B436&amp;"_"&amp;TEXT(D436,"00")</f>
        <v>LP_HealChanceBoostBetter_02</v>
      </c>
      <c r="B436" s="1" t="s">
        <v>502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DropAdjust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 s="1">
        <f t="shared" si="341"/>
        <v>0.58333333333333337</v>
      </c>
      <c r="O436" s="7" t="str">
        <f t="shared" ref="O436:O437" ca="1" si="344">IF(NOT(ISBLANK(N436)),N436,
IF(ISBLANK(M436),"",
VLOOKUP(M436,OFFSET(INDIRECT("$A:$B"),0,MATCH(M$1&amp;"_Verify",INDIRECT("$1:$1"),0)-1),2,0)
))</f>
        <v/>
      </c>
      <c r="S436" s="7" t="str">
        <f t="shared" ca="1" si="342"/>
        <v/>
      </c>
    </row>
    <row r="437" spans="1:19" x14ac:dyDescent="0.3">
      <c r="A437" s="1" t="str">
        <f t="shared" si="343"/>
        <v>LP_HealChanceBoostBetter_03</v>
      </c>
      <c r="B437" s="1" t="s">
        <v>502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DropAdjust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L437" s="1">
        <f t="shared" si="341"/>
        <v>0.91666666666666663</v>
      </c>
      <c r="O437" s="7" t="str">
        <f t="shared" ca="1" si="344"/>
        <v/>
      </c>
      <c r="S437" s="7" t="str">
        <f t="shared" ca="1" si="342"/>
        <v/>
      </c>
    </row>
    <row r="438" spans="1:19" x14ac:dyDescent="0.3">
      <c r="A438" s="1" t="str">
        <f t="shared" si="327"/>
        <v>LP_MonsterThrough_01</v>
      </c>
      <c r="B438" s="1" t="s">
        <v>173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MonsterThroughHitObject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1</v>
      </c>
      <c r="O438" s="7">
        <f t="shared" ca="1" si="294"/>
        <v>1</v>
      </c>
      <c r="S438" s="7" t="str">
        <f t="shared" ca="1" si="333"/>
        <v/>
      </c>
    </row>
    <row r="439" spans="1:19" x14ac:dyDescent="0.3">
      <c r="A439" s="1" t="str">
        <f t="shared" si="327"/>
        <v>LP_MonsterThrough_02</v>
      </c>
      <c r="B439" s="1" t="s">
        <v>173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MonsterThroughHitObject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2</v>
      </c>
      <c r="O439" s="7">
        <f t="shared" ca="1" si="294"/>
        <v>2</v>
      </c>
      <c r="S439" s="7" t="str">
        <f t="shared" ca="1" si="333"/>
        <v/>
      </c>
    </row>
    <row r="440" spans="1:19" x14ac:dyDescent="0.3">
      <c r="A440" s="1" t="str">
        <f t="shared" si="327"/>
        <v>LP_Ricochet_01</v>
      </c>
      <c r="B440" s="1" t="s">
        <v>174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RicochetHitObject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1</v>
      </c>
      <c r="O440" s="7">
        <f t="shared" ca="1" si="294"/>
        <v>1</v>
      </c>
      <c r="S440" s="7" t="str">
        <f t="shared" ca="1" si="333"/>
        <v/>
      </c>
    </row>
    <row r="441" spans="1:19" x14ac:dyDescent="0.3">
      <c r="A441" s="1" t="str">
        <f t="shared" si="327"/>
        <v>LP_Ricochet_02</v>
      </c>
      <c r="B441" s="1" t="s">
        <v>174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RicochetHitObject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2</v>
      </c>
      <c r="O441" s="7">
        <f t="shared" ca="1" si="294"/>
        <v>2</v>
      </c>
      <c r="S441" s="7" t="str">
        <f t="shared" ref="S441:S443" ca="1" si="345">IF(NOT(ISBLANK(R441)),R441,
IF(ISBLANK(Q441),"",
VLOOKUP(Q441,OFFSET(INDIRECT("$A:$B"),0,MATCH(Q$1&amp;"_Verify",INDIRECT("$1:$1"),0)-1),2,0)
))</f>
        <v/>
      </c>
    </row>
    <row r="442" spans="1:19" x14ac:dyDescent="0.3">
      <c r="A442" s="1" t="str">
        <f t="shared" si="327"/>
        <v>LP_BounceWallQuad_01</v>
      </c>
      <c r="B442" s="1" t="s">
        <v>175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BounceWallQuadHitObject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1</v>
      </c>
      <c r="O442" s="7">
        <f t="shared" ca="1" si="294"/>
        <v>1</v>
      </c>
      <c r="S442" s="7" t="str">
        <f t="shared" ca="1" si="345"/>
        <v/>
      </c>
    </row>
    <row r="443" spans="1:19" x14ac:dyDescent="0.3">
      <c r="A443" s="1" t="str">
        <f t="shared" si="327"/>
        <v>LP_BounceWallQuad_02</v>
      </c>
      <c r="B443" s="1" t="s">
        <v>175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BounceWallQuadHitObject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2</v>
      </c>
      <c r="O443" s="7">
        <f t="shared" ca="1" si="294"/>
        <v>2</v>
      </c>
      <c r="S443" s="7" t="str">
        <f t="shared" ca="1" si="345"/>
        <v/>
      </c>
    </row>
    <row r="444" spans="1:19" x14ac:dyDescent="0.3">
      <c r="A444" s="1" t="str">
        <f t="shared" si="327"/>
        <v>LP_Parallel_01</v>
      </c>
      <c r="B444" s="1" t="s">
        <v>176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ParallelHitObject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0.6</v>
      </c>
      <c r="N444" s="1">
        <v>1</v>
      </c>
      <c r="O444" s="7">
        <f t="shared" ca="1" si="294"/>
        <v>1</v>
      </c>
      <c r="S444" s="7" t="str">
        <f t="shared" ca="1" si="333"/>
        <v/>
      </c>
    </row>
    <row r="445" spans="1:19" x14ac:dyDescent="0.3">
      <c r="A445" s="1" t="str">
        <f t="shared" si="327"/>
        <v>LP_Parallel_02</v>
      </c>
      <c r="B445" s="1" t="s">
        <v>176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ParallelHitObject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 s="1">
        <v>0.6</v>
      </c>
      <c r="N445" s="1">
        <v>2</v>
      </c>
      <c r="O445" s="7">
        <f t="shared" ca="1" si="294"/>
        <v>2</v>
      </c>
      <c r="S445" s="7" t="str">
        <f t="shared" ca="1" si="333"/>
        <v/>
      </c>
    </row>
    <row r="446" spans="1:19" x14ac:dyDescent="0.3">
      <c r="A446" s="1" t="str">
        <f t="shared" si="327"/>
        <v>LP_DiagonalNwayGenerator_01</v>
      </c>
      <c r="B446" s="1" t="s">
        <v>177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DiagonalNwayGenerator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1</v>
      </c>
      <c r="O446" s="7">
        <f t="shared" ca="1" si="294"/>
        <v>1</v>
      </c>
      <c r="S446" s="7" t="str">
        <f t="shared" ca="1" si="333"/>
        <v/>
      </c>
    </row>
    <row r="447" spans="1:19" x14ac:dyDescent="0.3">
      <c r="A447" s="1" t="str">
        <f t="shared" si="327"/>
        <v>LP_DiagonalNwayGenerator_02</v>
      </c>
      <c r="B447" s="1" t="s">
        <v>177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DiagonalNwayGenerator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N447" s="1">
        <v>2</v>
      </c>
      <c r="O447" s="7">
        <f t="shared" ca="1" si="294"/>
        <v>2</v>
      </c>
      <c r="S447" s="7" t="str">
        <f t="shared" ca="1" si="333"/>
        <v/>
      </c>
    </row>
    <row r="448" spans="1:19" x14ac:dyDescent="0.3">
      <c r="A448" s="1" t="str">
        <f t="shared" si="327"/>
        <v>LP_LeftRightNwayGenerator_01</v>
      </c>
      <c r="B448" s="1" t="s">
        <v>178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LeftRightNwayGenerator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 s="1">
        <v>1</v>
      </c>
      <c r="O448" s="7">
        <f t="shared" ca="1" si="294"/>
        <v>1</v>
      </c>
      <c r="S448" s="7" t="str">
        <f t="shared" ca="1" si="333"/>
        <v/>
      </c>
    </row>
    <row r="449" spans="1:19" x14ac:dyDescent="0.3">
      <c r="A449" s="1" t="str">
        <f t="shared" si="327"/>
        <v>LP_LeftRightNwayGenerator_02</v>
      </c>
      <c r="B449" s="1" t="s">
        <v>178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LeftRightNwayGenerator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N449" s="1">
        <v>2</v>
      </c>
      <c r="O449" s="7">
        <f t="shared" ca="1" si="294"/>
        <v>2</v>
      </c>
      <c r="S449" s="7" t="str">
        <f t="shared" ca="1" si="333"/>
        <v/>
      </c>
    </row>
    <row r="450" spans="1:19" x14ac:dyDescent="0.3">
      <c r="A450" s="1" t="str">
        <f t="shared" si="327"/>
        <v>LP_BackNwayGenerator_01</v>
      </c>
      <c r="B450" s="1" t="s">
        <v>179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BackNwayGenerator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N450" s="1">
        <v>1</v>
      </c>
      <c r="O450" s="7">
        <f t="shared" ca="1" si="294"/>
        <v>1</v>
      </c>
      <c r="S450" s="7" t="str">
        <f t="shared" ca="1" si="333"/>
        <v/>
      </c>
    </row>
    <row r="451" spans="1:19" x14ac:dyDescent="0.3">
      <c r="A451" s="1" t="str">
        <f t="shared" si="327"/>
        <v>LP_BackNwayGenerator_02</v>
      </c>
      <c r="B451" s="1" t="s">
        <v>179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BackNwayGenerator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N451" s="1">
        <v>2</v>
      </c>
      <c r="O451" s="7">
        <f t="shared" ca="1" si="294"/>
        <v>2</v>
      </c>
      <c r="S451" s="7" t="str">
        <f t="shared" ca="1" si="333"/>
        <v/>
      </c>
    </row>
    <row r="452" spans="1:19" x14ac:dyDescent="0.3">
      <c r="A452" s="1" t="str">
        <f t="shared" si="327"/>
        <v>LP_Repeat_01</v>
      </c>
      <c r="B452" s="1" t="s">
        <v>180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RepeatHitObject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</v>
      </c>
      <c r="N452" s="1">
        <v>1</v>
      </c>
      <c r="O452" s="7">
        <f t="shared" ca="1" si="294"/>
        <v>1</v>
      </c>
      <c r="S452" s="7" t="str">
        <f t="shared" ca="1" si="333"/>
        <v/>
      </c>
    </row>
    <row r="453" spans="1:19" x14ac:dyDescent="0.3">
      <c r="A453" s="1" t="str">
        <f t="shared" si="327"/>
        <v>LP_Repeat_02</v>
      </c>
      <c r="B453" s="1" t="s">
        <v>180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RepeatHitObject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0.3</v>
      </c>
      <c r="N453" s="1">
        <v>2</v>
      </c>
      <c r="O453" s="7">
        <f t="shared" ca="1" si="294"/>
        <v>2</v>
      </c>
      <c r="S453" s="7" t="str">
        <f t="shared" ca="1" si="333"/>
        <v/>
      </c>
    </row>
    <row r="454" spans="1:19" x14ac:dyDescent="0.3">
      <c r="A454" s="1" t="str">
        <f t="shared" si="327"/>
        <v>LP_HealOnKill_01</v>
      </c>
      <c r="B454" s="1" t="s">
        <v>268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ref="K454:K467" si="346">J246</f>
        <v>0.15</v>
      </c>
      <c r="O454" s="7" t="str">
        <f t="shared" ref="O454" ca="1" si="347">IF(NOT(ISBLANK(N454)),N454,
IF(ISBLANK(M454),"",
VLOOKUP(M454,OFFSET(INDIRECT("$A:$B"),0,MATCH(M$1&amp;"_Verify",INDIRECT("$1:$1"),0)-1),2,0)
))</f>
        <v/>
      </c>
      <c r="S454" s="7" t="str">
        <f t="shared" ca="1" si="333"/>
        <v/>
      </c>
    </row>
    <row r="455" spans="1:19" x14ac:dyDescent="0.3">
      <c r="A455" s="1" t="str">
        <f t="shared" si="327"/>
        <v>LP_HealOnKill_02</v>
      </c>
      <c r="B455" s="1" t="s">
        <v>268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6"/>
        <v>0.315</v>
      </c>
      <c r="O455" s="7" t="str">
        <f t="shared" ca="1" si="294"/>
        <v/>
      </c>
      <c r="S455" s="7" t="str">
        <f t="shared" ca="1" si="333"/>
        <v/>
      </c>
    </row>
    <row r="456" spans="1:19" x14ac:dyDescent="0.3">
      <c r="A456" s="1" t="str">
        <f t="shared" ref="A456:A458" si="348">B456&amp;"_"&amp;TEXT(D456,"00")</f>
        <v>LP_HealOnKill_03</v>
      </c>
      <c r="B456" s="1" t="s">
        <v>268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6"/>
        <v>0.49500000000000005</v>
      </c>
      <c r="O456" s="7" t="str">
        <f t="shared" ref="O456:O458" ca="1" si="349">IF(NOT(ISBLANK(N456)),N456,
IF(ISBLANK(M456),"",
VLOOKUP(M456,OFFSET(INDIRECT("$A:$B"),0,MATCH(M$1&amp;"_Verify",INDIRECT("$1:$1"),0)-1),2,0)
))</f>
        <v/>
      </c>
      <c r="S456" s="7" t="str">
        <f t="shared" ref="S456:S458" ca="1" si="350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348"/>
        <v>LP_HealOnKill_04</v>
      </c>
      <c r="B457" s="1" t="s">
        <v>268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6"/>
        <v>0.69</v>
      </c>
      <c r="O457" s="7" t="str">
        <f t="shared" ca="1" si="349"/>
        <v/>
      </c>
      <c r="S457" s="7" t="str">
        <f t="shared" ca="1" si="350"/>
        <v/>
      </c>
    </row>
    <row r="458" spans="1:19" x14ac:dyDescent="0.3">
      <c r="A458" s="1" t="str">
        <f t="shared" si="348"/>
        <v>LP_HealOnKill_05</v>
      </c>
      <c r="B458" s="1" t="s">
        <v>268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6"/>
        <v>0.89999999999999991</v>
      </c>
      <c r="O458" s="7" t="str">
        <f t="shared" ca="1" si="349"/>
        <v/>
      </c>
      <c r="S458" s="7" t="str">
        <f t="shared" ca="1" si="350"/>
        <v/>
      </c>
    </row>
    <row r="459" spans="1:19" x14ac:dyDescent="0.3">
      <c r="A459" s="1" t="str">
        <f t="shared" ref="A459:A462" si="351">B459&amp;"_"&amp;TEXT(D459,"00")</f>
        <v>LP_HealOnKill_06</v>
      </c>
      <c r="B459" s="1" t="s">
        <v>268</v>
      </c>
      <c r="C459" s="1" t="str">
        <f>IF(ISERROR(VLOOKUP(B459,AffectorValueTable!$A:$A,1,0)),"어펙터밸류없음","")</f>
        <v/>
      </c>
      <c r="D459" s="1">
        <v>6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6"/>
        <v>1.125</v>
      </c>
      <c r="O459" s="7" t="str">
        <f t="shared" ref="O459:O462" ca="1" si="352">IF(NOT(ISBLANK(N459)),N459,
IF(ISBLANK(M459),"",
VLOOKUP(M459,OFFSET(INDIRECT("$A:$B"),0,MATCH(M$1&amp;"_Verify",INDIRECT("$1:$1"),0)-1),2,0)
))</f>
        <v/>
      </c>
      <c r="S459" s="7" t="str">
        <f t="shared" ref="S459:S462" ca="1" si="353">IF(NOT(ISBLANK(R459)),R459,
IF(ISBLANK(Q459),"",
VLOOKUP(Q459,OFFSET(INDIRECT("$A:$B"),0,MATCH(Q$1&amp;"_Verify",INDIRECT("$1:$1"),0)-1),2,0)
))</f>
        <v/>
      </c>
    </row>
    <row r="460" spans="1:19" x14ac:dyDescent="0.3">
      <c r="A460" s="1" t="str">
        <f t="shared" si="351"/>
        <v>LP_HealOnKill_07</v>
      </c>
      <c r="B460" s="1" t="s">
        <v>268</v>
      </c>
      <c r="C460" s="1" t="str">
        <f>IF(ISERROR(VLOOKUP(B460,AffectorValueTable!$A:$A,1,0)),"어펙터밸류없음","")</f>
        <v/>
      </c>
      <c r="D460" s="1">
        <v>7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6"/>
        <v>1.3650000000000002</v>
      </c>
      <c r="O460" s="7" t="str">
        <f t="shared" ca="1" si="352"/>
        <v/>
      </c>
      <c r="S460" s="7" t="str">
        <f t="shared" ca="1" si="353"/>
        <v/>
      </c>
    </row>
    <row r="461" spans="1:19" x14ac:dyDescent="0.3">
      <c r="A461" s="1" t="str">
        <f t="shared" si="351"/>
        <v>LP_HealOnKill_08</v>
      </c>
      <c r="B461" s="1" t="s">
        <v>268</v>
      </c>
      <c r="C461" s="1" t="str">
        <f>IF(ISERROR(VLOOKUP(B461,AffectorValueTable!$A:$A,1,0)),"어펙터밸류없음","")</f>
        <v/>
      </c>
      <c r="D461" s="1">
        <v>8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6"/>
        <v>1.62</v>
      </c>
      <c r="O461" s="7" t="str">
        <f t="shared" ca="1" si="352"/>
        <v/>
      </c>
      <c r="S461" s="7" t="str">
        <f t="shared" ca="1" si="353"/>
        <v/>
      </c>
    </row>
    <row r="462" spans="1:19" x14ac:dyDescent="0.3">
      <c r="A462" s="1" t="str">
        <f t="shared" si="351"/>
        <v>LP_HealOnKill_09</v>
      </c>
      <c r="B462" s="1" t="s">
        <v>268</v>
      </c>
      <c r="C462" s="1" t="str">
        <f>IF(ISERROR(VLOOKUP(B462,AffectorValueTable!$A:$A,1,0)),"어펙터밸류없음","")</f>
        <v/>
      </c>
      <c r="D462" s="1">
        <v>9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6"/>
        <v>1.89</v>
      </c>
      <c r="O462" s="7" t="str">
        <f t="shared" ca="1" si="352"/>
        <v/>
      </c>
      <c r="S462" s="7" t="str">
        <f t="shared" ca="1" si="353"/>
        <v/>
      </c>
    </row>
    <row r="463" spans="1:19" x14ac:dyDescent="0.3">
      <c r="A463" s="1" t="str">
        <f t="shared" ref="A463:A492" si="354">B463&amp;"_"&amp;TEXT(D463,"00")</f>
        <v>LP_HealOnKillBetter_01</v>
      </c>
      <c r="B463" s="1" t="s">
        <v>269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K463" s="1">
        <f t="shared" si="346"/>
        <v>0.25</v>
      </c>
      <c r="O463" s="7" t="str">
        <f t="shared" ref="O463:O507" ca="1" si="355">IF(NOT(ISBLANK(N463)),N463,
IF(ISBLANK(M463),"",
VLOOKUP(M463,OFFSET(INDIRECT("$A:$B"),0,MATCH(M$1&amp;"_Verify",INDIRECT("$1:$1"),0)-1),2,0)
))</f>
        <v/>
      </c>
      <c r="S463" s="7" t="str">
        <f t="shared" ca="1" si="333"/>
        <v/>
      </c>
    </row>
    <row r="464" spans="1:19" x14ac:dyDescent="0.3">
      <c r="A464" s="1" t="str">
        <f t="shared" si="354"/>
        <v>LP_HealOnKillBetter_02</v>
      </c>
      <c r="B464" s="1" t="s">
        <v>269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K464" s="1">
        <f t="shared" si="346"/>
        <v>0.52500000000000002</v>
      </c>
      <c r="O464" s="7" t="str">
        <f t="shared" ca="1" si="355"/>
        <v/>
      </c>
      <c r="S464" s="7" t="str">
        <f t="shared" ca="1" si="333"/>
        <v/>
      </c>
    </row>
    <row r="465" spans="1:19" x14ac:dyDescent="0.3">
      <c r="A465" s="1" t="str">
        <f t="shared" ref="A465:A478" si="356">B465&amp;"_"&amp;TEXT(D465,"00")</f>
        <v>LP_HealOnKillBetter_03</v>
      </c>
      <c r="B465" s="1" t="s">
        <v>269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K465" s="1">
        <f t="shared" si="346"/>
        <v>0.82500000000000007</v>
      </c>
      <c r="O465" s="7" t="str">
        <f t="shared" ref="O465:O478" ca="1" si="357">IF(NOT(ISBLANK(N465)),N465,
IF(ISBLANK(M465),"",
VLOOKUP(M465,OFFSET(INDIRECT("$A:$B"),0,MATCH(M$1&amp;"_Verify",INDIRECT("$1:$1"),0)-1),2,0)
))</f>
        <v/>
      </c>
      <c r="S465" s="7" t="str">
        <f t="shared" ref="S465:S478" ca="1" si="358">IF(NOT(ISBLANK(R465)),R465,
IF(ISBLANK(Q465),"",
VLOOKUP(Q465,OFFSET(INDIRECT("$A:$B"),0,MATCH(Q$1&amp;"_Verify",INDIRECT("$1:$1"),0)-1),2,0)
))</f>
        <v/>
      </c>
    </row>
    <row r="466" spans="1:19" x14ac:dyDescent="0.3">
      <c r="A466" s="1" t="str">
        <f t="shared" si="356"/>
        <v>LP_HealOnKillBetter_04</v>
      </c>
      <c r="B466" s="1" t="s">
        <v>269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K466" s="1">
        <f t="shared" si="346"/>
        <v>1.1499999999999999</v>
      </c>
      <c r="O466" s="7" t="str">
        <f t="shared" ca="1" si="357"/>
        <v/>
      </c>
      <c r="S466" s="7" t="str">
        <f t="shared" ca="1" si="358"/>
        <v/>
      </c>
    </row>
    <row r="467" spans="1:19" x14ac:dyDescent="0.3">
      <c r="A467" s="1" t="str">
        <f t="shared" si="356"/>
        <v>LP_HealOnKillBetter_05</v>
      </c>
      <c r="B467" s="1" t="s">
        <v>269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K467" s="1">
        <f t="shared" si="346"/>
        <v>1.5</v>
      </c>
      <c r="O467" s="7" t="str">
        <f t="shared" ca="1" si="357"/>
        <v/>
      </c>
      <c r="S467" s="7" t="str">
        <f t="shared" ca="1" si="358"/>
        <v/>
      </c>
    </row>
    <row r="468" spans="1:19" x14ac:dyDescent="0.3">
      <c r="A468" s="1" t="str">
        <f t="shared" si="356"/>
        <v>LP_HealOnCrit_01</v>
      </c>
      <c r="B468" s="1" t="s">
        <v>923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ref="J468:J481" si="359">J246</f>
        <v>0.15</v>
      </c>
      <c r="O468" s="7" t="str">
        <f t="shared" ca="1" si="357"/>
        <v/>
      </c>
      <c r="S468" s="7" t="str">
        <f t="shared" ca="1" si="358"/>
        <v/>
      </c>
    </row>
    <row r="469" spans="1:19" x14ac:dyDescent="0.3">
      <c r="A469" s="1" t="str">
        <f t="shared" si="356"/>
        <v>LP_HealOnCrit_02</v>
      </c>
      <c r="B469" s="1" t="s">
        <v>923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9"/>
        <v>0.315</v>
      </c>
      <c r="O469" s="7" t="str">
        <f t="shared" ca="1" si="357"/>
        <v/>
      </c>
      <c r="S469" s="7" t="str">
        <f t="shared" ca="1" si="358"/>
        <v/>
      </c>
    </row>
    <row r="470" spans="1:19" x14ac:dyDescent="0.3">
      <c r="A470" s="1" t="str">
        <f t="shared" si="356"/>
        <v>LP_HealOnCrit_03</v>
      </c>
      <c r="B470" s="1" t="s">
        <v>923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9"/>
        <v>0.49500000000000005</v>
      </c>
      <c r="O470" s="7" t="str">
        <f t="shared" ca="1" si="357"/>
        <v/>
      </c>
      <c r="S470" s="7" t="str">
        <f t="shared" ca="1" si="358"/>
        <v/>
      </c>
    </row>
    <row r="471" spans="1:19" x14ac:dyDescent="0.3">
      <c r="A471" s="1" t="str">
        <f t="shared" si="356"/>
        <v>LP_HealOnCrit_04</v>
      </c>
      <c r="B471" s="1" t="s">
        <v>923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9"/>
        <v>0.69</v>
      </c>
      <c r="O471" s="7" t="str">
        <f t="shared" ca="1" si="357"/>
        <v/>
      </c>
      <c r="S471" s="7" t="str">
        <f t="shared" ca="1" si="358"/>
        <v/>
      </c>
    </row>
    <row r="472" spans="1:19" x14ac:dyDescent="0.3">
      <c r="A472" s="1" t="str">
        <f t="shared" si="356"/>
        <v>LP_HealOnCrit_05</v>
      </c>
      <c r="B472" s="1" t="s">
        <v>923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9"/>
        <v>0.89999999999999991</v>
      </c>
      <c r="O472" s="7" t="str">
        <f t="shared" ca="1" si="357"/>
        <v/>
      </c>
      <c r="S472" s="7" t="str">
        <f t="shared" ca="1" si="358"/>
        <v/>
      </c>
    </row>
    <row r="473" spans="1:19" x14ac:dyDescent="0.3">
      <c r="A473" s="1" t="str">
        <f t="shared" si="356"/>
        <v>LP_HealOnCrit_06</v>
      </c>
      <c r="B473" s="1" t="s">
        <v>923</v>
      </c>
      <c r="C473" s="1" t="str">
        <f>IF(ISERROR(VLOOKUP(B473,AffectorValueTable!$A:$A,1,0)),"어펙터밸류없음","")</f>
        <v/>
      </c>
      <c r="D473" s="1">
        <v>6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9"/>
        <v>1.125</v>
      </c>
      <c r="O473" s="7" t="str">
        <f t="shared" ca="1" si="357"/>
        <v/>
      </c>
      <c r="S473" s="7" t="str">
        <f t="shared" ca="1" si="358"/>
        <v/>
      </c>
    </row>
    <row r="474" spans="1:19" x14ac:dyDescent="0.3">
      <c r="A474" s="1" t="str">
        <f t="shared" si="356"/>
        <v>LP_HealOnCrit_07</v>
      </c>
      <c r="B474" s="1" t="s">
        <v>923</v>
      </c>
      <c r="C474" s="1" t="str">
        <f>IF(ISERROR(VLOOKUP(B474,AffectorValueTable!$A:$A,1,0)),"어펙터밸류없음","")</f>
        <v/>
      </c>
      <c r="D474" s="1">
        <v>7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9"/>
        <v>1.3650000000000002</v>
      </c>
      <c r="O474" s="7" t="str">
        <f t="shared" ca="1" si="357"/>
        <v/>
      </c>
      <c r="S474" s="7" t="str">
        <f t="shared" ca="1" si="358"/>
        <v/>
      </c>
    </row>
    <row r="475" spans="1:19" x14ac:dyDescent="0.3">
      <c r="A475" s="1" t="str">
        <f t="shared" si="356"/>
        <v>LP_HealOnCrit_08</v>
      </c>
      <c r="B475" s="1" t="s">
        <v>923</v>
      </c>
      <c r="C475" s="1" t="str">
        <f>IF(ISERROR(VLOOKUP(B475,AffectorValueTable!$A:$A,1,0)),"어펙터밸류없음","")</f>
        <v/>
      </c>
      <c r="D475" s="1">
        <v>8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9"/>
        <v>1.62</v>
      </c>
      <c r="O475" s="7" t="str">
        <f t="shared" ca="1" si="357"/>
        <v/>
      </c>
      <c r="S475" s="7" t="str">
        <f t="shared" ca="1" si="358"/>
        <v/>
      </c>
    </row>
    <row r="476" spans="1:19" x14ac:dyDescent="0.3">
      <c r="A476" s="1" t="str">
        <f t="shared" si="356"/>
        <v>LP_HealOnCrit_09</v>
      </c>
      <c r="B476" s="1" t="s">
        <v>923</v>
      </c>
      <c r="C476" s="1" t="str">
        <f>IF(ISERROR(VLOOKUP(B476,AffectorValueTable!$A:$A,1,0)),"어펙터밸류없음","")</f>
        <v/>
      </c>
      <c r="D476" s="1">
        <v>9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9"/>
        <v>1.89</v>
      </c>
      <c r="O476" s="7" t="str">
        <f t="shared" ca="1" si="357"/>
        <v/>
      </c>
      <c r="S476" s="7" t="str">
        <f t="shared" ca="1" si="358"/>
        <v/>
      </c>
    </row>
    <row r="477" spans="1:19" x14ac:dyDescent="0.3">
      <c r="A477" s="1" t="str">
        <f t="shared" si="356"/>
        <v>LP_HealOnCritBetter_01</v>
      </c>
      <c r="B477" s="1" t="s">
        <v>924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9"/>
        <v>0.25</v>
      </c>
      <c r="O477" s="7" t="str">
        <f t="shared" ca="1" si="357"/>
        <v/>
      </c>
      <c r="S477" s="7" t="str">
        <f t="shared" ca="1" si="358"/>
        <v/>
      </c>
    </row>
    <row r="478" spans="1:19" x14ac:dyDescent="0.3">
      <c r="A478" s="1" t="str">
        <f t="shared" si="356"/>
        <v>LP_HealOnCritBetter_02</v>
      </c>
      <c r="B478" s="1" t="s">
        <v>924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9"/>
        <v>0.52500000000000002</v>
      </c>
      <c r="O478" s="7" t="str">
        <f t="shared" ca="1" si="357"/>
        <v/>
      </c>
      <c r="S478" s="7" t="str">
        <f t="shared" ca="1" si="358"/>
        <v/>
      </c>
    </row>
    <row r="479" spans="1:19" x14ac:dyDescent="0.3">
      <c r="A479" s="1" t="str">
        <f t="shared" ref="A479:A481" si="360">B479&amp;"_"&amp;TEXT(D479,"00")</f>
        <v>LP_HealOnCritBetter_03</v>
      </c>
      <c r="B479" s="1" t="s">
        <v>924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59"/>
        <v>0.82500000000000007</v>
      </c>
      <c r="O479" s="7" t="str">
        <f t="shared" ref="O479:O481" ca="1" si="361">IF(NOT(ISBLANK(N479)),N479,
IF(ISBLANK(M479),"",
VLOOKUP(M479,OFFSET(INDIRECT("$A:$B"),0,MATCH(M$1&amp;"_Verify",INDIRECT("$1:$1"),0)-1),2,0)
))</f>
        <v/>
      </c>
      <c r="S479" s="7" t="str">
        <f t="shared" ref="S479:S481" ca="1" si="362">IF(NOT(ISBLANK(R479)),R479,
IF(ISBLANK(Q479),"",
VLOOKUP(Q479,OFFSET(INDIRECT("$A:$B"),0,MATCH(Q$1&amp;"_Verify",INDIRECT("$1:$1"),0)-1),2,0)
))</f>
        <v/>
      </c>
    </row>
    <row r="480" spans="1:19" x14ac:dyDescent="0.3">
      <c r="A480" s="1" t="str">
        <f t="shared" si="360"/>
        <v>LP_HealOnCritBetter_04</v>
      </c>
      <c r="B480" s="1" t="s">
        <v>924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59"/>
        <v>1.1499999999999999</v>
      </c>
      <c r="O480" s="7" t="str">
        <f t="shared" ca="1" si="361"/>
        <v/>
      </c>
      <c r="S480" s="7" t="str">
        <f t="shared" ca="1" si="362"/>
        <v/>
      </c>
    </row>
    <row r="481" spans="1:23" x14ac:dyDescent="0.3">
      <c r="A481" s="1" t="str">
        <f t="shared" si="360"/>
        <v>LP_HealOnCritBetter_05</v>
      </c>
      <c r="B481" s="1" t="s">
        <v>924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59"/>
        <v>1.5</v>
      </c>
      <c r="O481" s="7" t="str">
        <f t="shared" ca="1" si="361"/>
        <v/>
      </c>
      <c r="S481" s="7" t="str">
        <f t="shared" ca="1" si="362"/>
        <v/>
      </c>
    </row>
    <row r="482" spans="1:23" x14ac:dyDescent="0.3">
      <c r="A482" s="1" t="str">
        <f t="shared" si="354"/>
        <v>LP_AtkSpeedUpOnEncounter_01</v>
      </c>
      <c r="B482" s="1" t="s">
        <v>294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5"/>
        <v/>
      </c>
      <c r="Q482" s="1" t="s">
        <v>295</v>
      </c>
      <c r="S482" s="7">
        <f t="shared" ref="S482:S535" ca="1" si="363">IF(NOT(ISBLANK(R482)),R482,
IF(ISBLANK(Q482),"",
VLOOKUP(Q482,OFFSET(INDIRECT("$A:$B"),0,MATCH(Q$1&amp;"_Verify",INDIRECT("$1:$1"),0)-1),2,0)
))</f>
        <v>1</v>
      </c>
      <c r="U482" s="1" t="s">
        <v>296</v>
      </c>
    </row>
    <row r="483" spans="1:23" x14ac:dyDescent="0.3">
      <c r="A483" s="1" t="str">
        <f t="shared" si="354"/>
        <v>LP_AtkSpeedUpOnEncounter_02</v>
      </c>
      <c r="B483" s="1" t="s">
        <v>294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55"/>
        <v/>
      </c>
      <c r="Q483" s="1" t="s">
        <v>295</v>
      </c>
      <c r="S483" s="7">
        <f t="shared" ca="1" si="363"/>
        <v>1</v>
      </c>
      <c r="U483" s="1" t="s">
        <v>296</v>
      </c>
    </row>
    <row r="484" spans="1:23" x14ac:dyDescent="0.3">
      <c r="A484" s="1" t="str">
        <f t="shared" ref="A484:A490" si="364">B484&amp;"_"&amp;TEXT(D484,"00")</f>
        <v>LP_AtkSpeedUpOnEncounter_03</v>
      </c>
      <c r="B484" s="1" t="s">
        <v>294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ref="O484:O490" ca="1" si="365">IF(NOT(ISBLANK(N484)),N484,
IF(ISBLANK(M484),"",
VLOOKUP(M484,OFFSET(INDIRECT("$A:$B"),0,MATCH(M$1&amp;"_Verify",INDIRECT("$1:$1"),0)-1),2,0)
))</f>
        <v/>
      </c>
      <c r="Q484" s="1" t="s">
        <v>295</v>
      </c>
      <c r="S484" s="7">
        <f t="shared" ca="1" si="363"/>
        <v>1</v>
      </c>
      <c r="U484" s="1" t="s">
        <v>296</v>
      </c>
    </row>
    <row r="485" spans="1:23" x14ac:dyDescent="0.3">
      <c r="A485" s="1" t="str">
        <f t="shared" si="364"/>
        <v>LP_AtkSpeedUpOnEncounter_04</v>
      </c>
      <c r="B485" s="1" t="s">
        <v>294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5"/>
        <v/>
      </c>
      <c r="Q485" s="1" t="s">
        <v>295</v>
      </c>
      <c r="S485" s="7">
        <f t="shared" ca="1" si="363"/>
        <v>1</v>
      </c>
      <c r="U485" s="1" t="s">
        <v>296</v>
      </c>
    </row>
    <row r="486" spans="1:23" x14ac:dyDescent="0.3">
      <c r="A486" s="1" t="str">
        <f t="shared" si="364"/>
        <v>LP_AtkSpeedUpOnEncounter_05</v>
      </c>
      <c r="B486" s="1" t="s">
        <v>294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65"/>
        <v/>
      </c>
      <c r="Q486" s="1" t="s">
        <v>295</v>
      </c>
      <c r="S486" s="7">
        <f t="shared" ca="1" si="363"/>
        <v>1</v>
      </c>
      <c r="U486" s="1" t="s">
        <v>296</v>
      </c>
    </row>
    <row r="487" spans="1:23" x14ac:dyDescent="0.3">
      <c r="A487" s="1" t="str">
        <f t="shared" si="364"/>
        <v>LP_AtkSpeedUpOnEncounter_06</v>
      </c>
      <c r="B487" s="1" t="s">
        <v>294</v>
      </c>
      <c r="C487" s="1" t="str">
        <f>IF(ISERROR(VLOOKUP(B487,AffectorValueTable!$A:$A,1,0)),"어펙터밸류없음","")</f>
        <v/>
      </c>
      <c r="D487" s="1">
        <v>6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65"/>
        <v/>
      </c>
      <c r="Q487" s="1" t="s">
        <v>295</v>
      </c>
      <c r="S487" s="7">
        <f t="shared" ca="1" si="363"/>
        <v>1</v>
      </c>
      <c r="U487" s="1" t="s">
        <v>296</v>
      </c>
    </row>
    <row r="488" spans="1:23" x14ac:dyDescent="0.3">
      <c r="A488" s="1" t="str">
        <f t="shared" si="364"/>
        <v>LP_AtkSpeedUpOnEncounter_07</v>
      </c>
      <c r="B488" s="1" t="s">
        <v>294</v>
      </c>
      <c r="C488" s="1" t="str">
        <f>IF(ISERROR(VLOOKUP(B488,AffectorValueTable!$A:$A,1,0)),"어펙터밸류없음","")</f>
        <v/>
      </c>
      <c r="D488" s="1">
        <v>7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65"/>
        <v/>
      </c>
      <c r="Q488" s="1" t="s">
        <v>295</v>
      </c>
      <c r="S488" s="7">
        <f t="shared" ca="1" si="363"/>
        <v>1</v>
      </c>
      <c r="U488" s="1" t="s">
        <v>296</v>
      </c>
    </row>
    <row r="489" spans="1:23" x14ac:dyDescent="0.3">
      <c r="A489" s="1" t="str">
        <f t="shared" si="364"/>
        <v>LP_AtkSpeedUpOnEncounter_08</v>
      </c>
      <c r="B489" s="1" t="s">
        <v>294</v>
      </c>
      <c r="C489" s="1" t="str">
        <f>IF(ISERROR(VLOOKUP(B489,AffectorValueTable!$A:$A,1,0)),"어펙터밸류없음","")</f>
        <v/>
      </c>
      <c r="D489" s="1">
        <v>8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65"/>
        <v/>
      </c>
      <c r="Q489" s="1" t="s">
        <v>295</v>
      </c>
      <c r="S489" s="7">
        <f t="shared" ca="1" si="363"/>
        <v>1</v>
      </c>
      <c r="U489" s="1" t="s">
        <v>296</v>
      </c>
    </row>
    <row r="490" spans="1:23" x14ac:dyDescent="0.3">
      <c r="A490" s="1" t="str">
        <f t="shared" si="364"/>
        <v>LP_AtkSpeedUpOnEncounter_09</v>
      </c>
      <c r="B490" s="1" t="s">
        <v>294</v>
      </c>
      <c r="C490" s="1" t="str">
        <f>IF(ISERROR(VLOOKUP(B490,AffectorValueTable!$A:$A,1,0)),"어펙터밸류없음","")</f>
        <v/>
      </c>
      <c r="D490" s="1">
        <v>9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65"/>
        <v/>
      </c>
      <c r="Q490" s="1" t="s">
        <v>295</v>
      </c>
      <c r="S490" s="7">
        <f t="shared" ca="1" si="363"/>
        <v>1</v>
      </c>
      <c r="U490" s="1" t="s">
        <v>296</v>
      </c>
    </row>
    <row r="491" spans="1:23" x14ac:dyDescent="0.3">
      <c r="A491" s="1" t="str">
        <f t="shared" si="354"/>
        <v>LP_AtkSpeedUpOnEncounter_Spd_01</v>
      </c>
      <c r="B491" s="1" t="s">
        <v>291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4.5</v>
      </c>
      <c r="J491" s="1">
        <f t="shared" ref="J491:J499" si="366">J246*4.75/6*2</f>
        <v>0.23750000000000002</v>
      </c>
      <c r="M491" s="1" t="s">
        <v>147</v>
      </c>
      <c r="O491" s="7">
        <f t="shared" ca="1" si="355"/>
        <v>3</v>
      </c>
      <c r="R491" s="1">
        <v>1</v>
      </c>
      <c r="S491" s="7">
        <f t="shared" ca="1" si="363"/>
        <v>1</v>
      </c>
      <c r="W491" s="1" t="s">
        <v>361</v>
      </c>
    </row>
    <row r="492" spans="1:23" x14ac:dyDescent="0.3">
      <c r="A492" s="1" t="str">
        <f t="shared" si="354"/>
        <v>LP_AtkSpeedUpOnEncounter_Spd_02</v>
      </c>
      <c r="B492" s="1" t="s">
        <v>291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4.75</v>
      </c>
      <c r="J492" s="1">
        <f t="shared" si="366"/>
        <v>0.49875000000000003</v>
      </c>
      <c r="M492" s="1" t="s">
        <v>147</v>
      </c>
      <c r="O492" s="7">
        <f t="shared" ca="1" si="355"/>
        <v>3</v>
      </c>
      <c r="R492" s="1">
        <v>1</v>
      </c>
      <c r="S492" s="7">
        <f t="shared" ca="1" si="363"/>
        <v>1</v>
      </c>
      <c r="W492" s="1" t="s">
        <v>361</v>
      </c>
    </row>
    <row r="493" spans="1:23" x14ac:dyDescent="0.3">
      <c r="A493" s="1" t="str">
        <f t="shared" ref="A493:A499" si="367">B493&amp;"_"&amp;TEXT(D493,"00")</f>
        <v>LP_AtkSpeedUpOnEncounter_Spd_03</v>
      </c>
      <c r="B493" s="1" t="s">
        <v>291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</v>
      </c>
      <c r="J493" s="1">
        <f t="shared" si="366"/>
        <v>0.78375000000000006</v>
      </c>
      <c r="M493" s="1" t="s">
        <v>147</v>
      </c>
      <c r="O493" s="7">
        <f t="shared" ref="O493:O499" ca="1" si="368">IF(NOT(ISBLANK(N493)),N493,
IF(ISBLANK(M493),"",
VLOOKUP(M493,OFFSET(INDIRECT("$A:$B"),0,MATCH(M$1&amp;"_Verify",INDIRECT("$1:$1"),0)-1),2,0)
))</f>
        <v>3</v>
      </c>
      <c r="R493" s="1">
        <v>1</v>
      </c>
      <c r="S493" s="7">
        <f t="shared" ca="1" si="363"/>
        <v>1</v>
      </c>
      <c r="W493" s="1" t="s">
        <v>361</v>
      </c>
    </row>
    <row r="494" spans="1:23" x14ac:dyDescent="0.3">
      <c r="A494" s="1" t="str">
        <f t="shared" si="367"/>
        <v>LP_AtkSpeedUpOnEncounter_Spd_04</v>
      </c>
      <c r="B494" s="1" t="s">
        <v>291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5.25</v>
      </c>
      <c r="J494" s="1">
        <f t="shared" si="366"/>
        <v>1.0925</v>
      </c>
      <c r="M494" s="1" t="s">
        <v>147</v>
      </c>
      <c r="O494" s="7">
        <f t="shared" ca="1" si="368"/>
        <v>3</v>
      </c>
      <c r="R494" s="1">
        <v>1</v>
      </c>
      <c r="S494" s="7">
        <f t="shared" ca="1" si="363"/>
        <v>1</v>
      </c>
      <c r="W494" s="1" t="s">
        <v>361</v>
      </c>
    </row>
    <row r="495" spans="1:23" x14ac:dyDescent="0.3">
      <c r="A495" s="1" t="str">
        <f t="shared" si="367"/>
        <v>LP_AtkSpeedUpOnEncounter_Spd_05</v>
      </c>
      <c r="B495" s="1" t="s">
        <v>291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5.5</v>
      </c>
      <c r="J495" s="1">
        <f t="shared" si="366"/>
        <v>1.4249999999999998</v>
      </c>
      <c r="M495" s="1" t="s">
        <v>147</v>
      </c>
      <c r="O495" s="7">
        <f t="shared" ca="1" si="368"/>
        <v>3</v>
      </c>
      <c r="R495" s="1">
        <v>1</v>
      </c>
      <c r="S495" s="7">
        <f t="shared" ca="1" si="363"/>
        <v>1</v>
      </c>
      <c r="W495" s="1" t="s">
        <v>361</v>
      </c>
    </row>
    <row r="496" spans="1:23" x14ac:dyDescent="0.3">
      <c r="A496" s="1" t="str">
        <f t="shared" si="367"/>
        <v>LP_AtkSpeedUpOnEncounter_Spd_06</v>
      </c>
      <c r="B496" s="1" t="s">
        <v>291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5.75</v>
      </c>
      <c r="J496" s="1">
        <f t="shared" si="366"/>
        <v>1.78125</v>
      </c>
      <c r="M496" s="1" t="s">
        <v>147</v>
      </c>
      <c r="O496" s="7">
        <f t="shared" ca="1" si="368"/>
        <v>3</v>
      </c>
      <c r="R496" s="1">
        <v>1</v>
      </c>
      <c r="S496" s="7">
        <f t="shared" ca="1" si="363"/>
        <v>1</v>
      </c>
      <c r="W496" s="1" t="s">
        <v>361</v>
      </c>
    </row>
    <row r="497" spans="1:23" x14ac:dyDescent="0.3">
      <c r="A497" s="1" t="str">
        <f t="shared" si="367"/>
        <v>LP_AtkSpeedUpOnEncounter_Spd_07</v>
      </c>
      <c r="B497" s="1" t="s">
        <v>291</v>
      </c>
      <c r="C497" s="1" t="str">
        <f>IF(ISERROR(VLOOKUP(B497,AffectorValueTable!$A:$A,1,0)),"어펙터밸류없음","")</f>
        <v/>
      </c>
      <c r="D497" s="1">
        <v>7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6</v>
      </c>
      <c r="J497" s="1">
        <f t="shared" si="366"/>
        <v>2.1612500000000003</v>
      </c>
      <c r="M497" s="1" t="s">
        <v>147</v>
      </c>
      <c r="O497" s="7">
        <f t="shared" ca="1" si="368"/>
        <v>3</v>
      </c>
      <c r="R497" s="1">
        <v>1</v>
      </c>
      <c r="S497" s="7">
        <f t="shared" ca="1" si="363"/>
        <v>1</v>
      </c>
      <c r="W497" s="1" t="s">
        <v>361</v>
      </c>
    </row>
    <row r="498" spans="1:23" x14ac:dyDescent="0.3">
      <c r="A498" s="1" t="str">
        <f t="shared" si="367"/>
        <v>LP_AtkSpeedUpOnEncounter_Spd_08</v>
      </c>
      <c r="B498" s="1" t="s">
        <v>291</v>
      </c>
      <c r="C498" s="1" t="str">
        <f>IF(ISERROR(VLOOKUP(B498,AffectorValueTable!$A:$A,1,0)),"어펙터밸류없음","")</f>
        <v/>
      </c>
      <c r="D498" s="1">
        <v>8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6.25</v>
      </c>
      <c r="J498" s="1">
        <f t="shared" si="366"/>
        <v>2.5649999999999999</v>
      </c>
      <c r="M498" s="1" t="s">
        <v>147</v>
      </c>
      <c r="O498" s="7">
        <f t="shared" ca="1" si="368"/>
        <v>3</v>
      </c>
      <c r="R498" s="1">
        <v>1</v>
      </c>
      <c r="S498" s="7">
        <f t="shared" ca="1" si="363"/>
        <v>1</v>
      </c>
      <c r="W498" s="1" t="s">
        <v>361</v>
      </c>
    </row>
    <row r="499" spans="1:23" x14ac:dyDescent="0.3">
      <c r="A499" s="1" t="str">
        <f t="shared" si="367"/>
        <v>LP_AtkSpeedUpOnEncounter_Spd_09</v>
      </c>
      <c r="B499" s="1" t="s">
        <v>291</v>
      </c>
      <c r="C499" s="1" t="str">
        <f>IF(ISERROR(VLOOKUP(B499,AffectorValueTable!$A:$A,1,0)),"어펙터밸류없음","")</f>
        <v/>
      </c>
      <c r="D499" s="1">
        <v>9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6.5</v>
      </c>
      <c r="J499" s="1">
        <f t="shared" si="366"/>
        <v>2.9924999999999997</v>
      </c>
      <c r="M499" s="1" t="s">
        <v>147</v>
      </c>
      <c r="O499" s="7">
        <f t="shared" ca="1" si="368"/>
        <v>3</v>
      </c>
      <c r="R499" s="1">
        <v>1</v>
      </c>
      <c r="S499" s="7">
        <f t="shared" ca="1" si="363"/>
        <v>1</v>
      </c>
      <c r="W499" s="1" t="s">
        <v>361</v>
      </c>
    </row>
    <row r="500" spans="1:23" x14ac:dyDescent="0.3">
      <c r="A500" s="1" t="str">
        <f t="shared" ref="A500:A507" si="369">B500&amp;"_"&amp;TEXT(D500,"00")</f>
        <v>LP_AtkSpeedUpOnEncounterBetter_01</v>
      </c>
      <c r="B500" s="1" t="s">
        <v>290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55"/>
        <v/>
      </c>
      <c r="Q500" s="1" t="s">
        <v>295</v>
      </c>
      <c r="S500" s="7">
        <f t="shared" ca="1" si="363"/>
        <v>1</v>
      </c>
      <c r="U500" s="1" t="s">
        <v>292</v>
      </c>
    </row>
    <row r="501" spans="1:23" x14ac:dyDescent="0.3">
      <c r="A501" s="1" t="str">
        <f t="shared" si="369"/>
        <v>LP_AtkSpeedUpOnEncounterBetter_02</v>
      </c>
      <c r="B501" s="1" t="s">
        <v>290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ca="1" si="355"/>
        <v/>
      </c>
      <c r="Q501" s="1" t="s">
        <v>295</v>
      </c>
      <c r="S501" s="7">
        <f t="shared" ca="1" si="363"/>
        <v>1</v>
      </c>
      <c r="U501" s="1" t="s">
        <v>292</v>
      </c>
    </row>
    <row r="502" spans="1:23" x14ac:dyDescent="0.3">
      <c r="A502" s="1" t="str">
        <f t="shared" ref="A502:A504" si="370">B502&amp;"_"&amp;TEXT(D502,"00")</f>
        <v>LP_AtkSpeedUpOnEncounterBetter_03</v>
      </c>
      <c r="B502" s="1" t="s">
        <v>290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ref="O502:O504" ca="1" si="371">IF(NOT(ISBLANK(N502)),N502,
IF(ISBLANK(M502),"",
VLOOKUP(M502,OFFSET(INDIRECT("$A:$B"),0,MATCH(M$1&amp;"_Verify",INDIRECT("$1:$1"),0)-1),2,0)
))</f>
        <v/>
      </c>
      <c r="Q502" s="1" t="s">
        <v>295</v>
      </c>
      <c r="S502" s="7">
        <f t="shared" ca="1" si="363"/>
        <v>1</v>
      </c>
      <c r="U502" s="1" t="s">
        <v>292</v>
      </c>
    </row>
    <row r="503" spans="1:23" x14ac:dyDescent="0.3">
      <c r="A503" s="1" t="str">
        <f t="shared" si="370"/>
        <v>LP_AtkSpeedUpOnEncounterBetter_04</v>
      </c>
      <c r="B503" s="1" t="s">
        <v>290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71"/>
        <v/>
      </c>
      <c r="Q503" s="1" t="s">
        <v>295</v>
      </c>
      <c r="S503" s="7">
        <f t="shared" ca="1" si="363"/>
        <v>1</v>
      </c>
      <c r="U503" s="1" t="s">
        <v>292</v>
      </c>
    </row>
    <row r="504" spans="1:23" x14ac:dyDescent="0.3">
      <c r="A504" s="1" t="str">
        <f t="shared" si="370"/>
        <v>LP_AtkSpeedUpOnEncounterBetter_05</v>
      </c>
      <c r="B504" s="1" t="s">
        <v>290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ca="1" si="371"/>
        <v/>
      </c>
      <c r="Q504" s="1" t="s">
        <v>295</v>
      </c>
      <c r="S504" s="7">
        <f t="shared" ca="1" si="363"/>
        <v>1</v>
      </c>
      <c r="U504" s="1" t="s">
        <v>292</v>
      </c>
    </row>
    <row r="505" spans="1:23" x14ac:dyDescent="0.3">
      <c r="A505" s="1" t="str">
        <f t="shared" ref="A505" si="372">B505&amp;"_"&amp;TEXT(D505,"00")</f>
        <v>LP_AtkSpeedUpOnEncounterBetter_06</v>
      </c>
      <c r="B505" s="1" t="s">
        <v>1176</v>
      </c>
      <c r="C505" s="1" t="str">
        <f>IF(ISERROR(VLOOKUP(B505,AffectorValueTable!$A:$A,1,0)),"어펙터밸류없음","")</f>
        <v/>
      </c>
      <c r="D505" s="1">
        <v>6</v>
      </c>
      <c r="E505" s="1" t="str">
        <f>VLOOKUP($B505,AffectorValueTable!$1:$1048576,MATCH(AffectorValueTable!$B$1,AffectorValueTable!$1:$1,0),0)</f>
        <v>CallAffectorValue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O505" s="7" t="str">
        <f t="shared" ref="O505" ca="1" si="373">IF(NOT(ISBLANK(N505)),N505,
IF(ISBLANK(M505),"",
VLOOKUP(M505,OFFSET(INDIRECT("$A:$B"),0,MATCH(M$1&amp;"_Verify",INDIRECT("$1:$1"),0)-1),2,0)
))</f>
        <v/>
      </c>
      <c r="Q505" s="1" t="s">
        <v>295</v>
      </c>
      <c r="S505" s="7">
        <f t="shared" ref="S505" ca="1" si="374">IF(NOT(ISBLANK(R505)),R505,
IF(ISBLANK(Q505),"",
VLOOKUP(Q505,OFFSET(INDIRECT("$A:$B"),0,MATCH(Q$1&amp;"_Verify",INDIRECT("$1:$1"),0)-1),2,0)
))</f>
        <v>1</v>
      </c>
      <c r="U505" s="1" t="s">
        <v>292</v>
      </c>
    </row>
    <row r="506" spans="1:23" x14ac:dyDescent="0.3">
      <c r="A506" s="1" t="str">
        <f t="shared" si="369"/>
        <v>LP_AtkSpeedUpOnEncounterBetter_Spd_01</v>
      </c>
      <c r="B506" s="1" t="s">
        <v>293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4.5</v>
      </c>
      <c r="J506" s="1">
        <f>J255*4.75/6*2</f>
        <v>0.39583333333333331</v>
      </c>
      <c r="M506" s="1" t="s">
        <v>147</v>
      </c>
      <c r="O506" s="7">
        <f t="shared" ca="1" si="355"/>
        <v>3</v>
      </c>
      <c r="R506" s="1">
        <v>1</v>
      </c>
      <c r="S506" s="7">
        <f t="shared" ca="1" si="363"/>
        <v>1</v>
      </c>
      <c r="W506" s="1" t="s">
        <v>361</v>
      </c>
    </row>
    <row r="507" spans="1:23" x14ac:dyDescent="0.3">
      <c r="A507" s="1" t="str">
        <f t="shared" si="369"/>
        <v>LP_AtkSpeedUpOnEncounterBetter_Spd_02</v>
      </c>
      <c r="B507" s="1" t="s">
        <v>293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5</v>
      </c>
      <c r="J507" s="1">
        <f t="shared" ref="J507:J510" si="375">J256*4.75/6*2</f>
        <v>0.83124999999999993</v>
      </c>
      <c r="M507" s="1" t="s">
        <v>147</v>
      </c>
      <c r="O507" s="7">
        <f t="shared" ca="1" si="355"/>
        <v>3</v>
      </c>
      <c r="R507" s="1">
        <v>1</v>
      </c>
      <c r="S507" s="7">
        <f t="shared" ca="1" si="363"/>
        <v>1</v>
      </c>
      <c r="W507" s="1" t="s">
        <v>361</v>
      </c>
    </row>
    <row r="508" spans="1:23" x14ac:dyDescent="0.3">
      <c r="A508" s="1" t="str">
        <f t="shared" ref="A508:A510" si="376">B508&amp;"_"&amp;TEXT(D508,"00")</f>
        <v>LP_AtkSpeedUpOnEncounterBetter_Spd_03</v>
      </c>
      <c r="B508" s="1" t="s">
        <v>293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ChangeActorStatus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5.5</v>
      </c>
      <c r="J508" s="1">
        <f t="shared" si="375"/>
        <v>1.3062500000000001</v>
      </c>
      <c r="M508" s="1" t="s">
        <v>147</v>
      </c>
      <c r="O508" s="7">
        <f t="shared" ref="O508:O510" ca="1" si="377">IF(NOT(ISBLANK(N508)),N508,
IF(ISBLANK(M508),"",
VLOOKUP(M508,OFFSET(INDIRECT("$A:$B"),0,MATCH(M$1&amp;"_Verify",INDIRECT("$1:$1"),0)-1),2,0)
))</f>
        <v>3</v>
      </c>
      <c r="R508" s="1">
        <v>1</v>
      </c>
      <c r="S508" s="7">
        <f t="shared" ca="1" si="363"/>
        <v>1</v>
      </c>
      <c r="W508" s="1" t="s">
        <v>361</v>
      </c>
    </row>
    <row r="509" spans="1:23" x14ac:dyDescent="0.3">
      <c r="A509" s="1" t="str">
        <f t="shared" si="376"/>
        <v>LP_AtkSpeedUpOnEncounterBetter_Spd_04</v>
      </c>
      <c r="B509" s="1" t="s">
        <v>293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ChangeActorStatus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6</v>
      </c>
      <c r="J509" s="1">
        <f t="shared" si="375"/>
        <v>1.8208333333333331</v>
      </c>
      <c r="M509" s="1" t="s">
        <v>147</v>
      </c>
      <c r="O509" s="7">
        <f t="shared" ca="1" si="377"/>
        <v>3</v>
      </c>
      <c r="R509" s="1">
        <v>1</v>
      </c>
      <c r="S509" s="7">
        <f t="shared" ca="1" si="363"/>
        <v>1</v>
      </c>
      <c r="W509" s="1" t="s">
        <v>361</v>
      </c>
    </row>
    <row r="510" spans="1:23" x14ac:dyDescent="0.3">
      <c r="A510" s="1" t="str">
        <f t="shared" si="376"/>
        <v>LP_AtkSpeedUpOnEncounterBetter_Spd_05</v>
      </c>
      <c r="B510" s="1" t="s">
        <v>293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ChangeActorStatus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6.5</v>
      </c>
      <c r="J510" s="1">
        <f t="shared" si="375"/>
        <v>2.375</v>
      </c>
      <c r="M510" s="1" t="s">
        <v>147</v>
      </c>
      <c r="O510" s="7">
        <f t="shared" ca="1" si="377"/>
        <v>3</v>
      </c>
      <c r="R510" s="1">
        <v>1</v>
      </c>
      <c r="S510" s="7">
        <f t="shared" ca="1" si="363"/>
        <v>1</v>
      </c>
      <c r="W510" s="1" t="s">
        <v>361</v>
      </c>
    </row>
    <row r="511" spans="1:23" x14ac:dyDescent="0.3">
      <c r="A511" s="1" t="str">
        <f t="shared" ref="A511" si="378">B511&amp;"_"&amp;TEXT(D511,"00")</f>
        <v>LP_AtkSpeedUpOnEncounterBetter_Spd_06</v>
      </c>
      <c r="B511" s="1" t="s">
        <v>292</v>
      </c>
      <c r="C511" s="1" t="str">
        <f>IF(ISERROR(VLOOKUP(B511,AffectorValueTable!$A:$A,1,0)),"어펙터밸류없음","")</f>
        <v/>
      </c>
      <c r="D511" s="1">
        <v>6</v>
      </c>
      <c r="E511" s="1" t="str">
        <f>VLOOKUP($B511,AffectorValueTable!$1:$1048576,MATCH(AffectorValueTable!$B$1,AffectorValueTable!$1:$1,0),0)</f>
        <v>ChangeActorStatus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f>I510</f>
        <v>6.5</v>
      </c>
      <c r="J511" s="1">
        <f>J510</f>
        <v>2.375</v>
      </c>
      <c r="M511" s="1" t="s">
        <v>147</v>
      </c>
      <c r="O511" s="7">
        <f t="shared" ref="O511" ca="1" si="379">IF(NOT(ISBLANK(N511)),N511,
IF(ISBLANK(M511),"",
VLOOKUP(M511,OFFSET(INDIRECT("$A:$B"),0,MATCH(M$1&amp;"_Verify",INDIRECT("$1:$1"),0)-1),2,0)
))</f>
        <v>3</v>
      </c>
      <c r="R511" s="1">
        <v>1</v>
      </c>
      <c r="S511" s="7">
        <f t="shared" ref="S511" ca="1" si="380">IF(NOT(ISBLANK(R511)),R511,
IF(ISBLANK(Q511),"",
VLOOKUP(Q511,OFFSET(INDIRECT("$A:$B"),0,MATCH(Q$1&amp;"_Verify",INDIRECT("$1:$1"),0)-1),2,0)
))</f>
        <v>1</v>
      </c>
      <c r="W511" s="1" t="s">
        <v>1177</v>
      </c>
    </row>
    <row r="512" spans="1:23" x14ac:dyDescent="0.3">
      <c r="A512" s="1" t="str">
        <f t="shared" ref="A512:A516" si="381">B512&amp;"_"&amp;TEXT(D512,"00")</f>
        <v>LP_VampireOnAttack_01</v>
      </c>
      <c r="B512" s="1" t="s">
        <v>297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ref="L512:L525" si="382">J246</f>
        <v>0.15</v>
      </c>
      <c r="O512" s="7" t="str">
        <f t="shared" ref="O512:O516" ca="1" si="383">IF(NOT(ISBLANK(N512)),N512,
IF(ISBLANK(M512),"",
VLOOKUP(M512,OFFSET(INDIRECT("$A:$B"),0,MATCH(M$1&amp;"_Verify",INDIRECT("$1:$1"),0)-1),2,0)
))</f>
        <v/>
      </c>
      <c r="S512" s="7" t="str">
        <f t="shared" ca="1" si="363"/>
        <v/>
      </c>
    </row>
    <row r="513" spans="1:21" x14ac:dyDescent="0.3">
      <c r="A513" s="1" t="str">
        <f t="shared" si="381"/>
        <v>LP_VampireOnAttack_02</v>
      </c>
      <c r="B513" s="1" t="s">
        <v>297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82"/>
        <v>0.315</v>
      </c>
      <c r="O513" s="7" t="str">
        <f t="shared" ca="1" si="383"/>
        <v/>
      </c>
      <c r="S513" s="7" t="str">
        <f t="shared" ca="1" si="363"/>
        <v/>
      </c>
    </row>
    <row r="514" spans="1:21" x14ac:dyDescent="0.3">
      <c r="A514" s="1" t="str">
        <f t="shared" si="381"/>
        <v>LP_VampireOnAttack_03</v>
      </c>
      <c r="B514" s="1" t="s">
        <v>297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82"/>
        <v>0.49500000000000005</v>
      </c>
      <c r="O514" s="7" t="str">
        <f t="shared" ca="1" si="383"/>
        <v/>
      </c>
      <c r="S514" s="7" t="str">
        <f t="shared" ca="1" si="363"/>
        <v/>
      </c>
    </row>
    <row r="515" spans="1:21" x14ac:dyDescent="0.3">
      <c r="A515" s="1" t="str">
        <f t="shared" si="381"/>
        <v>LP_VampireOnAttack_04</v>
      </c>
      <c r="B515" s="1" t="s">
        <v>297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82"/>
        <v>0.69</v>
      </c>
      <c r="O515" s="7" t="str">
        <f t="shared" ca="1" si="383"/>
        <v/>
      </c>
      <c r="S515" s="7" t="str">
        <f t="shared" ca="1" si="363"/>
        <v/>
      </c>
    </row>
    <row r="516" spans="1:21" x14ac:dyDescent="0.3">
      <c r="A516" s="1" t="str">
        <f t="shared" si="381"/>
        <v>LP_VampireOnAttack_05</v>
      </c>
      <c r="B516" s="1" t="s">
        <v>297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82"/>
        <v>0.89999999999999991</v>
      </c>
      <c r="O516" s="7" t="str">
        <f t="shared" ca="1" si="383"/>
        <v/>
      </c>
      <c r="S516" s="7" t="str">
        <f t="shared" ca="1" si="363"/>
        <v/>
      </c>
    </row>
    <row r="517" spans="1:21" x14ac:dyDescent="0.3">
      <c r="A517" s="1" t="str">
        <f t="shared" ref="A517:A520" si="384">B517&amp;"_"&amp;TEXT(D517,"00")</f>
        <v>LP_VampireOnAttack_06</v>
      </c>
      <c r="B517" s="1" t="s">
        <v>297</v>
      </c>
      <c r="C517" s="1" t="str">
        <f>IF(ISERROR(VLOOKUP(B517,AffectorValueTable!$A:$A,1,0)),"어펙터밸류없음","")</f>
        <v/>
      </c>
      <c r="D517" s="1">
        <v>6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82"/>
        <v>1.125</v>
      </c>
      <c r="O517" s="7" t="str">
        <f t="shared" ref="O517:O520" ca="1" si="385">IF(NOT(ISBLANK(N517)),N517,
IF(ISBLANK(M517),"",
VLOOKUP(M517,OFFSET(INDIRECT("$A:$B"),0,MATCH(M$1&amp;"_Verify",INDIRECT("$1:$1"),0)-1),2,0)
))</f>
        <v/>
      </c>
      <c r="S517" s="7" t="str">
        <f t="shared" ref="S517:S520" ca="1" si="386">IF(NOT(ISBLANK(R517)),R517,
IF(ISBLANK(Q517),"",
VLOOKUP(Q517,OFFSET(INDIRECT("$A:$B"),0,MATCH(Q$1&amp;"_Verify",INDIRECT("$1:$1"),0)-1),2,0)
))</f>
        <v/>
      </c>
    </row>
    <row r="518" spans="1:21" x14ac:dyDescent="0.3">
      <c r="A518" s="1" t="str">
        <f t="shared" si="384"/>
        <v>LP_VampireOnAttack_07</v>
      </c>
      <c r="B518" s="1" t="s">
        <v>297</v>
      </c>
      <c r="C518" s="1" t="str">
        <f>IF(ISERROR(VLOOKUP(B518,AffectorValueTable!$A:$A,1,0)),"어펙터밸류없음","")</f>
        <v/>
      </c>
      <c r="D518" s="1">
        <v>7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82"/>
        <v>1.3650000000000002</v>
      </c>
      <c r="O518" s="7" t="str">
        <f t="shared" ca="1" si="385"/>
        <v/>
      </c>
      <c r="S518" s="7" t="str">
        <f t="shared" ca="1" si="386"/>
        <v/>
      </c>
    </row>
    <row r="519" spans="1:21" x14ac:dyDescent="0.3">
      <c r="A519" s="1" t="str">
        <f t="shared" si="384"/>
        <v>LP_VampireOnAttack_08</v>
      </c>
      <c r="B519" s="1" t="s">
        <v>297</v>
      </c>
      <c r="C519" s="1" t="str">
        <f>IF(ISERROR(VLOOKUP(B519,AffectorValueTable!$A:$A,1,0)),"어펙터밸류없음","")</f>
        <v/>
      </c>
      <c r="D519" s="1">
        <v>8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82"/>
        <v>1.62</v>
      </c>
      <c r="O519" s="7" t="str">
        <f t="shared" ca="1" si="385"/>
        <v/>
      </c>
      <c r="S519" s="7" t="str">
        <f t="shared" ca="1" si="386"/>
        <v/>
      </c>
    </row>
    <row r="520" spans="1:21" x14ac:dyDescent="0.3">
      <c r="A520" s="1" t="str">
        <f t="shared" si="384"/>
        <v>LP_VampireOnAttack_09</v>
      </c>
      <c r="B520" s="1" t="s">
        <v>297</v>
      </c>
      <c r="C520" s="1" t="str">
        <f>IF(ISERROR(VLOOKUP(B520,AffectorValueTable!$A:$A,1,0)),"어펙터밸류없음","")</f>
        <v/>
      </c>
      <c r="D520" s="1">
        <v>9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82"/>
        <v>1.89</v>
      </c>
      <c r="O520" s="7" t="str">
        <f t="shared" ca="1" si="385"/>
        <v/>
      </c>
      <c r="S520" s="7" t="str">
        <f t="shared" ca="1" si="386"/>
        <v/>
      </c>
    </row>
    <row r="521" spans="1:21" x14ac:dyDescent="0.3">
      <c r="A521" s="1" t="str">
        <f t="shared" ref="A521:A525" si="387">B521&amp;"_"&amp;TEXT(D521,"00")</f>
        <v>LP_VampireOnAttackBetter_01</v>
      </c>
      <c r="B521" s="1" t="s">
        <v>298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Vampire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L521" s="1">
        <f t="shared" si="382"/>
        <v>0.25</v>
      </c>
      <c r="O521" s="7" t="str">
        <f t="shared" ref="O521:O525" ca="1" si="388">IF(NOT(ISBLANK(N521)),N521,
IF(ISBLANK(M521),"",
VLOOKUP(M521,OFFSET(INDIRECT("$A:$B"),0,MATCH(M$1&amp;"_Verify",INDIRECT("$1:$1"),0)-1),2,0)
))</f>
        <v/>
      </c>
      <c r="S521" s="7" t="str">
        <f t="shared" ca="1" si="363"/>
        <v/>
      </c>
    </row>
    <row r="522" spans="1:21" x14ac:dyDescent="0.3">
      <c r="A522" s="1" t="str">
        <f t="shared" si="387"/>
        <v>LP_VampireOnAttackBetter_02</v>
      </c>
      <c r="B522" s="1" t="s">
        <v>298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Vampire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L522" s="1">
        <f t="shared" si="382"/>
        <v>0.52500000000000002</v>
      </c>
      <c r="O522" s="7" t="str">
        <f t="shared" ca="1" si="388"/>
        <v/>
      </c>
      <c r="S522" s="7" t="str">
        <f t="shared" ca="1" si="363"/>
        <v/>
      </c>
    </row>
    <row r="523" spans="1:21" x14ac:dyDescent="0.3">
      <c r="A523" s="1" t="str">
        <f t="shared" si="387"/>
        <v>LP_VampireOnAttackBetter_03</v>
      </c>
      <c r="B523" s="1" t="s">
        <v>298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Vampire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L523" s="1">
        <f t="shared" si="382"/>
        <v>0.82500000000000007</v>
      </c>
      <c r="O523" s="7" t="str">
        <f t="shared" ca="1" si="388"/>
        <v/>
      </c>
      <c r="S523" s="7" t="str">
        <f t="shared" ca="1" si="363"/>
        <v/>
      </c>
    </row>
    <row r="524" spans="1:21" x14ac:dyDescent="0.3">
      <c r="A524" s="1" t="str">
        <f t="shared" si="387"/>
        <v>LP_VampireOnAttackBetter_04</v>
      </c>
      <c r="B524" s="1" t="s">
        <v>298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Vampire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L524" s="1">
        <f t="shared" si="382"/>
        <v>1.1499999999999999</v>
      </c>
      <c r="O524" s="7" t="str">
        <f t="shared" ca="1" si="388"/>
        <v/>
      </c>
      <c r="S524" s="7" t="str">
        <f t="shared" ca="1" si="363"/>
        <v/>
      </c>
    </row>
    <row r="525" spans="1:21" x14ac:dyDescent="0.3">
      <c r="A525" s="1" t="str">
        <f t="shared" si="387"/>
        <v>LP_VampireOnAttackBetter_05</v>
      </c>
      <c r="B525" s="1" t="s">
        <v>298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Vampire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L525" s="1">
        <f t="shared" si="382"/>
        <v>1.5</v>
      </c>
      <c r="O525" s="7" t="str">
        <f t="shared" ca="1" si="388"/>
        <v/>
      </c>
      <c r="S525" s="7" t="str">
        <f t="shared" ca="1" si="363"/>
        <v/>
      </c>
    </row>
    <row r="526" spans="1:21" x14ac:dyDescent="0.3">
      <c r="A526" s="1" t="str">
        <f t="shared" ref="A526:A530" si="389">B526&amp;"_"&amp;TEXT(D526,"00")</f>
        <v>LP_RecoverOnAttacked_01</v>
      </c>
      <c r="B526" s="1" t="s">
        <v>299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CallAffectorValue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O526" s="7" t="str">
        <f t="shared" ref="O526:O530" ca="1" si="390">IF(NOT(ISBLANK(N526)),N526,
IF(ISBLANK(M526),"",
VLOOKUP(M526,OFFSET(INDIRECT("$A:$B"),0,MATCH(M$1&amp;"_Verify",INDIRECT("$1:$1"),0)-1),2,0)
))</f>
        <v/>
      </c>
      <c r="Q526" s="1" t="s">
        <v>223</v>
      </c>
      <c r="S526" s="7">
        <f t="shared" ca="1" si="363"/>
        <v>4</v>
      </c>
      <c r="U526" s="1" t="s">
        <v>300</v>
      </c>
    </row>
    <row r="527" spans="1:21" x14ac:dyDescent="0.3">
      <c r="A527" s="1" t="str">
        <f t="shared" si="389"/>
        <v>LP_RecoverOnAttacked_02</v>
      </c>
      <c r="B527" s="1" t="s">
        <v>299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CallAffectorValue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O527" s="7" t="str">
        <f t="shared" ca="1" si="390"/>
        <v/>
      </c>
      <c r="Q527" s="1" t="s">
        <v>223</v>
      </c>
      <c r="S527" s="7">
        <f t="shared" ca="1" si="363"/>
        <v>4</v>
      </c>
      <c r="U527" s="1" t="s">
        <v>300</v>
      </c>
    </row>
    <row r="528" spans="1:21" x14ac:dyDescent="0.3">
      <c r="A528" s="1" t="str">
        <f t="shared" si="389"/>
        <v>LP_RecoverOnAttacked_03</v>
      </c>
      <c r="B528" s="1" t="s">
        <v>299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CallAffectorValue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O528" s="7" t="str">
        <f t="shared" ca="1" si="390"/>
        <v/>
      </c>
      <c r="Q528" s="1" t="s">
        <v>223</v>
      </c>
      <c r="S528" s="7">
        <f t="shared" ca="1" si="363"/>
        <v>4</v>
      </c>
      <c r="U528" s="1" t="s">
        <v>300</v>
      </c>
    </row>
    <row r="529" spans="1:21" x14ac:dyDescent="0.3">
      <c r="A529" s="1" t="str">
        <f t="shared" si="389"/>
        <v>LP_RecoverOnAttacked_04</v>
      </c>
      <c r="B529" s="1" t="s">
        <v>299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CallAffectorValue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O529" s="7" t="str">
        <f t="shared" ca="1" si="390"/>
        <v/>
      </c>
      <c r="Q529" s="1" t="s">
        <v>223</v>
      </c>
      <c r="S529" s="7">
        <f t="shared" ca="1" si="363"/>
        <v>4</v>
      </c>
      <c r="U529" s="1" t="s">
        <v>300</v>
      </c>
    </row>
    <row r="530" spans="1:21" x14ac:dyDescent="0.3">
      <c r="A530" s="1" t="str">
        <f t="shared" si="389"/>
        <v>LP_RecoverOnAttacked_05</v>
      </c>
      <c r="B530" s="1" t="s">
        <v>299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CallAffectorValue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O530" s="7" t="str">
        <f t="shared" ca="1" si="390"/>
        <v/>
      </c>
      <c r="Q530" s="1" t="s">
        <v>223</v>
      </c>
      <c r="S530" s="7">
        <f t="shared" ca="1" si="363"/>
        <v>4</v>
      </c>
      <c r="U530" s="1" t="s">
        <v>300</v>
      </c>
    </row>
    <row r="531" spans="1:21" x14ac:dyDescent="0.3">
      <c r="A531" s="1" t="str">
        <f t="shared" ref="A531:A535" si="391">B531&amp;"_"&amp;TEXT(D531,"00")</f>
        <v>LP_RecoverOnAttacked_Heal_01</v>
      </c>
      <c r="B531" s="1" t="s">
        <v>300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HealOverTime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f t="shared" ref="I531:I535" si="392">J531*5+0.1</f>
        <v>4.6999999999999984</v>
      </c>
      <c r="J531" s="1">
        <f t="shared" ref="J531:J534" si="393">J532+0.08</f>
        <v>0.91999999999999982</v>
      </c>
      <c r="L531" s="1">
        <v>8.8888888888888892E-2</v>
      </c>
      <c r="O531" s="7" t="str">
        <f t="shared" ref="O531:O535" ca="1" si="394">IF(NOT(ISBLANK(N531)),N531,
IF(ISBLANK(M531),"",
VLOOKUP(M531,OFFSET(INDIRECT("$A:$B"),0,MATCH(M$1&amp;"_Verify",INDIRECT("$1:$1"),0)-1),2,0)
))</f>
        <v/>
      </c>
      <c r="S531" s="7" t="str">
        <f t="shared" ca="1" si="363"/>
        <v/>
      </c>
    </row>
    <row r="532" spans="1:21" x14ac:dyDescent="0.3">
      <c r="A532" s="1" t="str">
        <f t="shared" si="391"/>
        <v>LP_RecoverOnAttacked_Heal_02</v>
      </c>
      <c r="B532" s="1" t="s">
        <v>300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HealOverTime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f t="shared" si="392"/>
        <v>4.2999999999999989</v>
      </c>
      <c r="J532" s="1">
        <f t="shared" si="393"/>
        <v>0.83999999999999986</v>
      </c>
      <c r="L532" s="1">
        <v>0.12537313432835823</v>
      </c>
      <c r="O532" s="7" t="str">
        <f t="shared" ca="1" si="394"/>
        <v/>
      </c>
      <c r="S532" s="7" t="str">
        <f t="shared" ca="1" si="363"/>
        <v/>
      </c>
    </row>
    <row r="533" spans="1:21" x14ac:dyDescent="0.3">
      <c r="A533" s="1" t="str">
        <f t="shared" si="391"/>
        <v>LP_RecoverOnAttacked_Heal_03</v>
      </c>
      <c r="B533" s="1" t="s">
        <v>300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HealOverTime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f t="shared" si="392"/>
        <v>3.8999999999999995</v>
      </c>
      <c r="J533" s="1">
        <f t="shared" si="393"/>
        <v>0.7599999999999999</v>
      </c>
      <c r="L533" s="1">
        <v>0.14505494505494507</v>
      </c>
      <c r="O533" s="7" t="str">
        <f t="shared" ca="1" si="394"/>
        <v/>
      </c>
      <c r="S533" s="7" t="str">
        <f t="shared" ca="1" si="363"/>
        <v/>
      </c>
    </row>
    <row r="534" spans="1:21" x14ac:dyDescent="0.3">
      <c r="A534" s="1" t="str">
        <f t="shared" si="391"/>
        <v>LP_RecoverOnAttacked_Heal_04</v>
      </c>
      <c r="B534" s="1" t="s">
        <v>300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HealOverTime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f t="shared" si="392"/>
        <v>3.4999999999999996</v>
      </c>
      <c r="J534" s="1">
        <f t="shared" si="393"/>
        <v>0.67999999999999994</v>
      </c>
      <c r="L534" s="1">
        <v>0.15726495726495726</v>
      </c>
      <c r="O534" s="7" t="str">
        <f t="shared" ca="1" si="394"/>
        <v/>
      </c>
      <c r="S534" s="7" t="str">
        <f t="shared" ca="1" si="363"/>
        <v/>
      </c>
    </row>
    <row r="535" spans="1:21" x14ac:dyDescent="0.3">
      <c r="A535" s="1" t="str">
        <f t="shared" si="391"/>
        <v>LP_RecoverOnAttacked_Heal_05</v>
      </c>
      <c r="B535" s="1" t="s">
        <v>300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HealOverTime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f t="shared" si="392"/>
        <v>3.1</v>
      </c>
      <c r="J535" s="1">
        <v>0.6</v>
      </c>
      <c r="L535" s="1">
        <v>0.16551724137931034</v>
      </c>
      <c r="O535" s="7" t="str">
        <f t="shared" ca="1" si="394"/>
        <v/>
      </c>
      <c r="S535" s="7" t="str">
        <f t="shared" ca="1" si="363"/>
        <v/>
      </c>
    </row>
    <row r="536" spans="1:21" x14ac:dyDescent="0.3">
      <c r="A536" s="1" t="str">
        <f t="shared" ref="A536:A540" si="395">B536&amp;"_"&amp;TEXT(D536,"00")</f>
        <v>LP_ReflectOnAttacked_01</v>
      </c>
      <c r="B536" s="1" t="s">
        <v>303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0.93377528089887663</v>
      </c>
      <c r="O536" s="7" t="str">
        <f t="shared" ref="O536:O540" ca="1" si="396">IF(NOT(ISBLANK(N536)),N536,
IF(ISBLANK(M536),"",
VLOOKUP(M536,OFFSET(INDIRECT("$A:$B"),0,MATCH(M$1&amp;"_Verify",INDIRECT("$1:$1"),0)-1),2,0)
))</f>
        <v/>
      </c>
      <c r="S536" s="7" t="str">
        <f t="shared" ref="S536:S633" ca="1" si="397">IF(NOT(ISBLANK(R536)),R536,
IF(ISBLANK(Q536),"",
VLOOKUP(Q536,OFFSET(INDIRECT("$A:$B"),0,MATCH(Q$1&amp;"_Verify",INDIRECT("$1:$1"),0)-1),2,0)
))</f>
        <v/>
      </c>
    </row>
    <row r="537" spans="1:21" x14ac:dyDescent="0.3">
      <c r="A537" s="1" t="str">
        <f t="shared" si="395"/>
        <v>LP_ReflectOnAttacked_02</v>
      </c>
      <c r="B537" s="1" t="s">
        <v>303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2.2014964610717898</v>
      </c>
      <c r="O537" s="7" t="str">
        <f t="shared" ca="1" si="396"/>
        <v/>
      </c>
      <c r="S537" s="7" t="str">
        <f t="shared" ca="1" si="397"/>
        <v/>
      </c>
    </row>
    <row r="538" spans="1:21" x14ac:dyDescent="0.3">
      <c r="A538" s="1" t="str">
        <f t="shared" si="395"/>
        <v>LP_ReflectOnAttacked_03</v>
      </c>
      <c r="B538" s="1" t="s">
        <v>303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3.8477338195077495</v>
      </c>
      <c r="O538" s="7" t="str">
        <f t="shared" ca="1" si="396"/>
        <v/>
      </c>
      <c r="S538" s="7" t="str">
        <f t="shared" ca="1" si="397"/>
        <v/>
      </c>
    </row>
    <row r="539" spans="1:21" x14ac:dyDescent="0.3">
      <c r="A539" s="1" t="str">
        <f t="shared" si="395"/>
        <v>LP_ReflectOnAttacked_04</v>
      </c>
      <c r="B539" s="1" t="s">
        <v>303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ReflectDamage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5.9275139063862792</v>
      </c>
      <c r="O539" s="7" t="str">
        <f t="shared" ca="1" si="396"/>
        <v/>
      </c>
      <c r="S539" s="7" t="str">
        <f t="shared" ca="1" si="397"/>
        <v/>
      </c>
    </row>
    <row r="540" spans="1:21" x14ac:dyDescent="0.3">
      <c r="A540" s="1" t="str">
        <f t="shared" si="395"/>
        <v>LP_ReflectOnAttacked_05</v>
      </c>
      <c r="B540" s="1" t="s">
        <v>303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ReflectDamage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8.5104402985074614</v>
      </c>
      <c r="O540" s="7" t="str">
        <f t="shared" ca="1" si="396"/>
        <v/>
      </c>
      <c r="S540" s="7" t="str">
        <f t="shared" ca="1" si="397"/>
        <v/>
      </c>
    </row>
    <row r="541" spans="1:21" x14ac:dyDescent="0.3">
      <c r="A541" s="1" t="str">
        <f t="shared" ref="A541:A548" si="398">B541&amp;"_"&amp;TEXT(D541,"00")</f>
        <v>LP_ReflectOnAttackedBetter_01</v>
      </c>
      <c r="B541" s="1" t="s">
        <v>304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ReflectDamage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1.6960408163265315</v>
      </c>
      <c r="O541" s="7" t="str">
        <f t="shared" ref="O541:O548" ca="1" si="399">IF(NOT(ISBLANK(N541)),N541,
IF(ISBLANK(M541),"",
VLOOKUP(M541,OFFSET(INDIRECT("$A:$B"),0,MATCH(M$1&amp;"_Verify",INDIRECT("$1:$1"),0)-1),2,0)
))</f>
        <v/>
      </c>
      <c r="S541" s="7" t="str">
        <f t="shared" ca="1" si="397"/>
        <v/>
      </c>
    </row>
    <row r="542" spans="1:21" x14ac:dyDescent="0.3">
      <c r="A542" s="1" t="str">
        <f t="shared" si="398"/>
        <v>LP_ReflectOnAttackedBetter_02</v>
      </c>
      <c r="B542" s="1" t="s">
        <v>304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ReflectDamage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4.5603870967741944</v>
      </c>
      <c r="O542" s="7" t="str">
        <f t="shared" ca="1" si="399"/>
        <v/>
      </c>
      <c r="S542" s="7" t="str">
        <f t="shared" ca="1" si="397"/>
        <v/>
      </c>
    </row>
    <row r="543" spans="1:21" x14ac:dyDescent="0.3">
      <c r="A543" s="1" t="str">
        <f t="shared" si="398"/>
        <v>LP_ReflectOnAttackedBetter_03</v>
      </c>
      <c r="B543" s="1" t="s">
        <v>304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ReflectDamage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8.9988443328550947</v>
      </c>
      <c r="O543" s="7" t="str">
        <f t="shared" ca="1" si="399"/>
        <v/>
      </c>
      <c r="S543" s="7" t="str">
        <f t="shared" ca="1" si="397"/>
        <v/>
      </c>
    </row>
    <row r="544" spans="1:21" x14ac:dyDescent="0.3">
      <c r="A544" s="1" t="str">
        <f t="shared" si="398"/>
        <v>LP_AtkUpOnLowerHp_01</v>
      </c>
      <c r="B544" s="1" t="s">
        <v>305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0.35</v>
      </c>
      <c r="N544" s="1">
        <v>0</v>
      </c>
      <c r="O544" s="7">
        <f t="shared" ca="1" si="399"/>
        <v>0</v>
      </c>
      <c r="S544" s="7" t="str">
        <f t="shared" ca="1" si="397"/>
        <v/>
      </c>
    </row>
    <row r="545" spans="1:19" x14ac:dyDescent="0.3">
      <c r="A545" s="1" t="str">
        <f t="shared" si="398"/>
        <v>LP_AtkUpOnLowerHp_02</v>
      </c>
      <c r="B545" s="1" t="s">
        <v>305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0.73499999999999999</v>
      </c>
      <c r="N545" s="1">
        <v>0</v>
      </c>
      <c r="O545" s="7">
        <f t="shared" ca="1" si="399"/>
        <v>0</v>
      </c>
      <c r="S545" s="7" t="str">
        <f t="shared" ca="1" si="397"/>
        <v/>
      </c>
    </row>
    <row r="546" spans="1:19" x14ac:dyDescent="0.3">
      <c r="A546" s="1" t="str">
        <f t="shared" si="398"/>
        <v>LP_AtkUpOnLowerHp_03</v>
      </c>
      <c r="B546" s="1" t="s">
        <v>305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1.1549999999999998</v>
      </c>
      <c r="N546" s="1">
        <v>0</v>
      </c>
      <c r="O546" s="7">
        <f t="shared" ca="1" si="399"/>
        <v>0</v>
      </c>
      <c r="S546" s="7" t="str">
        <f t="shared" ca="1" si="397"/>
        <v/>
      </c>
    </row>
    <row r="547" spans="1:19" x14ac:dyDescent="0.3">
      <c r="A547" s="1" t="str">
        <f t="shared" si="398"/>
        <v>LP_AtkUpOnLowerHp_04</v>
      </c>
      <c r="B547" s="1" t="s">
        <v>305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1.6099999999999999</v>
      </c>
      <c r="N547" s="1">
        <v>0</v>
      </c>
      <c r="O547" s="7">
        <f t="shared" ca="1" si="399"/>
        <v>0</v>
      </c>
      <c r="S547" s="7" t="str">
        <f t="shared" ca="1" si="397"/>
        <v/>
      </c>
    </row>
    <row r="548" spans="1:19" x14ac:dyDescent="0.3">
      <c r="A548" s="1" t="str">
        <f t="shared" si="398"/>
        <v>LP_AtkUpOnLowerHp_05</v>
      </c>
      <c r="B548" s="1" t="s">
        <v>305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2.1</v>
      </c>
      <c r="N548" s="1">
        <v>0</v>
      </c>
      <c r="O548" s="7">
        <f t="shared" ca="1" si="399"/>
        <v>0</v>
      </c>
      <c r="S548" s="7" t="str">
        <f t="shared" ca="1" si="397"/>
        <v/>
      </c>
    </row>
    <row r="549" spans="1:19" x14ac:dyDescent="0.3">
      <c r="A549" s="1" t="str">
        <f t="shared" ref="A549:A552" si="400">B549&amp;"_"&amp;TEXT(D549,"00")</f>
        <v>LP_AtkUpOnLowerHp_06</v>
      </c>
      <c r="B549" s="1" t="s">
        <v>305</v>
      </c>
      <c r="C549" s="1" t="str">
        <f>IF(ISERROR(VLOOKUP(B549,AffectorValueTable!$A:$A,1,0)),"어펙터밸류없음","")</f>
        <v/>
      </c>
      <c r="D549" s="1">
        <v>6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2.625</v>
      </c>
      <c r="N549" s="1">
        <v>0</v>
      </c>
      <c r="O549" s="7">
        <f t="shared" ref="O549:O552" ca="1" si="401">IF(NOT(ISBLANK(N549)),N549,
IF(ISBLANK(M549),"",
VLOOKUP(M549,OFFSET(INDIRECT("$A:$B"),0,MATCH(M$1&amp;"_Verify",INDIRECT("$1:$1"),0)-1),2,0)
))</f>
        <v>0</v>
      </c>
      <c r="S549" s="7" t="str">
        <f t="shared" ref="S549:S552" ca="1" si="402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si="400"/>
        <v>LP_AtkUpOnLowerHp_07</v>
      </c>
      <c r="B550" s="1" t="s">
        <v>305</v>
      </c>
      <c r="C550" s="1" t="str">
        <f>IF(ISERROR(VLOOKUP(B550,AffectorValueTable!$A:$A,1,0)),"어펙터밸류없음","")</f>
        <v/>
      </c>
      <c r="D550" s="1">
        <v>7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3.1850000000000005</v>
      </c>
      <c r="N550" s="1">
        <v>0</v>
      </c>
      <c r="O550" s="7">
        <f t="shared" ca="1" si="401"/>
        <v>0</v>
      </c>
      <c r="S550" s="7" t="str">
        <f t="shared" ca="1" si="402"/>
        <v/>
      </c>
    </row>
    <row r="551" spans="1:19" x14ac:dyDescent="0.3">
      <c r="A551" s="1" t="str">
        <f t="shared" si="400"/>
        <v>LP_AtkUpOnLowerHp_08</v>
      </c>
      <c r="B551" s="1" t="s">
        <v>305</v>
      </c>
      <c r="C551" s="1" t="str">
        <f>IF(ISERROR(VLOOKUP(B551,AffectorValueTable!$A:$A,1,0)),"어펙터밸류없음","")</f>
        <v/>
      </c>
      <c r="D551" s="1">
        <v>8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3.7800000000000007</v>
      </c>
      <c r="N551" s="1">
        <v>0</v>
      </c>
      <c r="O551" s="7">
        <f t="shared" ca="1" si="401"/>
        <v>0</v>
      </c>
      <c r="S551" s="7" t="str">
        <f t="shared" ca="1" si="402"/>
        <v/>
      </c>
    </row>
    <row r="552" spans="1:19" x14ac:dyDescent="0.3">
      <c r="A552" s="1" t="str">
        <f t="shared" si="400"/>
        <v>LP_AtkUpOnLowerHp_09</v>
      </c>
      <c r="B552" s="1" t="s">
        <v>305</v>
      </c>
      <c r="C552" s="1" t="str">
        <f>IF(ISERROR(VLOOKUP(B552,AffectorValueTable!$A:$A,1,0)),"어펙터밸류없음","")</f>
        <v/>
      </c>
      <c r="D552" s="1">
        <v>9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4.41</v>
      </c>
      <c r="N552" s="1">
        <v>0</v>
      </c>
      <c r="O552" s="7">
        <f t="shared" ca="1" si="401"/>
        <v>0</v>
      </c>
      <c r="S552" s="7" t="str">
        <f t="shared" ca="1" si="402"/>
        <v/>
      </c>
    </row>
    <row r="553" spans="1:19" x14ac:dyDescent="0.3">
      <c r="A553" s="1" t="str">
        <f t="shared" ref="A553:A588" si="403">B553&amp;"_"&amp;TEXT(D553,"00")</f>
        <v>LP_AtkUpOnLowerHpBetter_01</v>
      </c>
      <c r="B553" s="1" t="s">
        <v>306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0.58333333333333337</v>
      </c>
      <c r="N553" s="1">
        <v>0</v>
      </c>
      <c r="O553" s="7">
        <f t="shared" ref="O553:O588" ca="1" si="404">IF(NOT(ISBLANK(N553)),N553,
IF(ISBLANK(M553),"",
VLOOKUP(M553,OFFSET(INDIRECT("$A:$B"),0,MATCH(M$1&amp;"_Verify",INDIRECT("$1:$1"),0)-1),2,0)
))</f>
        <v>0</v>
      </c>
      <c r="S553" s="7" t="str">
        <f t="shared" ca="1" si="397"/>
        <v/>
      </c>
    </row>
    <row r="554" spans="1:19" x14ac:dyDescent="0.3">
      <c r="A554" s="1" t="str">
        <f t="shared" si="403"/>
        <v>LP_AtkUpOnLowerHpBetter_02</v>
      </c>
      <c r="B554" s="1" t="s">
        <v>306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1.2250000000000001</v>
      </c>
      <c r="N554" s="1">
        <v>0</v>
      </c>
      <c r="O554" s="7">
        <f t="shared" ca="1" si="404"/>
        <v>0</v>
      </c>
      <c r="S554" s="7" t="str">
        <f t="shared" ca="1" si="397"/>
        <v/>
      </c>
    </row>
    <row r="555" spans="1:19" x14ac:dyDescent="0.3">
      <c r="A555" s="1" t="str">
        <f t="shared" si="403"/>
        <v>LP_AtkUpOnLowerHpBetter_03</v>
      </c>
      <c r="B555" s="1" t="s">
        <v>306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1.9250000000000003</v>
      </c>
      <c r="N555" s="1">
        <v>0</v>
      </c>
      <c r="O555" s="7">
        <f t="shared" ca="1" si="404"/>
        <v>0</v>
      </c>
      <c r="S555" s="7" t="str">
        <f t="shared" ca="1" si="397"/>
        <v/>
      </c>
    </row>
    <row r="556" spans="1:19" x14ac:dyDescent="0.3">
      <c r="A556" s="1" t="str">
        <f t="shared" ref="A556:A557" si="405">B556&amp;"_"&amp;TEXT(D556,"00")</f>
        <v>LP_AtkUpOnLowerHpBetter_04</v>
      </c>
      <c r="B556" s="1" t="s">
        <v>306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2.6833333333333331</v>
      </c>
      <c r="N556" s="1">
        <v>0</v>
      </c>
      <c r="O556" s="7">
        <f t="shared" ref="O556:O557" ca="1" si="406">IF(NOT(ISBLANK(N556)),N556,
IF(ISBLANK(M556),"",
VLOOKUP(M556,OFFSET(INDIRECT("$A:$B"),0,MATCH(M$1&amp;"_Verify",INDIRECT("$1:$1"),0)-1),2,0)
))</f>
        <v>0</v>
      </c>
      <c r="S556" s="7" t="str">
        <f t="shared" ref="S556:S557" ca="1" si="407">IF(NOT(ISBLANK(R556)),R556,
IF(ISBLANK(Q556),"",
VLOOKUP(Q556,OFFSET(INDIRECT("$A:$B"),0,MATCH(Q$1&amp;"_Verify",INDIRECT("$1:$1"),0)-1),2,0)
))</f>
        <v/>
      </c>
    </row>
    <row r="557" spans="1:19" x14ac:dyDescent="0.3">
      <c r="A557" s="1" t="str">
        <f t="shared" si="405"/>
        <v>LP_AtkUpOnLowerHpBetter_05</v>
      </c>
      <c r="B557" s="1" t="s">
        <v>306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3.5000000000000004</v>
      </c>
      <c r="N557" s="1">
        <v>0</v>
      </c>
      <c r="O557" s="7">
        <f t="shared" ca="1" si="406"/>
        <v>0</v>
      </c>
      <c r="S557" s="7" t="str">
        <f t="shared" ca="1" si="407"/>
        <v/>
      </c>
    </row>
    <row r="558" spans="1:19" x14ac:dyDescent="0.3">
      <c r="A558" s="1" t="str">
        <f t="shared" ref="A558:A572" si="408">B558&amp;"_"&amp;TEXT(D558,"00")</f>
        <v>LP_AtkUpOnLowerHpBetter_06</v>
      </c>
      <c r="B558" s="1" t="s">
        <v>306</v>
      </c>
      <c r="C558" s="1" t="str">
        <f>IF(ISERROR(VLOOKUP(B558,AffectorValueTable!$A:$A,1,0)),"어펙터밸류없음","")</f>
        <v/>
      </c>
      <c r="D558" s="1">
        <v>6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3.5000000000000004</v>
      </c>
      <c r="N558" s="1">
        <v>0</v>
      </c>
      <c r="O558" s="7">
        <f t="shared" ref="O558:O572" ca="1" si="409">IF(NOT(ISBLANK(N558)),N558,
IF(ISBLANK(M558),"",
VLOOKUP(M558,OFFSET(INDIRECT("$A:$B"),0,MATCH(M$1&amp;"_Verify",INDIRECT("$1:$1"),0)-1),2,0)
))</f>
        <v>0</v>
      </c>
      <c r="S558" s="7" t="str">
        <f t="shared" ref="S558:S572" ca="1" si="410">IF(NOT(ISBLANK(R558)),R558,
IF(ISBLANK(Q558),"",
VLOOKUP(Q558,OFFSET(INDIRECT("$A:$B"),0,MATCH(Q$1&amp;"_Verify",INDIRECT("$1:$1"),0)-1),2,0)
))</f>
        <v/>
      </c>
    </row>
    <row r="559" spans="1:19" x14ac:dyDescent="0.3">
      <c r="A559" s="1" t="str">
        <f t="shared" si="408"/>
        <v>LP_AtkUpOnMaxHp_01</v>
      </c>
      <c r="B559" s="1" t="s">
        <v>925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ref="J559:J572" si="411">J246*4/3</f>
        <v>0.19999999999999998</v>
      </c>
      <c r="N559" s="1">
        <v>1</v>
      </c>
      <c r="O559" s="7">
        <f t="shared" ca="1" si="409"/>
        <v>1</v>
      </c>
      <c r="S559" s="7" t="str">
        <f t="shared" ca="1" si="410"/>
        <v/>
      </c>
    </row>
    <row r="560" spans="1:19" x14ac:dyDescent="0.3">
      <c r="A560" s="1" t="str">
        <f t="shared" si="408"/>
        <v>LP_AtkUpOnMaxHp_02</v>
      </c>
      <c r="B560" s="1" t="s">
        <v>925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11"/>
        <v>0.42</v>
      </c>
      <c r="N560" s="1">
        <v>1</v>
      </c>
      <c r="O560" s="7">
        <f t="shared" ca="1" si="409"/>
        <v>1</v>
      </c>
      <c r="S560" s="7" t="str">
        <f t="shared" ca="1" si="410"/>
        <v/>
      </c>
    </row>
    <row r="561" spans="1:19" x14ac:dyDescent="0.3">
      <c r="A561" s="1" t="str">
        <f t="shared" si="408"/>
        <v>LP_AtkUpOnMaxHp_03</v>
      </c>
      <c r="B561" s="1" t="s">
        <v>925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11"/>
        <v>0.66</v>
      </c>
      <c r="N561" s="1">
        <v>1</v>
      </c>
      <c r="O561" s="7">
        <f t="shared" ca="1" si="409"/>
        <v>1</v>
      </c>
      <c r="S561" s="7" t="str">
        <f t="shared" ca="1" si="410"/>
        <v/>
      </c>
    </row>
    <row r="562" spans="1:19" x14ac:dyDescent="0.3">
      <c r="A562" s="1" t="str">
        <f t="shared" si="408"/>
        <v>LP_AtkUpOnMaxHp_04</v>
      </c>
      <c r="B562" s="1" t="s">
        <v>925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11"/>
        <v>0.91999999999999993</v>
      </c>
      <c r="N562" s="1">
        <v>1</v>
      </c>
      <c r="O562" s="7">
        <f t="shared" ca="1" si="409"/>
        <v>1</v>
      </c>
      <c r="S562" s="7" t="str">
        <f t="shared" ca="1" si="410"/>
        <v/>
      </c>
    </row>
    <row r="563" spans="1:19" x14ac:dyDescent="0.3">
      <c r="A563" s="1" t="str">
        <f t="shared" si="408"/>
        <v>LP_AtkUpOnMaxHp_05</v>
      </c>
      <c r="B563" s="1" t="s">
        <v>925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11"/>
        <v>1.2</v>
      </c>
      <c r="N563" s="1">
        <v>1</v>
      </c>
      <c r="O563" s="7">
        <f t="shared" ca="1" si="409"/>
        <v>1</v>
      </c>
      <c r="S563" s="7" t="str">
        <f t="shared" ca="1" si="410"/>
        <v/>
      </c>
    </row>
    <row r="564" spans="1:19" x14ac:dyDescent="0.3">
      <c r="A564" s="1" t="str">
        <f t="shared" si="408"/>
        <v>LP_AtkUpOnMaxHp_06</v>
      </c>
      <c r="B564" s="1" t="s">
        <v>925</v>
      </c>
      <c r="C564" s="1" t="str">
        <f>IF(ISERROR(VLOOKUP(B564,AffectorValueTable!$A:$A,1,0)),"어펙터밸류없음","")</f>
        <v/>
      </c>
      <c r="D564" s="1">
        <v>6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11"/>
        <v>1.5</v>
      </c>
      <c r="N564" s="1">
        <v>1</v>
      </c>
      <c r="O564" s="7">
        <f t="shared" ca="1" si="409"/>
        <v>1</v>
      </c>
      <c r="S564" s="7" t="str">
        <f t="shared" ca="1" si="410"/>
        <v/>
      </c>
    </row>
    <row r="565" spans="1:19" x14ac:dyDescent="0.3">
      <c r="A565" s="1" t="str">
        <f t="shared" si="408"/>
        <v>LP_AtkUpOnMaxHp_07</v>
      </c>
      <c r="B565" s="1" t="s">
        <v>925</v>
      </c>
      <c r="C565" s="1" t="str">
        <f>IF(ISERROR(VLOOKUP(B565,AffectorValueTable!$A:$A,1,0)),"어펙터밸류없음","")</f>
        <v/>
      </c>
      <c r="D565" s="1">
        <v>7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11"/>
        <v>1.8200000000000003</v>
      </c>
      <c r="N565" s="1">
        <v>1</v>
      </c>
      <c r="O565" s="7">
        <f t="shared" ca="1" si="409"/>
        <v>1</v>
      </c>
      <c r="S565" s="7" t="str">
        <f t="shared" ca="1" si="410"/>
        <v/>
      </c>
    </row>
    <row r="566" spans="1:19" x14ac:dyDescent="0.3">
      <c r="A566" s="1" t="str">
        <f t="shared" si="408"/>
        <v>LP_AtkUpOnMaxHp_08</v>
      </c>
      <c r="B566" s="1" t="s">
        <v>925</v>
      </c>
      <c r="C566" s="1" t="str">
        <f>IF(ISERROR(VLOOKUP(B566,AffectorValueTable!$A:$A,1,0)),"어펙터밸류없음","")</f>
        <v/>
      </c>
      <c r="D566" s="1">
        <v>8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11"/>
        <v>2.16</v>
      </c>
      <c r="N566" s="1">
        <v>1</v>
      </c>
      <c r="O566" s="7">
        <f t="shared" ca="1" si="409"/>
        <v>1</v>
      </c>
      <c r="S566" s="7" t="str">
        <f t="shared" ca="1" si="410"/>
        <v/>
      </c>
    </row>
    <row r="567" spans="1:19" x14ac:dyDescent="0.3">
      <c r="A567" s="1" t="str">
        <f t="shared" si="408"/>
        <v>LP_AtkUpOnMaxHp_09</v>
      </c>
      <c r="B567" s="1" t="s">
        <v>925</v>
      </c>
      <c r="C567" s="1" t="str">
        <f>IF(ISERROR(VLOOKUP(B567,AffectorValueTable!$A:$A,1,0)),"어펙터밸류없음","")</f>
        <v/>
      </c>
      <c r="D567" s="1">
        <v>9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11"/>
        <v>2.52</v>
      </c>
      <c r="N567" s="1">
        <v>1</v>
      </c>
      <c r="O567" s="7">
        <f t="shared" ca="1" si="409"/>
        <v>1</v>
      </c>
      <c r="S567" s="7" t="str">
        <f t="shared" ca="1" si="410"/>
        <v/>
      </c>
    </row>
    <row r="568" spans="1:19" x14ac:dyDescent="0.3">
      <c r="A568" s="1" t="str">
        <f t="shared" si="408"/>
        <v>LP_AtkUpOnMaxHpBetter_01</v>
      </c>
      <c r="B568" s="1" t="s">
        <v>926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11"/>
        <v>0.33333333333333331</v>
      </c>
      <c r="N568" s="1">
        <v>1</v>
      </c>
      <c r="O568" s="7">
        <f t="shared" ca="1" si="409"/>
        <v>1</v>
      </c>
      <c r="S568" s="7" t="str">
        <f t="shared" ca="1" si="410"/>
        <v/>
      </c>
    </row>
    <row r="569" spans="1:19" x14ac:dyDescent="0.3">
      <c r="A569" s="1" t="str">
        <f t="shared" si="408"/>
        <v>LP_AtkUpOnMaxHpBetter_02</v>
      </c>
      <c r="B569" s="1" t="s">
        <v>926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11"/>
        <v>0.70000000000000007</v>
      </c>
      <c r="N569" s="1">
        <v>1</v>
      </c>
      <c r="O569" s="7">
        <f t="shared" ca="1" si="409"/>
        <v>1</v>
      </c>
      <c r="S569" s="7" t="str">
        <f t="shared" ca="1" si="410"/>
        <v/>
      </c>
    </row>
    <row r="570" spans="1:19" x14ac:dyDescent="0.3">
      <c r="A570" s="1" t="str">
        <f t="shared" si="408"/>
        <v>LP_AtkUpOnMaxHpBetter_03</v>
      </c>
      <c r="B570" s="1" t="s">
        <v>926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AddAttackByHp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11"/>
        <v>1.1000000000000001</v>
      </c>
      <c r="N570" s="1">
        <v>1</v>
      </c>
      <c r="O570" s="7">
        <f t="shared" ca="1" si="409"/>
        <v>1</v>
      </c>
      <c r="S570" s="7" t="str">
        <f t="shared" ca="1" si="410"/>
        <v/>
      </c>
    </row>
    <row r="571" spans="1:19" x14ac:dyDescent="0.3">
      <c r="A571" s="1" t="str">
        <f t="shared" si="408"/>
        <v>LP_AtkUpOnMaxHpBetter_04</v>
      </c>
      <c r="B571" s="1" t="s">
        <v>926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AddAttackByHp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11"/>
        <v>1.5333333333333332</v>
      </c>
      <c r="N571" s="1">
        <v>1</v>
      </c>
      <c r="O571" s="7">
        <f t="shared" ca="1" si="409"/>
        <v>1</v>
      </c>
      <c r="S571" s="7" t="str">
        <f t="shared" ca="1" si="410"/>
        <v/>
      </c>
    </row>
    <row r="572" spans="1:19" x14ac:dyDescent="0.3">
      <c r="A572" s="1" t="str">
        <f t="shared" si="408"/>
        <v>LP_AtkUpOnMaxHpBetter_05</v>
      </c>
      <c r="B572" s="1" t="s">
        <v>926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AddAttackByHp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11"/>
        <v>2</v>
      </c>
      <c r="N572" s="1">
        <v>1</v>
      </c>
      <c r="O572" s="7">
        <f t="shared" ca="1" si="409"/>
        <v>1</v>
      </c>
      <c r="S572" s="7" t="str">
        <f t="shared" ca="1" si="410"/>
        <v/>
      </c>
    </row>
    <row r="573" spans="1:19" x14ac:dyDescent="0.3">
      <c r="A573" s="1" t="str">
        <f t="shared" ref="A573:A586" si="412">B573&amp;"_"&amp;TEXT(D573,"00")</f>
        <v>LP_AtkUpOnKillUntilGettingHit_01</v>
      </c>
      <c r="B573" s="1" t="s">
        <v>927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ref="J573:J586" si="413">J246*1/50</f>
        <v>3.0000000000000001E-3</v>
      </c>
      <c r="O573" s="7" t="str">
        <f t="shared" ref="O573:O586" ca="1" si="414">IF(NOT(ISBLANK(N573)),N573,
IF(ISBLANK(M573),"",
VLOOKUP(M573,OFFSET(INDIRECT("$A:$B"),0,MATCH(M$1&amp;"_Verify",INDIRECT("$1:$1"),0)-1),2,0)
))</f>
        <v/>
      </c>
      <c r="S573" s="7" t="str">
        <f t="shared" ref="S573:S586" ca="1" si="415">IF(NOT(ISBLANK(R573)),R573,
IF(ISBLANK(Q573),"",
VLOOKUP(Q573,OFFSET(INDIRECT("$A:$B"),0,MATCH(Q$1&amp;"_Verify",INDIRECT("$1:$1"),0)-1),2,0)
))</f>
        <v/>
      </c>
    </row>
    <row r="574" spans="1:19" x14ac:dyDescent="0.3">
      <c r="A574" s="1" t="str">
        <f t="shared" si="412"/>
        <v>LP_AtkUpOnKillUntilGettingHit_02</v>
      </c>
      <c r="B574" s="1" t="s">
        <v>927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13"/>
        <v>6.3E-3</v>
      </c>
      <c r="O574" s="7" t="str">
        <f t="shared" ca="1" si="414"/>
        <v/>
      </c>
      <c r="S574" s="7" t="str">
        <f t="shared" ca="1" si="415"/>
        <v/>
      </c>
    </row>
    <row r="575" spans="1:19" x14ac:dyDescent="0.3">
      <c r="A575" s="1" t="str">
        <f t="shared" si="412"/>
        <v>LP_AtkUpOnKillUntilGettingHit_03</v>
      </c>
      <c r="B575" s="1" t="s">
        <v>927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13"/>
        <v>9.9000000000000008E-3</v>
      </c>
      <c r="O575" s="7" t="str">
        <f t="shared" ca="1" si="414"/>
        <v/>
      </c>
      <c r="S575" s="7" t="str">
        <f t="shared" ca="1" si="415"/>
        <v/>
      </c>
    </row>
    <row r="576" spans="1:19" x14ac:dyDescent="0.3">
      <c r="A576" s="1" t="str">
        <f t="shared" si="412"/>
        <v>LP_AtkUpOnKillUntilGettingHit_04</v>
      </c>
      <c r="B576" s="1" t="s">
        <v>927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13"/>
        <v>1.38E-2</v>
      </c>
      <c r="O576" s="7" t="str">
        <f t="shared" ca="1" si="414"/>
        <v/>
      </c>
      <c r="S576" s="7" t="str">
        <f t="shared" ca="1" si="415"/>
        <v/>
      </c>
    </row>
    <row r="577" spans="1:19" x14ac:dyDescent="0.3">
      <c r="A577" s="1" t="str">
        <f t="shared" si="412"/>
        <v>LP_AtkUpOnKillUntilGettingHit_05</v>
      </c>
      <c r="B577" s="1" t="s">
        <v>927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13"/>
        <v>1.7999999999999999E-2</v>
      </c>
      <c r="O577" s="7" t="str">
        <f t="shared" ca="1" si="414"/>
        <v/>
      </c>
      <c r="S577" s="7" t="str">
        <f t="shared" ca="1" si="415"/>
        <v/>
      </c>
    </row>
    <row r="578" spans="1:19" x14ac:dyDescent="0.3">
      <c r="A578" s="1" t="str">
        <f t="shared" si="412"/>
        <v>LP_AtkUpOnKillUntilGettingHit_06</v>
      </c>
      <c r="B578" s="1" t="s">
        <v>927</v>
      </c>
      <c r="C578" s="1" t="str">
        <f>IF(ISERROR(VLOOKUP(B578,AffectorValueTable!$A:$A,1,0)),"어펙터밸류없음","")</f>
        <v/>
      </c>
      <c r="D578" s="1">
        <v>6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13"/>
        <v>2.2499999999999999E-2</v>
      </c>
      <c r="O578" s="7" t="str">
        <f t="shared" ca="1" si="414"/>
        <v/>
      </c>
      <c r="S578" s="7" t="str">
        <f t="shared" ca="1" si="415"/>
        <v/>
      </c>
    </row>
    <row r="579" spans="1:19" x14ac:dyDescent="0.3">
      <c r="A579" s="1" t="str">
        <f t="shared" si="412"/>
        <v>LP_AtkUpOnKillUntilGettingHit_07</v>
      </c>
      <c r="B579" s="1" t="s">
        <v>927</v>
      </c>
      <c r="C579" s="1" t="str">
        <f>IF(ISERROR(VLOOKUP(B579,AffectorValueTable!$A:$A,1,0)),"어펙터밸류없음","")</f>
        <v/>
      </c>
      <c r="D579" s="1">
        <v>7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13"/>
        <v>2.7300000000000005E-2</v>
      </c>
      <c r="O579" s="7" t="str">
        <f t="shared" ca="1" si="414"/>
        <v/>
      </c>
      <c r="S579" s="7" t="str">
        <f t="shared" ca="1" si="415"/>
        <v/>
      </c>
    </row>
    <row r="580" spans="1:19" x14ac:dyDescent="0.3">
      <c r="A580" s="1" t="str">
        <f t="shared" si="412"/>
        <v>LP_AtkUpOnKillUntilGettingHit_08</v>
      </c>
      <c r="B580" s="1" t="s">
        <v>927</v>
      </c>
      <c r="C580" s="1" t="str">
        <f>IF(ISERROR(VLOOKUP(B580,AffectorValueTable!$A:$A,1,0)),"어펙터밸류없음","")</f>
        <v/>
      </c>
      <c r="D580" s="1">
        <v>8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13"/>
        <v>3.2400000000000005E-2</v>
      </c>
      <c r="O580" s="7" t="str">
        <f t="shared" ca="1" si="414"/>
        <v/>
      </c>
      <c r="S580" s="7" t="str">
        <f t="shared" ca="1" si="415"/>
        <v/>
      </c>
    </row>
    <row r="581" spans="1:19" x14ac:dyDescent="0.3">
      <c r="A581" s="1" t="str">
        <f t="shared" si="412"/>
        <v>LP_AtkUpOnKillUntilGettingHit_09</v>
      </c>
      <c r="B581" s="1" t="s">
        <v>927</v>
      </c>
      <c r="C581" s="1" t="str">
        <f>IF(ISERROR(VLOOKUP(B581,AffectorValueTable!$A:$A,1,0)),"어펙터밸류없음","")</f>
        <v/>
      </c>
      <c r="D581" s="1">
        <v>9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13"/>
        <v>3.78E-2</v>
      </c>
      <c r="O581" s="7" t="str">
        <f t="shared" ca="1" si="414"/>
        <v/>
      </c>
      <c r="S581" s="7" t="str">
        <f t="shared" ca="1" si="415"/>
        <v/>
      </c>
    </row>
    <row r="582" spans="1:19" x14ac:dyDescent="0.3">
      <c r="A582" s="1" t="str">
        <f t="shared" si="412"/>
        <v>LP_AtkUpOnKillUntilGettingHitBetter_01</v>
      </c>
      <c r="B582" s="1" t="s">
        <v>928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AddAttackByContinuousKill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413"/>
        <v>5.0000000000000001E-3</v>
      </c>
      <c r="O582" s="7" t="str">
        <f t="shared" ca="1" si="414"/>
        <v/>
      </c>
      <c r="S582" s="7" t="str">
        <f t="shared" ca="1" si="415"/>
        <v/>
      </c>
    </row>
    <row r="583" spans="1:19" x14ac:dyDescent="0.3">
      <c r="A583" s="1" t="str">
        <f t="shared" si="412"/>
        <v>LP_AtkUpOnKillUntilGettingHitBetter_02</v>
      </c>
      <c r="B583" s="1" t="s">
        <v>928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AddAttackByContinuousKill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413"/>
        <v>1.0500000000000001E-2</v>
      </c>
      <c r="O583" s="7" t="str">
        <f t="shared" ca="1" si="414"/>
        <v/>
      </c>
      <c r="S583" s="7" t="str">
        <f t="shared" ca="1" si="415"/>
        <v/>
      </c>
    </row>
    <row r="584" spans="1:19" x14ac:dyDescent="0.3">
      <c r="A584" s="1" t="str">
        <f t="shared" si="412"/>
        <v>LP_AtkUpOnKillUntilGettingHitBetter_03</v>
      </c>
      <c r="B584" s="1" t="s">
        <v>928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AddAttackByContinuousKill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413"/>
        <v>1.6500000000000001E-2</v>
      </c>
      <c r="O584" s="7" t="str">
        <f t="shared" ca="1" si="414"/>
        <v/>
      </c>
      <c r="S584" s="7" t="str">
        <f t="shared" ca="1" si="415"/>
        <v/>
      </c>
    </row>
    <row r="585" spans="1:19" x14ac:dyDescent="0.3">
      <c r="A585" s="1" t="str">
        <f t="shared" si="412"/>
        <v>LP_AtkUpOnKillUntilGettingHitBetter_04</v>
      </c>
      <c r="B585" s="1" t="s">
        <v>928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AddAttackByContinuousKill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413"/>
        <v>2.3E-2</v>
      </c>
      <c r="O585" s="7" t="str">
        <f t="shared" ca="1" si="414"/>
        <v/>
      </c>
      <c r="S585" s="7" t="str">
        <f t="shared" ca="1" si="415"/>
        <v/>
      </c>
    </row>
    <row r="586" spans="1:19" x14ac:dyDescent="0.3">
      <c r="A586" s="1" t="str">
        <f t="shared" si="412"/>
        <v>LP_AtkUpOnKillUntilGettingHitBetter_05</v>
      </c>
      <c r="B586" s="1" t="s">
        <v>928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AddAttackByContinuousKill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413"/>
        <v>0.03</v>
      </c>
      <c r="O586" s="7" t="str">
        <f t="shared" ca="1" si="414"/>
        <v/>
      </c>
      <c r="S586" s="7" t="str">
        <f t="shared" ca="1" si="415"/>
        <v/>
      </c>
    </row>
    <row r="587" spans="1:19" x14ac:dyDescent="0.3">
      <c r="A587" s="1" t="str">
        <f t="shared" si="403"/>
        <v>LP_CritDmgUpOnLowerHp_01</v>
      </c>
      <c r="B587" s="1" t="s">
        <v>307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0.5</v>
      </c>
      <c r="O587" s="7" t="str">
        <f t="shared" ca="1" si="404"/>
        <v/>
      </c>
      <c r="S587" s="7" t="str">
        <f t="shared" ca="1" si="397"/>
        <v/>
      </c>
    </row>
    <row r="588" spans="1:19" x14ac:dyDescent="0.3">
      <c r="A588" s="1" t="str">
        <f t="shared" si="403"/>
        <v>LP_CritDmgUpOnLowerHp_02</v>
      </c>
      <c r="B588" s="1" t="s">
        <v>307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1.05</v>
      </c>
      <c r="O588" s="7" t="str">
        <f t="shared" ca="1" si="404"/>
        <v/>
      </c>
      <c r="S588" s="7" t="str">
        <f t="shared" ca="1" si="397"/>
        <v/>
      </c>
    </row>
    <row r="589" spans="1:19" x14ac:dyDescent="0.3">
      <c r="A589" s="1" t="str">
        <f t="shared" ref="A589:A591" si="416">B589&amp;"_"&amp;TEXT(D589,"00")</f>
        <v>LP_CritDmgUpOnLowerHp_03</v>
      </c>
      <c r="B589" s="1" t="s">
        <v>307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1.6500000000000001</v>
      </c>
      <c r="O589" s="7" t="str">
        <f t="shared" ref="O589:O591" ca="1" si="417">IF(NOT(ISBLANK(N589)),N589,
IF(ISBLANK(M589),"",
VLOOKUP(M589,OFFSET(INDIRECT("$A:$B"),0,MATCH(M$1&amp;"_Verify",INDIRECT("$1:$1"),0)-1),2,0)
))</f>
        <v/>
      </c>
      <c r="S589" s="7" t="str">
        <f t="shared" ca="1" si="397"/>
        <v/>
      </c>
    </row>
    <row r="590" spans="1:19" x14ac:dyDescent="0.3">
      <c r="A590" s="1" t="str">
        <f t="shared" si="416"/>
        <v>LP_CritDmgUpOnLowerHp_04</v>
      </c>
      <c r="B590" s="1" t="s">
        <v>307</v>
      </c>
      <c r="C590" s="1" t="str">
        <f>IF(ISERROR(VLOOKUP(B590,AffectorValueTable!$A:$A,1,0)),"어펙터밸류없음","")</f>
        <v/>
      </c>
      <c r="D590" s="1">
        <v>4</v>
      </c>
      <c r="E590" s="1" t="str">
        <f>VLOOKUP($B590,AffectorValueTable!$1:$1048576,MATCH(AffectorValueTable!$B$1,AffectorValueTable!$1:$1,0),0)</f>
        <v>AddCriticalDamageByTargetHp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2.2999999999999998</v>
      </c>
      <c r="O590" s="7" t="str">
        <f t="shared" ca="1" si="417"/>
        <v/>
      </c>
      <c r="S590" s="7" t="str">
        <f t="shared" ref="S590:S591" ca="1" si="418">IF(NOT(ISBLANK(R590)),R590,
IF(ISBLANK(Q590),"",
VLOOKUP(Q590,OFFSET(INDIRECT("$A:$B"),0,MATCH(Q$1&amp;"_Verify",INDIRECT("$1:$1"),0)-1),2,0)
))</f>
        <v/>
      </c>
    </row>
    <row r="591" spans="1:19" x14ac:dyDescent="0.3">
      <c r="A591" s="1" t="str">
        <f t="shared" si="416"/>
        <v>LP_CritDmgUpOnLowerHp_05</v>
      </c>
      <c r="B591" s="1" t="s">
        <v>307</v>
      </c>
      <c r="C591" s="1" t="str">
        <f>IF(ISERROR(VLOOKUP(B591,AffectorValueTable!$A:$A,1,0)),"어펙터밸류없음","")</f>
        <v/>
      </c>
      <c r="D591" s="1">
        <v>5</v>
      </c>
      <c r="E591" s="1" t="str">
        <f>VLOOKUP($B591,AffectorValueTable!$1:$1048576,MATCH(AffectorValueTable!$B$1,AffectorValueTable!$1:$1,0),0)</f>
        <v>AddCriticalDamageByTargetHp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3</v>
      </c>
      <c r="O591" s="7" t="str">
        <f t="shared" ca="1" si="417"/>
        <v/>
      </c>
      <c r="S591" s="7" t="str">
        <f t="shared" ca="1" si="418"/>
        <v/>
      </c>
    </row>
    <row r="592" spans="1:19" x14ac:dyDescent="0.3">
      <c r="A592" s="1" t="str">
        <f t="shared" ref="A592:A603" si="419">B592&amp;"_"&amp;TEXT(D592,"00")</f>
        <v>LP_CritDmgUpOnLowerHpBetter_01</v>
      </c>
      <c r="B592" s="1" t="s">
        <v>308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AddCriticalDamageByTargetHp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v>1</v>
      </c>
      <c r="O592" s="7" t="str">
        <f t="shared" ref="O592:O603" ca="1" si="420">IF(NOT(ISBLANK(N592)),N592,
IF(ISBLANK(M592),"",
VLOOKUP(M592,OFFSET(INDIRECT("$A:$B"),0,MATCH(M$1&amp;"_Verify",INDIRECT("$1:$1"),0)-1),2,0)
))</f>
        <v/>
      </c>
      <c r="S592" s="7" t="str">
        <f t="shared" ca="1" si="397"/>
        <v/>
      </c>
    </row>
    <row r="593" spans="1:19" x14ac:dyDescent="0.3">
      <c r="A593" s="1" t="str">
        <f t="shared" ref="A593" si="421">B593&amp;"_"&amp;TEXT(D593,"00")</f>
        <v>LP_CritDmgUpOnLowerHpBetter_02</v>
      </c>
      <c r="B593" s="1" t="s">
        <v>308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AddCriticalDamageByTargetHp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v>2.1</v>
      </c>
      <c r="O593" s="7" t="str">
        <f t="shared" ref="O593" ca="1" si="422">IF(NOT(ISBLANK(N593)),N593,
IF(ISBLANK(M593),"",
VLOOKUP(M593,OFFSET(INDIRECT("$A:$B"),0,MATCH(M$1&amp;"_Verify",INDIRECT("$1:$1"),0)-1),2,0)
))</f>
        <v/>
      </c>
      <c r="S593" s="7" t="str">
        <f t="shared" ref="S593" ca="1" si="423">IF(NOT(ISBLANK(R593)),R593,
IF(ISBLANK(Q593),"",
VLOOKUP(Q593,OFFSET(INDIRECT("$A:$B"),0,MATCH(Q$1&amp;"_Verify",INDIRECT("$1:$1"),0)-1),2,0)
))</f>
        <v/>
      </c>
    </row>
    <row r="594" spans="1:19" x14ac:dyDescent="0.3">
      <c r="A594" s="1" t="str">
        <f t="shared" ref="A594" si="424">B594&amp;"_"&amp;TEXT(D594,"00")</f>
        <v>LP_CritDmgUpOnLowerHpBetter_03</v>
      </c>
      <c r="B594" s="1" t="s">
        <v>308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AddCriticalDamageByTargetHp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v>3.3</v>
      </c>
      <c r="O594" s="7" t="str">
        <f t="shared" ref="O594" ca="1" si="425">IF(NOT(ISBLANK(N594)),N594,
IF(ISBLANK(M594),"",
VLOOKUP(M594,OFFSET(INDIRECT("$A:$B"),0,MATCH(M$1&amp;"_Verify",INDIRECT("$1:$1"),0)-1),2,0)
))</f>
        <v/>
      </c>
      <c r="S594" s="7" t="str">
        <f t="shared" ref="S594" ca="1" si="426">IF(NOT(ISBLANK(R594)),R594,
IF(ISBLANK(Q594),"",
VLOOKUP(Q594,OFFSET(INDIRECT("$A:$B"),0,MATCH(Q$1&amp;"_Verify",INDIRECT("$1:$1"),0)-1),2,0)
))</f>
        <v/>
      </c>
    </row>
    <row r="595" spans="1:19" x14ac:dyDescent="0.3">
      <c r="A595" s="1" t="str">
        <f t="shared" si="419"/>
        <v>LP_InstantKill_01</v>
      </c>
      <c r="B595" s="1" t="s">
        <v>309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0.06</v>
      </c>
      <c r="O595" s="7" t="str">
        <f t="shared" ca="1" si="420"/>
        <v/>
      </c>
      <c r="S595" s="7" t="str">
        <f t="shared" ca="1" si="397"/>
        <v/>
      </c>
    </row>
    <row r="596" spans="1:19" x14ac:dyDescent="0.3">
      <c r="A596" s="1" t="str">
        <f t="shared" si="419"/>
        <v>LP_InstantKill_02</v>
      </c>
      <c r="B596" s="1" t="s">
        <v>309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0.126</v>
      </c>
      <c r="O596" s="7" t="str">
        <f t="shared" ca="1" si="420"/>
        <v/>
      </c>
      <c r="S596" s="7" t="str">
        <f t="shared" ca="1" si="397"/>
        <v/>
      </c>
    </row>
    <row r="597" spans="1:19" x14ac:dyDescent="0.3">
      <c r="A597" s="1" t="str">
        <f t="shared" si="419"/>
        <v>LP_InstantKill_03</v>
      </c>
      <c r="B597" s="1" t="s">
        <v>309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0.19800000000000004</v>
      </c>
      <c r="O597" s="7" t="str">
        <f t="shared" ca="1" si="420"/>
        <v/>
      </c>
      <c r="S597" s="7" t="str">
        <f t="shared" ca="1" si="397"/>
        <v/>
      </c>
    </row>
    <row r="598" spans="1:19" x14ac:dyDescent="0.3">
      <c r="A598" s="1" t="str">
        <f t="shared" si="419"/>
        <v>LP_InstantKill_04</v>
      </c>
      <c r="B598" s="1" t="s">
        <v>309</v>
      </c>
      <c r="C598" s="1" t="str">
        <f>IF(ISERROR(VLOOKUP(B598,AffectorValueTable!$A:$A,1,0)),"어펙터밸류없음","")</f>
        <v/>
      </c>
      <c r="D598" s="1">
        <v>4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0.27599999999999997</v>
      </c>
      <c r="O598" s="7" t="str">
        <f t="shared" ca="1" si="420"/>
        <v/>
      </c>
      <c r="S598" s="7" t="str">
        <f t="shared" ca="1" si="397"/>
        <v/>
      </c>
    </row>
    <row r="599" spans="1:19" x14ac:dyDescent="0.3">
      <c r="A599" s="1" t="str">
        <f t="shared" si="419"/>
        <v>LP_InstantKill_05</v>
      </c>
      <c r="B599" s="1" t="s">
        <v>309</v>
      </c>
      <c r="C599" s="1" t="str">
        <f>IF(ISERROR(VLOOKUP(B599,AffectorValueTable!$A:$A,1,0)),"어펙터밸류없음","")</f>
        <v/>
      </c>
      <c r="D599" s="1">
        <v>5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0.36</v>
      </c>
      <c r="O599" s="7" t="str">
        <f t="shared" ca="1" si="420"/>
        <v/>
      </c>
      <c r="S599" s="7" t="str">
        <f t="shared" ca="1" si="397"/>
        <v/>
      </c>
    </row>
    <row r="600" spans="1:19" x14ac:dyDescent="0.3">
      <c r="A600" s="1" t="str">
        <f t="shared" si="419"/>
        <v>LP_InstantKill_06</v>
      </c>
      <c r="B600" s="1" t="s">
        <v>309</v>
      </c>
      <c r="C600" s="1" t="str">
        <f>IF(ISERROR(VLOOKUP(B600,AffectorValueTable!$A:$A,1,0)),"어펙터밸류없음","")</f>
        <v/>
      </c>
      <c r="D600" s="1">
        <v>6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0.45</v>
      </c>
      <c r="O600" s="7" t="str">
        <f t="shared" ca="1" si="420"/>
        <v/>
      </c>
      <c r="S600" s="7" t="str">
        <f t="shared" ca="1" si="397"/>
        <v/>
      </c>
    </row>
    <row r="601" spans="1:19" x14ac:dyDescent="0.3">
      <c r="A601" s="1" t="str">
        <f t="shared" si="419"/>
        <v>LP_InstantKill_07</v>
      </c>
      <c r="B601" s="1" t="s">
        <v>309</v>
      </c>
      <c r="C601" s="1" t="str">
        <f>IF(ISERROR(VLOOKUP(B601,AffectorValueTable!$A:$A,1,0)),"어펙터밸류없음","")</f>
        <v/>
      </c>
      <c r="D601" s="1">
        <v>7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0.54600000000000015</v>
      </c>
      <c r="O601" s="7" t="str">
        <f t="shared" ca="1" si="420"/>
        <v/>
      </c>
      <c r="S601" s="7" t="str">
        <f t="shared" ca="1" si="397"/>
        <v/>
      </c>
    </row>
    <row r="602" spans="1:19" x14ac:dyDescent="0.3">
      <c r="A602" s="1" t="str">
        <f t="shared" si="419"/>
        <v>LP_InstantKill_08</v>
      </c>
      <c r="B602" s="1" t="s">
        <v>309</v>
      </c>
      <c r="C602" s="1" t="str">
        <f>IF(ISERROR(VLOOKUP(B602,AffectorValueTable!$A:$A,1,0)),"어펙터밸류없음","")</f>
        <v/>
      </c>
      <c r="D602" s="1">
        <v>8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0.64800000000000013</v>
      </c>
      <c r="O602" s="7" t="str">
        <f t="shared" ca="1" si="420"/>
        <v/>
      </c>
      <c r="S602" s="7" t="str">
        <f t="shared" ca="1" si="397"/>
        <v/>
      </c>
    </row>
    <row r="603" spans="1:19" x14ac:dyDescent="0.3">
      <c r="A603" s="1" t="str">
        <f t="shared" si="419"/>
        <v>LP_InstantKill_09</v>
      </c>
      <c r="B603" s="1" t="s">
        <v>309</v>
      </c>
      <c r="C603" s="1" t="str">
        <f>IF(ISERROR(VLOOKUP(B603,AffectorValueTable!$A:$A,1,0)),"어펙터밸류없음","")</f>
        <v/>
      </c>
      <c r="D603" s="1">
        <v>9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0.75600000000000001</v>
      </c>
      <c r="O603" s="7" t="str">
        <f t="shared" ca="1" si="420"/>
        <v/>
      </c>
      <c r="S603" s="7" t="str">
        <f t="shared" ca="1" si="397"/>
        <v/>
      </c>
    </row>
    <row r="604" spans="1:19" x14ac:dyDescent="0.3">
      <c r="A604" s="1" t="str">
        <f t="shared" ref="A604:A613" si="427">B604&amp;"_"&amp;TEXT(D604,"00")</f>
        <v>LP_InstantKillBetter_01</v>
      </c>
      <c r="B604" s="1" t="s">
        <v>311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InstantDeath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0">
        <v>0.12</v>
      </c>
      <c r="O604" s="7" t="str">
        <f t="shared" ref="O604:O613" ca="1" si="428">IF(NOT(ISBLANK(N604)),N604,
IF(ISBLANK(M604),"",
VLOOKUP(M604,OFFSET(INDIRECT("$A:$B"),0,MATCH(M$1&amp;"_Verify",INDIRECT("$1:$1"),0)-1),2,0)
))</f>
        <v/>
      </c>
      <c r="S604" s="7" t="str">
        <f t="shared" ca="1" si="397"/>
        <v/>
      </c>
    </row>
    <row r="605" spans="1:19" x14ac:dyDescent="0.3">
      <c r="A605" s="1" t="str">
        <f t="shared" si="427"/>
        <v>LP_InstantKillBetter_02</v>
      </c>
      <c r="B605" s="1" t="s">
        <v>311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InstantDeath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0">
        <v>0.252</v>
      </c>
      <c r="O605" s="7" t="str">
        <f t="shared" ca="1" si="428"/>
        <v/>
      </c>
      <c r="S605" s="7" t="str">
        <f t="shared" ca="1" si="397"/>
        <v/>
      </c>
    </row>
    <row r="606" spans="1:19" x14ac:dyDescent="0.3">
      <c r="A606" s="1" t="str">
        <f t="shared" ref="A606:A608" si="429">B606&amp;"_"&amp;TEXT(D606,"00")</f>
        <v>LP_InstantKillBetter_03</v>
      </c>
      <c r="B606" s="1" t="s">
        <v>311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InstantDeath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0">
        <v>0.39600000000000002</v>
      </c>
      <c r="O606" s="7" t="str">
        <f t="shared" ref="O606:O608" ca="1" si="430">IF(NOT(ISBLANK(N606)),N606,
IF(ISBLANK(M606),"",
VLOOKUP(M606,OFFSET(INDIRECT("$A:$B"),0,MATCH(M$1&amp;"_Verify",INDIRECT("$1:$1"),0)-1),2,0)
))</f>
        <v/>
      </c>
      <c r="S606" s="7" t="str">
        <f t="shared" ca="1" si="397"/>
        <v/>
      </c>
    </row>
    <row r="607" spans="1:19" x14ac:dyDescent="0.3">
      <c r="A607" s="1" t="str">
        <f t="shared" si="429"/>
        <v>LP_InstantKillBetter_04</v>
      </c>
      <c r="B607" s="1" t="s">
        <v>311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InstantDeath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0">
        <v>0.55199999999999994</v>
      </c>
      <c r="O607" s="7" t="str">
        <f t="shared" ca="1" si="430"/>
        <v/>
      </c>
      <c r="S607" s="7" t="str">
        <f t="shared" ca="1" si="397"/>
        <v/>
      </c>
    </row>
    <row r="608" spans="1:19" x14ac:dyDescent="0.3">
      <c r="A608" s="1" t="str">
        <f t="shared" si="429"/>
        <v>LP_InstantKillBetter_05</v>
      </c>
      <c r="B608" s="1" t="s">
        <v>311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InstantDeath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0">
        <v>0.72</v>
      </c>
      <c r="O608" s="7" t="str">
        <f t="shared" ca="1" si="430"/>
        <v/>
      </c>
      <c r="S608" s="7" t="str">
        <f t="shared" ca="1" si="397"/>
        <v/>
      </c>
    </row>
    <row r="609" spans="1:21" x14ac:dyDescent="0.3">
      <c r="A609" s="1" t="str">
        <f t="shared" si="427"/>
        <v>LP_ImmortalWill_01</v>
      </c>
      <c r="B609" s="1" t="s">
        <v>312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ref="J609:J622" si="431">J246</f>
        <v>0.15</v>
      </c>
      <c r="O609" s="7" t="str">
        <f t="shared" ca="1" si="428"/>
        <v/>
      </c>
      <c r="S609" s="7" t="str">
        <f t="shared" ca="1" si="397"/>
        <v/>
      </c>
    </row>
    <row r="610" spans="1:21" x14ac:dyDescent="0.3">
      <c r="A610" s="1" t="str">
        <f t="shared" si="427"/>
        <v>LP_ImmortalWill_02</v>
      </c>
      <c r="B610" s="1" t="s">
        <v>312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31"/>
        <v>0.315</v>
      </c>
      <c r="O610" s="7" t="str">
        <f t="shared" ca="1" si="428"/>
        <v/>
      </c>
      <c r="S610" s="7" t="str">
        <f t="shared" ca="1" si="397"/>
        <v/>
      </c>
    </row>
    <row r="611" spans="1:21" x14ac:dyDescent="0.3">
      <c r="A611" s="1" t="str">
        <f t="shared" si="427"/>
        <v>LP_ImmortalWill_03</v>
      </c>
      <c r="B611" s="1" t="s">
        <v>312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31"/>
        <v>0.49500000000000005</v>
      </c>
      <c r="O611" s="7" t="str">
        <f t="shared" ca="1" si="428"/>
        <v/>
      </c>
      <c r="S611" s="7" t="str">
        <f t="shared" ca="1" si="397"/>
        <v/>
      </c>
    </row>
    <row r="612" spans="1:21" x14ac:dyDescent="0.3">
      <c r="A612" s="1" t="str">
        <f t="shared" si="427"/>
        <v>LP_ImmortalWill_04</v>
      </c>
      <c r="B612" s="1" t="s">
        <v>312</v>
      </c>
      <c r="C612" s="1" t="str">
        <f>IF(ISERROR(VLOOKUP(B612,AffectorValueTable!$A:$A,1,0)),"어펙터밸류없음","")</f>
        <v/>
      </c>
      <c r="D612" s="1">
        <v>4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31"/>
        <v>0.69</v>
      </c>
      <c r="O612" s="7" t="str">
        <f t="shared" ca="1" si="428"/>
        <v/>
      </c>
      <c r="S612" s="7" t="str">
        <f t="shared" ca="1" si="397"/>
        <v/>
      </c>
    </row>
    <row r="613" spans="1:21" x14ac:dyDescent="0.3">
      <c r="A613" s="1" t="str">
        <f t="shared" si="427"/>
        <v>LP_ImmortalWill_05</v>
      </c>
      <c r="B613" s="1" t="s">
        <v>312</v>
      </c>
      <c r="C613" s="1" t="str">
        <f>IF(ISERROR(VLOOKUP(B613,AffectorValueTable!$A:$A,1,0)),"어펙터밸류없음","")</f>
        <v/>
      </c>
      <c r="D613" s="1">
        <v>5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31"/>
        <v>0.89999999999999991</v>
      </c>
      <c r="O613" s="7" t="str">
        <f t="shared" ca="1" si="428"/>
        <v/>
      </c>
      <c r="S613" s="7" t="str">
        <f t="shared" ca="1" si="397"/>
        <v/>
      </c>
    </row>
    <row r="614" spans="1:21" x14ac:dyDescent="0.3">
      <c r="A614" s="1" t="str">
        <f t="shared" ref="A614:A617" si="432">B614&amp;"_"&amp;TEXT(D614,"00")</f>
        <v>LP_ImmortalWill_06</v>
      </c>
      <c r="B614" s="1" t="s">
        <v>312</v>
      </c>
      <c r="C614" s="1" t="str">
        <f>IF(ISERROR(VLOOKUP(B614,AffectorValueTable!$A:$A,1,0)),"어펙터밸류없음","")</f>
        <v/>
      </c>
      <c r="D614" s="1">
        <v>6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31"/>
        <v>1.125</v>
      </c>
      <c r="O614" s="7" t="str">
        <f t="shared" ref="O614:O617" ca="1" si="433">IF(NOT(ISBLANK(N614)),N614,
IF(ISBLANK(M614),"",
VLOOKUP(M614,OFFSET(INDIRECT("$A:$B"),0,MATCH(M$1&amp;"_Verify",INDIRECT("$1:$1"),0)-1),2,0)
))</f>
        <v/>
      </c>
      <c r="S614" s="7" t="str">
        <f t="shared" ca="1" si="397"/>
        <v/>
      </c>
    </row>
    <row r="615" spans="1:21" x14ac:dyDescent="0.3">
      <c r="A615" s="1" t="str">
        <f t="shared" si="432"/>
        <v>LP_ImmortalWill_07</v>
      </c>
      <c r="B615" s="1" t="s">
        <v>312</v>
      </c>
      <c r="C615" s="1" t="str">
        <f>IF(ISERROR(VLOOKUP(B615,AffectorValueTable!$A:$A,1,0)),"어펙터밸류없음","")</f>
        <v/>
      </c>
      <c r="D615" s="1">
        <v>7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31"/>
        <v>1.3650000000000002</v>
      </c>
      <c r="O615" s="7" t="str">
        <f t="shared" ca="1" si="433"/>
        <v/>
      </c>
      <c r="S615" s="7" t="str">
        <f t="shared" ca="1" si="397"/>
        <v/>
      </c>
    </row>
    <row r="616" spans="1:21" x14ac:dyDescent="0.3">
      <c r="A616" s="1" t="str">
        <f t="shared" si="432"/>
        <v>LP_ImmortalWill_08</v>
      </c>
      <c r="B616" s="1" t="s">
        <v>312</v>
      </c>
      <c r="C616" s="1" t="str">
        <f>IF(ISERROR(VLOOKUP(B616,AffectorValueTable!$A:$A,1,0)),"어펙터밸류없음","")</f>
        <v/>
      </c>
      <c r="D616" s="1">
        <v>8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31"/>
        <v>1.62</v>
      </c>
      <c r="O616" s="7" t="str">
        <f t="shared" ca="1" si="433"/>
        <v/>
      </c>
      <c r="S616" s="7" t="str">
        <f t="shared" ca="1" si="397"/>
        <v/>
      </c>
    </row>
    <row r="617" spans="1:21" x14ac:dyDescent="0.3">
      <c r="A617" s="1" t="str">
        <f t="shared" si="432"/>
        <v>LP_ImmortalWill_09</v>
      </c>
      <c r="B617" s="1" t="s">
        <v>312</v>
      </c>
      <c r="C617" s="1" t="str">
        <f>IF(ISERROR(VLOOKUP(B617,AffectorValueTable!$A:$A,1,0)),"어펙터밸류없음","")</f>
        <v/>
      </c>
      <c r="D617" s="1">
        <v>9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31"/>
        <v>1.89</v>
      </c>
      <c r="O617" s="7" t="str">
        <f t="shared" ca="1" si="433"/>
        <v/>
      </c>
      <c r="S617" s="7" t="str">
        <f t="shared" ca="1" si="397"/>
        <v/>
      </c>
    </row>
    <row r="618" spans="1:21" x14ac:dyDescent="0.3">
      <c r="A618" s="1" t="str">
        <f t="shared" ref="A618:A643" si="434">B618&amp;"_"&amp;TEXT(D618,"00")</f>
        <v>LP_ImmortalWillBetter_01</v>
      </c>
      <c r="B618" s="1" t="s">
        <v>313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31"/>
        <v>0.25</v>
      </c>
      <c r="O618" s="7" t="str">
        <f t="shared" ref="O618:O643" ca="1" si="435">IF(NOT(ISBLANK(N618)),N618,
IF(ISBLANK(M618),"",
VLOOKUP(M618,OFFSET(INDIRECT("$A:$B"),0,MATCH(M$1&amp;"_Verify",INDIRECT("$1:$1"),0)-1),2,0)
))</f>
        <v/>
      </c>
      <c r="S618" s="7" t="str">
        <f t="shared" ca="1" si="397"/>
        <v/>
      </c>
    </row>
    <row r="619" spans="1:21" x14ac:dyDescent="0.3">
      <c r="A619" s="1" t="str">
        <f t="shared" si="434"/>
        <v>LP_ImmortalWillBetter_02</v>
      </c>
      <c r="B619" s="1" t="s">
        <v>313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ImmortalWill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31"/>
        <v>0.52500000000000002</v>
      </c>
      <c r="O619" s="7" t="str">
        <f t="shared" ca="1" si="435"/>
        <v/>
      </c>
      <c r="S619" s="7" t="str">
        <f t="shared" ca="1" si="397"/>
        <v/>
      </c>
    </row>
    <row r="620" spans="1:21" x14ac:dyDescent="0.3">
      <c r="A620" s="1" t="str">
        <f t="shared" ref="A620:A622" si="436">B620&amp;"_"&amp;TEXT(D620,"00")</f>
        <v>LP_ImmortalWillBetter_03</v>
      </c>
      <c r="B620" s="1" t="s">
        <v>313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ImmortalWill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31"/>
        <v>0.82500000000000007</v>
      </c>
      <c r="O620" s="7" t="str">
        <f t="shared" ref="O620:O622" ca="1" si="437">IF(NOT(ISBLANK(N620)),N620,
IF(ISBLANK(M620),"",
VLOOKUP(M620,OFFSET(INDIRECT("$A:$B"),0,MATCH(M$1&amp;"_Verify",INDIRECT("$1:$1"),0)-1),2,0)
))</f>
        <v/>
      </c>
      <c r="S620" s="7" t="str">
        <f t="shared" ca="1" si="397"/>
        <v/>
      </c>
    </row>
    <row r="621" spans="1:21" x14ac:dyDescent="0.3">
      <c r="A621" s="1" t="str">
        <f t="shared" si="436"/>
        <v>LP_ImmortalWillBetter_04</v>
      </c>
      <c r="B621" s="1" t="s">
        <v>313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ImmortalWill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31"/>
        <v>1.1499999999999999</v>
      </c>
      <c r="O621" s="7" t="str">
        <f t="shared" ca="1" si="437"/>
        <v/>
      </c>
      <c r="S621" s="7" t="str">
        <f t="shared" ca="1" si="397"/>
        <v/>
      </c>
    </row>
    <row r="622" spans="1:21" x14ac:dyDescent="0.3">
      <c r="A622" s="1" t="str">
        <f t="shared" si="436"/>
        <v>LP_ImmortalWillBetter_05</v>
      </c>
      <c r="B622" s="1" t="s">
        <v>313</v>
      </c>
      <c r="C622" s="1" t="str">
        <f>IF(ISERROR(VLOOKUP(B622,AffectorValueTable!$A:$A,1,0)),"어펙터밸류없음","")</f>
        <v/>
      </c>
      <c r="D622" s="1">
        <v>5</v>
      </c>
      <c r="E622" s="1" t="str">
        <f>VLOOKUP($B622,AffectorValueTable!$1:$1048576,MATCH(AffectorValueTable!$B$1,AffectorValueTable!$1:$1,0),0)</f>
        <v>ImmortalWill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si="431"/>
        <v>1.5</v>
      </c>
      <c r="O622" s="7" t="str">
        <f t="shared" ca="1" si="437"/>
        <v/>
      </c>
      <c r="S622" s="7" t="str">
        <f t="shared" ca="1" si="397"/>
        <v/>
      </c>
    </row>
    <row r="623" spans="1:21" x14ac:dyDescent="0.3">
      <c r="A623" s="1" t="str">
        <f t="shared" ref="A623" si="438">B623&amp;"_"&amp;TEXT(D623,"00")</f>
        <v>LP_ImmortalWillBetter_06</v>
      </c>
      <c r="B623" s="1" t="s">
        <v>313</v>
      </c>
      <c r="C623" s="1" t="str">
        <f>IF(ISERROR(VLOOKUP(B623,AffectorValueTable!$A:$A,1,0)),"어펙터밸류없음","")</f>
        <v/>
      </c>
      <c r="D623" s="1">
        <v>6</v>
      </c>
      <c r="E623" s="1" t="str">
        <f>VLOOKUP($B623,AffectorValueTable!$1:$1048576,MATCH(AffectorValueTable!$B$1,AffectorValueTable!$1:$1,0),0)</f>
        <v>ImmortalWill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>J622</f>
        <v>1.5</v>
      </c>
      <c r="O623" s="7" t="str">
        <f t="shared" ref="O623" ca="1" si="439">IF(NOT(ISBLANK(N623)),N623,
IF(ISBLANK(M623),"",
VLOOKUP(M623,OFFSET(INDIRECT("$A:$B"),0,MATCH(M$1&amp;"_Verify",INDIRECT("$1:$1"),0)-1),2,0)
))</f>
        <v/>
      </c>
      <c r="S623" s="7" t="str">
        <f t="shared" ref="S623" ca="1" si="440">IF(NOT(ISBLANK(R623)),R623,
IF(ISBLANK(Q623),"",
VLOOKUP(Q623,OFFSET(INDIRECT("$A:$B"),0,MATCH(Q$1&amp;"_Verify",INDIRECT("$1:$1"),0)-1),2,0)
))</f>
        <v/>
      </c>
    </row>
    <row r="624" spans="1:21" x14ac:dyDescent="0.3">
      <c r="A624" s="1" t="str">
        <f t="shared" si="434"/>
        <v>LP_HealAreaOnEncounter_01</v>
      </c>
      <c r="B624" s="1" t="s">
        <v>362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35"/>
        <v/>
      </c>
      <c r="Q624" s="1" t="s">
        <v>365</v>
      </c>
      <c r="S624" s="7">
        <f t="shared" ca="1" si="397"/>
        <v>1</v>
      </c>
      <c r="U624" s="1" t="s">
        <v>363</v>
      </c>
    </row>
    <row r="625" spans="1:21" x14ac:dyDescent="0.3">
      <c r="A625" s="1" t="str">
        <f t="shared" si="434"/>
        <v>LP_HealAreaOnEncounter_02</v>
      </c>
      <c r="B625" s="1" t="s">
        <v>362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35"/>
        <v/>
      </c>
      <c r="Q625" s="1" t="s">
        <v>365</v>
      </c>
      <c r="S625" s="7">
        <f t="shared" ca="1" si="397"/>
        <v>1</v>
      </c>
      <c r="U625" s="1" t="s">
        <v>363</v>
      </c>
    </row>
    <row r="626" spans="1:21" x14ac:dyDescent="0.3">
      <c r="A626" s="1" t="str">
        <f t="shared" si="434"/>
        <v>LP_HealAreaOnEncounter_03</v>
      </c>
      <c r="B626" s="1" t="s">
        <v>362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CallAffectorValue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O626" s="7" t="str">
        <f t="shared" ca="1" si="435"/>
        <v/>
      </c>
      <c r="Q626" s="1" t="s">
        <v>365</v>
      </c>
      <c r="S626" s="7">
        <f t="shared" ca="1" si="397"/>
        <v>1</v>
      </c>
      <c r="U626" s="1" t="s">
        <v>363</v>
      </c>
    </row>
    <row r="627" spans="1:21" x14ac:dyDescent="0.3">
      <c r="A627" s="1" t="str">
        <f t="shared" si="434"/>
        <v>LP_HealAreaOnEncounter_04</v>
      </c>
      <c r="B627" s="1" t="s">
        <v>362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CallAffectorValue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O627" s="7" t="str">
        <f t="shared" ca="1" si="435"/>
        <v/>
      </c>
      <c r="Q627" s="1" t="s">
        <v>365</v>
      </c>
      <c r="S627" s="7">
        <f t="shared" ca="1" si="397"/>
        <v>1</v>
      </c>
      <c r="U627" s="1" t="s">
        <v>363</v>
      </c>
    </row>
    <row r="628" spans="1:21" x14ac:dyDescent="0.3">
      <c r="A628" s="1" t="str">
        <f t="shared" si="434"/>
        <v>LP_HealAreaOnEncounter_05</v>
      </c>
      <c r="B628" s="1" t="s">
        <v>362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CallAffectorValue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O628" s="7" t="str">
        <f t="shared" ca="1" si="435"/>
        <v/>
      </c>
      <c r="Q628" s="1" t="s">
        <v>365</v>
      </c>
      <c r="S628" s="7">
        <f t="shared" ca="1" si="397"/>
        <v>1</v>
      </c>
      <c r="U628" s="1" t="s">
        <v>363</v>
      </c>
    </row>
    <row r="629" spans="1:21" x14ac:dyDescent="0.3">
      <c r="A629" s="1" t="str">
        <f t="shared" si="434"/>
        <v>LP_HealAreaOnEncounter_CreateHit_01</v>
      </c>
      <c r="B629" s="1" t="s">
        <v>363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CreateHitObject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O629" s="7" t="str">
        <f t="shared" ca="1" si="435"/>
        <v/>
      </c>
      <c r="S629" s="7" t="str">
        <f t="shared" ca="1" si="397"/>
        <v/>
      </c>
      <c r="T629" s="1" t="s">
        <v>366</v>
      </c>
    </row>
    <row r="630" spans="1:21" x14ac:dyDescent="0.3">
      <c r="A630" s="1" t="str">
        <f t="shared" si="434"/>
        <v>LP_HealAreaOnEncounter_CreateHit_02</v>
      </c>
      <c r="B630" s="1" t="s">
        <v>363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CreateHitObject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O630" s="7" t="str">
        <f t="shared" ca="1" si="435"/>
        <v/>
      </c>
      <c r="S630" s="7" t="str">
        <f t="shared" ca="1" si="397"/>
        <v/>
      </c>
      <c r="T630" s="1" t="s">
        <v>366</v>
      </c>
    </row>
    <row r="631" spans="1:21" x14ac:dyDescent="0.3">
      <c r="A631" s="1" t="str">
        <f t="shared" si="434"/>
        <v>LP_HealAreaOnEncounter_CreateHit_03</v>
      </c>
      <c r="B631" s="1" t="s">
        <v>363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CreateHitObject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O631" s="7" t="str">
        <f t="shared" ca="1" si="435"/>
        <v/>
      </c>
      <c r="S631" s="7" t="str">
        <f t="shared" ca="1" si="397"/>
        <v/>
      </c>
      <c r="T631" s="1" t="s">
        <v>366</v>
      </c>
    </row>
    <row r="632" spans="1:21" x14ac:dyDescent="0.3">
      <c r="A632" s="1" t="str">
        <f t="shared" si="434"/>
        <v>LP_HealAreaOnEncounter_CreateHit_04</v>
      </c>
      <c r="B632" s="1" t="s">
        <v>363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CreateHitObject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O632" s="7" t="str">
        <f t="shared" ca="1" si="435"/>
        <v/>
      </c>
      <c r="S632" s="7" t="str">
        <f t="shared" ca="1" si="397"/>
        <v/>
      </c>
      <c r="T632" s="1" t="s">
        <v>366</v>
      </c>
    </row>
    <row r="633" spans="1:21" x14ac:dyDescent="0.3">
      <c r="A633" s="1" t="str">
        <f t="shared" si="434"/>
        <v>LP_HealAreaOnEncounter_CreateHit_05</v>
      </c>
      <c r="B633" s="1" t="s">
        <v>363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CreateHitObject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O633" s="7" t="str">
        <f t="shared" ca="1" si="435"/>
        <v/>
      </c>
      <c r="S633" s="7" t="str">
        <f t="shared" ca="1" si="397"/>
        <v/>
      </c>
      <c r="T633" s="1" t="s">
        <v>366</v>
      </c>
    </row>
    <row r="634" spans="1:21" x14ac:dyDescent="0.3">
      <c r="A634" s="1" t="str">
        <f t="shared" si="434"/>
        <v>LP_HealAreaOnEncounter_CH_Heal_01</v>
      </c>
      <c r="B634" s="1" t="s">
        <v>367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Heal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K634" s="1">
        <v>1.6842105263157891E-2</v>
      </c>
      <c r="O634" s="7" t="str">
        <f t="shared" ca="1" si="435"/>
        <v/>
      </c>
      <c r="S634" s="7" t="str">
        <f t="shared" ref="S634:S643" ca="1" si="441">IF(NOT(ISBLANK(R634)),R634,
IF(ISBLANK(Q634),"",
VLOOKUP(Q634,OFFSET(INDIRECT("$A:$B"),0,MATCH(Q$1&amp;"_Verify",INDIRECT("$1:$1"),0)-1),2,0)
))</f>
        <v/>
      </c>
    </row>
    <row r="635" spans="1:21" x14ac:dyDescent="0.3">
      <c r="A635" s="1" t="str">
        <f t="shared" si="434"/>
        <v>LP_HealAreaOnEncounter_CH_Heal_02</v>
      </c>
      <c r="B635" s="1" t="s">
        <v>367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Heal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K635" s="1">
        <v>2.8990509059534077E-2</v>
      </c>
      <c r="O635" s="7" t="str">
        <f t="shared" ca="1" si="435"/>
        <v/>
      </c>
      <c r="S635" s="7" t="str">
        <f t="shared" ca="1" si="441"/>
        <v/>
      </c>
    </row>
    <row r="636" spans="1:21" x14ac:dyDescent="0.3">
      <c r="A636" s="1" t="str">
        <f t="shared" si="434"/>
        <v>LP_HealAreaOnEncounter_CH_Heal_03</v>
      </c>
      <c r="B636" s="1" t="s">
        <v>367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Heal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K636" s="1">
        <v>3.8067772170151414E-2</v>
      </c>
      <c r="O636" s="7" t="str">
        <f t="shared" ca="1" si="435"/>
        <v/>
      </c>
      <c r="S636" s="7" t="str">
        <f t="shared" ca="1" si="441"/>
        <v/>
      </c>
    </row>
    <row r="637" spans="1:21" x14ac:dyDescent="0.3">
      <c r="A637" s="1" t="str">
        <f t="shared" si="434"/>
        <v>LP_HealAreaOnEncounter_CH_Heal_04</v>
      </c>
      <c r="B637" s="1" t="s">
        <v>367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Heal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K637" s="1">
        <v>4.5042839657282757E-2</v>
      </c>
      <c r="O637" s="7" t="str">
        <f t="shared" ca="1" si="435"/>
        <v/>
      </c>
      <c r="S637" s="7" t="str">
        <f t="shared" ca="1" si="441"/>
        <v/>
      </c>
    </row>
    <row r="638" spans="1:21" x14ac:dyDescent="0.3">
      <c r="A638" s="1" t="str">
        <f t="shared" si="434"/>
        <v>LP_HealAreaOnEncounter_CH_Heal_05</v>
      </c>
      <c r="B638" s="1" t="s">
        <v>367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Heal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K638" s="1">
        <v>5.052631578947369E-2</v>
      </c>
      <c r="O638" s="7" t="str">
        <f t="shared" ca="1" si="435"/>
        <v/>
      </c>
      <c r="S638" s="7" t="str">
        <f t="shared" ca="1" si="441"/>
        <v/>
      </c>
    </row>
    <row r="639" spans="1:21" x14ac:dyDescent="0.3">
      <c r="A639" s="1" t="str">
        <f t="shared" si="434"/>
        <v>LP_MoveSpeed_01</v>
      </c>
      <c r="B639" s="1" t="s">
        <v>929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>J246</f>
        <v>0.15</v>
      </c>
      <c r="M639" s="1" t="s">
        <v>149</v>
      </c>
      <c r="O639" s="7">
        <f t="shared" ca="1" si="435"/>
        <v>5</v>
      </c>
      <c r="S639" s="7" t="str">
        <f t="shared" ca="1" si="441"/>
        <v/>
      </c>
    </row>
    <row r="640" spans="1:21" x14ac:dyDescent="0.3">
      <c r="A640" s="1" t="str">
        <f t="shared" si="434"/>
        <v>LP_MoveSpeed_02</v>
      </c>
      <c r="B640" s="1" t="s">
        <v>929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>J247</f>
        <v>0.315</v>
      </c>
      <c r="M640" s="1" t="s">
        <v>149</v>
      </c>
      <c r="O640" s="7">
        <f t="shared" ca="1" si="435"/>
        <v>5</v>
      </c>
      <c r="S640" s="7" t="str">
        <f t="shared" ca="1" si="441"/>
        <v/>
      </c>
    </row>
    <row r="641" spans="1:23" x14ac:dyDescent="0.3">
      <c r="A641" s="1" t="str">
        <f t="shared" si="434"/>
        <v>LP_MoveSpeed_03</v>
      </c>
      <c r="B641" s="1" t="s">
        <v>929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ChangeActorStatus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>J248</f>
        <v>0.49500000000000005</v>
      </c>
      <c r="M641" s="1" t="s">
        <v>149</v>
      </c>
      <c r="O641" s="7">
        <f t="shared" ca="1" si="435"/>
        <v>5</v>
      </c>
      <c r="S641" s="7" t="str">
        <f t="shared" ca="1" si="441"/>
        <v/>
      </c>
    </row>
    <row r="642" spans="1:23" x14ac:dyDescent="0.3">
      <c r="A642" s="1" t="str">
        <f t="shared" si="434"/>
        <v>LP_MoveSpeed_04</v>
      </c>
      <c r="B642" s="1" t="s">
        <v>929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>J249</f>
        <v>0.69</v>
      </c>
      <c r="M642" s="1" t="s">
        <v>149</v>
      </c>
      <c r="O642" s="7">
        <f t="shared" ca="1" si="435"/>
        <v>5</v>
      </c>
      <c r="S642" s="7" t="str">
        <f t="shared" ca="1" si="441"/>
        <v/>
      </c>
    </row>
    <row r="643" spans="1:23" x14ac:dyDescent="0.3">
      <c r="A643" s="1" t="str">
        <f t="shared" si="434"/>
        <v>LP_MoveSpeed_05</v>
      </c>
      <c r="B643" s="1" t="s">
        <v>929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>J250</f>
        <v>0.89999999999999991</v>
      </c>
      <c r="M643" s="1" t="s">
        <v>149</v>
      </c>
      <c r="O643" s="7">
        <f t="shared" ca="1" si="435"/>
        <v>5</v>
      </c>
      <c r="S643" s="7" t="str">
        <f t="shared" ca="1" si="441"/>
        <v/>
      </c>
    </row>
    <row r="644" spans="1:23" x14ac:dyDescent="0.3">
      <c r="A644" s="1" t="str">
        <f t="shared" ref="A644:A661" si="442">B644&amp;"_"&amp;TEXT(D644,"00")</f>
        <v>LP_MoveSpeedUpOnAttacked_01</v>
      </c>
      <c r="B644" s="1" t="s">
        <v>314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CallAffectorValue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O644" s="7" t="str">
        <f t="shared" ref="O644:O661" ca="1" si="443">IF(NOT(ISBLANK(N644)),N644,
IF(ISBLANK(M644),"",
VLOOKUP(M644,OFFSET(INDIRECT("$A:$B"),0,MATCH(M$1&amp;"_Verify",INDIRECT("$1:$1"),0)-1),2,0)
))</f>
        <v/>
      </c>
      <c r="Q644" s="1" t="s">
        <v>223</v>
      </c>
      <c r="S644" s="7">
        <f t="shared" ref="S644:S661" ca="1" si="444">IF(NOT(ISBLANK(R644)),R644,
IF(ISBLANK(Q644),"",
VLOOKUP(Q644,OFFSET(INDIRECT("$A:$B"),0,MATCH(Q$1&amp;"_Verify",INDIRECT("$1:$1"),0)-1),2,0)
))</f>
        <v>4</v>
      </c>
      <c r="U644" s="1" t="s">
        <v>316</v>
      </c>
    </row>
    <row r="645" spans="1:23" x14ac:dyDescent="0.3">
      <c r="A645" s="1" t="str">
        <f t="shared" si="442"/>
        <v>LP_MoveSpeedUpOnAttacked_02</v>
      </c>
      <c r="B645" s="1" t="s">
        <v>314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3"/>
        <v/>
      </c>
      <c r="Q645" s="1" t="s">
        <v>223</v>
      </c>
      <c r="S645" s="7">
        <f t="shared" ca="1" si="444"/>
        <v>4</v>
      </c>
      <c r="U645" s="1" t="s">
        <v>316</v>
      </c>
    </row>
    <row r="646" spans="1:23" x14ac:dyDescent="0.3">
      <c r="A646" s="1" t="str">
        <f t="shared" si="442"/>
        <v>LP_MoveSpeedUpOnAttacked_03</v>
      </c>
      <c r="B646" s="1" t="s">
        <v>314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3"/>
        <v/>
      </c>
      <c r="Q646" s="1" t="s">
        <v>223</v>
      </c>
      <c r="S646" s="7">
        <f t="shared" ca="1" si="444"/>
        <v>4</v>
      </c>
      <c r="U646" s="1" t="s">
        <v>316</v>
      </c>
    </row>
    <row r="647" spans="1:23" x14ac:dyDescent="0.3">
      <c r="A647" s="1" t="str">
        <f t="shared" ref="A647:A652" si="445">B647&amp;"_"&amp;TEXT(D647,"00")</f>
        <v>LP_MoveSpeedUpOnAttacked_Move_01</v>
      </c>
      <c r="B647" s="1" t="s">
        <v>315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ChangeActorStatus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2.4</v>
      </c>
      <c r="J647" s="1">
        <v>1</v>
      </c>
      <c r="M647" s="1" t="s">
        <v>544</v>
      </c>
      <c r="O647" s="7">
        <f t="shared" ref="O647:O652" ca="1" si="446">IF(NOT(ISBLANK(N647)),N647,
IF(ISBLANK(M647),"",
VLOOKUP(M647,OFFSET(INDIRECT("$A:$B"),0,MATCH(M$1&amp;"_Verify",INDIRECT("$1:$1"),0)-1),2,0)
))</f>
        <v>5</v>
      </c>
      <c r="R647" s="1">
        <v>1</v>
      </c>
      <c r="S647" s="7">
        <f t="shared" ref="S647:S652" ca="1" si="447">IF(NOT(ISBLANK(R647)),R647,
IF(ISBLANK(Q647),"",
VLOOKUP(Q647,OFFSET(INDIRECT("$A:$B"),0,MATCH(Q$1&amp;"_Verify",INDIRECT("$1:$1"),0)-1),2,0)
))</f>
        <v>1</v>
      </c>
      <c r="W647" s="1" t="s">
        <v>360</v>
      </c>
    </row>
    <row r="648" spans="1:23" x14ac:dyDescent="0.3">
      <c r="A648" s="1" t="str">
        <f t="shared" si="445"/>
        <v>LP_MoveSpeedUpOnAttacked_Move_02</v>
      </c>
      <c r="B648" s="1" t="s">
        <v>315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5.04</v>
      </c>
      <c r="J648" s="1">
        <v>1.4</v>
      </c>
      <c r="M648" s="1" t="s">
        <v>544</v>
      </c>
      <c r="O648" s="7">
        <f t="shared" ca="1" si="446"/>
        <v>5</v>
      </c>
      <c r="R648" s="1">
        <v>1</v>
      </c>
      <c r="S648" s="7">
        <f t="shared" ca="1" si="447"/>
        <v>1</v>
      </c>
      <c r="W648" s="1" t="s">
        <v>360</v>
      </c>
    </row>
    <row r="649" spans="1:23" x14ac:dyDescent="0.3">
      <c r="A649" s="1" t="str">
        <f t="shared" si="445"/>
        <v>LP_MoveSpeedUpOnAttacked_Move_03</v>
      </c>
      <c r="B649" s="1" t="s">
        <v>315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7.919999999999999</v>
      </c>
      <c r="J649" s="1">
        <v>1.75</v>
      </c>
      <c r="M649" s="1" t="s">
        <v>544</v>
      </c>
      <c r="O649" s="7">
        <f t="shared" ca="1" si="446"/>
        <v>5</v>
      </c>
      <c r="R649" s="1">
        <v>1</v>
      </c>
      <c r="S649" s="7">
        <f t="shared" ca="1" si="447"/>
        <v>1</v>
      </c>
      <c r="W649" s="1" t="s">
        <v>360</v>
      </c>
    </row>
    <row r="650" spans="1:23" x14ac:dyDescent="0.3">
      <c r="A650" s="1" t="str">
        <f t="shared" si="445"/>
        <v>LP_MoveSpeedUpOnKill_01</v>
      </c>
      <c r="B650" s="1" t="s">
        <v>503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CallAffectorValue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O650" s="7" t="str">
        <f t="shared" ca="1" si="446"/>
        <v/>
      </c>
      <c r="Q650" s="1" t="s">
        <v>507</v>
      </c>
      <c r="S650" s="7">
        <f t="shared" ca="1" si="447"/>
        <v>6</v>
      </c>
      <c r="U650" s="1" t="s">
        <v>505</v>
      </c>
    </row>
    <row r="651" spans="1:23" x14ac:dyDescent="0.3">
      <c r="A651" s="1" t="str">
        <f t="shared" si="445"/>
        <v>LP_MoveSpeedUpOnKill_02</v>
      </c>
      <c r="B651" s="1" t="s">
        <v>503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CallAffectorValue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O651" s="7" t="str">
        <f t="shared" ca="1" si="446"/>
        <v/>
      </c>
      <c r="Q651" s="1" t="s">
        <v>507</v>
      </c>
      <c r="S651" s="7">
        <f t="shared" ca="1" si="447"/>
        <v>6</v>
      </c>
      <c r="U651" s="1" t="s">
        <v>505</v>
      </c>
    </row>
    <row r="652" spans="1:23" x14ac:dyDescent="0.3">
      <c r="A652" s="1" t="str">
        <f t="shared" si="445"/>
        <v>LP_MoveSpeedUpOnKill_03</v>
      </c>
      <c r="B652" s="1" t="s">
        <v>503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CallAffectorValue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O652" s="7" t="str">
        <f t="shared" ca="1" si="446"/>
        <v/>
      </c>
      <c r="Q652" s="1" t="s">
        <v>507</v>
      </c>
      <c r="S652" s="7">
        <f t="shared" ca="1" si="447"/>
        <v>6</v>
      </c>
      <c r="U652" s="1" t="s">
        <v>505</v>
      </c>
    </row>
    <row r="653" spans="1:23" x14ac:dyDescent="0.3">
      <c r="A653" s="1" t="str">
        <f t="shared" ref="A653:A655" si="448">B653&amp;"_"&amp;TEXT(D653,"00")</f>
        <v>LP_MoveSpeedUpOnKill_Move_01</v>
      </c>
      <c r="B653" s="1" t="s">
        <v>505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ChangeActorStatus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1.6666666666666667</v>
      </c>
      <c r="J653" s="1">
        <v>0.8</v>
      </c>
      <c r="M653" s="1" t="s">
        <v>544</v>
      </c>
      <c r="O653" s="7">
        <f t="shared" ref="O653:O655" ca="1" si="449">IF(NOT(ISBLANK(N653)),N653,
IF(ISBLANK(M653),"",
VLOOKUP(M653,OFFSET(INDIRECT("$A:$B"),0,MATCH(M$1&amp;"_Verify",INDIRECT("$1:$1"),0)-1),2,0)
))</f>
        <v>5</v>
      </c>
      <c r="R653" s="1">
        <v>1</v>
      </c>
      <c r="S653" s="7">
        <f t="shared" ref="S653:S655" ca="1" si="450">IF(NOT(ISBLANK(R653)),R653,
IF(ISBLANK(Q653),"",
VLOOKUP(Q653,OFFSET(INDIRECT("$A:$B"),0,MATCH(Q$1&amp;"_Verify",INDIRECT("$1:$1"),0)-1),2,0)
))</f>
        <v>1</v>
      </c>
      <c r="W653" s="1" t="s">
        <v>360</v>
      </c>
    </row>
    <row r="654" spans="1:23" x14ac:dyDescent="0.3">
      <c r="A654" s="1" t="str">
        <f t="shared" si="448"/>
        <v>LP_MoveSpeedUpOnKill_Move_02</v>
      </c>
      <c r="B654" s="1" t="s">
        <v>505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ChangeActorStatus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3.5000000000000004</v>
      </c>
      <c r="J654" s="1">
        <v>1.1199999999999999</v>
      </c>
      <c r="M654" s="1" t="s">
        <v>544</v>
      </c>
      <c r="O654" s="7">
        <f t="shared" ca="1" si="449"/>
        <v>5</v>
      </c>
      <c r="R654" s="1">
        <v>1</v>
      </c>
      <c r="S654" s="7">
        <f t="shared" ca="1" si="450"/>
        <v>1</v>
      </c>
      <c r="W654" s="1" t="s">
        <v>360</v>
      </c>
    </row>
    <row r="655" spans="1:23" x14ac:dyDescent="0.3">
      <c r="A655" s="1" t="str">
        <f t="shared" si="448"/>
        <v>LP_MoveSpeedUpOnKill_Move_03</v>
      </c>
      <c r="B655" s="1" t="s">
        <v>505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ChangeActorStatus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5.5</v>
      </c>
      <c r="J655" s="1">
        <v>1.4000000000000001</v>
      </c>
      <c r="M655" s="1" t="s">
        <v>544</v>
      </c>
      <c r="O655" s="7">
        <f t="shared" ca="1" si="449"/>
        <v>5</v>
      </c>
      <c r="R655" s="1">
        <v>1</v>
      </c>
      <c r="S655" s="7">
        <f t="shared" ca="1" si="450"/>
        <v>1</v>
      </c>
      <c r="W655" s="1" t="s">
        <v>360</v>
      </c>
    </row>
    <row r="656" spans="1:23" x14ac:dyDescent="0.3">
      <c r="A656" s="1" t="str">
        <f t="shared" si="442"/>
        <v>LP_MineOnMove_01</v>
      </c>
      <c r="B656" s="1" t="s">
        <v>369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CreateHitObjectMoving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5</v>
      </c>
      <c r="O656" s="7" t="str">
        <f t="shared" ca="1" si="443"/>
        <v/>
      </c>
      <c r="S656" s="7" t="str">
        <f t="shared" ca="1" si="444"/>
        <v/>
      </c>
      <c r="T656" s="1" t="s">
        <v>372</v>
      </c>
    </row>
    <row r="657" spans="1:23" x14ac:dyDescent="0.3">
      <c r="A657" s="1" t="str">
        <f t="shared" si="442"/>
        <v>LP_MineOnMove_02</v>
      </c>
      <c r="B657" s="1" t="s">
        <v>369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CreateHitObjectMoving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5</v>
      </c>
      <c r="O657" s="7" t="str">
        <f t="shared" ca="1" si="443"/>
        <v/>
      </c>
      <c r="S657" s="7" t="str">
        <f t="shared" ca="1" si="444"/>
        <v/>
      </c>
      <c r="T657" s="1" t="s">
        <v>372</v>
      </c>
    </row>
    <row r="658" spans="1:23" x14ac:dyDescent="0.3">
      <c r="A658" s="1" t="str">
        <f t="shared" si="442"/>
        <v>LP_MineOnMove_03</v>
      </c>
      <c r="B658" s="1" t="s">
        <v>369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CreateHitObjectMoving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5</v>
      </c>
      <c r="O658" s="7" t="str">
        <f t="shared" ca="1" si="443"/>
        <v/>
      </c>
      <c r="S658" s="7" t="str">
        <f t="shared" ca="1" si="444"/>
        <v/>
      </c>
      <c r="T658" s="1" t="s">
        <v>372</v>
      </c>
    </row>
    <row r="659" spans="1:23" x14ac:dyDescent="0.3">
      <c r="A659" s="1" t="str">
        <f t="shared" si="442"/>
        <v>LP_MineOnMove_Damage_01</v>
      </c>
      <c r="B659" s="1" t="s">
        <v>371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CollisionDamage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1.7730496453900713</v>
      </c>
      <c r="O659" s="7" t="str">
        <f t="shared" ca="1" si="443"/>
        <v/>
      </c>
      <c r="P659" s="1">
        <v>1</v>
      </c>
      <c r="S659" s="7" t="str">
        <f t="shared" ca="1" si="444"/>
        <v/>
      </c>
    </row>
    <row r="660" spans="1:23" x14ac:dyDescent="0.3">
      <c r="A660" s="1" t="str">
        <f t="shared" si="442"/>
        <v>LP_MineOnMove_Damage_02</v>
      </c>
      <c r="B660" s="1" t="s">
        <v>371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CollisionDamage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3.7234042553191498</v>
      </c>
      <c r="O660" s="7" t="str">
        <f t="shared" ca="1" si="443"/>
        <v/>
      </c>
      <c r="P660" s="1">
        <v>1</v>
      </c>
      <c r="S660" s="7" t="str">
        <f t="shared" ca="1" si="444"/>
        <v/>
      </c>
    </row>
    <row r="661" spans="1:23" x14ac:dyDescent="0.3">
      <c r="A661" s="1" t="str">
        <f t="shared" si="442"/>
        <v>LP_MineOnMove_Damage_03</v>
      </c>
      <c r="B661" s="1" t="s">
        <v>371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CollisionDamage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5.8510638297872362</v>
      </c>
      <c r="O661" s="7" t="str">
        <f t="shared" ca="1" si="443"/>
        <v/>
      </c>
      <c r="P661" s="1">
        <v>1</v>
      </c>
      <c r="S661" s="7" t="str">
        <f t="shared" ca="1" si="444"/>
        <v/>
      </c>
    </row>
    <row r="662" spans="1:23" x14ac:dyDescent="0.3">
      <c r="A662" s="1" t="str">
        <f t="shared" ref="A662:A666" si="451">B662&amp;"_"&amp;TEXT(D662,"00")</f>
        <v>LP_SlowHitObject_01</v>
      </c>
      <c r="B662" s="1" t="s">
        <v>317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0.02</v>
      </c>
      <c r="O662" s="7" t="str">
        <f t="shared" ref="O662:O666" ca="1" si="452">IF(NOT(ISBLANK(N662)),N662,
IF(ISBLANK(M662),"",
VLOOKUP(M662,OFFSET(INDIRECT("$A:$B"),0,MATCH(M$1&amp;"_Verify",INDIRECT("$1:$1"),0)-1),2,0)
))</f>
        <v/>
      </c>
      <c r="S662" s="7" t="str">
        <f t="shared" ref="S662:S689" ca="1" si="453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51"/>
        <v>LP_SlowHitObject_02</v>
      </c>
      <c r="B663" s="1" t="s">
        <v>317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4.2000000000000003E-2</v>
      </c>
      <c r="O663" s="7" t="str">
        <f t="shared" ca="1" si="452"/>
        <v/>
      </c>
      <c r="S663" s="7" t="str">
        <f t="shared" ca="1" si="453"/>
        <v/>
      </c>
    </row>
    <row r="664" spans="1:23" x14ac:dyDescent="0.3">
      <c r="A664" s="1" t="str">
        <f t="shared" si="451"/>
        <v>LP_SlowHitObject_03</v>
      </c>
      <c r="B664" s="1" t="s">
        <v>317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6.6000000000000003E-2</v>
      </c>
      <c r="O664" s="7" t="str">
        <f t="shared" ca="1" si="452"/>
        <v/>
      </c>
      <c r="S664" s="7" t="str">
        <f t="shared" ca="1" si="453"/>
        <v/>
      </c>
    </row>
    <row r="665" spans="1:23" x14ac:dyDescent="0.3">
      <c r="A665" s="1" t="str">
        <f t="shared" si="451"/>
        <v>LP_SlowHitObject_04</v>
      </c>
      <c r="B665" s="1" t="s">
        <v>317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9.1999999999999998E-2</v>
      </c>
      <c r="O665" s="7" t="str">
        <f t="shared" ca="1" si="452"/>
        <v/>
      </c>
      <c r="S665" s="7" t="str">
        <f t="shared" ca="1" si="453"/>
        <v/>
      </c>
    </row>
    <row r="666" spans="1:23" x14ac:dyDescent="0.3">
      <c r="A666" s="1" t="str">
        <f t="shared" si="451"/>
        <v>LP_SlowHitObject_05</v>
      </c>
      <c r="B666" s="1" t="s">
        <v>317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0.12</v>
      </c>
      <c r="O666" s="7" t="str">
        <f t="shared" ca="1" si="452"/>
        <v/>
      </c>
      <c r="S666" s="7" t="str">
        <f t="shared" ca="1" si="453"/>
        <v/>
      </c>
    </row>
    <row r="667" spans="1:23" x14ac:dyDescent="0.3">
      <c r="A667" s="1" t="str">
        <f t="shared" ref="A667:A671" si="454">B667&amp;"_"&amp;TEXT(D667,"00")</f>
        <v>LP_SlowHitObjectBetter_01</v>
      </c>
      <c r="B667" s="1" t="s">
        <v>508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SlowHitObjectSpeed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ref="J667:J671" si="455">J662*5/3</f>
        <v>3.3333333333333333E-2</v>
      </c>
      <c r="O667" s="7" t="str">
        <f t="shared" ref="O667:O671" ca="1" si="456">IF(NOT(ISBLANK(N667)),N667,
IF(ISBLANK(M667),"",
VLOOKUP(M667,OFFSET(INDIRECT("$A:$B"),0,MATCH(M$1&amp;"_Verify",INDIRECT("$1:$1"),0)-1),2,0)
))</f>
        <v/>
      </c>
      <c r="S667" s="7" t="str">
        <f t="shared" ref="S667:S671" ca="1" si="457">IF(NOT(ISBLANK(R667)),R667,
IF(ISBLANK(Q667),"",
VLOOKUP(Q667,OFFSET(INDIRECT("$A:$B"),0,MATCH(Q$1&amp;"_Verify",INDIRECT("$1:$1"),0)-1),2,0)
))</f>
        <v/>
      </c>
    </row>
    <row r="668" spans="1:23" x14ac:dyDescent="0.3">
      <c r="A668" s="1" t="str">
        <f t="shared" si="454"/>
        <v>LP_SlowHitObjectBetter_02</v>
      </c>
      <c r="B668" s="1" t="s">
        <v>508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SlowHitObjectSpeed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55"/>
        <v>7.0000000000000007E-2</v>
      </c>
      <c r="O668" s="7" t="str">
        <f t="shared" ca="1" si="456"/>
        <v/>
      </c>
      <c r="S668" s="7" t="str">
        <f t="shared" ca="1" si="457"/>
        <v/>
      </c>
    </row>
    <row r="669" spans="1:23" x14ac:dyDescent="0.3">
      <c r="A669" s="1" t="str">
        <f t="shared" si="454"/>
        <v>LP_SlowHitObjectBetter_03</v>
      </c>
      <c r="B669" s="1" t="s">
        <v>508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SlowHitObjectSpeed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f t="shared" si="455"/>
        <v>0.11</v>
      </c>
      <c r="O669" s="7" t="str">
        <f t="shared" ca="1" si="456"/>
        <v/>
      </c>
      <c r="S669" s="7" t="str">
        <f t="shared" ca="1" si="457"/>
        <v/>
      </c>
    </row>
    <row r="670" spans="1:23" x14ac:dyDescent="0.3">
      <c r="A670" s="1" t="str">
        <f t="shared" si="454"/>
        <v>LP_SlowHitObjectBetter_04</v>
      </c>
      <c r="B670" s="1" t="s">
        <v>508</v>
      </c>
      <c r="C670" s="1" t="str">
        <f>IF(ISERROR(VLOOKUP(B670,AffectorValueTable!$A:$A,1,0)),"어펙터밸류없음","")</f>
        <v/>
      </c>
      <c r="D670" s="1">
        <v>4</v>
      </c>
      <c r="E670" s="1" t="str">
        <f>VLOOKUP($B670,AffectorValueTable!$1:$1048576,MATCH(AffectorValueTable!$B$1,AffectorValueTable!$1:$1,0),0)</f>
        <v>SlowHitObjectSpeed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f t="shared" si="455"/>
        <v>0.15333333333333332</v>
      </c>
      <c r="O670" s="7" t="str">
        <f t="shared" ca="1" si="456"/>
        <v/>
      </c>
      <c r="S670" s="7" t="str">
        <f t="shared" ca="1" si="457"/>
        <v/>
      </c>
    </row>
    <row r="671" spans="1:23" x14ac:dyDescent="0.3">
      <c r="A671" s="1" t="str">
        <f t="shared" si="454"/>
        <v>LP_SlowHitObjectBetter_05</v>
      </c>
      <c r="B671" s="1" t="s">
        <v>508</v>
      </c>
      <c r="C671" s="1" t="str">
        <f>IF(ISERROR(VLOOKUP(B671,AffectorValueTable!$A:$A,1,0)),"어펙터밸류없음","")</f>
        <v/>
      </c>
      <c r="D671" s="1">
        <v>5</v>
      </c>
      <c r="E671" s="1" t="str">
        <f>VLOOKUP($B671,AffectorValueTable!$1:$1048576,MATCH(AffectorValueTable!$B$1,AffectorValueTable!$1:$1,0),0)</f>
        <v>SlowHitObjectSpeed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f t="shared" si="455"/>
        <v>0.19999999999999998</v>
      </c>
      <c r="O671" s="7" t="str">
        <f t="shared" ca="1" si="456"/>
        <v/>
      </c>
      <c r="S671" s="7" t="str">
        <f t="shared" ca="1" si="457"/>
        <v/>
      </c>
    </row>
    <row r="672" spans="1:23" x14ac:dyDescent="0.3">
      <c r="A672" s="1" t="str">
        <f t="shared" ref="A672:A674" si="458">B672&amp;"_"&amp;TEXT(D672,"00")</f>
        <v>LP_Paralyze_01</v>
      </c>
      <c r="B672" s="1" t="s">
        <v>328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CertainHpHitObject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J672" s="1">
        <v>0.33</v>
      </c>
      <c r="O672" s="7" t="str">
        <f t="shared" ref="O672:O674" ca="1" si="459">IF(NOT(ISBLANK(N672)),N672,
IF(ISBLANK(M672),"",
VLOOKUP(M672,OFFSET(INDIRECT("$A:$B"),0,MATCH(M$1&amp;"_Verify",INDIRECT("$1:$1"),0)-1),2,0)
))</f>
        <v/>
      </c>
      <c r="P672" s="1">
        <v>1</v>
      </c>
      <c r="S672" s="7" t="str">
        <f t="shared" ca="1" si="453"/>
        <v/>
      </c>
      <c r="U672" s="1" t="s">
        <v>329</v>
      </c>
      <c r="V672" s="1">
        <v>0.7</v>
      </c>
      <c r="W672" s="1" t="s">
        <v>423</v>
      </c>
    </row>
    <row r="673" spans="1:23" x14ac:dyDescent="0.3">
      <c r="A673" s="1" t="str">
        <f t="shared" si="458"/>
        <v>LP_Paralyze_02</v>
      </c>
      <c r="B673" s="1" t="s">
        <v>328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CertainHpHitObject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0.34</v>
      </c>
      <c r="O673" s="7" t="str">
        <f t="shared" ca="1" si="459"/>
        <v/>
      </c>
      <c r="P673" s="1">
        <v>1</v>
      </c>
      <c r="S673" s="7" t="str">
        <f t="shared" ca="1" si="453"/>
        <v/>
      </c>
      <c r="U673" s="1" t="s">
        <v>329</v>
      </c>
      <c r="V673" s="1" t="s">
        <v>424</v>
      </c>
      <c r="W673" s="1" t="s">
        <v>425</v>
      </c>
    </row>
    <row r="674" spans="1:23" x14ac:dyDescent="0.3">
      <c r="A674" s="1" t="str">
        <f t="shared" si="458"/>
        <v>LP_Paralyze_03</v>
      </c>
      <c r="B674" s="1" t="s">
        <v>328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CertainHpHitObject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O674" s="7" t="str">
        <f t="shared" ca="1" si="459"/>
        <v/>
      </c>
      <c r="P674" s="1">
        <v>1</v>
      </c>
      <c r="S674" s="7" t="str">
        <f t="shared" ca="1" si="453"/>
        <v/>
      </c>
      <c r="U674" s="1" t="s">
        <v>329</v>
      </c>
      <c r="V674" s="1" t="s">
        <v>335</v>
      </c>
      <c r="W674" s="1" t="s">
        <v>336</v>
      </c>
    </row>
    <row r="675" spans="1:23" x14ac:dyDescent="0.3">
      <c r="A675" s="1" t="str">
        <f t="shared" ref="A675:A680" si="460">B675&amp;"_"&amp;TEXT(D675,"00")</f>
        <v>LP_Paralyze_CannotAction_01</v>
      </c>
      <c r="B675" s="1" t="s">
        <v>329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CannotAction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1.4</v>
      </c>
      <c r="O675" s="7" t="str">
        <f t="shared" ref="O675:O680" ca="1" si="461">IF(NOT(ISBLANK(N675)),N675,
IF(ISBLANK(M675),"",
VLOOKUP(M675,OFFSET(INDIRECT("$A:$B"),0,MATCH(M$1&amp;"_Verify",INDIRECT("$1:$1"),0)-1),2,0)
))</f>
        <v/>
      </c>
      <c r="S675" s="7" t="str">
        <f t="shared" ca="1" si="453"/>
        <v/>
      </c>
    </row>
    <row r="676" spans="1:23" x14ac:dyDescent="0.3">
      <c r="A676" s="1" t="str">
        <f t="shared" si="460"/>
        <v>LP_Paralyze_CannotAction_02</v>
      </c>
      <c r="B676" s="1" t="s">
        <v>329</v>
      </c>
      <c r="C676" s="1" t="str">
        <f>IF(ISERROR(VLOOKUP(B676,AffectorValueTable!$A:$A,1,0)),"어펙터밸류없음","")</f>
        <v/>
      </c>
      <c r="D676" s="1">
        <v>2</v>
      </c>
      <c r="E676" s="1" t="str">
        <f>VLOOKUP($B676,AffectorValueTable!$1:$1048576,MATCH(AffectorValueTable!$B$1,AffectorValueTable!$1:$1,0),0)</f>
        <v>CannotAction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2</v>
      </c>
      <c r="O676" s="7" t="str">
        <f t="shared" ca="1" si="461"/>
        <v/>
      </c>
      <c r="S676" s="7" t="str">
        <f t="shared" ca="1" si="453"/>
        <v/>
      </c>
    </row>
    <row r="677" spans="1:23" x14ac:dyDescent="0.3">
      <c r="A677" s="1" t="str">
        <f t="shared" ref="A677" si="462">B677&amp;"_"&amp;TEXT(D677,"00")</f>
        <v>LP_Paralyze_CannotAction_03</v>
      </c>
      <c r="B677" s="1" t="s">
        <v>329</v>
      </c>
      <c r="C677" s="1" t="str">
        <f>IF(ISERROR(VLOOKUP(B677,AffectorValueTable!$A:$A,1,0)),"어펙터밸류없음","")</f>
        <v/>
      </c>
      <c r="D677" s="1">
        <v>3</v>
      </c>
      <c r="E677" s="1" t="str">
        <f>VLOOKUP($B677,AffectorValueTable!$1:$1048576,MATCH(AffectorValueTable!$B$1,AffectorValueTable!$1:$1,0),0)</f>
        <v>CannotAction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2.6</v>
      </c>
      <c r="O677" s="7" t="str">
        <f t="shared" ref="O677" ca="1" si="463">IF(NOT(ISBLANK(N677)),N677,
IF(ISBLANK(M677),"",
VLOOKUP(M677,OFFSET(INDIRECT("$A:$B"),0,MATCH(M$1&amp;"_Verify",INDIRECT("$1:$1"),0)-1),2,0)
))</f>
        <v/>
      </c>
      <c r="S677" s="7" t="str">
        <f t="shared" ref="S677" ca="1" si="464">IF(NOT(ISBLANK(R677)),R677,
IF(ISBLANK(Q677),"",
VLOOKUP(Q677,OFFSET(INDIRECT("$A:$B"),0,MATCH(Q$1&amp;"_Verify",INDIRECT("$1:$1"),0)-1),2,0)
))</f>
        <v/>
      </c>
    </row>
    <row r="678" spans="1:23" x14ac:dyDescent="0.3">
      <c r="A678" s="1" t="str">
        <f t="shared" si="460"/>
        <v>LP_Hold_01</v>
      </c>
      <c r="B678" s="1" t="s">
        <v>319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AttackWeightHitObject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J678" s="1">
        <v>0.25</v>
      </c>
      <c r="K678" s="1">
        <v>7.0000000000000007E-2</v>
      </c>
      <c r="O678" s="7" t="str">
        <f t="shared" ca="1" si="461"/>
        <v/>
      </c>
      <c r="P678" s="1">
        <v>1</v>
      </c>
      <c r="S678" s="7" t="str">
        <f t="shared" ca="1" si="453"/>
        <v/>
      </c>
      <c r="U678" s="1" t="s">
        <v>320</v>
      </c>
    </row>
    <row r="679" spans="1:23" x14ac:dyDescent="0.3">
      <c r="A679" s="1" t="str">
        <f t="shared" si="460"/>
        <v>LP_Hold_02</v>
      </c>
      <c r="B679" s="1" t="s">
        <v>319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AttackWeightHitObject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0.35</v>
      </c>
      <c r="K679" s="1">
        <v>0.09</v>
      </c>
      <c r="O679" s="7" t="str">
        <f t="shared" ca="1" si="461"/>
        <v/>
      </c>
      <c r="P679" s="1">
        <v>1</v>
      </c>
      <c r="S679" s="7" t="str">
        <f t="shared" ca="1" si="453"/>
        <v/>
      </c>
      <c r="U679" s="1" t="s">
        <v>320</v>
      </c>
    </row>
    <row r="680" spans="1:23" x14ac:dyDescent="0.3">
      <c r="A680" s="1" t="str">
        <f t="shared" si="460"/>
        <v>LP_Hold_03</v>
      </c>
      <c r="B680" s="1" t="s">
        <v>319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AttackWeightHitObject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0.45</v>
      </c>
      <c r="K680" s="1">
        <v>0.11</v>
      </c>
      <c r="O680" s="7" t="str">
        <f t="shared" ca="1" si="461"/>
        <v/>
      </c>
      <c r="P680" s="1">
        <v>1</v>
      </c>
      <c r="S680" s="7" t="str">
        <f t="shared" ca="1" si="453"/>
        <v/>
      </c>
      <c r="U680" s="1" t="s">
        <v>320</v>
      </c>
    </row>
    <row r="681" spans="1:23" x14ac:dyDescent="0.3">
      <c r="A681" s="1" t="str">
        <f t="shared" ref="A681:A686" si="465">B681&amp;"_"&amp;TEXT(D681,"00")</f>
        <v>LP_Hold_CannotMove_01</v>
      </c>
      <c r="B681" s="1" t="s">
        <v>321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CannotMove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1.5</v>
      </c>
      <c r="O681" s="7" t="str">
        <f t="shared" ref="O681:O686" ca="1" si="466">IF(NOT(ISBLANK(N681)),N681,
IF(ISBLANK(M681),"",
VLOOKUP(M681,OFFSET(INDIRECT("$A:$B"),0,MATCH(M$1&amp;"_Verify",INDIRECT("$1:$1"),0)-1),2,0)
))</f>
        <v/>
      </c>
      <c r="S681" s="7" t="str">
        <f t="shared" ca="1" si="453"/>
        <v/>
      </c>
      <c r="V681" s="1" t="s">
        <v>359</v>
      </c>
    </row>
    <row r="682" spans="1:23" x14ac:dyDescent="0.3">
      <c r="A682" s="1" t="str">
        <f t="shared" si="465"/>
        <v>LP_Hold_CannotMove_02</v>
      </c>
      <c r="B682" s="1" t="s">
        <v>321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CannotMove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3.1500000000000004</v>
      </c>
      <c r="O682" s="7" t="str">
        <f t="shared" ca="1" si="466"/>
        <v/>
      </c>
      <c r="S682" s="7" t="str">
        <f t="shared" ca="1" si="453"/>
        <v/>
      </c>
      <c r="V682" s="1" t="s">
        <v>359</v>
      </c>
    </row>
    <row r="683" spans="1:23" x14ac:dyDescent="0.3">
      <c r="A683" s="1" t="str">
        <f t="shared" si="465"/>
        <v>LP_Hold_CannotMove_03</v>
      </c>
      <c r="B683" s="1" t="s">
        <v>321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CannotMove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4.95</v>
      </c>
      <c r="O683" s="7" t="str">
        <f t="shared" ca="1" si="466"/>
        <v/>
      </c>
      <c r="S683" s="7" t="str">
        <f t="shared" ca="1" si="453"/>
        <v/>
      </c>
      <c r="V683" s="1" t="s">
        <v>359</v>
      </c>
    </row>
    <row r="684" spans="1:23" x14ac:dyDescent="0.3">
      <c r="A684" s="1" t="str">
        <f t="shared" si="465"/>
        <v>LP_Transport_01</v>
      </c>
      <c r="B684" s="1" t="s">
        <v>355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TeleportingHitObject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J684" s="1">
        <v>0.15</v>
      </c>
      <c r="K684" s="1">
        <v>0.1</v>
      </c>
      <c r="L684" s="1">
        <v>0.1</v>
      </c>
      <c r="N684" s="1">
        <v>3</v>
      </c>
      <c r="O684" s="7">
        <f t="shared" ca="1" si="466"/>
        <v>3</v>
      </c>
      <c r="P684" s="1">
        <v>1</v>
      </c>
      <c r="R684" s="1">
        <v>1</v>
      </c>
      <c r="S684" s="7">
        <f t="shared" ca="1" si="453"/>
        <v>1</v>
      </c>
      <c r="U684" s="1" t="s">
        <v>352</v>
      </c>
    </row>
    <row r="685" spans="1:23" x14ac:dyDescent="0.3">
      <c r="A685" s="1" t="str">
        <f t="shared" si="465"/>
        <v>LP_Transport_02</v>
      </c>
      <c r="B685" s="1" t="s">
        <v>355</v>
      </c>
      <c r="C685" s="1" t="str">
        <f>IF(ISERROR(VLOOKUP(B685,AffectorValueTable!$A:$A,1,0)),"어펙터밸류없음","")</f>
        <v/>
      </c>
      <c r="D685" s="1">
        <v>2</v>
      </c>
      <c r="E685" s="1" t="str">
        <f>VLOOKUP($B685,AffectorValueTable!$1:$1048576,MATCH(AffectorValueTable!$B$1,AffectorValueTable!$1:$1,0),0)</f>
        <v>TeleportingHitObject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J685" s="1">
        <v>0.22500000000000001</v>
      </c>
      <c r="K685" s="1">
        <v>0.1</v>
      </c>
      <c r="L685" s="1">
        <v>0.1</v>
      </c>
      <c r="N685" s="1">
        <v>6</v>
      </c>
      <c r="O685" s="7">
        <f t="shared" ca="1" si="466"/>
        <v>6</v>
      </c>
      <c r="P685" s="1">
        <v>1</v>
      </c>
      <c r="R685" s="1">
        <v>2</v>
      </c>
      <c r="S685" s="7">
        <f t="shared" ca="1" si="453"/>
        <v>2</v>
      </c>
      <c r="U685" s="1" t="s">
        <v>352</v>
      </c>
    </row>
    <row r="686" spans="1:23" x14ac:dyDescent="0.3">
      <c r="A686" s="1" t="str">
        <f t="shared" si="465"/>
        <v>LP_Transport_03</v>
      </c>
      <c r="B686" s="1" t="s">
        <v>355</v>
      </c>
      <c r="C686" s="1" t="str">
        <f>IF(ISERROR(VLOOKUP(B686,AffectorValueTable!$A:$A,1,0)),"어펙터밸류없음","")</f>
        <v/>
      </c>
      <c r="D686" s="1">
        <v>3</v>
      </c>
      <c r="E686" s="1" t="str">
        <f>VLOOKUP($B686,AffectorValueTable!$1:$1048576,MATCH(AffectorValueTable!$B$1,AffectorValueTable!$1:$1,0),0)</f>
        <v>TeleportingHitObject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J686" s="1">
        <v>0.3</v>
      </c>
      <c r="K686" s="1">
        <v>0.1</v>
      </c>
      <c r="L686" s="1">
        <v>0.1</v>
      </c>
      <c r="N686" s="1">
        <v>9</v>
      </c>
      <c r="O686" s="7">
        <f t="shared" ca="1" si="466"/>
        <v>9</v>
      </c>
      <c r="P686" s="1">
        <v>1</v>
      </c>
      <c r="R686" s="1">
        <v>3</v>
      </c>
      <c r="S686" s="7">
        <f t="shared" ca="1" si="453"/>
        <v>3</v>
      </c>
      <c r="U686" s="1" t="s">
        <v>352</v>
      </c>
    </row>
    <row r="687" spans="1:23" x14ac:dyDescent="0.3">
      <c r="A687" s="1" t="str">
        <f t="shared" ref="A687:A689" si="467">B687&amp;"_"&amp;TEXT(D687,"00")</f>
        <v>LP_Transport_Teleported_01</v>
      </c>
      <c r="B687" s="1" t="s">
        <v>356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Teleported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10</v>
      </c>
      <c r="J687" s="1">
        <v>10</v>
      </c>
      <c r="O687" s="7" t="str">
        <f t="shared" ref="O687:O689" ca="1" si="468">IF(NOT(ISBLANK(N687)),N687,
IF(ISBLANK(M687),"",
VLOOKUP(M687,OFFSET(INDIRECT("$A:$B"),0,MATCH(M$1&amp;"_Verify",INDIRECT("$1:$1"),0)-1),2,0)
))</f>
        <v/>
      </c>
      <c r="S687" s="7" t="str">
        <f t="shared" ca="1" si="453"/>
        <v/>
      </c>
      <c r="U687" s="1" t="s">
        <v>429</v>
      </c>
      <c r="V687" s="1" t="s">
        <v>357</v>
      </c>
      <c r="W687" s="1" t="s">
        <v>358</v>
      </c>
    </row>
    <row r="688" spans="1:23" x14ac:dyDescent="0.3">
      <c r="A688" s="1" t="str">
        <f t="shared" si="467"/>
        <v>LP_Transport_Teleported_02</v>
      </c>
      <c r="B688" s="1" t="s">
        <v>356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Teleported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0">
        <v>14</v>
      </c>
      <c r="J688" s="1">
        <v>10</v>
      </c>
      <c r="O688" s="7" t="str">
        <f t="shared" ca="1" si="468"/>
        <v/>
      </c>
      <c r="S688" s="7" t="str">
        <f t="shared" ca="1" si="453"/>
        <v/>
      </c>
      <c r="U688" s="1" t="s">
        <v>429</v>
      </c>
      <c r="V688" s="1" t="s">
        <v>357</v>
      </c>
      <c r="W688" s="1" t="s">
        <v>358</v>
      </c>
    </row>
    <row r="689" spans="1:23" x14ac:dyDescent="0.3">
      <c r="A689" s="1" t="str">
        <f t="shared" si="467"/>
        <v>LP_Transport_Teleported_03</v>
      </c>
      <c r="B689" s="1" t="s">
        <v>356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Teleported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0">
        <v>18</v>
      </c>
      <c r="J689" s="1">
        <v>10</v>
      </c>
      <c r="O689" s="7" t="str">
        <f t="shared" ca="1" si="468"/>
        <v/>
      </c>
      <c r="S689" s="7" t="str">
        <f t="shared" ca="1" si="453"/>
        <v/>
      </c>
      <c r="U689" s="1" t="s">
        <v>429</v>
      </c>
      <c r="V689" s="1" t="s">
        <v>357</v>
      </c>
      <c r="W689" s="1" t="s">
        <v>358</v>
      </c>
    </row>
    <row r="690" spans="1:23" x14ac:dyDescent="0.3">
      <c r="A690" s="1" t="str">
        <f t="shared" ref="A690:A701" si="469">B690&amp;"_"&amp;TEXT(D690,"00")</f>
        <v>LP_SummonShield_01</v>
      </c>
      <c r="B690" s="1" t="s">
        <v>374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CreateWall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3</v>
      </c>
      <c r="K690" s="1">
        <v>3</v>
      </c>
      <c r="O690" s="7" t="str">
        <f t="shared" ref="O690:O701" ca="1" si="470">IF(NOT(ISBLANK(N690)),N690,
IF(ISBLANK(M690),"",
VLOOKUP(M690,OFFSET(INDIRECT("$A:$B"),0,MATCH(M$1&amp;"_Verify",INDIRECT("$1:$1"),0)-1),2,0)
))</f>
        <v/>
      </c>
      <c r="S690" s="7" t="str">
        <f t="shared" ref="S690:S701" ca="1" si="471">IF(NOT(ISBLANK(R690)),R690,
IF(ISBLANK(Q690),"",
VLOOKUP(Q690,OFFSET(INDIRECT("$A:$B"),0,MATCH(Q$1&amp;"_Verify",INDIRECT("$1:$1"),0)-1),2,0)
))</f>
        <v/>
      </c>
      <c r="T690" s="1" t="s">
        <v>376</v>
      </c>
    </row>
    <row r="691" spans="1:23" x14ac:dyDescent="0.3">
      <c r="A691" s="1" t="str">
        <f t="shared" si="469"/>
        <v>LP_SummonShield_02</v>
      </c>
      <c r="B691" s="1" t="s">
        <v>374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CreateWall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1.9672131147540985</v>
      </c>
      <c r="K691" s="1">
        <v>3</v>
      </c>
      <c r="O691" s="7" t="str">
        <f t="shared" ca="1" si="470"/>
        <v/>
      </c>
      <c r="S691" s="7" t="str">
        <f t="shared" ca="1" si="471"/>
        <v/>
      </c>
      <c r="T691" s="1" t="s">
        <v>376</v>
      </c>
    </row>
    <row r="692" spans="1:23" x14ac:dyDescent="0.3">
      <c r="A692" s="1" t="str">
        <f t="shared" si="469"/>
        <v>LP_SummonShield_03</v>
      </c>
      <c r="B692" s="1" t="s">
        <v>374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CreateWall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1.4285714285714284</v>
      </c>
      <c r="K692" s="1">
        <v>3</v>
      </c>
      <c r="O692" s="7" t="str">
        <f t="shared" ca="1" si="470"/>
        <v/>
      </c>
      <c r="S692" s="7" t="str">
        <f t="shared" ca="1" si="471"/>
        <v/>
      </c>
      <c r="T692" s="1" t="s">
        <v>376</v>
      </c>
    </row>
    <row r="693" spans="1:23" x14ac:dyDescent="0.3">
      <c r="A693" s="1" t="str">
        <f t="shared" si="469"/>
        <v>LP_SummonShield_04</v>
      </c>
      <c r="B693" s="1" t="s">
        <v>374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CreateWall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1.1009174311926606</v>
      </c>
      <c r="K693" s="1">
        <v>3</v>
      </c>
      <c r="O693" s="7" t="str">
        <f t="shared" ca="1" si="470"/>
        <v/>
      </c>
      <c r="S693" s="7" t="str">
        <f t="shared" ca="1" si="471"/>
        <v/>
      </c>
      <c r="T693" s="1" t="s">
        <v>376</v>
      </c>
    </row>
    <row r="694" spans="1:23" x14ac:dyDescent="0.3">
      <c r="A694" s="1" t="str">
        <f t="shared" si="469"/>
        <v>LP_SummonShield_05</v>
      </c>
      <c r="B694" s="1" t="s">
        <v>374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CreateWall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0.88235294117647056</v>
      </c>
      <c r="K694" s="1">
        <v>3</v>
      </c>
      <c r="O694" s="7" t="str">
        <f t="shared" ca="1" si="470"/>
        <v/>
      </c>
      <c r="S694" s="7" t="str">
        <f t="shared" ca="1" si="471"/>
        <v/>
      </c>
      <c r="T694" s="1" t="s">
        <v>376</v>
      </c>
    </row>
    <row r="695" spans="1:23" x14ac:dyDescent="0.3">
      <c r="A695" s="1" t="str">
        <f t="shared" si="469"/>
        <v>LP_HealSpOnAttack_01</v>
      </c>
      <c r="B695" s="1" t="s">
        <v>513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</v>
      </c>
      <c r="K695" s="1">
        <v>1</v>
      </c>
      <c r="O695" s="7" t="str">
        <f t="shared" ca="1" si="470"/>
        <v/>
      </c>
      <c r="S695" s="7" t="str">
        <f t="shared" ca="1" si="471"/>
        <v/>
      </c>
    </row>
    <row r="696" spans="1:23" x14ac:dyDescent="0.3">
      <c r="A696" s="1" t="str">
        <f t="shared" si="469"/>
        <v>LP_HealSpOnAttack_02</v>
      </c>
      <c r="B696" s="1" t="s">
        <v>513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2.1</v>
      </c>
      <c r="K696" s="1">
        <v>2.1</v>
      </c>
      <c r="O696" s="7" t="str">
        <f t="shared" ca="1" si="470"/>
        <v/>
      </c>
      <c r="S696" s="7" t="str">
        <f t="shared" ca="1" si="471"/>
        <v/>
      </c>
    </row>
    <row r="697" spans="1:23" x14ac:dyDescent="0.3">
      <c r="A697" s="1" t="str">
        <f t="shared" si="469"/>
        <v>LP_HealSpOnAttack_03</v>
      </c>
      <c r="B697" s="1" t="s">
        <v>513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3.3000000000000003</v>
      </c>
      <c r="K697" s="1">
        <v>3.3000000000000003</v>
      </c>
      <c r="O697" s="7" t="str">
        <f t="shared" ca="1" si="470"/>
        <v/>
      </c>
      <c r="S697" s="7" t="str">
        <f t="shared" ca="1" si="471"/>
        <v/>
      </c>
    </row>
    <row r="698" spans="1:23" x14ac:dyDescent="0.3">
      <c r="A698" s="1" t="str">
        <f t="shared" ref="A698:A699" si="472">B698&amp;"_"&amp;TEXT(D698,"00")</f>
        <v>LP_HealSpOnAttack_04</v>
      </c>
      <c r="B698" s="1" t="s">
        <v>513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4.5999999999999996</v>
      </c>
      <c r="K698" s="1">
        <v>4.5999999999999996</v>
      </c>
      <c r="O698" s="7" t="str">
        <f t="shared" ref="O698:O699" ca="1" si="473">IF(NOT(ISBLANK(N698)),N698,
IF(ISBLANK(M698),"",
VLOOKUP(M698,OFFSET(INDIRECT("$A:$B"),0,MATCH(M$1&amp;"_Verify",INDIRECT("$1:$1"),0)-1),2,0)
))</f>
        <v/>
      </c>
    </row>
    <row r="699" spans="1:23" x14ac:dyDescent="0.3">
      <c r="A699" s="1" t="str">
        <f t="shared" si="472"/>
        <v>LP_HealSpOnAttack_05</v>
      </c>
      <c r="B699" s="1" t="s">
        <v>513</v>
      </c>
      <c r="C699" s="1" t="str">
        <f>IF(ISERROR(VLOOKUP(B699,AffectorValueTable!$A:$A,1,0)),"어펙터밸류없음","")</f>
        <v/>
      </c>
      <c r="D699" s="1">
        <v>5</v>
      </c>
      <c r="E699" s="1" t="str">
        <f>VLOOKUP($B699,AffectorValueTable!$1:$1048576,MATCH(AffectorValueTable!$B$1,AffectorValueTable!$1:$1,0),0)</f>
        <v>HealSpOnHit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6</v>
      </c>
      <c r="K699" s="1">
        <v>6</v>
      </c>
      <c r="O699" s="7" t="str">
        <f t="shared" ca="1" si="473"/>
        <v/>
      </c>
    </row>
    <row r="700" spans="1:23" x14ac:dyDescent="0.3">
      <c r="A700" s="1" t="str">
        <f t="shared" si="469"/>
        <v>LP_HealSpOnAttackBetter_01</v>
      </c>
      <c r="B700" s="1" t="s">
        <v>515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HealSpOnHit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1.6666666666666667</v>
      </c>
      <c r="K700" s="1">
        <v>1.6666666666666667</v>
      </c>
      <c r="O700" s="7" t="str">
        <f t="shared" ca="1" si="470"/>
        <v/>
      </c>
      <c r="S700" s="7" t="str">
        <f t="shared" ca="1" si="471"/>
        <v/>
      </c>
    </row>
    <row r="701" spans="1:23" x14ac:dyDescent="0.3">
      <c r="A701" s="1" t="str">
        <f t="shared" si="469"/>
        <v>LP_HealSpOnAttackBetter_02</v>
      </c>
      <c r="B701" s="1" t="s">
        <v>515</v>
      </c>
      <c r="C701" s="1" t="str">
        <f>IF(ISERROR(VLOOKUP(B701,AffectorValueTable!$A:$A,1,0)),"어펙터밸류없음","")</f>
        <v/>
      </c>
      <c r="D701" s="1">
        <v>2</v>
      </c>
      <c r="E701" s="1" t="str">
        <f>VLOOKUP($B701,AffectorValueTable!$1:$1048576,MATCH(AffectorValueTable!$B$1,AffectorValueTable!$1:$1,0),0)</f>
        <v>HealSpOnHit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3.5000000000000004</v>
      </c>
      <c r="K701" s="1">
        <v>3.5000000000000004</v>
      </c>
      <c r="O701" s="7" t="str">
        <f t="shared" ca="1" si="470"/>
        <v/>
      </c>
      <c r="S701" s="7" t="str">
        <f t="shared" ca="1" si="471"/>
        <v/>
      </c>
    </row>
    <row r="702" spans="1:23" x14ac:dyDescent="0.3">
      <c r="A702" s="1" t="str">
        <f t="shared" ref="A702:A729" si="474">B702&amp;"_"&amp;TEXT(D702,"00")</f>
        <v>LP_HealSpOnAttackBetter_03</v>
      </c>
      <c r="B702" s="1" t="s">
        <v>515</v>
      </c>
      <c r="C702" s="1" t="str">
        <f>IF(ISERROR(VLOOKUP(B702,AffectorValueTable!$A:$A,1,0)),"어펙터밸류없음","")</f>
        <v/>
      </c>
      <c r="D702" s="1">
        <v>3</v>
      </c>
      <c r="E702" s="1" t="str">
        <f>VLOOKUP($B702,AffectorValueTable!$1:$1048576,MATCH(AffectorValueTable!$B$1,AffectorValueTable!$1:$1,0),0)</f>
        <v>HealSpOnHit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5.5</v>
      </c>
      <c r="K702" s="1">
        <v>5.5</v>
      </c>
      <c r="O702" s="7" t="str">
        <f t="shared" ref="O702:O729" ca="1" si="475">IF(NOT(ISBLANK(N702)),N702,
IF(ISBLANK(M702),"",
VLOOKUP(M702,OFFSET(INDIRECT("$A:$B"),0,MATCH(M$1&amp;"_Verify",INDIRECT("$1:$1"),0)-1),2,0)
))</f>
        <v/>
      </c>
      <c r="S702" s="7" t="str">
        <f t="shared" ref="S702:S729" ca="1" si="476">IF(NOT(ISBLANK(R702)),R702,
IF(ISBLANK(Q702),"",
VLOOKUP(Q702,OFFSET(INDIRECT("$A:$B"),0,MATCH(Q$1&amp;"_Verify",INDIRECT("$1:$1"),0)-1),2,0)
))</f>
        <v/>
      </c>
    </row>
    <row r="703" spans="1:23" x14ac:dyDescent="0.3">
      <c r="A703" s="1" t="str">
        <f t="shared" ref="A703" si="477">B703&amp;"_"&amp;TEXT(D703,"00")</f>
        <v>LP_HealSpOnAttackBetter_04</v>
      </c>
      <c r="B703" s="1" t="s">
        <v>515</v>
      </c>
      <c r="C703" s="1" t="str">
        <f>IF(ISERROR(VLOOKUP(B703,AffectorValueTable!$A:$A,1,0)),"어펙터밸류없음","")</f>
        <v/>
      </c>
      <c r="D703" s="1">
        <v>4</v>
      </c>
      <c r="E703" s="1" t="str">
        <f>VLOOKUP($B703,AffectorValueTable!$1:$1048576,MATCH(AffectorValueTable!$B$1,AffectorValueTable!$1:$1,0),0)</f>
        <v>HealSpOnHit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5.5</v>
      </c>
      <c r="K703" s="1">
        <v>5.5</v>
      </c>
      <c r="O703" s="7" t="str">
        <f t="shared" ref="O703" ca="1" si="478">IF(NOT(ISBLANK(N703)),N703,
IF(ISBLANK(M703),"",
VLOOKUP(M703,OFFSET(INDIRECT("$A:$B"),0,MATCH(M$1&amp;"_Verify",INDIRECT("$1:$1"),0)-1),2,0)
))</f>
        <v/>
      </c>
      <c r="S703" s="7" t="str">
        <f t="shared" ref="S703" ca="1" si="479">IF(NOT(ISBLANK(R703)),R703,
IF(ISBLANK(Q703),"",
VLOOKUP(Q703,OFFSET(INDIRECT("$A:$B"),0,MATCH(Q$1&amp;"_Verify",INDIRECT("$1:$1"),0)-1),2,0)
))</f>
        <v/>
      </c>
    </row>
    <row r="704" spans="1:23" x14ac:dyDescent="0.3">
      <c r="A704" s="1" t="str">
        <f t="shared" si="474"/>
        <v>LP_PaybackSp_01</v>
      </c>
      <c r="B704" s="1" t="s">
        <v>529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7.9999999999999988E-2</v>
      </c>
      <c r="K704" s="1">
        <v>0.31999999999999995</v>
      </c>
      <c r="O704" s="7" t="str">
        <f t="shared" ca="1" si="475"/>
        <v/>
      </c>
      <c r="S704" s="7" t="str">
        <f t="shared" ca="1" si="476"/>
        <v/>
      </c>
    </row>
    <row r="705" spans="1:19" x14ac:dyDescent="0.3">
      <c r="A705" s="1" t="str">
        <f t="shared" si="474"/>
        <v>LP_PaybackSp_02</v>
      </c>
      <c r="B705" s="1" t="s">
        <v>529</v>
      </c>
      <c r="C705" s="1" t="str">
        <f>IF(ISERROR(VLOOKUP(B705,AffectorValueTable!$A:$A,1,0)),"어펙터밸류없음","")</f>
        <v/>
      </c>
      <c r="D705" s="1">
        <v>2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0.13770491803278687</v>
      </c>
      <c r="K705" s="1">
        <v>0.55081967213114746</v>
      </c>
      <c r="O705" s="7" t="str">
        <f t="shared" ca="1" si="475"/>
        <v/>
      </c>
      <c r="S705" s="7" t="str">
        <f t="shared" ca="1" si="476"/>
        <v/>
      </c>
    </row>
    <row r="706" spans="1:19" x14ac:dyDescent="0.3">
      <c r="A706" s="1" t="str">
        <f t="shared" si="474"/>
        <v>LP_PaybackSp_03</v>
      </c>
      <c r="B706" s="1" t="s">
        <v>529</v>
      </c>
      <c r="C706" s="1" t="str">
        <f>IF(ISERROR(VLOOKUP(B706,AffectorValueTable!$A:$A,1,0)),"어펙터밸류없음","")</f>
        <v/>
      </c>
      <c r="D706" s="1">
        <v>3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0.18082191780821921</v>
      </c>
      <c r="K706" s="1">
        <v>0.72328767123287674</v>
      </c>
      <c r="O706" s="7" t="str">
        <f t="shared" ca="1" si="475"/>
        <v/>
      </c>
      <c r="S706" s="7" t="str">
        <f t="shared" ca="1" si="476"/>
        <v/>
      </c>
    </row>
    <row r="707" spans="1:19" x14ac:dyDescent="0.3">
      <c r="A707" s="1" t="str">
        <f t="shared" si="474"/>
        <v>LP_PaybackSp_04</v>
      </c>
      <c r="B707" s="1" t="s">
        <v>529</v>
      </c>
      <c r="C707" s="1" t="str">
        <f>IF(ISERROR(VLOOKUP(B707,AffectorValueTable!$A:$A,1,0)),"어펙터밸류없음","")</f>
        <v/>
      </c>
      <c r="D707" s="1">
        <v>4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0.21395348837209305</v>
      </c>
      <c r="K707" s="1">
        <v>0.85581395348837219</v>
      </c>
      <c r="O707" s="7" t="str">
        <f t="shared" ca="1" si="475"/>
        <v/>
      </c>
      <c r="S707" s="7" t="str">
        <f t="shared" ca="1" si="476"/>
        <v/>
      </c>
    </row>
    <row r="708" spans="1:19" x14ac:dyDescent="0.3">
      <c r="A708" s="1" t="str">
        <f t="shared" si="474"/>
        <v>LP_PaybackSp_05</v>
      </c>
      <c r="B708" s="1" t="s">
        <v>529</v>
      </c>
      <c r="C708" s="1" t="str">
        <f>IF(ISERROR(VLOOKUP(B708,AffectorValueTable!$A:$A,1,0)),"어펙터밸류없음","")</f>
        <v/>
      </c>
      <c r="D708" s="1">
        <v>5</v>
      </c>
      <c r="E708" s="1" t="str">
        <f>VLOOKUP($B708,AffectorValueTable!$1:$1048576,MATCH(AffectorValueTable!$B$1,AffectorValueTable!$1:$1,0),0)</f>
        <v>PaybackSp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0.24</v>
      </c>
      <c r="K708" s="1">
        <v>0.96</v>
      </c>
      <c r="O708" s="7" t="str">
        <f t="shared" ca="1" si="475"/>
        <v/>
      </c>
      <c r="S708" s="7" t="str">
        <f t="shared" ca="1" si="476"/>
        <v/>
      </c>
    </row>
    <row r="709" spans="1:19" x14ac:dyDescent="0.3">
      <c r="A709" s="1" t="str">
        <f t="shared" ref="A709:A712" si="480">B709&amp;"_"&amp;TEXT(D709,"00")</f>
        <v>LP_PaybackSp_06</v>
      </c>
      <c r="B709" s="1" t="s">
        <v>529</v>
      </c>
      <c r="C709" s="1" t="str">
        <f>IF(ISERROR(VLOOKUP(B709,AffectorValueTable!$A:$A,1,0)),"어펙터밸류없음","")</f>
        <v/>
      </c>
      <c r="D709" s="1">
        <v>6</v>
      </c>
      <c r="E709" s="1" t="str">
        <f>VLOOKUP($B709,AffectorValueTable!$1:$1048576,MATCH(AffectorValueTable!$B$1,AffectorValueTable!$1:$1,0),0)</f>
        <v>PaybackSp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0.29724933451641522</v>
      </c>
      <c r="K709" s="1">
        <v>1.0070984915705412</v>
      </c>
      <c r="O709" s="7" t="str">
        <f t="shared" ref="O709:O712" ca="1" si="481">IF(NOT(ISBLANK(N709)),N709,
IF(ISBLANK(M709),"",
VLOOKUP(M709,OFFSET(INDIRECT("$A:$B"),0,MATCH(M$1&amp;"_Verify",INDIRECT("$1:$1"),0)-1),2,0)
))</f>
        <v/>
      </c>
      <c r="S709" s="7" t="str">
        <f t="shared" ref="S709:S712" ca="1" si="482">IF(NOT(ISBLANK(R709)),R709,
IF(ISBLANK(Q709),"",
VLOOKUP(Q709,OFFSET(INDIRECT("$A:$B"),0,MATCH(Q$1&amp;"_Verify",INDIRECT("$1:$1"),0)-1),2,0)
))</f>
        <v/>
      </c>
    </row>
    <row r="710" spans="1:19" x14ac:dyDescent="0.3">
      <c r="A710" s="1" t="str">
        <f t="shared" si="480"/>
        <v>LP_PaybackSp_07</v>
      </c>
      <c r="B710" s="1" t="s">
        <v>529</v>
      </c>
      <c r="C710" s="1" t="str">
        <f>IF(ISERROR(VLOOKUP(B710,AffectorValueTable!$A:$A,1,0)),"어펙터밸류없음","")</f>
        <v/>
      </c>
      <c r="D710" s="1">
        <v>7</v>
      </c>
      <c r="E710" s="1" t="str">
        <f>VLOOKUP($B710,AffectorValueTable!$1:$1048576,MATCH(AffectorValueTable!$B$1,AffectorValueTable!$1:$1,0),0)</f>
        <v>PaybackSp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0.37659033078880416</v>
      </c>
      <c r="K710" s="1">
        <v>1.0127226463104326</v>
      </c>
      <c r="O710" s="7" t="str">
        <f t="shared" ca="1" si="481"/>
        <v/>
      </c>
      <c r="S710" s="7" t="str">
        <f t="shared" ca="1" si="482"/>
        <v/>
      </c>
    </row>
    <row r="711" spans="1:19" x14ac:dyDescent="0.3">
      <c r="A711" s="1" t="str">
        <f t="shared" si="480"/>
        <v>LP_PaybackSp_08</v>
      </c>
      <c r="B711" s="1" t="s">
        <v>529</v>
      </c>
      <c r="C711" s="1" t="str">
        <f>IF(ISERROR(VLOOKUP(B711,AffectorValueTable!$A:$A,1,0)),"어펙터밸류없음","")</f>
        <v/>
      </c>
      <c r="D711" s="1">
        <v>8</v>
      </c>
      <c r="E711" s="1" t="str">
        <f>VLOOKUP($B711,AffectorValueTable!$1:$1048576,MATCH(AffectorValueTable!$B$1,AffectorValueTable!$1:$1,0),0)</f>
        <v>PaybackSp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0.43595769682726226</v>
      </c>
      <c r="K711" s="1">
        <v>1.0235017626321974</v>
      </c>
      <c r="O711" s="7" t="str">
        <f t="shared" ca="1" si="481"/>
        <v/>
      </c>
      <c r="S711" s="7" t="str">
        <f t="shared" ca="1" si="482"/>
        <v/>
      </c>
    </row>
    <row r="712" spans="1:19" x14ac:dyDescent="0.3">
      <c r="A712" s="1" t="str">
        <f t="shared" si="480"/>
        <v>LP_PaybackSp_09</v>
      </c>
      <c r="B712" s="1" t="s">
        <v>529</v>
      </c>
      <c r="C712" s="1" t="str">
        <f>IF(ISERROR(VLOOKUP(B712,AffectorValueTable!$A:$A,1,0)),"어펙터밸류없음","")</f>
        <v/>
      </c>
      <c r="D712" s="1">
        <v>9</v>
      </c>
      <c r="E712" s="1" t="str">
        <f>VLOOKUP($B712,AffectorValueTable!$1:$1048576,MATCH(AffectorValueTable!$B$1,AffectorValueTable!$1:$1,0),0)</f>
        <v>PaybackSp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0.47884561501821238</v>
      </c>
      <c r="K712" s="1">
        <v>1.0392266741384142</v>
      </c>
      <c r="O712" s="7" t="str">
        <f t="shared" ca="1" si="481"/>
        <v/>
      </c>
      <c r="S712" s="7" t="str">
        <f t="shared" ca="1" si="482"/>
        <v/>
      </c>
    </row>
    <row r="713" spans="1:19" x14ac:dyDescent="0.3">
      <c r="A713" s="1" t="str">
        <f t="shared" ref="A713:A720" si="483">B713&amp;"_"&amp;TEXT(D713,"00")</f>
        <v>LP_SpUpOverHalfHp_01</v>
      </c>
      <c r="B713" s="1" t="s">
        <v>1223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 t="shared" ref="J713:J717" si="484">J246*7/3</f>
        <v>0.35000000000000003</v>
      </c>
      <c r="N713" s="1">
        <v>2</v>
      </c>
      <c r="O713" s="7">
        <f t="shared" ref="O713:O720" ca="1" si="485">IF(NOT(ISBLANK(N713)),N713,
IF(ISBLANK(M713),"",
VLOOKUP(M713,OFFSET(INDIRECT("$A:$B"),0,MATCH(M$1&amp;"_Verify",INDIRECT("$1:$1"),0)-1),2,0)
))</f>
        <v>2</v>
      </c>
      <c r="S713" s="7" t="str">
        <f t="shared" ref="S713:S720" ca="1" si="486">IF(NOT(ISBLANK(R713)),R713,
IF(ISBLANK(Q713),"",
VLOOKUP(Q713,OFFSET(INDIRECT("$A:$B"),0,MATCH(Q$1&amp;"_Verify",INDIRECT("$1:$1"),0)-1),2,0)
))</f>
        <v/>
      </c>
    </row>
    <row r="714" spans="1:19" x14ac:dyDescent="0.3">
      <c r="A714" s="1" t="str">
        <f t="shared" si="483"/>
        <v>LP_SpUpOverHalfHp_02</v>
      </c>
      <c r="B714" s="1" t="s">
        <v>1223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 t="shared" si="484"/>
        <v>0.73499999999999999</v>
      </c>
      <c r="N714" s="1">
        <v>2</v>
      </c>
      <c r="O714" s="7">
        <f t="shared" ca="1" si="485"/>
        <v>2</v>
      </c>
      <c r="S714" s="7" t="str">
        <f t="shared" ca="1" si="486"/>
        <v/>
      </c>
    </row>
    <row r="715" spans="1:19" x14ac:dyDescent="0.3">
      <c r="A715" s="1" t="str">
        <f t="shared" si="483"/>
        <v>LP_SpUpOverHalfHp_03</v>
      </c>
      <c r="B715" s="1" t="s">
        <v>1223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 t="shared" si="484"/>
        <v>1.155</v>
      </c>
      <c r="N715" s="1">
        <v>2</v>
      </c>
      <c r="O715" s="7">
        <f t="shared" ca="1" si="485"/>
        <v>2</v>
      </c>
      <c r="S715" s="7" t="str">
        <f t="shared" ca="1" si="486"/>
        <v/>
      </c>
    </row>
    <row r="716" spans="1:19" x14ac:dyDescent="0.3">
      <c r="A716" s="1" t="str">
        <f t="shared" ref="A716:A717" si="487">B716&amp;"_"&amp;TEXT(D716,"00")</f>
        <v>LP_SpUpOverHalfHp_04</v>
      </c>
      <c r="B716" s="1" t="s">
        <v>1223</v>
      </c>
      <c r="C716" s="1" t="str">
        <f>IF(ISERROR(VLOOKUP(B716,AffectorValueTable!$A:$A,1,0)),"어펙터밸류없음","")</f>
        <v/>
      </c>
      <c r="D716" s="1">
        <v>4</v>
      </c>
      <c r="E716" s="1" t="str">
        <f>VLOOKUP($B716,AffectorValueTable!$1:$1048576,MATCH(AffectorValueTable!$B$1,AffectorValueTable!$1:$1,0),0)</f>
        <v>AddSpGainByHp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f t="shared" si="484"/>
        <v>1.61</v>
      </c>
      <c r="N716" s="1">
        <v>2</v>
      </c>
      <c r="O716" s="7">
        <f t="shared" ref="O716:O717" ca="1" si="488">IF(NOT(ISBLANK(N716)),N716,
IF(ISBLANK(M716),"",
VLOOKUP(M716,OFFSET(INDIRECT("$A:$B"),0,MATCH(M$1&amp;"_Verify",INDIRECT("$1:$1"),0)-1),2,0)
))</f>
        <v>2</v>
      </c>
      <c r="S716" s="7" t="str">
        <f t="shared" ref="S716:S717" ca="1" si="489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si="487"/>
        <v>LP_SpUpOverHalfHp_05</v>
      </c>
      <c r="B717" s="1" t="s">
        <v>1223</v>
      </c>
      <c r="C717" s="1" t="str">
        <f>IF(ISERROR(VLOOKUP(B717,AffectorValueTable!$A:$A,1,0)),"어펙터밸류없음","")</f>
        <v/>
      </c>
      <c r="D717" s="1">
        <v>5</v>
      </c>
      <c r="E717" s="1" t="str">
        <f>VLOOKUP($B717,AffectorValueTable!$1:$1048576,MATCH(AffectorValueTable!$B$1,AffectorValueTable!$1:$1,0),0)</f>
        <v>AddSpGainByHp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f t="shared" si="484"/>
        <v>2.0999999999999996</v>
      </c>
      <c r="N717" s="1">
        <v>2</v>
      </c>
      <c r="O717" s="7">
        <f t="shared" ca="1" si="488"/>
        <v>2</v>
      </c>
      <c r="S717" s="7" t="str">
        <f t="shared" ca="1" si="489"/>
        <v/>
      </c>
    </row>
    <row r="718" spans="1:19" x14ac:dyDescent="0.3">
      <c r="A718" s="1" t="str">
        <f t="shared" si="483"/>
        <v>LP_SpUpOverHalfHpBetter_01</v>
      </c>
      <c r="B718" s="1" t="s">
        <v>1226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AddSpGainByHp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f t="shared" ref="J718:J720" si="490">J255*7/3</f>
        <v>0.58333333333333337</v>
      </c>
      <c r="N718" s="1">
        <v>2</v>
      </c>
      <c r="O718" s="7">
        <f t="shared" ca="1" si="485"/>
        <v>2</v>
      </c>
      <c r="S718" s="7" t="str">
        <f t="shared" ca="1" si="486"/>
        <v/>
      </c>
    </row>
    <row r="719" spans="1:19" x14ac:dyDescent="0.3">
      <c r="A719" s="1" t="str">
        <f t="shared" si="483"/>
        <v>LP_SpUpOverHalfHpBetter_02</v>
      </c>
      <c r="B719" s="1" t="s">
        <v>1224</v>
      </c>
      <c r="C719" s="1" t="str">
        <f>IF(ISERROR(VLOOKUP(B719,AffectorValueTable!$A:$A,1,0)),"어펙터밸류없음","")</f>
        <v/>
      </c>
      <c r="D719" s="1">
        <v>2</v>
      </c>
      <c r="E719" s="1" t="str">
        <f>VLOOKUP($B719,AffectorValueTable!$1:$1048576,MATCH(AffectorValueTable!$B$1,AffectorValueTable!$1:$1,0),0)</f>
        <v>AddSpGainByHp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f t="shared" si="490"/>
        <v>1.2250000000000001</v>
      </c>
      <c r="N719" s="1">
        <v>2</v>
      </c>
      <c r="O719" s="7">
        <f t="shared" ca="1" si="485"/>
        <v>2</v>
      </c>
      <c r="S719" s="7" t="str">
        <f t="shared" ca="1" si="486"/>
        <v/>
      </c>
    </row>
    <row r="720" spans="1:19" x14ac:dyDescent="0.3">
      <c r="A720" s="1" t="str">
        <f t="shared" si="483"/>
        <v>LP_SpUpOverHalfHpBetter_03</v>
      </c>
      <c r="B720" s="1" t="s">
        <v>1224</v>
      </c>
      <c r="C720" s="1" t="str">
        <f>IF(ISERROR(VLOOKUP(B720,AffectorValueTable!$A:$A,1,0)),"어펙터밸류없음","")</f>
        <v/>
      </c>
      <c r="D720" s="1">
        <v>3</v>
      </c>
      <c r="E720" s="1" t="str">
        <f>VLOOKUP($B720,AffectorValueTable!$1:$1048576,MATCH(AffectorValueTable!$B$1,AffectorValueTable!$1:$1,0),0)</f>
        <v>AddSpGainByHp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f t="shared" si="490"/>
        <v>1.925</v>
      </c>
      <c r="N720" s="1">
        <v>2</v>
      </c>
      <c r="O720" s="7">
        <f t="shared" ca="1" si="485"/>
        <v>2</v>
      </c>
      <c r="S720" s="7" t="str">
        <f t="shared" ca="1" si="486"/>
        <v/>
      </c>
    </row>
    <row r="721" spans="1:19" x14ac:dyDescent="0.3">
      <c r="A721" s="1" t="str">
        <f t="shared" ref="A721" si="491">B721&amp;"_"&amp;TEXT(D721,"00")</f>
        <v>LP_HitSizeDown_01</v>
      </c>
      <c r="B721" s="1" t="s">
        <v>931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ChangeHitColliderSize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0.9</v>
      </c>
      <c r="O721" s="7" t="str">
        <f t="shared" ref="O721" ca="1" si="492">IF(NOT(ISBLANK(N721)),N721,
IF(ISBLANK(M721),"",
VLOOKUP(M721,OFFSET(INDIRECT("$A:$B"),0,MATCH(M$1&amp;"_Verify",INDIRECT("$1:$1"),0)-1),2,0)
))</f>
        <v/>
      </c>
      <c r="S721" s="7" t="str">
        <f t="shared" ref="S721" ca="1" si="493">IF(NOT(ISBLANK(R721)),R721,
IF(ISBLANK(Q721),"",
VLOOKUP(Q721,OFFSET(INDIRECT("$A:$B"),0,MATCH(Q$1&amp;"_Verify",INDIRECT("$1:$1"),0)-1),2,0)
))</f>
        <v/>
      </c>
    </row>
    <row r="722" spans="1:19" x14ac:dyDescent="0.3">
      <c r="A722" s="1" t="str">
        <f t="shared" ref="A722:A725" si="494">B722&amp;"_"&amp;TEXT(D722,"00")</f>
        <v>LP_HitSizeDown_02</v>
      </c>
      <c r="B722" s="1" t="s">
        <v>931</v>
      </c>
      <c r="C722" s="1" t="str">
        <f>IF(ISERROR(VLOOKUP(B722,AffectorValueTable!$A:$A,1,0)),"어펙터밸류없음","")</f>
        <v/>
      </c>
      <c r="D722" s="1">
        <v>2</v>
      </c>
      <c r="E722" s="1" t="str">
        <f>VLOOKUP($B722,AffectorValueTable!$1:$1048576,MATCH(AffectorValueTable!$B$1,AffectorValueTable!$1:$1,0),0)</f>
        <v>ChangeHitColliderSize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0.8</v>
      </c>
      <c r="O722" s="7" t="str">
        <f t="shared" ref="O722:O725" ca="1" si="495">IF(NOT(ISBLANK(N722)),N722,
IF(ISBLANK(M722),"",
VLOOKUP(M722,OFFSET(INDIRECT("$A:$B"),0,MATCH(M$1&amp;"_Verify",INDIRECT("$1:$1"),0)-1),2,0)
))</f>
        <v/>
      </c>
      <c r="S722" s="7" t="str">
        <f t="shared" ref="S722:S725" ca="1" si="496">IF(NOT(ISBLANK(R722)),R722,
IF(ISBLANK(Q722),"",
VLOOKUP(Q722,OFFSET(INDIRECT("$A:$B"),0,MATCH(Q$1&amp;"_Verify",INDIRECT("$1:$1"),0)-1),2,0)
))</f>
        <v/>
      </c>
    </row>
    <row r="723" spans="1:19" x14ac:dyDescent="0.3">
      <c r="A723" s="1" t="str">
        <f t="shared" si="494"/>
        <v>LP_HitSizeDown_03</v>
      </c>
      <c r="B723" s="1" t="s">
        <v>931</v>
      </c>
      <c r="C723" s="1" t="str">
        <f>IF(ISERROR(VLOOKUP(B723,AffectorValueTable!$A:$A,1,0)),"어펙터밸류없음","")</f>
        <v/>
      </c>
      <c r="D723" s="1">
        <v>3</v>
      </c>
      <c r="E723" s="1" t="str">
        <f>VLOOKUP($B723,AffectorValueTable!$1:$1048576,MATCH(AffectorValueTable!$B$1,AffectorValueTable!$1:$1,0),0)</f>
        <v>ChangeHitColliderSize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0.7</v>
      </c>
      <c r="O723" s="7" t="str">
        <f t="shared" ca="1" si="495"/>
        <v/>
      </c>
      <c r="S723" s="7" t="str">
        <f t="shared" ca="1" si="496"/>
        <v/>
      </c>
    </row>
    <row r="724" spans="1:19" x14ac:dyDescent="0.3">
      <c r="A724" s="1" t="str">
        <f t="shared" si="494"/>
        <v>LP_HitSizeDown_04</v>
      </c>
      <c r="B724" s="1" t="s">
        <v>931</v>
      </c>
      <c r="C724" s="1" t="str">
        <f>IF(ISERROR(VLOOKUP(B724,AffectorValueTable!$A:$A,1,0)),"어펙터밸류없음","")</f>
        <v/>
      </c>
      <c r="D724" s="1">
        <v>4</v>
      </c>
      <c r="E724" s="1" t="str">
        <f>VLOOKUP($B724,AffectorValueTable!$1:$1048576,MATCH(AffectorValueTable!$B$1,AffectorValueTable!$1:$1,0),0)</f>
        <v>ChangeHitColliderSize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0.6</v>
      </c>
      <c r="O724" s="7" t="str">
        <f t="shared" ca="1" si="495"/>
        <v/>
      </c>
      <c r="S724" s="7" t="str">
        <f t="shared" ca="1" si="496"/>
        <v/>
      </c>
    </row>
    <row r="725" spans="1:19" x14ac:dyDescent="0.3">
      <c r="A725" s="1" t="str">
        <f t="shared" si="494"/>
        <v>LP_HitSizeDown_05</v>
      </c>
      <c r="B725" s="1" t="s">
        <v>931</v>
      </c>
      <c r="C725" s="1" t="str">
        <f>IF(ISERROR(VLOOKUP(B725,AffectorValueTable!$A:$A,1,0)),"어펙터밸류없음","")</f>
        <v/>
      </c>
      <c r="D725" s="1">
        <v>5</v>
      </c>
      <c r="E725" s="1" t="str">
        <f>VLOOKUP($B725,AffectorValueTable!$1:$1048576,MATCH(AffectorValueTable!$B$1,AffectorValueTable!$1:$1,0),0)</f>
        <v>ChangeHitColliderSize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0.5</v>
      </c>
      <c r="O725" s="7" t="str">
        <f t="shared" ca="1" si="495"/>
        <v/>
      </c>
      <c r="S725" s="7" t="str">
        <f t="shared" ca="1" si="496"/>
        <v/>
      </c>
    </row>
    <row r="726" spans="1:19" x14ac:dyDescent="0.3">
      <c r="A726" s="1" t="str">
        <f t="shared" si="474"/>
        <v>PN_Magic1.5Times_01</v>
      </c>
      <c r="B726" s="1" t="s">
        <v>801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391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0.5</v>
      </c>
      <c r="O726" s="7" t="str">
        <f t="shared" ca="1" si="475"/>
        <v/>
      </c>
      <c r="S726" s="7" t="str">
        <f t="shared" ca="1" si="476"/>
        <v/>
      </c>
    </row>
    <row r="727" spans="1:19" x14ac:dyDescent="0.3">
      <c r="A727" s="1" t="str">
        <f t="shared" si="474"/>
        <v>PN_Machine1.5Times_01</v>
      </c>
      <c r="B727" s="1" t="s">
        <v>803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808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0.5</v>
      </c>
      <c r="O727" s="7" t="str">
        <f t="shared" ca="1" si="475"/>
        <v/>
      </c>
      <c r="S727" s="7" t="str">
        <f t="shared" ca="1" si="476"/>
        <v/>
      </c>
    </row>
    <row r="728" spans="1:19" x14ac:dyDescent="0.3">
      <c r="A728" s="1" t="str">
        <f t="shared" si="474"/>
        <v>PN_Nature1.5Times_01</v>
      </c>
      <c r="B728" s="1" t="s">
        <v>805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394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0.5</v>
      </c>
      <c r="O728" s="7" t="str">
        <f t="shared" ca="1" si="475"/>
        <v/>
      </c>
      <c r="S728" s="7" t="str">
        <f t="shared" ca="1" si="476"/>
        <v/>
      </c>
    </row>
    <row r="729" spans="1:19" x14ac:dyDescent="0.3">
      <c r="A729" s="1" t="str">
        <f t="shared" si="474"/>
        <v>PN_Qigong1.5Times_01</v>
      </c>
      <c r="B729" s="1" t="s">
        <v>807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809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0.5</v>
      </c>
      <c r="O729" s="7" t="str">
        <f t="shared" ca="1" si="475"/>
        <v/>
      </c>
      <c r="S729" s="7" t="str">
        <f t="shared" ca="1" si="476"/>
        <v/>
      </c>
    </row>
    <row r="730" spans="1:19" x14ac:dyDescent="0.3">
      <c r="A730" s="1" t="str">
        <f t="shared" ref="A730:A731" si="497">B730&amp;"_"&amp;TEXT(D730,"00")</f>
        <v>PN_Magic2Times_01</v>
      </c>
      <c r="B730" s="1" t="s">
        <v>382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391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1</v>
      </c>
      <c r="O730" s="7" t="str">
        <f t="shared" ref="O730:O731" ca="1" si="498">IF(NOT(ISBLANK(N730)),N730,
IF(ISBLANK(M730),"",
VLOOKUP(M730,OFFSET(INDIRECT("$A:$B"),0,MATCH(M$1&amp;"_Verify",INDIRECT("$1:$1"),0)-1),2,0)
))</f>
        <v/>
      </c>
      <c r="S730" s="7" t="str">
        <f t="shared" ref="S730:S731" ca="1" si="499">IF(NOT(ISBLANK(R730)),R730,
IF(ISBLANK(Q730),"",
VLOOKUP(Q730,OFFSET(INDIRECT("$A:$B"),0,MATCH(Q$1&amp;"_Verify",INDIRECT("$1:$1"),0)-1),2,0)
))</f>
        <v/>
      </c>
    </row>
    <row r="731" spans="1:19" x14ac:dyDescent="0.3">
      <c r="A731" s="1" t="str">
        <f t="shared" si="497"/>
        <v>PN_Machine2Times_01</v>
      </c>
      <c r="B731" s="1" t="s">
        <v>399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401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1</v>
      </c>
      <c r="O731" s="7" t="str">
        <f t="shared" ca="1" si="498"/>
        <v/>
      </c>
      <c r="S731" s="7" t="str">
        <f t="shared" ca="1" si="499"/>
        <v/>
      </c>
    </row>
    <row r="732" spans="1:19" x14ac:dyDescent="0.3">
      <c r="A732" s="1" t="str">
        <f t="shared" ref="A732:A735" si="500">B732&amp;"_"&amp;TEXT(D732,"00")</f>
        <v>PN_Nature2Times_01</v>
      </c>
      <c r="B732" s="1" t="s">
        <v>384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394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1</v>
      </c>
      <c r="O732" s="7" t="str">
        <f t="shared" ref="O732:O735" ca="1" si="501">IF(NOT(ISBLANK(N732)),N732,
IF(ISBLANK(M732),"",
VLOOKUP(M732,OFFSET(INDIRECT("$A:$B"),0,MATCH(M$1&amp;"_Verify",INDIRECT("$1:$1"),0)-1),2,0)
))</f>
        <v/>
      </c>
      <c r="S732" s="7" t="str">
        <f t="shared" ref="S732:S735" ca="1" si="502">IF(NOT(ISBLANK(R732)),R732,
IF(ISBLANK(Q732),"",
VLOOKUP(Q732,OFFSET(INDIRECT("$A:$B"),0,MATCH(Q$1&amp;"_Verify",INDIRECT("$1:$1"),0)-1),2,0)
))</f>
        <v/>
      </c>
    </row>
    <row r="733" spans="1:19" x14ac:dyDescent="0.3">
      <c r="A733" s="1" t="str">
        <f t="shared" si="500"/>
        <v>PN_Qigong2Times_01</v>
      </c>
      <c r="B733" s="1" t="s">
        <v>400</v>
      </c>
      <c r="C733" s="1" t="str">
        <f>IF(ISERROR(VLOOKUP(B733,AffectorValueTable!$A:$A,1,0)),"어펙터밸류없음","")</f>
        <v/>
      </c>
      <c r="D733" s="1">
        <v>1</v>
      </c>
      <c r="E733" s="1" t="str">
        <f>VLOOKUP($B733,AffectorValueTable!$1:$1048576,MATCH(AffectorValueTable!$B$1,AffectorValueTable!$1:$1,0),0)</f>
        <v>EnlargeDamage</v>
      </c>
      <c r="G733" s="1" t="s">
        <v>402</v>
      </c>
      <c r="H733" s="1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 s="1">
        <v>-1</v>
      </c>
      <c r="J733" s="1">
        <v>1</v>
      </c>
      <c r="O733" s="7" t="str">
        <f t="shared" ca="1" si="501"/>
        <v/>
      </c>
      <c r="S733" s="7" t="str">
        <f t="shared" ca="1" si="502"/>
        <v/>
      </c>
    </row>
    <row r="734" spans="1:19" x14ac:dyDescent="0.3">
      <c r="A734" s="1" t="str">
        <f t="shared" si="500"/>
        <v>PN_Magic3Times_01</v>
      </c>
      <c r="B734" s="1" t="s">
        <v>763</v>
      </c>
      <c r="C734" s="1" t="str">
        <f>IF(ISERROR(VLOOKUP(B734,AffectorValueTable!$A:$A,1,0)),"어펙터밸류없음","")</f>
        <v/>
      </c>
      <c r="D734" s="1">
        <v>1</v>
      </c>
      <c r="E734" s="1" t="str">
        <f>VLOOKUP($B734,AffectorValueTable!$1:$1048576,MATCH(AffectorValueTable!$B$1,AffectorValueTable!$1:$1,0),0)</f>
        <v>EnlargeDamage</v>
      </c>
      <c r="G734" s="1" t="s">
        <v>391</v>
      </c>
      <c r="H734" s="1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 s="1">
        <v>-1</v>
      </c>
      <c r="J734" s="1">
        <v>2</v>
      </c>
      <c r="O734" s="7" t="str">
        <f t="shared" ca="1" si="501"/>
        <v/>
      </c>
      <c r="S734" s="7" t="str">
        <f t="shared" ca="1" si="502"/>
        <v/>
      </c>
    </row>
    <row r="735" spans="1:19" x14ac:dyDescent="0.3">
      <c r="A735" s="1" t="str">
        <f t="shared" si="500"/>
        <v>PN_Machine3Times_01</v>
      </c>
      <c r="B735" s="1" t="s">
        <v>760</v>
      </c>
      <c r="C735" s="1" t="str">
        <f>IF(ISERROR(VLOOKUP(B735,AffectorValueTable!$A:$A,1,0)),"어펙터밸류없음","")</f>
        <v/>
      </c>
      <c r="D735" s="1">
        <v>1</v>
      </c>
      <c r="E735" s="1" t="str">
        <f>VLOOKUP($B735,AffectorValueTable!$1:$1048576,MATCH(AffectorValueTable!$B$1,AffectorValueTable!$1:$1,0),0)</f>
        <v>EnlargeDamage</v>
      </c>
      <c r="G735" s="1" t="s">
        <v>393</v>
      </c>
      <c r="H735" s="1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 s="1">
        <v>-1</v>
      </c>
      <c r="J735" s="1">
        <v>2</v>
      </c>
      <c r="O735" s="7" t="str">
        <f t="shared" ca="1" si="501"/>
        <v/>
      </c>
      <c r="S735" s="7" t="str">
        <f t="shared" ca="1" si="502"/>
        <v/>
      </c>
    </row>
    <row r="736" spans="1:19" x14ac:dyDescent="0.3">
      <c r="A736" s="1" t="str">
        <f t="shared" ref="A736:A737" si="503">B736&amp;"_"&amp;TEXT(D736,"00")</f>
        <v>PN_Nature3Times_01</v>
      </c>
      <c r="B736" s="1" t="s">
        <v>764</v>
      </c>
      <c r="C736" s="1" t="str">
        <f>IF(ISERROR(VLOOKUP(B736,AffectorValueTable!$A:$A,1,0)),"어펙터밸류없음","")</f>
        <v/>
      </c>
      <c r="D736" s="1">
        <v>1</v>
      </c>
      <c r="E736" s="1" t="str">
        <f>VLOOKUP($B736,AffectorValueTable!$1:$1048576,MATCH(AffectorValueTable!$B$1,AffectorValueTable!$1:$1,0),0)</f>
        <v>EnlargeDamage</v>
      </c>
      <c r="G736" s="1" t="s">
        <v>394</v>
      </c>
      <c r="H736" s="1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 s="1">
        <v>-1</v>
      </c>
      <c r="J736" s="1">
        <v>2</v>
      </c>
      <c r="O736" s="7" t="str">
        <f t="shared" ref="O736:O737" ca="1" si="504">IF(NOT(ISBLANK(N736)),N736,
IF(ISBLANK(M736),"",
VLOOKUP(M736,OFFSET(INDIRECT("$A:$B"),0,MATCH(M$1&amp;"_Verify",INDIRECT("$1:$1"),0)-1),2,0)
))</f>
        <v/>
      </c>
      <c r="S736" s="7" t="str">
        <f t="shared" ref="S736:S737" ca="1" si="505">IF(NOT(ISBLANK(R736)),R736,
IF(ISBLANK(Q736),"",
VLOOKUP(Q736,OFFSET(INDIRECT("$A:$B"),0,MATCH(Q$1&amp;"_Verify",INDIRECT("$1:$1"),0)-1),2,0)
))</f>
        <v/>
      </c>
    </row>
    <row r="737" spans="1:19" x14ac:dyDescent="0.3">
      <c r="A737" s="1" t="str">
        <f t="shared" si="503"/>
        <v>PN_Qigong3Times_01</v>
      </c>
      <c r="B737" s="1" t="s">
        <v>762</v>
      </c>
      <c r="C737" s="1" t="str">
        <f>IF(ISERROR(VLOOKUP(B737,AffectorValueTable!$A:$A,1,0)),"어펙터밸류없음","")</f>
        <v/>
      </c>
      <c r="D737" s="1">
        <v>1</v>
      </c>
      <c r="E737" s="1" t="str">
        <f>VLOOKUP($B737,AffectorValueTable!$1:$1048576,MATCH(AffectorValueTable!$B$1,AffectorValueTable!$1:$1,0),0)</f>
        <v>EnlargeDamage</v>
      </c>
      <c r="G737" s="1" t="s">
        <v>396</v>
      </c>
      <c r="H737" s="1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 s="1">
        <v>-1</v>
      </c>
      <c r="J737" s="1">
        <v>2</v>
      </c>
      <c r="O737" s="7" t="str">
        <f t="shared" ca="1" si="504"/>
        <v/>
      </c>
      <c r="S737" s="7" t="str">
        <f t="shared" ca="1" si="50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500:Q737 M3:M737 Q3:Q491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G500:G506 G201:G209 G239:G242 G246:G491 G58 G3:G56 G60:G188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1051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934</v>
      </c>
      <c r="G5" s="4" t="s">
        <v>620</v>
      </c>
      <c r="H5" s="4" t="s">
        <v>619</v>
      </c>
      <c r="I5" s="4" t="s">
        <v>1112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965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1158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1206</v>
      </c>
      <c r="E14" s="5"/>
      <c r="F14" s="5"/>
      <c r="G14" s="3" t="s">
        <v>1207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1215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1082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1180</v>
      </c>
      <c r="F18" s="5"/>
      <c r="G18" s="3" t="s">
        <v>1183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1017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918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1173</v>
      </c>
      <c r="C25" s="3" t="s">
        <v>62</v>
      </c>
      <c r="D25" s="4" t="s">
        <v>1174</v>
      </c>
      <c r="E25" s="4"/>
      <c r="F25" s="5"/>
      <c r="G25" s="3" t="s">
        <v>799</v>
      </c>
      <c r="H25" s="3" t="s">
        <v>1171</v>
      </c>
      <c r="I25" s="4" t="s">
        <v>1172</v>
      </c>
      <c r="J25" s="3" t="s">
        <v>662</v>
      </c>
      <c r="K25" s="3" t="s">
        <v>1175</v>
      </c>
      <c r="L25" s="11" t="s">
        <v>1214</v>
      </c>
      <c r="M25" s="3" t="s">
        <v>1211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952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958</v>
      </c>
      <c r="B27" s="3" t="s">
        <v>959</v>
      </c>
      <c r="C27" s="3"/>
      <c r="D27" s="4" t="s">
        <v>960</v>
      </c>
      <c r="E27" s="4"/>
      <c r="F27" s="5"/>
      <c r="G27" s="3"/>
      <c r="H27" s="3"/>
      <c r="I27" s="4"/>
      <c r="J27" s="3" t="s">
        <v>774</v>
      </c>
      <c r="K27" s="3" t="s">
        <v>964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1029</v>
      </c>
      <c r="B44" s="3" t="s">
        <v>1031</v>
      </c>
      <c r="C44" s="3" t="s">
        <v>62</v>
      </c>
      <c r="D44" s="4" t="s">
        <v>1032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1197</v>
      </c>
      <c r="B45" s="3" t="s">
        <v>1196</v>
      </c>
      <c r="C45" s="3"/>
      <c r="D45" s="2" t="s">
        <v>1198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1106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951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996</v>
      </c>
      <c r="G58" s="4" t="s">
        <v>407</v>
      </c>
      <c r="H58" s="4" t="s">
        <v>1004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922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937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48" x14ac:dyDescent="0.3">
      <c r="A77" s="10" t="s">
        <v>908</v>
      </c>
      <c r="B77" s="3" t="s">
        <v>910</v>
      </c>
      <c r="C77" s="3" t="s">
        <v>62</v>
      </c>
      <c r="D77" s="4" t="s">
        <v>909</v>
      </c>
      <c r="E77" s="4"/>
      <c r="F77" s="5"/>
      <c r="G77" s="3" t="s">
        <v>1222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912</v>
      </c>
      <c r="B78" s="3" t="s">
        <v>914</v>
      </c>
      <c r="C78" s="3" t="s">
        <v>62</v>
      </c>
      <c r="D78" s="4" t="s">
        <v>913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916</v>
      </c>
      <c r="B79" s="3" t="s">
        <v>920</v>
      </c>
      <c r="C79" s="3" t="s">
        <v>62</v>
      </c>
      <c r="D79" s="4" t="s">
        <v>921</v>
      </c>
      <c r="E79" s="4"/>
      <c r="F79" s="5"/>
    </row>
    <row r="80" spans="1:13" ht="24" x14ac:dyDescent="0.3">
      <c r="A80" s="10" t="s">
        <v>974</v>
      </c>
      <c r="B80" s="3" t="s">
        <v>976</v>
      </c>
      <c r="C80" s="3" t="s">
        <v>62</v>
      </c>
      <c r="D80" s="4"/>
      <c r="E80" s="4"/>
      <c r="F80" s="5"/>
      <c r="G80" s="3"/>
      <c r="H80" s="3"/>
      <c r="I80" s="3"/>
      <c r="J80" s="3" t="s">
        <v>977</v>
      </c>
      <c r="K80" s="5"/>
      <c r="L80" s="5"/>
      <c r="M80" s="5"/>
    </row>
    <row r="81" spans="1:13" ht="48" x14ac:dyDescent="0.3">
      <c r="A81" s="10" t="s">
        <v>983</v>
      </c>
      <c r="B81" s="3" t="s">
        <v>984</v>
      </c>
      <c r="C81" s="3" t="s">
        <v>985</v>
      </c>
      <c r="D81" s="4" t="s">
        <v>986</v>
      </c>
      <c r="E81" s="3"/>
      <c r="F81" s="3"/>
      <c r="G81" s="4" t="s">
        <v>1009</v>
      </c>
      <c r="H81" s="10"/>
      <c r="I81" s="10"/>
      <c r="J81" s="4" t="s">
        <v>987</v>
      </c>
      <c r="K81" s="4" t="s">
        <v>988</v>
      </c>
      <c r="L81" s="4" t="s">
        <v>1013</v>
      </c>
      <c r="M81" s="2"/>
    </row>
    <row r="82" spans="1:13" s="10" customFormat="1" ht="24" x14ac:dyDescent="0.3">
      <c r="A82" s="10" t="s">
        <v>1189</v>
      </c>
      <c r="B82" s="3" t="s">
        <v>999</v>
      </c>
      <c r="C82" s="3" t="s">
        <v>62</v>
      </c>
      <c r="D82" s="4"/>
      <c r="E82" s="4" t="s">
        <v>235</v>
      </c>
      <c r="F82" s="4" t="s">
        <v>996</v>
      </c>
      <c r="G82" s="4"/>
      <c r="J82" s="4"/>
      <c r="K82" s="4" t="s">
        <v>1008</v>
      </c>
      <c r="L82" s="4" t="s">
        <v>1006</v>
      </c>
      <c r="M82" s="4" t="s">
        <v>1007</v>
      </c>
    </row>
    <row r="83" spans="1:13" s="10" customFormat="1" ht="24" x14ac:dyDescent="0.3">
      <c r="A83" s="10" t="s">
        <v>1022</v>
      </c>
      <c r="B83" s="3" t="s">
        <v>1023</v>
      </c>
      <c r="C83" s="3" t="s">
        <v>62</v>
      </c>
      <c r="D83" s="4" t="s">
        <v>1025</v>
      </c>
      <c r="E83" s="3"/>
      <c r="F83" s="4"/>
      <c r="G83" s="4"/>
      <c r="J83" s="4"/>
      <c r="K83" s="4"/>
      <c r="L83" s="4" t="s">
        <v>1129</v>
      </c>
      <c r="M83" s="2" t="s">
        <v>353</v>
      </c>
    </row>
    <row r="84" spans="1:13" s="10" customFormat="1" ht="36" x14ac:dyDescent="0.3">
      <c r="A84" s="10" t="s">
        <v>1036</v>
      </c>
      <c r="B84" s="3" t="s">
        <v>1038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1063</v>
      </c>
      <c r="B85" s="3" t="s">
        <v>1062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1079</v>
      </c>
      <c r="L85" s="4" t="s">
        <v>95</v>
      </c>
      <c r="M85" s="2" t="s">
        <v>353</v>
      </c>
    </row>
    <row r="86" spans="1:13" s="10" customFormat="1" ht="36" x14ac:dyDescent="0.3">
      <c r="A86" s="10" t="s">
        <v>1073</v>
      </c>
      <c r="B86" s="3" t="s">
        <v>1217</v>
      </c>
      <c r="C86" s="3" t="s">
        <v>62</v>
      </c>
      <c r="D86" s="4" t="s">
        <v>1216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1096</v>
      </c>
      <c r="B87" s="3" t="s">
        <v>1098</v>
      </c>
      <c r="C87" s="3"/>
      <c r="D87" s="4" t="s">
        <v>1099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1116</v>
      </c>
      <c r="B88" s="3" t="s">
        <v>1117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1102</v>
      </c>
      <c r="L88" s="4"/>
      <c r="M88" s="2"/>
    </row>
    <row r="89" spans="1:13" s="10" customFormat="1" ht="36" x14ac:dyDescent="0.3">
      <c r="A89" s="10" t="s">
        <v>1101</v>
      </c>
      <c r="B89" s="3" t="s">
        <v>1118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1051</v>
      </c>
    </row>
    <row r="90" spans="1:13" s="10" customFormat="1" ht="36" x14ac:dyDescent="0.3">
      <c r="A90" s="10" t="s">
        <v>1110</v>
      </c>
      <c r="B90" s="3" t="s">
        <v>1111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1151</v>
      </c>
      <c r="B91" s="3" t="s">
        <v>1152</v>
      </c>
      <c r="C91" s="3"/>
      <c r="D91" s="3" t="s">
        <v>1153</v>
      </c>
      <c r="E91" s="4" t="s">
        <v>1154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2021-08-06T02:50:52Z</dcterms:modified>
</cp:coreProperties>
</file>