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1412150-9202-425A-AD3F-36754FDB763E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1" i="5" l="1"/>
  <c r="S122" i="5" l="1"/>
  <c r="O122" i="5"/>
  <c r="H122" i="5"/>
  <c r="E122" i="5"/>
  <c r="C122" i="5"/>
  <c r="A122" i="5"/>
  <c r="S121" i="5" l="1"/>
  <c r="O121" i="5"/>
  <c r="H121" i="5"/>
  <c r="E121" i="5"/>
  <c r="C121" i="5"/>
  <c r="A121" i="5"/>
  <c r="S120" i="5"/>
  <c r="O120" i="5"/>
  <c r="H120" i="5"/>
  <c r="E120" i="5"/>
  <c r="C120" i="5"/>
  <c r="A120" i="5"/>
  <c r="C120" i="1"/>
  <c r="C119" i="1"/>
  <c r="C121" i="1"/>
  <c r="S528" i="5" l="1"/>
  <c r="O528" i="5"/>
  <c r="H528" i="5"/>
  <c r="E528" i="5"/>
  <c r="C528" i="5"/>
  <c r="A528" i="5"/>
  <c r="S527" i="5"/>
  <c r="O527" i="5"/>
  <c r="H527" i="5"/>
  <c r="E527" i="5"/>
  <c r="C527" i="5"/>
  <c r="A527" i="5"/>
  <c r="S526" i="5"/>
  <c r="O526" i="5"/>
  <c r="H526" i="5"/>
  <c r="E526" i="5"/>
  <c r="C526" i="5"/>
  <c r="A526" i="5"/>
  <c r="S525" i="5"/>
  <c r="O525" i="5"/>
  <c r="H525" i="5"/>
  <c r="E525" i="5"/>
  <c r="C525" i="5"/>
  <c r="A525" i="5"/>
  <c r="I91" i="5" l="1"/>
  <c r="I92" i="5"/>
  <c r="S92" i="5"/>
  <c r="O92" i="5"/>
  <c r="H92" i="5"/>
  <c r="E92" i="5"/>
  <c r="C92" i="5"/>
  <c r="A92" i="5"/>
  <c r="S91" i="5"/>
  <c r="O91" i="5"/>
  <c r="H91" i="5"/>
  <c r="E91" i="5"/>
  <c r="C91" i="5"/>
  <c r="A91" i="5"/>
  <c r="C91" i="1"/>
  <c r="C212" i="1"/>
  <c r="C213" i="1"/>
  <c r="C90" i="1"/>
  <c r="C215" i="1"/>
  <c r="C214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U102" i="5" l="1"/>
  <c r="S108" i="5" l="1"/>
  <c r="O108" i="5"/>
  <c r="H108" i="5"/>
  <c r="E108" i="5"/>
  <c r="C108" i="5"/>
  <c r="A108" i="5"/>
  <c r="C107" i="1"/>
  <c r="S119" i="5" l="1"/>
  <c r="O119" i="5"/>
  <c r="H119" i="5"/>
  <c r="E119" i="5"/>
  <c r="C119" i="5"/>
  <c r="A119" i="5"/>
  <c r="S118" i="5"/>
  <c r="O118" i="5"/>
  <c r="H118" i="5"/>
  <c r="E118" i="5"/>
  <c r="C118" i="5"/>
  <c r="A118" i="5"/>
  <c r="S85" i="5" l="1"/>
  <c r="S126" i="5"/>
  <c r="S125" i="5"/>
  <c r="S124" i="5"/>
  <c r="S123" i="5"/>
  <c r="S117" i="5"/>
  <c r="S116" i="5"/>
  <c r="S115" i="5"/>
  <c r="S114" i="5"/>
  <c r="S113" i="5"/>
  <c r="S112" i="5"/>
  <c r="S111" i="5"/>
  <c r="S110" i="5"/>
  <c r="S109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298" i="5"/>
  <c r="S297" i="5"/>
  <c r="S296" i="5"/>
  <c r="S295" i="5"/>
  <c r="S294" i="5"/>
  <c r="S293" i="5"/>
  <c r="S292" i="5"/>
  <c r="S291" i="5"/>
  <c r="O116" i="5"/>
  <c r="H116" i="5"/>
  <c r="E116" i="5"/>
  <c r="C116" i="5"/>
  <c r="A116" i="5"/>
  <c r="C118" i="1"/>
  <c r="C117" i="1"/>
  <c r="C116" i="1"/>
  <c r="O117" i="5" l="1"/>
  <c r="H117" i="5" l="1"/>
  <c r="E117" i="5"/>
  <c r="C117" i="5"/>
  <c r="A117" i="5"/>
  <c r="C115" i="1"/>
  <c r="O115" i="5" l="1"/>
  <c r="H115" i="5"/>
  <c r="E115" i="5"/>
  <c r="C115" i="5"/>
  <c r="A115" i="5"/>
  <c r="S75" i="5" l="1"/>
  <c r="O75" i="5"/>
  <c r="H75" i="5"/>
  <c r="E75" i="5"/>
  <c r="C75" i="5"/>
  <c r="A75" i="5"/>
  <c r="C114" i="1"/>
  <c r="C74" i="1"/>
  <c r="I45" i="5" l="1"/>
  <c r="S45" i="5"/>
  <c r="H45" i="5"/>
  <c r="E45" i="5"/>
  <c r="C45" i="5"/>
  <c r="A45" i="5"/>
  <c r="O45" i="5"/>
  <c r="C44" i="1"/>
  <c r="S44" i="5" l="1"/>
  <c r="O44" i="5"/>
  <c r="H44" i="5"/>
  <c r="E44" i="5"/>
  <c r="C44" i="5"/>
  <c r="A44" i="5"/>
  <c r="S80" i="5" l="1"/>
  <c r="O80" i="5"/>
  <c r="H80" i="5"/>
  <c r="E80" i="5"/>
  <c r="C80" i="5"/>
  <c r="A80" i="5"/>
  <c r="C43" i="1"/>
  <c r="S81" i="5" l="1"/>
  <c r="O81" i="5"/>
  <c r="H81" i="5"/>
  <c r="E81" i="5"/>
  <c r="C81" i="5"/>
  <c r="A81" i="5"/>
  <c r="C79" i="1"/>
  <c r="S52" i="5" l="1"/>
  <c r="O52" i="5"/>
  <c r="H52" i="5"/>
  <c r="E52" i="5"/>
  <c r="C52" i="5"/>
  <c r="A52" i="5"/>
  <c r="S51" i="5"/>
  <c r="O51" i="5"/>
  <c r="H51" i="5"/>
  <c r="E51" i="5"/>
  <c r="C51" i="5"/>
  <c r="A51" i="5"/>
  <c r="C80" i="1"/>
  <c r="C50" i="1"/>
  <c r="C51" i="1"/>
  <c r="S65" i="5" l="1"/>
  <c r="O65" i="5"/>
  <c r="H65" i="5"/>
  <c r="E65" i="5"/>
  <c r="C65" i="5"/>
  <c r="A65" i="5"/>
  <c r="S72" i="5" l="1"/>
  <c r="O72" i="5"/>
  <c r="H72" i="5"/>
  <c r="E72" i="5"/>
  <c r="C72" i="5"/>
  <c r="A72" i="5"/>
  <c r="S70" i="5"/>
  <c r="O70" i="5"/>
  <c r="H70" i="5"/>
  <c r="E70" i="5"/>
  <c r="C70" i="5"/>
  <c r="A70" i="5"/>
  <c r="C64" i="1"/>
  <c r="C70" i="1"/>
  <c r="C71" i="1"/>
  <c r="S78" i="5" l="1"/>
  <c r="O78" i="5"/>
  <c r="H78" i="5"/>
  <c r="E78" i="5"/>
  <c r="C78" i="5"/>
  <c r="A78" i="5"/>
  <c r="C77" i="1"/>
  <c r="S90" i="5" l="1"/>
  <c r="O90" i="5"/>
  <c r="H90" i="5"/>
  <c r="E90" i="5"/>
  <c r="C90" i="5"/>
  <c r="A90" i="5"/>
  <c r="O85" i="5" l="1"/>
  <c r="H85" i="5"/>
  <c r="E85" i="5"/>
  <c r="C85" i="5"/>
  <c r="A85" i="5"/>
  <c r="C84" i="1"/>
  <c r="C89" i="1"/>
  <c r="S84" i="5" l="1"/>
  <c r="O84" i="5"/>
  <c r="H84" i="5"/>
  <c r="E84" i="5"/>
  <c r="C84" i="5"/>
  <c r="A84" i="5"/>
  <c r="S76" i="5" l="1"/>
  <c r="O76" i="5"/>
  <c r="H76" i="5"/>
  <c r="E76" i="5"/>
  <c r="C76" i="5"/>
  <c r="A76" i="5"/>
  <c r="C82" i="1"/>
  <c r="S74" i="5" l="1"/>
  <c r="O74" i="5"/>
  <c r="H74" i="5"/>
  <c r="E74" i="5"/>
  <c r="C74" i="5"/>
  <c r="A74" i="5"/>
  <c r="C75" i="1"/>
  <c r="S62" i="5" l="1"/>
  <c r="O62" i="5"/>
  <c r="H62" i="5"/>
  <c r="E62" i="5"/>
  <c r="C62" i="5"/>
  <c r="A62" i="5"/>
  <c r="S63" i="5"/>
  <c r="O63" i="5"/>
  <c r="H63" i="5"/>
  <c r="E63" i="5"/>
  <c r="C63" i="5"/>
  <c r="A63" i="5"/>
  <c r="C73" i="1"/>
  <c r="C62" i="1"/>
  <c r="S37" i="5" l="1"/>
  <c r="O37" i="5"/>
  <c r="H37" i="5"/>
  <c r="E37" i="5"/>
  <c r="C37" i="5"/>
  <c r="A37" i="5"/>
  <c r="C61" i="1"/>
  <c r="C36" i="1"/>
  <c r="S39" i="5" l="1"/>
  <c r="O39" i="5"/>
  <c r="H39" i="5"/>
  <c r="E39" i="5"/>
  <c r="C39" i="5"/>
  <c r="A39" i="5"/>
  <c r="S38" i="5" l="1"/>
  <c r="O38" i="5"/>
  <c r="H38" i="5"/>
  <c r="E38" i="5"/>
  <c r="C38" i="5"/>
  <c r="A38" i="5"/>
  <c r="C38" i="1"/>
  <c r="S67" i="5" l="1"/>
  <c r="O67" i="5"/>
  <c r="H67" i="5"/>
  <c r="E67" i="5"/>
  <c r="C67" i="5"/>
  <c r="A67" i="5"/>
  <c r="C37" i="1"/>
  <c r="C66" i="1"/>
  <c r="S48" i="5" l="1"/>
  <c r="O48" i="5"/>
  <c r="H48" i="5"/>
  <c r="E48" i="5"/>
  <c r="C48" i="5"/>
  <c r="A48" i="5"/>
  <c r="S41" i="5" l="1"/>
  <c r="O41" i="5"/>
  <c r="H41" i="5"/>
  <c r="E41" i="5"/>
  <c r="C41" i="5"/>
  <c r="A41" i="5"/>
  <c r="C56" i="1"/>
  <c r="C47" i="1"/>
  <c r="S86" i="5" l="1"/>
  <c r="O86" i="5"/>
  <c r="H86" i="5"/>
  <c r="E86" i="5"/>
  <c r="C86" i="5"/>
  <c r="A86" i="5"/>
  <c r="S60" i="5"/>
  <c r="O60" i="5"/>
  <c r="H60" i="5"/>
  <c r="E60" i="5"/>
  <c r="C60" i="5"/>
  <c r="A60" i="5"/>
  <c r="C85" i="1"/>
  <c r="C40" i="1"/>
  <c r="H114" i="5" l="1"/>
  <c r="E114" i="5"/>
  <c r="C114" i="5"/>
  <c r="A114" i="5"/>
  <c r="O114" i="5"/>
  <c r="C113" i="1"/>
  <c r="C59" i="1"/>
  <c r="B7" i="9" l="1"/>
  <c r="S22" i="5" l="1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C20" i="1"/>
  <c r="C21" i="1"/>
  <c r="C16" i="1"/>
  <c r="C17" i="1"/>
  <c r="C18" i="1"/>
  <c r="C19" i="1"/>
  <c r="O125" i="5" l="1"/>
  <c r="H125" i="5"/>
  <c r="E125" i="5"/>
  <c r="C125" i="5"/>
  <c r="A125" i="5"/>
  <c r="U99" i="5"/>
  <c r="U98" i="5"/>
  <c r="O124" i="5"/>
  <c r="H124" i="5"/>
  <c r="E124" i="5"/>
  <c r="C124" i="5"/>
  <c r="A124" i="5"/>
  <c r="C123" i="1"/>
  <c r="C124" i="1"/>
  <c r="O123" i="5" l="1"/>
  <c r="H123" i="5"/>
  <c r="E123" i="5"/>
  <c r="C123" i="5"/>
  <c r="A123" i="5"/>
  <c r="O113" i="5" l="1"/>
  <c r="H113" i="5"/>
  <c r="E113" i="5"/>
  <c r="C113" i="5"/>
  <c r="A113" i="5"/>
  <c r="O112" i="5"/>
  <c r="H112" i="5"/>
  <c r="E112" i="5"/>
  <c r="C112" i="5"/>
  <c r="A112" i="5"/>
  <c r="O111" i="5"/>
  <c r="H111" i="5"/>
  <c r="E111" i="5"/>
  <c r="C111" i="5"/>
  <c r="A111" i="5"/>
  <c r="C111" i="1"/>
  <c r="C122" i="1"/>
  <c r="C112" i="1"/>
  <c r="O110" i="5" l="1"/>
  <c r="H110" i="5"/>
  <c r="E110" i="5"/>
  <c r="C110" i="5"/>
  <c r="A110" i="5"/>
  <c r="O109" i="5"/>
  <c r="H109" i="5"/>
  <c r="E109" i="5"/>
  <c r="C109" i="5"/>
  <c r="A109" i="5"/>
  <c r="C109" i="1"/>
  <c r="C110" i="1"/>
  <c r="S107" i="5" l="1"/>
  <c r="O107" i="5"/>
  <c r="H107" i="5"/>
  <c r="E107" i="5"/>
  <c r="C107" i="5"/>
  <c r="A107" i="5"/>
  <c r="S106" i="5"/>
  <c r="O106" i="5"/>
  <c r="H106" i="5"/>
  <c r="E106" i="5"/>
  <c r="C106" i="5"/>
  <c r="A106" i="5"/>
  <c r="C108" i="1"/>
  <c r="C106" i="1"/>
  <c r="S99" i="5" l="1"/>
  <c r="O99" i="5"/>
  <c r="H99" i="5"/>
  <c r="E99" i="5"/>
  <c r="C99" i="5"/>
  <c r="A99" i="5"/>
  <c r="C105" i="1"/>
  <c r="C98" i="1"/>
  <c r="L301" i="5" l="1"/>
  <c r="I31" i="5" l="1"/>
  <c r="S105" i="5" l="1"/>
  <c r="H105" i="5"/>
  <c r="E105" i="5"/>
  <c r="C105" i="5"/>
  <c r="A105" i="5"/>
  <c r="O105" i="5"/>
  <c r="C104" i="1"/>
  <c r="O103" i="5" l="1"/>
  <c r="S103" i="5"/>
  <c r="H103" i="5"/>
  <c r="E103" i="5"/>
  <c r="A103" i="5"/>
  <c r="C103" i="5"/>
  <c r="E2" i="4"/>
  <c r="D2" i="4"/>
  <c r="S104" i="5"/>
  <c r="H104" i="5"/>
  <c r="E104" i="5"/>
  <c r="C104" i="5"/>
  <c r="A104" i="5"/>
  <c r="C102" i="1"/>
  <c r="C103" i="1"/>
  <c r="O104" i="5"/>
  <c r="S31" i="5" l="1"/>
  <c r="O31" i="5"/>
  <c r="H31" i="5"/>
  <c r="E31" i="5"/>
  <c r="C31" i="5"/>
  <c r="A31" i="5"/>
  <c r="L262" i="5" l="1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C30" i="1"/>
  <c r="U101" i="5" l="1"/>
  <c r="U100" i="5"/>
  <c r="J181" i="5" l="1"/>
  <c r="H181" i="5"/>
  <c r="E181" i="5"/>
  <c r="C181" i="5"/>
  <c r="A181" i="5"/>
  <c r="J180" i="5"/>
  <c r="H180" i="5"/>
  <c r="E180" i="5"/>
  <c r="C180" i="5"/>
  <c r="A180" i="5"/>
  <c r="J168" i="5"/>
  <c r="J169" i="5"/>
  <c r="J170" i="5"/>
  <c r="J171" i="5"/>
  <c r="J172" i="5"/>
  <c r="J173" i="5"/>
  <c r="J174" i="5"/>
  <c r="J175" i="5"/>
  <c r="J176" i="5"/>
  <c r="H176" i="5"/>
  <c r="E176" i="5"/>
  <c r="C176" i="5"/>
  <c r="A176" i="5"/>
  <c r="H175" i="5"/>
  <c r="E175" i="5"/>
  <c r="C175" i="5"/>
  <c r="A175" i="5"/>
  <c r="H174" i="5"/>
  <c r="E174" i="5"/>
  <c r="C174" i="5"/>
  <c r="A174" i="5"/>
  <c r="H173" i="5"/>
  <c r="E173" i="5"/>
  <c r="C173" i="5"/>
  <c r="A173" i="5"/>
  <c r="O175" i="5"/>
  <c r="O174" i="5"/>
  <c r="O180" i="5"/>
  <c r="O176" i="5"/>
  <c r="O181" i="5"/>
  <c r="O173" i="5"/>
  <c r="J182" i="5" l="1"/>
  <c r="J183" i="5"/>
  <c r="J184" i="5"/>
  <c r="J177" i="5"/>
  <c r="J178" i="5"/>
  <c r="J179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357" i="5" l="1"/>
  <c r="J358" i="5"/>
  <c r="J359" i="5"/>
  <c r="J360" i="5"/>
  <c r="J361" i="5"/>
  <c r="J351" i="5"/>
  <c r="J350" i="5"/>
  <c r="J349" i="5"/>
  <c r="J348" i="5"/>
  <c r="J347" i="5"/>
  <c r="J346" i="5"/>
  <c r="J345" i="5"/>
  <c r="J344" i="5"/>
  <c r="J343" i="5"/>
  <c r="J185" i="5" l="1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15" i="1"/>
  <c r="C14" i="1"/>
  <c r="C9" i="1"/>
  <c r="C8" i="1"/>
  <c r="S102" i="5" l="1"/>
  <c r="O102" i="5"/>
  <c r="H102" i="5"/>
  <c r="E102" i="5"/>
  <c r="C102" i="5"/>
  <c r="A102" i="5"/>
  <c r="S101" i="5" l="1"/>
  <c r="O101" i="5"/>
  <c r="H101" i="5"/>
  <c r="E101" i="5"/>
  <c r="C101" i="5"/>
  <c r="A101" i="5"/>
  <c r="C101" i="1"/>
  <c r="S100" i="5" l="1"/>
  <c r="O100" i="5"/>
  <c r="H100" i="5"/>
  <c r="E100" i="5"/>
  <c r="C100" i="5"/>
  <c r="A100" i="5"/>
  <c r="C100" i="1"/>
  <c r="J430" i="5" l="1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C99" i="1"/>
  <c r="O499" i="5" l="1"/>
  <c r="A494" i="5" l="1"/>
  <c r="C494" i="5"/>
  <c r="E494" i="5"/>
  <c r="H494" i="5"/>
  <c r="O494" i="5"/>
  <c r="S494" i="5"/>
  <c r="J482" i="5" l="1"/>
  <c r="J483" i="5"/>
  <c r="J484" i="5"/>
  <c r="J485" i="5"/>
  <c r="J486" i="5"/>
  <c r="L302" i="5" l="1"/>
  <c r="L303" i="5"/>
  <c r="K295" i="5"/>
  <c r="K296" i="5"/>
  <c r="K297" i="5"/>
  <c r="J289" i="5"/>
  <c r="J290" i="5"/>
  <c r="J291" i="5"/>
  <c r="S415" i="5"/>
  <c r="O415" i="5"/>
  <c r="H415" i="5"/>
  <c r="E415" i="5"/>
  <c r="C415" i="5"/>
  <c r="A415" i="5"/>
  <c r="S412" i="5"/>
  <c r="O412" i="5"/>
  <c r="H412" i="5"/>
  <c r="E412" i="5"/>
  <c r="C412" i="5"/>
  <c r="A412" i="5"/>
  <c r="S411" i="5"/>
  <c r="O411" i="5"/>
  <c r="H411" i="5"/>
  <c r="E411" i="5"/>
  <c r="C411" i="5"/>
  <c r="A411" i="5"/>
  <c r="S414" i="5"/>
  <c r="O414" i="5"/>
  <c r="H414" i="5"/>
  <c r="E414" i="5"/>
  <c r="C414" i="5"/>
  <c r="A414" i="5"/>
  <c r="S407" i="5"/>
  <c r="O407" i="5"/>
  <c r="H407" i="5"/>
  <c r="E407" i="5"/>
  <c r="C407" i="5"/>
  <c r="A407" i="5"/>
  <c r="S406" i="5"/>
  <c r="O406" i="5"/>
  <c r="H406" i="5"/>
  <c r="E406" i="5"/>
  <c r="C406" i="5"/>
  <c r="A406" i="5"/>
  <c r="S402" i="5"/>
  <c r="O402" i="5"/>
  <c r="H402" i="5"/>
  <c r="E402" i="5"/>
  <c r="C402" i="5"/>
  <c r="A402" i="5"/>
  <c r="S401" i="5"/>
  <c r="O401" i="5"/>
  <c r="H401" i="5"/>
  <c r="E401" i="5"/>
  <c r="C401" i="5"/>
  <c r="A401" i="5"/>
  <c r="S400" i="5"/>
  <c r="O400" i="5"/>
  <c r="H400" i="5"/>
  <c r="E400" i="5"/>
  <c r="C400" i="5"/>
  <c r="A400" i="5"/>
  <c r="S399" i="5"/>
  <c r="O399" i="5"/>
  <c r="H399" i="5"/>
  <c r="E399" i="5"/>
  <c r="C399" i="5"/>
  <c r="A399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98" i="5"/>
  <c r="O98" i="5"/>
  <c r="H98" i="5"/>
  <c r="E98" i="5"/>
  <c r="C98" i="5"/>
  <c r="A98" i="5"/>
  <c r="J384" i="5"/>
  <c r="J383" i="5" s="1"/>
  <c r="J382" i="5" s="1"/>
  <c r="J381" i="5" s="1"/>
  <c r="C12" i="1"/>
  <c r="C7" i="1"/>
  <c r="C6" i="1"/>
  <c r="C97" i="1"/>
  <c r="C13" i="1"/>
  <c r="C11" i="1"/>
  <c r="C5" i="1"/>
  <c r="L362" i="5" l="1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S370" i="5"/>
  <c r="O370" i="5"/>
  <c r="H370" i="5"/>
  <c r="E370" i="5"/>
  <c r="C370" i="5"/>
  <c r="A370" i="5"/>
  <c r="S369" i="5"/>
  <c r="O369" i="5"/>
  <c r="H369" i="5"/>
  <c r="E369" i="5"/>
  <c r="C369" i="5"/>
  <c r="A369" i="5"/>
  <c r="S368" i="5"/>
  <c r="O368" i="5"/>
  <c r="H368" i="5"/>
  <c r="E368" i="5"/>
  <c r="C368" i="5"/>
  <c r="A368" i="5"/>
  <c r="S367" i="5"/>
  <c r="O367" i="5"/>
  <c r="H367" i="5"/>
  <c r="E367" i="5"/>
  <c r="C367" i="5"/>
  <c r="A367" i="5"/>
  <c r="K320" i="5" l="1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S328" i="5"/>
  <c r="O328" i="5"/>
  <c r="H328" i="5"/>
  <c r="E328" i="5"/>
  <c r="C328" i="5"/>
  <c r="A328" i="5"/>
  <c r="S327" i="5"/>
  <c r="O327" i="5"/>
  <c r="H327" i="5"/>
  <c r="E327" i="5"/>
  <c r="C327" i="5"/>
  <c r="A327" i="5"/>
  <c r="S326" i="5"/>
  <c r="O326" i="5"/>
  <c r="H326" i="5"/>
  <c r="E326" i="5"/>
  <c r="C326" i="5"/>
  <c r="A326" i="5"/>
  <c r="S325" i="5"/>
  <c r="O325" i="5"/>
  <c r="H325" i="5"/>
  <c r="E325" i="5"/>
  <c r="C325" i="5"/>
  <c r="A325" i="5"/>
  <c r="O279" i="5" l="1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61" i="5"/>
  <c r="H261" i="5"/>
  <c r="E261" i="5"/>
  <c r="C261" i="5"/>
  <c r="A261" i="5"/>
  <c r="O260" i="5"/>
  <c r="H260" i="5"/>
  <c r="E260" i="5"/>
  <c r="C260" i="5"/>
  <c r="A260" i="5"/>
  <c r="O259" i="5"/>
  <c r="H259" i="5"/>
  <c r="E259" i="5"/>
  <c r="C259" i="5"/>
  <c r="A259" i="5"/>
  <c r="O258" i="5"/>
  <c r="H258" i="5"/>
  <c r="E258" i="5"/>
  <c r="C258" i="5"/>
  <c r="A258" i="5"/>
  <c r="O257" i="5"/>
  <c r="H257" i="5"/>
  <c r="E257" i="5"/>
  <c r="C257" i="5"/>
  <c r="A257" i="5"/>
  <c r="O243" i="5"/>
  <c r="H243" i="5"/>
  <c r="E243" i="5"/>
  <c r="C243" i="5"/>
  <c r="A243" i="5"/>
  <c r="O242" i="5"/>
  <c r="H242" i="5"/>
  <c r="E242" i="5"/>
  <c r="C242" i="5"/>
  <c r="A242" i="5"/>
  <c r="O241" i="5"/>
  <c r="H241" i="5"/>
  <c r="E241" i="5"/>
  <c r="C241" i="5"/>
  <c r="A241" i="5"/>
  <c r="O240" i="5"/>
  <c r="H240" i="5"/>
  <c r="E240" i="5"/>
  <c r="C240" i="5"/>
  <c r="A240" i="5"/>
  <c r="O239" i="5"/>
  <c r="H239" i="5"/>
  <c r="E239" i="5"/>
  <c r="C239" i="5"/>
  <c r="A239" i="5"/>
  <c r="O225" i="5"/>
  <c r="H225" i="5"/>
  <c r="E225" i="5"/>
  <c r="C225" i="5"/>
  <c r="A225" i="5"/>
  <c r="O224" i="5"/>
  <c r="H224" i="5"/>
  <c r="E224" i="5"/>
  <c r="C224" i="5"/>
  <c r="A224" i="5"/>
  <c r="O223" i="5"/>
  <c r="H223" i="5"/>
  <c r="E223" i="5"/>
  <c r="C223" i="5"/>
  <c r="A223" i="5"/>
  <c r="O222" i="5"/>
  <c r="H222" i="5"/>
  <c r="E222" i="5"/>
  <c r="C222" i="5"/>
  <c r="A222" i="5"/>
  <c r="O221" i="5"/>
  <c r="H221" i="5"/>
  <c r="E221" i="5"/>
  <c r="C221" i="5"/>
  <c r="A221" i="5"/>
  <c r="H184" i="5" l="1"/>
  <c r="E184" i="5"/>
  <c r="C184" i="5"/>
  <c r="A184" i="5"/>
  <c r="H183" i="5"/>
  <c r="E183" i="5"/>
  <c r="C183" i="5"/>
  <c r="A183" i="5"/>
  <c r="O183" i="5"/>
  <c r="O184" i="5"/>
  <c r="H167" i="5" l="1"/>
  <c r="E167" i="5"/>
  <c r="C167" i="5"/>
  <c r="A167" i="5"/>
  <c r="H166" i="5"/>
  <c r="E166" i="5"/>
  <c r="C166" i="5"/>
  <c r="A166" i="5"/>
  <c r="O167" i="5"/>
  <c r="O166" i="5"/>
  <c r="S11" i="5" l="1"/>
  <c r="O11" i="5"/>
  <c r="H11" i="5"/>
  <c r="E11" i="5"/>
  <c r="C11" i="5"/>
  <c r="A11" i="5"/>
  <c r="C10" i="1"/>
  <c r="S520" i="5" l="1"/>
  <c r="O520" i="5"/>
  <c r="H520" i="5"/>
  <c r="E520" i="5"/>
  <c r="C520" i="5"/>
  <c r="A520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S515" i="5" l="1"/>
  <c r="O515" i="5"/>
  <c r="H515" i="5"/>
  <c r="E515" i="5"/>
  <c r="C515" i="5"/>
  <c r="A515" i="5"/>
  <c r="S514" i="5"/>
  <c r="O514" i="5"/>
  <c r="H514" i="5"/>
  <c r="E514" i="5"/>
  <c r="C514" i="5"/>
  <c r="A514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C207" i="1"/>
  <c r="C205" i="1"/>
  <c r="C206" i="1"/>
  <c r="S486" i="5" l="1"/>
  <c r="O486" i="5"/>
  <c r="H486" i="5"/>
  <c r="E486" i="5"/>
  <c r="C486" i="5"/>
  <c r="A486" i="5"/>
  <c r="S485" i="5"/>
  <c r="O485" i="5"/>
  <c r="H485" i="5"/>
  <c r="E485" i="5"/>
  <c r="C485" i="5"/>
  <c r="A485" i="5"/>
  <c r="S484" i="5"/>
  <c r="O484" i="5"/>
  <c r="H484" i="5"/>
  <c r="E484" i="5"/>
  <c r="C484" i="5"/>
  <c r="A484" i="5"/>
  <c r="S483" i="5"/>
  <c r="O483" i="5"/>
  <c r="H483" i="5"/>
  <c r="E483" i="5"/>
  <c r="C483" i="5"/>
  <c r="A483" i="5"/>
  <c r="S482" i="5"/>
  <c r="O482" i="5"/>
  <c r="H482" i="5"/>
  <c r="E482" i="5"/>
  <c r="C482" i="5"/>
  <c r="A482" i="5"/>
  <c r="S470" i="5"/>
  <c r="H470" i="5"/>
  <c r="E470" i="5"/>
  <c r="C470" i="5"/>
  <c r="A470" i="5"/>
  <c r="S469" i="5"/>
  <c r="H469" i="5"/>
  <c r="E469" i="5"/>
  <c r="C469" i="5"/>
  <c r="A469" i="5"/>
  <c r="S468" i="5"/>
  <c r="H468" i="5"/>
  <c r="E468" i="5"/>
  <c r="C468" i="5"/>
  <c r="A468" i="5"/>
  <c r="O467" i="5"/>
  <c r="H467" i="5"/>
  <c r="E467" i="5"/>
  <c r="C467" i="5"/>
  <c r="A467" i="5"/>
  <c r="O466" i="5"/>
  <c r="H466" i="5"/>
  <c r="E466" i="5"/>
  <c r="C466" i="5"/>
  <c r="A466" i="5"/>
  <c r="O465" i="5"/>
  <c r="H465" i="5"/>
  <c r="E465" i="5"/>
  <c r="C465" i="5"/>
  <c r="A465" i="5"/>
  <c r="S309" i="5"/>
  <c r="O303" i="5"/>
  <c r="H303" i="5"/>
  <c r="E303" i="5"/>
  <c r="C303" i="5"/>
  <c r="A303" i="5"/>
  <c r="S308" i="5"/>
  <c r="O302" i="5"/>
  <c r="H302" i="5"/>
  <c r="E302" i="5"/>
  <c r="C302" i="5"/>
  <c r="A302" i="5"/>
  <c r="S307" i="5"/>
  <c r="O301" i="5"/>
  <c r="H301" i="5"/>
  <c r="E301" i="5"/>
  <c r="C301" i="5"/>
  <c r="A301" i="5"/>
  <c r="S303" i="5"/>
  <c r="O297" i="5"/>
  <c r="H297" i="5"/>
  <c r="E297" i="5"/>
  <c r="C297" i="5"/>
  <c r="A297" i="5"/>
  <c r="S302" i="5"/>
  <c r="O296" i="5"/>
  <c r="H296" i="5"/>
  <c r="E296" i="5"/>
  <c r="C296" i="5"/>
  <c r="A296" i="5"/>
  <c r="S301" i="5"/>
  <c r="O295" i="5"/>
  <c r="H295" i="5"/>
  <c r="E295" i="5"/>
  <c r="C295" i="5"/>
  <c r="A295" i="5"/>
  <c r="O291" i="5"/>
  <c r="H291" i="5"/>
  <c r="E291" i="5"/>
  <c r="C291" i="5"/>
  <c r="A291" i="5"/>
  <c r="O290" i="5"/>
  <c r="H290" i="5"/>
  <c r="E290" i="5"/>
  <c r="C290" i="5"/>
  <c r="A290" i="5"/>
  <c r="O289" i="5"/>
  <c r="H289" i="5"/>
  <c r="E289" i="5"/>
  <c r="C289" i="5"/>
  <c r="A289" i="5"/>
  <c r="C156" i="1"/>
  <c r="C154" i="1"/>
  <c r="S466" i="5"/>
  <c r="O469" i="5"/>
  <c r="C192" i="1"/>
  <c r="C158" i="1"/>
  <c r="S467" i="5"/>
  <c r="O468" i="5"/>
  <c r="O470" i="5"/>
  <c r="C193" i="1"/>
  <c r="C197" i="1"/>
  <c r="S465" i="5"/>
  <c r="O285" i="5" l="1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O268" i="5"/>
  <c r="H268" i="5"/>
  <c r="E268" i="5"/>
  <c r="C268" i="5"/>
  <c r="A268" i="5"/>
  <c r="O267" i="5"/>
  <c r="H267" i="5"/>
  <c r="E267" i="5"/>
  <c r="C267" i="5"/>
  <c r="A267" i="5"/>
  <c r="O266" i="5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O238" i="5"/>
  <c r="H238" i="5"/>
  <c r="E238" i="5"/>
  <c r="C238" i="5"/>
  <c r="A238" i="5"/>
  <c r="O237" i="5"/>
  <c r="H237" i="5"/>
  <c r="E237" i="5"/>
  <c r="C237" i="5"/>
  <c r="A237" i="5"/>
  <c r="O236" i="5"/>
  <c r="H236" i="5"/>
  <c r="E236" i="5"/>
  <c r="C236" i="5"/>
  <c r="A236" i="5"/>
  <c r="O235" i="5"/>
  <c r="H235" i="5"/>
  <c r="E235" i="5"/>
  <c r="C235" i="5"/>
  <c r="A235" i="5"/>
  <c r="O234" i="5"/>
  <c r="H234" i="5"/>
  <c r="E234" i="5"/>
  <c r="C234" i="5"/>
  <c r="A234" i="5"/>
  <c r="O233" i="5"/>
  <c r="H233" i="5"/>
  <c r="E233" i="5"/>
  <c r="C233" i="5"/>
  <c r="A233" i="5"/>
  <c r="O232" i="5"/>
  <c r="H232" i="5"/>
  <c r="E232" i="5"/>
  <c r="C232" i="5"/>
  <c r="A232" i="5"/>
  <c r="O231" i="5"/>
  <c r="H231" i="5"/>
  <c r="E231" i="5"/>
  <c r="C231" i="5"/>
  <c r="A231" i="5"/>
  <c r="O230" i="5"/>
  <c r="H230" i="5"/>
  <c r="E230" i="5"/>
  <c r="C230" i="5"/>
  <c r="A230" i="5"/>
  <c r="O229" i="5"/>
  <c r="H229" i="5"/>
  <c r="E229" i="5"/>
  <c r="C229" i="5"/>
  <c r="A229" i="5"/>
  <c r="O228" i="5"/>
  <c r="H228" i="5"/>
  <c r="E228" i="5"/>
  <c r="C228" i="5"/>
  <c r="A228" i="5"/>
  <c r="O227" i="5"/>
  <c r="H227" i="5"/>
  <c r="E227" i="5"/>
  <c r="C227" i="5"/>
  <c r="A227" i="5"/>
  <c r="O226" i="5"/>
  <c r="H226" i="5"/>
  <c r="E226" i="5"/>
  <c r="C226" i="5"/>
  <c r="A226" i="5"/>
  <c r="O256" i="5"/>
  <c r="H256" i="5"/>
  <c r="E256" i="5"/>
  <c r="C256" i="5"/>
  <c r="A256" i="5"/>
  <c r="O255" i="5"/>
  <c r="H255" i="5"/>
  <c r="E255" i="5"/>
  <c r="C255" i="5"/>
  <c r="A255" i="5"/>
  <c r="O254" i="5"/>
  <c r="H254" i="5"/>
  <c r="E254" i="5"/>
  <c r="C254" i="5"/>
  <c r="A254" i="5"/>
  <c r="O253" i="5"/>
  <c r="H253" i="5"/>
  <c r="E253" i="5"/>
  <c r="C253" i="5"/>
  <c r="A253" i="5"/>
  <c r="O220" i="5"/>
  <c r="H220" i="5"/>
  <c r="E220" i="5"/>
  <c r="C220" i="5"/>
  <c r="A220" i="5"/>
  <c r="O219" i="5"/>
  <c r="H219" i="5"/>
  <c r="E219" i="5"/>
  <c r="C219" i="5"/>
  <c r="A219" i="5"/>
  <c r="O218" i="5"/>
  <c r="H218" i="5"/>
  <c r="E218" i="5"/>
  <c r="C218" i="5"/>
  <c r="A218" i="5"/>
  <c r="O217" i="5"/>
  <c r="H217" i="5"/>
  <c r="E217" i="5"/>
  <c r="C217" i="5"/>
  <c r="A217" i="5"/>
  <c r="C144" i="1"/>
  <c r="C134" i="1"/>
  <c r="C138" i="1"/>
  <c r="C146" i="1"/>
  <c r="C152" i="1"/>
  <c r="C150" i="1"/>
  <c r="C149" i="1"/>
  <c r="C145" i="1"/>
  <c r="C151" i="1"/>
  <c r="C136" i="1"/>
  <c r="C148" i="1"/>
  <c r="C135" i="1"/>
  <c r="C139" i="1"/>
  <c r="C137" i="1"/>
  <c r="A522" i="5" l="1"/>
  <c r="C522" i="5"/>
  <c r="E522" i="5"/>
  <c r="H522" i="5"/>
  <c r="O522" i="5"/>
  <c r="S522" i="5"/>
  <c r="S492" i="5"/>
  <c r="O492" i="5"/>
  <c r="H492" i="5"/>
  <c r="E492" i="5"/>
  <c r="C492" i="5"/>
  <c r="A492" i="5"/>
  <c r="O294" i="5" l="1"/>
  <c r="H294" i="5"/>
  <c r="E294" i="5"/>
  <c r="C294" i="5"/>
  <c r="A294" i="5"/>
  <c r="O293" i="5"/>
  <c r="H293" i="5"/>
  <c r="E293" i="5"/>
  <c r="C293" i="5"/>
  <c r="A293" i="5"/>
  <c r="O288" i="5"/>
  <c r="H288" i="5"/>
  <c r="E288" i="5"/>
  <c r="C288" i="5"/>
  <c r="A288" i="5"/>
  <c r="O287" i="5"/>
  <c r="H287" i="5"/>
  <c r="E287" i="5"/>
  <c r="C287" i="5"/>
  <c r="A287" i="5"/>
  <c r="I26" i="5" l="1"/>
  <c r="S89" i="5" l="1"/>
  <c r="O89" i="5"/>
  <c r="H89" i="5"/>
  <c r="E89" i="5"/>
  <c r="C89" i="5"/>
  <c r="A89" i="5"/>
  <c r="C88" i="1"/>
  <c r="S88" i="5" l="1"/>
  <c r="O88" i="5"/>
  <c r="H88" i="5"/>
  <c r="E88" i="5"/>
  <c r="C88" i="5"/>
  <c r="A88" i="5"/>
  <c r="S87" i="5"/>
  <c r="O87" i="5"/>
  <c r="H87" i="5"/>
  <c r="E87" i="5"/>
  <c r="C87" i="5"/>
  <c r="A87" i="5"/>
  <c r="S83" i="5"/>
  <c r="O83" i="5"/>
  <c r="H83" i="5"/>
  <c r="E83" i="5"/>
  <c r="C83" i="5"/>
  <c r="A83" i="5"/>
  <c r="S82" i="5"/>
  <c r="O82" i="5"/>
  <c r="H82" i="5"/>
  <c r="E82" i="5"/>
  <c r="C82" i="5"/>
  <c r="A82" i="5"/>
  <c r="S79" i="5"/>
  <c r="O79" i="5"/>
  <c r="H79" i="5"/>
  <c r="E79" i="5"/>
  <c r="C79" i="5"/>
  <c r="A79" i="5"/>
  <c r="S77" i="5"/>
  <c r="O77" i="5"/>
  <c r="H77" i="5"/>
  <c r="E77" i="5"/>
  <c r="C77" i="5"/>
  <c r="A77" i="5"/>
  <c r="S73" i="5"/>
  <c r="O73" i="5"/>
  <c r="H73" i="5"/>
  <c r="E73" i="5"/>
  <c r="C73" i="5"/>
  <c r="A73" i="5"/>
  <c r="S71" i="5"/>
  <c r="O71" i="5"/>
  <c r="H71" i="5"/>
  <c r="E71" i="5"/>
  <c r="C71" i="5"/>
  <c r="A71" i="5"/>
  <c r="S69" i="5"/>
  <c r="O69" i="5"/>
  <c r="H69" i="5"/>
  <c r="E69" i="5"/>
  <c r="C69" i="5"/>
  <c r="A69" i="5"/>
  <c r="S68" i="5"/>
  <c r="O68" i="5"/>
  <c r="H68" i="5"/>
  <c r="E68" i="5"/>
  <c r="C68" i="5"/>
  <c r="A68" i="5"/>
  <c r="S66" i="5"/>
  <c r="O66" i="5"/>
  <c r="H66" i="5"/>
  <c r="E66" i="5"/>
  <c r="C66" i="5"/>
  <c r="A66" i="5"/>
  <c r="S64" i="5"/>
  <c r="O64" i="5"/>
  <c r="H64" i="5"/>
  <c r="E64" i="5"/>
  <c r="C64" i="5"/>
  <c r="A64" i="5"/>
  <c r="S61" i="5"/>
  <c r="O61" i="5"/>
  <c r="H61" i="5"/>
  <c r="E61" i="5"/>
  <c r="C61" i="5"/>
  <c r="A61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C58" i="1"/>
  <c r="C83" i="1"/>
  <c r="C81" i="1"/>
  <c r="C78" i="1"/>
  <c r="C60" i="1"/>
  <c r="C72" i="1"/>
  <c r="C53" i="1"/>
  <c r="C55" i="1"/>
  <c r="C76" i="1"/>
  <c r="C54" i="1"/>
  <c r="C63" i="1"/>
  <c r="C52" i="1"/>
  <c r="C86" i="1"/>
  <c r="C67" i="1"/>
  <c r="C57" i="1"/>
  <c r="C87" i="1"/>
  <c r="C68" i="1"/>
  <c r="C69" i="1"/>
  <c r="C65" i="1"/>
  <c r="S50" i="5" l="1"/>
  <c r="O50" i="5"/>
  <c r="H50" i="5"/>
  <c r="E50" i="5"/>
  <c r="C50" i="5"/>
  <c r="A50" i="5"/>
  <c r="S49" i="5"/>
  <c r="O49" i="5"/>
  <c r="H49" i="5"/>
  <c r="E49" i="5"/>
  <c r="C49" i="5"/>
  <c r="A49" i="5"/>
  <c r="S47" i="5"/>
  <c r="O47" i="5"/>
  <c r="H47" i="5"/>
  <c r="E47" i="5"/>
  <c r="C47" i="5"/>
  <c r="A47" i="5"/>
  <c r="S46" i="5" l="1"/>
  <c r="O46" i="5"/>
  <c r="H46" i="5"/>
  <c r="E46" i="5"/>
  <c r="C46" i="5"/>
  <c r="A46" i="5"/>
  <c r="S43" i="5"/>
  <c r="O43" i="5"/>
  <c r="H43" i="5"/>
  <c r="E43" i="5"/>
  <c r="C43" i="5"/>
  <c r="A43" i="5"/>
  <c r="S42" i="5"/>
  <c r="O42" i="5"/>
  <c r="H42" i="5"/>
  <c r="E42" i="5"/>
  <c r="C42" i="5"/>
  <c r="A42" i="5"/>
  <c r="S40" i="5"/>
  <c r="O40" i="5"/>
  <c r="H40" i="5"/>
  <c r="E40" i="5"/>
  <c r="C40" i="5"/>
  <c r="A40" i="5"/>
  <c r="S36" i="5"/>
  <c r="O36" i="5"/>
  <c r="H36" i="5"/>
  <c r="E36" i="5"/>
  <c r="C36" i="5"/>
  <c r="A36" i="5"/>
  <c r="C49" i="1"/>
  <c r="C46" i="1"/>
  <c r="C48" i="1"/>
  <c r="S35" i="5" l="1"/>
  <c r="O35" i="5"/>
  <c r="H35" i="5"/>
  <c r="E35" i="5"/>
  <c r="C35" i="5"/>
  <c r="A35" i="5"/>
  <c r="S34" i="5"/>
  <c r="O34" i="5"/>
  <c r="H34" i="5"/>
  <c r="E34" i="5"/>
  <c r="C34" i="5"/>
  <c r="A34" i="5"/>
  <c r="C33" i="1"/>
  <c r="C41" i="1"/>
  <c r="C42" i="1"/>
  <c r="C35" i="1"/>
  <c r="C39" i="1"/>
  <c r="C34" i="1"/>
  <c r="C45" i="1"/>
  <c r="S33" i="5" l="1"/>
  <c r="O33" i="5"/>
  <c r="H33" i="5"/>
  <c r="E33" i="5"/>
  <c r="C33" i="5"/>
  <c r="A33" i="5"/>
  <c r="C32" i="1"/>
  <c r="I381" i="5" l="1"/>
  <c r="I382" i="5"/>
  <c r="O333" i="5" l="1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S322" i="5"/>
  <c r="S333" i="5"/>
  <c r="S324" i="5"/>
  <c r="S331" i="5"/>
  <c r="S323" i="5"/>
  <c r="S332" i="5"/>
  <c r="I383" i="5" l="1"/>
  <c r="I384" i="5" l="1"/>
  <c r="I385" i="5" l="1"/>
  <c r="O300" i="5" l="1"/>
  <c r="H300" i="5"/>
  <c r="E300" i="5"/>
  <c r="C300" i="5"/>
  <c r="A300" i="5"/>
  <c r="O299" i="5"/>
  <c r="H299" i="5"/>
  <c r="E299" i="5"/>
  <c r="C299" i="5"/>
  <c r="A299" i="5"/>
  <c r="I29" i="5" l="1"/>
  <c r="S29" i="5"/>
  <c r="O29" i="5"/>
  <c r="H29" i="5"/>
  <c r="E29" i="5"/>
  <c r="C29" i="5"/>
  <c r="A29" i="5"/>
  <c r="C28" i="1"/>
  <c r="S28" i="5" l="1"/>
  <c r="O28" i="5"/>
  <c r="H28" i="5"/>
  <c r="E28" i="5"/>
  <c r="C28" i="5"/>
  <c r="A28" i="5"/>
  <c r="S27" i="5"/>
  <c r="O27" i="5"/>
  <c r="H27" i="5"/>
  <c r="E27" i="5"/>
  <c r="C27" i="5"/>
  <c r="A27" i="5"/>
  <c r="C27" i="1"/>
  <c r="S24" i="5" l="1"/>
  <c r="O24" i="5"/>
  <c r="H24" i="5"/>
  <c r="E24" i="5"/>
  <c r="C24" i="5"/>
  <c r="A24" i="5"/>
  <c r="C23" i="1"/>
  <c r="C22" i="1"/>
  <c r="C26" i="1"/>
  <c r="C24" i="1"/>
  <c r="C2" i="1"/>
  <c r="C25" i="1"/>
  <c r="S23" i="5" l="1"/>
  <c r="O23" i="5"/>
  <c r="H23" i="5"/>
  <c r="E23" i="5"/>
  <c r="C23" i="5"/>
  <c r="A23" i="5"/>
  <c r="S524" i="5" l="1"/>
  <c r="O524" i="5"/>
  <c r="H524" i="5"/>
  <c r="E524" i="5"/>
  <c r="C524" i="5"/>
  <c r="A524" i="5"/>
  <c r="S523" i="5"/>
  <c r="O523" i="5"/>
  <c r="H523" i="5"/>
  <c r="E523" i="5"/>
  <c r="C523" i="5"/>
  <c r="A523" i="5"/>
  <c r="H521" i="5" l="1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3" i="5"/>
  <c r="H491" i="5"/>
  <c r="H490" i="5"/>
  <c r="H489" i="5"/>
  <c r="H488" i="5"/>
  <c r="H487" i="5"/>
  <c r="H481" i="5"/>
  <c r="H480" i="5"/>
  <c r="H479" i="5"/>
  <c r="H478" i="5"/>
  <c r="H477" i="5"/>
  <c r="H476" i="5"/>
  <c r="H475" i="5"/>
  <c r="H474" i="5"/>
  <c r="H473" i="5"/>
  <c r="H472" i="5"/>
  <c r="H471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3" i="5"/>
  <c r="H410" i="5"/>
  <c r="H409" i="5"/>
  <c r="H408" i="5"/>
  <c r="H405" i="5"/>
  <c r="H404" i="5"/>
  <c r="H403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0" i="5"/>
  <c r="H329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298" i="5"/>
  <c r="H292" i="5"/>
  <c r="H286" i="5"/>
  <c r="H252" i="5"/>
  <c r="H251" i="5"/>
  <c r="H250" i="5"/>
  <c r="H249" i="5"/>
  <c r="H248" i="5"/>
  <c r="H247" i="5"/>
  <c r="H246" i="5"/>
  <c r="H245" i="5"/>
  <c r="H244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2" i="5"/>
  <c r="H179" i="5"/>
  <c r="H178" i="5"/>
  <c r="H177" i="5"/>
  <c r="H172" i="5"/>
  <c r="H171" i="5"/>
  <c r="H170" i="5"/>
  <c r="H169" i="5"/>
  <c r="H168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97" i="5"/>
  <c r="H96" i="5"/>
  <c r="H95" i="5"/>
  <c r="H94" i="5"/>
  <c r="H93" i="5"/>
  <c r="H32" i="5"/>
  <c r="H30" i="5"/>
  <c r="H26" i="5"/>
  <c r="G5" i="6"/>
  <c r="G4" i="6"/>
  <c r="G3" i="6"/>
  <c r="G2" i="6"/>
  <c r="G8" i="6"/>
  <c r="G7" i="6"/>
  <c r="S521" i="5"/>
  <c r="O521" i="5"/>
  <c r="E521" i="5"/>
  <c r="C521" i="5"/>
  <c r="A521" i="5"/>
  <c r="E2" i="6"/>
  <c r="C5" i="6"/>
  <c r="E3" i="6"/>
  <c r="C211" i="1"/>
  <c r="C3" i="6"/>
  <c r="C4" i="6"/>
  <c r="E4" i="6"/>
  <c r="C2" i="6"/>
  <c r="E5" i="6"/>
  <c r="C210" i="1"/>
  <c r="S509" i="5" l="1"/>
  <c r="O509" i="5"/>
  <c r="E509" i="5"/>
  <c r="C509" i="5"/>
  <c r="A509" i="5"/>
  <c r="S508" i="5"/>
  <c r="O508" i="5"/>
  <c r="E508" i="5"/>
  <c r="C508" i="5"/>
  <c r="A508" i="5"/>
  <c r="S507" i="5"/>
  <c r="O507" i="5"/>
  <c r="E507" i="5"/>
  <c r="C507" i="5"/>
  <c r="A507" i="5"/>
  <c r="S506" i="5"/>
  <c r="O506" i="5"/>
  <c r="E506" i="5"/>
  <c r="C506" i="5"/>
  <c r="A506" i="5"/>
  <c r="S505" i="5"/>
  <c r="O505" i="5"/>
  <c r="E505" i="5"/>
  <c r="C505" i="5"/>
  <c r="A505" i="5"/>
  <c r="S476" i="5"/>
  <c r="O476" i="5"/>
  <c r="E476" i="5"/>
  <c r="C476" i="5"/>
  <c r="A476" i="5"/>
  <c r="S475" i="5"/>
  <c r="O475" i="5"/>
  <c r="E475" i="5"/>
  <c r="C475" i="5"/>
  <c r="A475" i="5"/>
  <c r="S474" i="5"/>
  <c r="O474" i="5"/>
  <c r="E474" i="5"/>
  <c r="C474" i="5"/>
  <c r="A474" i="5"/>
  <c r="S473" i="5"/>
  <c r="O473" i="5"/>
  <c r="E473" i="5"/>
  <c r="C473" i="5"/>
  <c r="A473" i="5"/>
  <c r="S472" i="5"/>
  <c r="O472" i="5"/>
  <c r="E472" i="5"/>
  <c r="C472" i="5"/>
  <c r="A472" i="5"/>
  <c r="S471" i="5"/>
  <c r="O471" i="5"/>
  <c r="E471" i="5"/>
  <c r="C471" i="5"/>
  <c r="A471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S464" i="5"/>
  <c r="E464" i="5"/>
  <c r="C464" i="5"/>
  <c r="A464" i="5"/>
  <c r="S463" i="5"/>
  <c r="E463" i="5"/>
  <c r="C463" i="5"/>
  <c r="A463" i="5"/>
  <c r="S462" i="5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S454" i="5"/>
  <c r="S455" i="5"/>
  <c r="S456" i="5"/>
  <c r="S458" i="5"/>
  <c r="S457" i="5"/>
  <c r="O464" i="5"/>
  <c r="C209" i="1"/>
  <c r="O462" i="5"/>
  <c r="C187" i="1"/>
  <c r="C194" i="1"/>
  <c r="C195" i="1"/>
  <c r="S461" i="5"/>
  <c r="C204" i="1"/>
  <c r="C208" i="1"/>
  <c r="C188" i="1"/>
  <c r="S459" i="5"/>
  <c r="S460" i="5"/>
  <c r="C189" i="1"/>
  <c r="O463" i="5"/>
  <c r="S25" i="5" l="1"/>
  <c r="O25" i="5"/>
  <c r="H25" i="5"/>
  <c r="E25" i="5"/>
  <c r="C25" i="5"/>
  <c r="A25" i="5"/>
  <c r="S504" i="5"/>
  <c r="S503" i="5"/>
  <c r="S502" i="5"/>
  <c r="S501" i="5"/>
  <c r="S500" i="5"/>
  <c r="S499" i="5"/>
  <c r="S498" i="5"/>
  <c r="S497" i="5"/>
  <c r="S496" i="5"/>
  <c r="S495" i="5"/>
  <c r="S493" i="5"/>
  <c r="S491" i="5"/>
  <c r="S490" i="5"/>
  <c r="S489" i="5"/>
  <c r="S488" i="5"/>
  <c r="S487" i="5"/>
  <c r="S481" i="5"/>
  <c r="S480" i="5"/>
  <c r="S479" i="5"/>
  <c r="S478" i="5"/>
  <c r="S477" i="5"/>
  <c r="S453" i="5"/>
  <c r="S452" i="5"/>
  <c r="S451" i="5"/>
  <c r="S450" i="5"/>
  <c r="S449" i="5"/>
  <c r="S443" i="5"/>
  <c r="S442" i="5"/>
  <c r="S441" i="5"/>
  <c r="S440" i="5"/>
  <c r="S439" i="5"/>
  <c r="S438" i="5"/>
  <c r="S437" i="5"/>
  <c r="S436" i="5"/>
  <c r="S435" i="5"/>
  <c r="S434" i="5"/>
  <c r="S433" i="5"/>
  <c r="S432" i="5"/>
  <c r="S431" i="5"/>
  <c r="S430" i="5"/>
  <c r="S429" i="5"/>
  <c r="S428" i="5"/>
  <c r="S427" i="5"/>
  <c r="S426" i="5"/>
  <c r="S425" i="5"/>
  <c r="S424" i="5"/>
  <c r="S423" i="5"/>
  <c r="S422" i="5"/>
  <c r="S421" i="5"/>
  <c r="S420" i="5"/>
  <c r="S419" i="5"/>
  <c r="S418" i="5"/>
  <c r="S417" i="5"/>
  <c r="S416" i="5"/>
  <c r="S413" i="5"/>
  <c r="S410" i="5"/>
  <c r="S409" i="5"/>
  <c r="S408" i="5"/>
  <c r="S405" i="5"/>
  <c r="S404" i="5"/>
  <c r="S403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61" i="5"/>
  <c r="S360" i="5"/>
  <c r="S359" i="5"/>
  <c r="S358" i="5"/>
  <c r="S357" i="5"/>
  <c r="S351" i="5"/>
  <c r="S350" i="5"/>
  <c r="S349" i="5"/>
  <c r="S348" i="5"/>
  <c r="S347" i="5"/>
  <c r="S346" i="5"/>
  <c r="S345" i="5"/>
  <c r="S344" i="5"/>
  <c r="S343" i="5"/>
  <c r="S319" i="5"/>
  <c r="S318" i="5"/>
  <c r="S317" i="5"/>
  <c r="S316" i="5"/>
  <c r="S315" i="5"/>
  <c r="S314" i="5"/>
  <c r="S313" i="5"/>
  <c r="S312" i="5"/>
  <c r="S311" i="5"/>
  <c r="S310" i="5"/>
  <c r="S306" i="5"/>
  <c r="S305" i="5"/>
  <c r="S304" i="5"/>
  <c r="S300" i="5"/>
  <c r="S299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97" i="5"/>
  <c r="S95" i="5"/>
  <c r="S94" i="5"/>
  <c r="S32" i="5"/>
  <c r="S30" i="5"/>
  <c r="O504" i="5"/>
  <c r="E504" i="5"/>
  <c r="C504" i="5"/>
  <c r="A504" i="5"/>
  <c r="O503" i="5"/>
  <c r="E503" i="5"/>
  <c r="C503" i="5"/>
  <c r="A503" i="5"/>
  <c r="O502" i="5"/>
  <c r="E502" i="5"/>
  <c r="C502" i="5"/>
  <c r="A502" i="5"/>
  <c r="O501" i="5"/>
  <c r="E501" i="5"/>
  <c r="C501" i="5"/>
  <c r="A501" i="5"/>
  <c r="O500" i="5"/>
  <c r="E500" i="5"/>
  <c r="C500" i="5"/>
  <c r="A500" i="5"/>
  <c r="E499" i="5"/>
  <c r="C499" i="5"/>
  <c r="A499" i="5"/>
  <c r="S329" i="5"/>
  <c r="S373" i="5"/>
  <c r="S374" i="5"/>
  <c r="S366" i="5"/>
  <c r="S375" i="5"/>
  <c r="S371" i="5"/>
  <c r="S320" i="5"/>
  <c r="S321" i="5"/>
  <c r="S364" i="5"/>
  <c r="S372" i="5"/>
  <c r="S330" i="5"/>
  <c r="S362" i="5"/>
  <c r="S363" i="5"/>
  <c r="S365" i="5"/>
  <c r="S352" i="5"/>
  <c r="S339" i="5"/>
  <c r="S356" i="5"/>
  <c r="S353" i="5"/>
  <c r="S377" i="5"/>
  <c r="S338" i="5"/>
  <c r="S355" i="5"/>
  <c r="S380" i="5"/>
  <c r="S354" i="5"/>
  <c r="S342" i="5"/>
  <c r="S336" i="5"/>
  <c r="S446" i="5"/>
  <c r="S376" i="5"/>
  <c r="S340" i="5"/>
  <c r="S444" i="5"/>
  <c r="S93" i="5"/>
  <c r="S445" i="5"/>
  <c r="S341" i="5"/>
  <c r="S96" i="5"/>
  <c r="S447" i="5"/>
  <c r="S378" i="5"/>
  <c r="S448" i="5"/>
  <c r="S334" i="5"/>
  <c r="S379" i="5"/>
  <c r="S337" i="5"/>
  <c r="S335" i="5"/>
  <c r="O498" i="5" l="1"/>
  <c r="E498" i="5"/>
  <c r="C498" i="5"/>
  <c r="A498" i="5"/>
  <c r="O497" i="5"/>
  <c r="E497" i="5"/>
  <c r="C497" i="5"/>
  <c r="A497" i="5"/>
  <c r="O496" i="5"/>
  <c r="E496" i="5"/>
  <c r="C496" i="5"/>
  <c r="A496" i="5"/>
  <c r="O495" i="5"/>
  <c r="E495" i="5"/>
  <c r="C495" i="5"/>
  <c r="A495" i="5"/>
  <c r="O493" i="5"/>
  <c r="E493" i="5"/>
  <c r="C493" i="5"/>
  <c r="A493" i="5"/>
  <c r="C202" i="1"/>
  <c r="C199" i="1"/>
  <c r="C203" i="1"/>
  <c r="C198" i="1"/>
  <c r="O443" i="5" l="1"/>
  <c r="E443" i="5"/>
  <c r="C443" i="5"/>
  <c r="A443" i="5"/>
  <c r="O442" i="5"/>
  <c r="E442" i="5"/>
  <c r="C442" i="5"/>
  <c r="A442" i="5"/>
  <c r="O441" i="5"/>
  <c r="E441" i="5"/>
  <c r="C441" i="5"/>
  <c r="A441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10" i="5"/>
  <c r="E410" i="5"/>
  <c r="C410" i="5"/>
  <c r="A410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E481" i="5" l="1"/>
  <c r="C481" i="5"/>
  <c r="A481" i="5"/>
  <c r="E480" i="5"/>
  <c r="C480" i="5"/>
  <c r="A480" i="5"/>
  <c r="E479" i="5"/>
  <c r="C479" i="5"/>
  <c r="A479" i="5"/>
  <c r="E478" i="5"/>
  <c r="C478" i="5"/>
  <c r="A478" i="5"/>
  <c r="E477" i="5"/>
  <c r="C477" i="5"/>
  <c r="A477" i="5"/>
  <c r="E453" i="5"/>
  <c r="C453" i="5"/>
  <c r="A453" i="5"/>
  <c r="E452" i="5"/>
  <c r="C452" i="5"/>
  <c r="A452" i="5"/>
  <c r="E451" i="5"/>
  <c r="C451" i="5"/>
  <c r="A451" i="5"/>
  <c r="E450" i="5"/>
  <c r="C450" i="5"/>
  <c r="A450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440" i="5"/>
  <c r="E440" i="5"/>
  <c r="C440" i="5"/>
  <c r="A440" i="5"/>
  <c r="O439" i="5"/>
  <c r="E439" i="5"/>
  <c r="C439" i="5"/>
  <c r="A439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O430" i="5"/>
  <c r="E430" i="5"/>
  <c r="C430" i="5"/>
  <c r="A430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3" i="5"/>
  <c r="E413" i="5"/>
  <c r="C413" i="5"/>
  <c r="A413" i="5"/>
  <c r="O409" i="5"/>
  <c r="E409" i="5"/>
  <c r="C409" i="5"/>
  <c r="A409" i="5"/>
  <c r="O408" i="5"/>
  <c r="E408" i="5"/>
  <c r="C408" i="5"/>
  <c r="A408" i="5"/>
  <c r="O405" i="5"/>
  <c r="E405" i="5"/>
  <c r="C405" i="5"/>
  <c r="A405" i="5"/>
  <c r="O404" i="5"/>
  <c r="E404" i="5"/>
  <c r="C404" i="5"/>
  <c r="A404" i="5"/>
  <c r="O403" i="5"/>
  <c r="E403" i="5"/>
  <c r="C403" i="5"/>
  <c r="A403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481" i="5"/>
  <c r="O479" i="5"/>
  <c r="O477" i="5"/>
  <c r="O480" i="5"/>
  <c r="O478" i="5"/>
  <c r="O453" i="5"/>
  <c r="O451" i="5"/>
  <c r="O449" i="5"/>
  <c r="O450" i="5"/>
  <c r="O452" i="5"/>
  <c r="C184" i="1"/>
  <c r="C200" i="1"/>
  <c r="C178" i="1"/>
  <c r="C185" i="1"/>
  <c r="C190" i="1"/>
  <c r="C191" i="1"/>
  <c r="C182" i="1"/>
  <c r="C201" i="1"/>
  <c r="C183" i="1"/>
  <c r="C179" i="1"/>
  <c r="C181" i="1"/>
  <c r="C186" i="1"/>
  <c r="C196" i="1"/>
  <c r="C177" i="1"/>
  <c r="C180" i="1"/>
  <c r="O385" i="5" l="1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0" i="5"/>
  <c r="C329" i="5"/>
  <c r="C321" i="5"/>
  <c r="C320" i="5"/>
  <c r="C175" i="1"/>
  <c r="C174" i="1"/>
  <c r="C176" i="1"/>
  <c r="E366" i="5" l="1"/>
  <c r="A366" i="5"/>
  <c r="E365" i="5"/>
  <c r="A365" i="5"/>
  <c r="E364" i="5"/>
  <c r="A364" i="5"/>
  <c r="E363" i="5"/>
  <c r="A363" i="5"/>
  <c r="E362" i="5"/>
  <c r="A362" i="5"/>
  <c r="A361" i="5"/>
  <c r="E361" i="5"/>
  <c r="O366" i="5"/>
  <c r="O364" i="5"/>
  <c r="O362" i="5"/>
  <c r="O363" i="5"/>
  <c r="O365" i="5"/>
  <c r="E360" i="5"/>
  <c r="A360" i="5"/>
  <c r="E359" i="5"/>
  <c r="A359" i="5"/>
  <c r="O356" i="5"/>
  <c r="E356" i="5"/>
  <c r="A356" i="5"/>
  <c r="O355" i="5"/>
  <c r="E355" i="5"/>
  <c r="A355" i="5"/>
  <c r="O354" i="5"/>
  <c r="E354" i="5"/>
  <c r="A354" i="5"/>
  <c r="E351" i="5"/>
  <c r="A351" i="5"/>
  <c r="E350" i="5"/>
  <c r="A350" i="5"/>
  <c r="E349" i="5"/>
  <c r="A349" i="5"/>
  <c r="E348" i="5"/>
  <c r="A348" i="5"/>
  <c r="E347" i="5"/>
  <c r="A347" i="5"/>
  <c r="E346" i="5"/>
  <c r="A346" i="5"/>
  <c r="E345" i="5"/>
  <c r="A345" i="5"/>
  <c r="O342" i="5"/>
  <c r="E342" i="5"/>
  <c r="A342" i="5"/>
  <c r="O341" i="5"/>
  <c r="E341" i="5"/>
  <c r="A341" i="5"/>
  <c r="O340" i="5"/>
  <c r="E340" i="5"/>
  <c r="A340" i="5"/>
  <c r="O339" i="5"/>
  <c r="E339" i="5"/>
  <c r="A339" i="5"/>
  <c r="O338" i="5"/>
  <c r="E338" i="5"/>
  <c r="A338" i="5"/>
  <c r="O337" i="5"/>
  <c r="E337" i="5"/>
  <c r="A337" i="5"/>
  <c r="O336" i="5"/>
  <c r="E336" i="5"/>
  <c r="A336" i="5"/>
  <c r="O252" i="5"/>
  <c r="O251" i="5"/>
  <c r="O250" i="5"/>
  <c r="O249" i="5"/>
  <c r="O248" i="5"/>
  <c r="O247" i="5"/>
  <c r="O246" i="5"/>
  <c r="O245" i="5"/>
  <c r="O244" i="5"/>
  <c r="O216" i="5"/>
  <c r="O215" i="5"/>
  <c r="O214" i="5"/>
  <c r="O213" i="5"/>
  <c r="O212" i="5"/>
  <c r="O211" i="5"/>
  <c r="O210" i="5"/>
  <c r="O209" i="5"/>
  <c r="O208" i="5"/>
  <c r="O353" i="5"/>
  <c r="O352" i="5"/>
  <c r="O335" i="5"/>
  <c r="O334" i="5"/>
  <c r="O330" i="5"/>
  <c r="O329" i="5"/>
  <c r="O321" i="5"/>
  <c r="E358" i="5"/>
  <c r="A358" i="5"/>
  <c r="E357" i="5"/>
  <c r="A357" i="5"/>
  <c r="E353" i="5"/>
  <c r="A353" i="5"/>
  <c r="E352" i="5"/>
  <c r="A352" i="5"/>
  <c r="E344" i="5"/>
  <c r="A344" i="5"/>
  <c r="E343" i="5"/>
  <c r="A343" i="5"/>
  <c r="E335" i="5"/>
  <c r="A335" i="5"/>
  <c r="E334" i="5"/>
  <c r="A334" i="5"/>
  <c r="C173" i="1"/>
  <c r="O360" i="5"/>
  <c r="O347" i="5"/>
  <c r="O344" i="5"/>
  <c r="O345" i="5"/>
  <c r="O349" i="5"/>
  <c r="O357" i="5"/>
  <c r="O361" i="5"/>
  <c r="O348" i="5"/>
  <c r="O359" i="5"/>
  <c r="O351" i="5"/>
  <c r="O350" i="5"/>
  <c r="O346" i="5"/>
  <c r="O358" i="5"/>
  <c r="O343" i="5"/>
  <c r="E330" i="5" l="1"/>
  <c r="A330" i="5"/>
  <c r="E329" i="5"/>
  <c r="A329" i="5"/>
  <c r="E321" i="5"/>
  <c r="A321" i="5"/>
  <c r="O320" i="5"/>
  <c r="O319" i="5"/>
  <c r="E320" i="5"/>
  <c r="C319" i="5"/>
  <c r="A320" i="5"/>
  <c r="C168" i="1"/>
  <c r="C172" i="1"/>
  <c r="C170" i="1"/>
  <c r="C171" i="1"/>
  <c r="C169" i="1"/>
  <c r="E252" i="5" l="1"/>
  <c r="C252" i="5"/>
  <c r="A252" i="5"/>
  <c r="E251" i="5"/>
  <c r="C251" i="5"/>
  <c r="A251" i="5"/>
  <c r="E250" i="5"/>
  <c r="C250" i="5"/>
  <c r="A250" i="5"/>
  <c r="E249" i="5"/>
  <c r="C249" i="5"/>
  <c r="A249" i="5"/>
  <c r="E248" i="5"/>
  <c r="C248" i="5"/>
  <c r="A248" i="5"/>
  <c r="E216" i="5"/>
  <c r="C216" i="5"/>
  <c r="A216" i="5"/>
  <c r="E215" i="5"/>
  <c r="C215" i="5"/>
  <c r="A215" i="5"/>
  <c r="E214" i="5"/>
  <c r="C214" i="5"/>
  <c r="A214" i="5"/>
  <c r="E213" i="5"/>
  <c r="C213" i="5"/>
  <c r="A213" i="5"/>
  <c r="E212" i="5"/>
  <c r="C212" i="5"/>
  <c r="A212" i="5"/>
  <c r="E247" i="5"/>
  <c r="E246" i="5"/>
  <c r="E245" i="5"/>
  <c r="E244" i="5"/>
  <c r="E211" i="5"/>
  <c r="E210" i="5"/>
  <c r="E209" i="5"/>
  <c r="E208" i="5"/>
  <c r="C247" i="5"/>
  <c r="C246" i="5"/>
  <c r="C245" i="5"/>
  <c r="C244" i="5"/>
  <c r="C211" i="5"/>
  <c r="C210" i="5"/>
  <c r="C209" i="5"/>
  <c r="C208" i="5"/>
  <c r="A210" i="5"/>
  <c r="A211" i="5"/>
  <c r="A245" i="5"/>
  <c r="A247" i="5"/>
  <c r="A246" i="5"/>
  <c r="A244" i="5"/>
  <c r="A209" i="5"/>
  <c r="A208" i="5"/>
  <c r="E146" i="5"/>
  <c r="C146" i="5"/>
  <c r="A146" i="5"/>
  <c r="E145" i="5"/>
  <c r="C145" i="5"/>
  <c r="A145" i="5"/>
  <c r="C167" i="1"/>
  <c r="C143" i="1"/>
  <c r="C147" i="1"/>
  <c r="O146" i="5"/>
  <c r="O145" i="5"/>
  <c r="S26" i="5" l="1"/>
  <c r="S3" i="5"/>
  <c r="O318" i="5"/>
  <c r="O317" i="5"/>
  <c r="O316" i="5"/>
  <c r="O315" i="5"/>
  <c r="O314" i="5"/>
  <c r="O313" i="5"/>
  <c r="O312" i="5"/>
  <c r="O311" i="5"/>
  <c r="O310" i="5"/>
  <c r="O309" i="5"/>
  <c r="O308" i="5"/>
  <c r="O307" i="5"/>
  <c r="O306" i="5"/>
  <c r="O305" i="5"/>
  <c r="O304" i="5"/>
  <c r="O298" i="5"/>
  <c r="O292" i="5"/>
  <c r="O286" i="5"/>
  <c r="O97" i="5"/>
  <c r="O96" i="5"/>
  <c r="O95" i="5"/>
  <c r="O94" i="5"/>
  <c r="O93" i="5"/>
  <c r="O32" i="5"/>
  <c r="O30" i="5"/>
  <c r="O26" i="5"/>
  <c r="O3" i="5"/>
  <c r="C133" i="1"/>
  <c r="O182" i="5"/>
  <c r="O206" i="5"/>
  <c r="O205" i="5"/>
  <c r="O170" i="5"/>
  <c r="O156" i="5"/>
  <c r="C153" i="1"/>
  <c r="O189" i="5"/>
  <c r="O139" i="5"/>
  <c r="O157" i="5"/>
  <c r="C164" i="1"/>
  <c r="O143" i="5"/>
  <c r="O198" i="5"/>
  <c r="C95" i="1"/>
  <c r="O153" i="5"/>
  <c r="O133" i="5"/>
  <c r="C165" i="1"/>
  <c r="C140" i="1"/>
  <c r="C126" i="1"/>
  <c r="O192" i="5"/>
  <c r="O141" i="5"/>
  <c r="C125" i="1"/>
  <c r="O144" i="5"/>
  <c r="O163" i="5"/>
  <c r="O193" i="5"/>
  <c r="O160" i="5"/>
  <c r="C96" i="1"/>
  <c r="O168" i="5"/>
  <c r="O159" i="5"/>
  <c r="O158" i="5"/>
  <c r="O171" i="5"/>
  <c r="C127" i="1"/>
  <c r="O179" i="5"/>
  <c r="C162" i="1"/>
  <c r="O134" i="5"/>
  <c r="O201" i="5"/>
  <c r="O172" i="5"/>
  <c r="C94" i="1"/>
  <c r="O161" i="5"/>
  <c r="O147" i="5"/>
  <c r="O186" i="5"/>
  <c r="O136" i="5"/>
  <c r="O154" i="5"/>
  <c r="O169" i="5"/>
  <c r="O202" i="5"/>
  <c r="O148" i="5"/>
  <c r="C163" i="1"/>
  <c r="O185" i="5"/>
  <c r="C161" i="1"/>
  <c r="O178" i="5"/>
  <c r="C166" i="1"/>
  <c r="O137" i="5"/>
  <c r="O188" i="5"/>
  <c r="O190" i="5"/>
  <c r="C31" i="1"/>
  <c r="O142" i="5"/>
  <c r="O165" i="5"/>
  <c r="C141" i="1"/>
  <c r="C29" i="1"/>
  <c r="O135" i="5"/>
  <c r="O204" i="5"/>
  <c r="O162" i="5"/>
  <c r="O196" i="5"/>
  <c r="O128" i="5"/>
  <c r="C92" i="1"/>
  <c r="O150" i="5"/>
  <c r="O138" i="5"/>
  <c r="O140" i="5"/>
  <c r="O127" i="5"/>
  <c r="O155" i="5"/>
  <c r="O203" i="5"/>
  <c r="O194" i="5"/>
  <c r="O177" i="5"/>
  <c r="C157" i="1"/>
  <c r="O152" i="5"/>
  <c r="O164" i="5"/>
  <c r="O149" i="5"/>
  <c r="C160" i="1"/>
  <c r="O151" i="5"/>
  <c r="C159" i="1"/>
  <c r="O195" i="5"/>
  <c r="O207" i="5"/>
  <c r="C93" i="1"/>
  <c r="O199" i="5"/>
  <c r="O132" i="5"/>
  <c r="C129" i="1"/>
  <c r="C130" i="1"/>
  <c r="O187" i="5"/>
  <c r="C132" i="1"/>
  <c r="O126" i="5"/>
  <c r="C128" i="1"/>
  <c r="C155" i="1"/>
  <c r="O131" i="5"/>
  <c r="C142" i="1"/>
  <c r="C131" i="1"/>
  <c r="O191" i="5"/>
  <c r="O129" i="5"/>
  <c r="O200" i="5"/>
  <c r="O197" i="5"/>
  <c r="Q2" i="5" l="1"/>
  <c r="M2" i="5"/>
  <c r="C6" i="6"/>
  <c r="E6" i="6"/>
  <c r="O130" i="5"/>
  <c r="E319" i="5" l="1"/>
  <c r="A319" i="5"/>
  <c r="E318" i="5"/>
  <c r="C318" i="5"/>
  <c r="A318" i="5"/>
  <c r="E317" i="5"/>
  <c r="C317" i="5"/>
  <c r="A317" i="5"/>
  <c r="E316" i="5"/>
  <c r="C316" i="5"/>
  <c r="A316" i="5"/>
  <c r="E315" i="5"/>
  <c r="C315" i="5"/>
  <c r="A315" i="5"/>
  <c r="E314" i="5"/>
  <c r="C314" i="5"/>
  <c r="A314" i="5"/>
  <c r="E313" i="5"/>
  <c r="C313" i="5"/>
  <c r="A313" i="5"/>
  <c r="E312" i="5"/>
  <c r="C312" i="5"/>
  <c r="A312" i="5"/>
  <c r="E311" i="5"/>
  <c r="C311" i="5"/>
  <c r="A311" i="5"/>
  <c r="E310" i="5"/>
  <c r="C310" i="5"/>
  <c r="A310" i="5"/>
  <c r="E309" i="5"/>
  <c r="C309" i="5"/>
  <c r="A309" i="5"/>
  <c r="E308" i="5"/>
  <c r="C308" i="5"/>
  <c r="A308" i="5"/>
  <c r="E307" i="5"/>
  <c r="C307" i="5"/>
  <c r="A307" i="5"/>
  <c r="E306" i="5"/>
  <c r="C306" i="5"/>
  <c r="A306" i="5"/>
  <c r="E305" i="5"/>
  <c r="C305" i="5"/>
  <c r="A305" i="5"/>
  <c r="E304" i="5"/>
  <c r="C304" i="5"/>
  <c r="A304" i="5"/>
  <c r="E298" i="5"/>
  <c r="C298" i="5"/>
  <c r="A298" i="5"/>
  <c r="E292" i="5"/>
  <c r="C292" i="5"/>
  <c r="A292" i="5"/>
  <c r="E286" i="5"/>
  <c r="C286" i="5"/>
  <c r="A286" i="5"/>
  <c r="C7" i="6"/>
  <c r="E7" i="6"/>
  <c r="C8" i="6"/>
  <c r="E8" i="6"/>
  <c r="F2" i="5" l="1"/>
  <c r="I2" i="5"/>
  <c r="J2" i="5"/>
  <c r="K2" i="5"/>
  <c r="L2" i="5"/>
  <c r="O2" i="5"/>
  <c r="N2" i="5" s="1"/>
  <c r="A3" i="5"/>
  <c r="C3" i="5"/>
  <c r="E3" i="5"/>
  <c r="H3" i="5"/>
  <c r="A26" i="5"/>
  <c r="C26" i="5"/>
  <c r="E26" i="5"/>
  <c r="A30" i="5"/>
  <c r="C30" i="5"/>
  <c r="E30" i="5"/>
  <c r="A32" i="5"/>
  <c r="C32" i="5"/>
  <c r="E3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7" i="5"/>
  <c r="C177" i="5"/>
  <c r="E177" i="5"/>
  <c r="A178" i="5"/>
  <c r="C178" i="5"/>
  <c r="E178" i="5"/>
  <c r="A179" i="5"/>
  <c r="C179" i="5"/>
  <c r="E179" i="5"/>
  <c r="A182" i="5"/>
  <c r="C182" i="5"/>
  <c r="E182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E207" i="5" l="1"/>
  <c r="C207" i="5"/>
  <c r="A207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<sst xmlns="http://schemas.openxmlformats.org/spreadsheetml/2006/main" count="1777" uniqueCount="795">
  <si>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</si>
  <si>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</si>
  <si>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</si>
  <si>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</si>
  <si>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</si>
  <si>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</si>
  <si>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</si>
  <si>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</si>
  <si>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</si>
  <si>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</si>
  <si>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</si>
  <si>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</si>
  <si>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</si>
  <si>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</si>
  <si>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</si>
  <si>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</si>
  <si>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</si>
  <si>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</si>
  <si>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</si>
  <si>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</si>
  <si>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</si>
  <si>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</si>
  <si>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</si>
  <si>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</si>
  <si>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</si>
  <si>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</si>
  <si>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</si>
  <si>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</si>
  <si>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</si>
  <si>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</si>
  <si>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</si>
  <si>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</si>
  <si>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</si>
  <si>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</si>
  <si>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</si>
  <si>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</si>
  <si>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</si>
  <si>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</si>
  <si>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</si>
  <si>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</si>
  <si>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</si>
  <si>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</si>
  <si>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</si>
  <si>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</si>
  <si>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</si>
  <si>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</si>
  <si>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</si>
  <si>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</si>
  <si>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</si>
  <si>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</si>
  <si>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</si>
  <si>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</si>
  <si>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</si>
  <si>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</si>
  <si>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</si>
  <si>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</si>
  <si>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</si>
  <si>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</si>
  <si>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</si>
  <si>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</si>
  <si>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</si>
  <si>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</si>
  <si>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</si>
  <si>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</si>
  <si>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</si>
  <si>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</si>
  <si>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</si>
  <si>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</si>
  <si>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</si>
  <si>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</si>
  <si>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</si>
  <si>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</si>
  <si>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</si>
  <si>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</si>
  <si>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</si>
  <si>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</si>
  <si>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</si>
  <si>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</si>
  <si>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</si>
  <si>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</si>
  <si>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</si>
  <si>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</si>
  <si>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</si>
  <si>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</si>
  <si>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</si>
  <si>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</si>
  <si>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</si>
  <si>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</si>
  <si>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</si>
  <si>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</si>
  <si>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</si>
  <si>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</si>
  <si>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</si>
  <si>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</si>
  <si>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</si>
  <si>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</si>
  <si>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</si>
  <si>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</si>
  <si>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</si>
  <si>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</si>
  <si>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</si>
  <si>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</si>
  <si>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</si>
  <si>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</si>
  <si>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</si>
  <si>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</si>
  <si>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</si>
  <si>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</si>
  <si>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</si>
  <si>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</si>
  <si>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</si>
  <si>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</si>
  <si>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</si>
  <si>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</si>
  <si>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</si>
  <si>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</si>
  <si>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</si>
  <si>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</si>
  <si>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</si>
  <si>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</si>
  <si>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</si>
  <si>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</si>
  <si>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</si>
  <si>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</si>
  <si>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</si>
  <si>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</si>
  <si>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</si>
  <si>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</si>
  <si>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</si>
  <si>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</si>
  <si>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</si>
  <si>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</si>
  <si>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</si>
  <si>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</si>
  <si>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</si>
  <si>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</si>
  <si>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</si>
  <si>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</si>
  <si>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</si>
  <si>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</si>
  <si>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</si>
  <si>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</si>
  <si>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</si>
  <si>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</si>
  <si>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</si>
  <si>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</si>
  <si>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</si>
  <si>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</si>
  <si>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</si>
  <si>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</si>
  <si>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</si>
  <si>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</si>
  <si>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</si>
  <si>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</si>
  <si>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</si>
  <si>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</si>
  <si>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</si>
  <si>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</si>
  <si>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</si>
  <si>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</si>
  <si>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</si>
  <si>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</si>
  <si>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</si>
  <si>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</si>
  <si>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</si>
  <si>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</si>
  <si>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</si>
  <si>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</si>
  <si>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</si>
  <si>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</si>
  <si>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</si>
  <si>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</si>
  <si>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</si>
  <si>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</si>
  <si>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</si>
  <si>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</si>
  <si>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</si>
  <si>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</si>
  <si>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</si>
  <si>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</si>
  <si>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</si>
  <si>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</si>
  <si>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</si>
  <si>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</si>
  <si>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</si>
  <si>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</si>
  <si>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</si>
  <si>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</si>
  <si>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</si>
  <si>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</si>
  <si>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</si>
  <si>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</si>
  <si>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</si>
  <si>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</si>
  <si>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</si>
  <si>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</si>
  <si>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</si>
  <si>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</si>
  <si>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</si>
  <si>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</si>
  <si>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</si>
  <si>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</si>
  <si>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</si>
  <si>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</si>
  <si>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</si>
  <si>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</si>
  <si>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</si>
  <si>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</si>
  <si>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</si>
  <si>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</si>
  <si>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</si>
  <si>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</si>
  <si>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</si>
  <si>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</si>
  <si>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</si>
  <si>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</si>
  <si>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</si>
  <si>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</si>
  <si>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</si>
  <si>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</si>
  <si>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</si>
  <si>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</si>
  <si>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</si>
  <si>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</si>
  <si>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</si>
  <si>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</si>
  <si>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</si>
  <si>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</si>
  <si>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</si>
  <si>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</si>
  <si>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</si>
  <si>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</si>
  <si>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</si>
  <si>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</si>
  <si>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</si>
  <si>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</si>
  <si>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</si>
  <si>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</si>
  <si>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</si>
  <si>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</si>
  <si>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</si>
  <si>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</si>
  <si>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</si>
  <si>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</si>
  <si>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</si>
  <si>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</si>
  <si>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</si>
  <si>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</si>
  <si>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</si>
  <si>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</si>
  <si>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</si>
  <si>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</si>
  <si>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</si>
  <si>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</si>
  <si>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</si>
  <si>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</si>
  <si>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</si>
  <si>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</si>
  <si>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</si>
  <si>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</si>
  <si>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</si>
  <si>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</si>
  <si>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</si>
  <si>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</si>
  <si>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</si>
  <si>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</si>
  <si>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</si>
  <si>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</si>
  <si>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</si>
  <si>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</si>
  <si>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</si>
  <si>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</si>
  <si>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</si>
  <si>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</si>
  <si>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</si>
  <si>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</si>
  <si>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</si>
  <si>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</si>
  <si>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</si>
  <si>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</si>
  <si>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</si>
  <si>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</si>
  <si>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</si>
  <si>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</si>
  <si>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</si>
  <si>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</si>
  <si>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</si>
  <si>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</si>
  <si>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</si>
  <si>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</si>
  <si>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</si>
  <si>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</si>
  <si>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</si>
  <si>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</si>
  <si>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</si>
  <si>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</si>
  <si>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</si>
  <si>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</si>
  <si>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</si>
  <si>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</si>
  <si>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</si>
  <si>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</si>
  <si>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</si>
  <si>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</si>
  <si>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</si>
  <si>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</si>
  <si>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</si>
  <si>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</si>
  <si>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</si>
  <si>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</si>
  <si>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</si>
  <si>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</si>
  <si>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</si>
  <si>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</si>
  <si>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</si>
  <si>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</si>
  <si>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</si>
  <si>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</si>
  <si>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</si>
  <si>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</si>
  <si>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</si>
  <si>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</si>
  <si>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</si>
  <si>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</si>
  <si>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</si>
  <si>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</si>
  <si>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</si>
  <si>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</si>
  <si>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</si>
  <si>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</si>
  <si>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</si>
  <si>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</si>
  <si>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</si>
  <si>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</si>
  <si>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</si>
  <si>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</si>
  <si>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</si>
  <si>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</si>
  <si>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</si>
  <si>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</si>
  <si>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</si>
  <si>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</si>
  <si>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</si>
  <si>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</si>
  <si>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</si>
  <si>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</si>
  <si>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</si>
  <si>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</si>
  <si>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</si>
  <si>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</si>
  <si>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</si>
  <si>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</si>
  <si>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</si>
  <si>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</si>
  <si>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</si>
  <si>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</si>
  <si>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</si>
  <si>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</si>
  <si>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</si>
  <si>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</si>
  <si>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</si>
  <si>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</si>
  <si>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</si>
  <si>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</si>
  <si>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</si>
  <si>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</si>
  <si>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</si>
  <si>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</si>
  <si>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</si>
  <si>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</si>
  <si>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</si>
  <si>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</si>
  <si>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</si>
  <si>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</si>
  <si>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</si>
  <si>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</si>
  <si>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</si>
  <si>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</si>
  <si>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</si>
  <si>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</si>
  <si>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</si>
  <si>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</si>
  <si>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</si>
  <si>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</si>
  <si>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</si>
  <si>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</si>
  <si>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</si>
  <si>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</si>
  <si>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</si>
  <si>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</si>
  <si>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</si>
  <si>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</si>
  <si>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</si>
  <si>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</si>
  <si>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</si>
  <si>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</si>
  <si>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</si>
  <si>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</si>
  <si>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</si>
  <si>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</si>
  <si>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</si>
  <si>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</si>
  <si>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</si>
  <si>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</si>
  <si>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</si>
  <si>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</si>
  <si>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</si>
  <si>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</si>
  <si>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</si>
  <si>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</si>
  <si>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</si>
  <si>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</si>
  <si>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</si>
  <si>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</si>
  <si>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</si>
  <si>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</si>
  <si>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</si>
  <si>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</si>
  <si>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</si>
  <si>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</si>
  <si>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</si>
  <si>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</si>
  <si>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</si>
  <si>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</si>
  <si>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</si>
  <si>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RemoveColliderHitObjectAffector</t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</si>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</sst>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15"/>
  <sheetViews>
    <sheetView workbookViewId="0">
      <pane ySplit="1" topLeftCell="A22" activePane="bottomLeft" state="frozen"/>
      <selection pane="bottomLeft" activeCell="A34" sqref="A34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774</v>
      </c>
      <c r="B2" t="s">
        <v>13</v>
      </c>
      <c r="C2" s="6">
        <f t="shared" ref="C2:C25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773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575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548</v>
      </c>
      <c r="B6" s="10" t="s">
        <v>13</v>
      </c>
      <c r="C6" s="6">
        <f t="shared" ca="1" si="2"/>
        <v>2</v>
      </c>
      <c r="D6" s="10"/>
      <c r="F6" t="s">
        <v>564</v>
      </c>
      <c r="G6">
        <v>5</v>
      </c>
      <c r="H6">
        <v>1</v>
      </c>
    </row>
    <row r="7" spans="1:8" x14ac:dyDescent="0.3">
      <c r="A7" s="10" t="s">
        <v>549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571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572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576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539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550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551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573</v>
      </c>
      <c r="B14" s="10" t="s">
        <v>13</v>
      </c>
      <c r="C14" s="6">
        <f t="shared" ref="C14:C19" ca="1" si="6">VLOOKUP(B14,OFFSET(INDIRECT("$A:$B"),0,MATCH(B$1&amp;"_Verify",INDIRECT("$1:$1"),0)-1),2,0)</f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574</v>
      </c>
      <c r="B15" s="10" t="s">
        <v>13</v>
      </c>
      <c r="C15" s="6">
        <f t="shared" ca="1" si="6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640</v>
      </c>
      <c r="B16" s="10" t="s">
        <v>13</v>
      </c>
      <c r="C16" s="6">
        <f t="shared" ca="1" si="6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641</v>
      </c>
      <c r="B17" s="10" t="s">
        <v>13</v>
      </c>
      <c r="C17" s="6">
        <f t="shared" ca="1" si="6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642</v>
      </c>
      <c r="B18" s="10" t="s">
        <v>13</v>
      </c>
      <c r="C18" s="6">
        <f t="shared" ca="1" si="6"/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643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s="10" t="s">
        <v>644</v>
      </c>
      <c r="B20" s="10" t="s">
        <v>13</v>
      </c>
      <c r="C20" s="6">
        <f t="shared" ref="C20:C21" ca="1" si="7">VLOOKUP(B20,OFFSET(INDIRECT("$A:$B"),0,MATCH(B$1&amp;"_Verify",INDIRECT("$1:$1"),0)-1),2,0)</f>
        <v>2</v>
      </c>
      <c r="D20" s="10"/>
      <c r="F20" t="s">
        <v>232</v>
      </c>
      <c r="G20">
        <v>19</v>
      </c>
      <c r="H20">
        <v>1</v>
      </c>
    </row>
    <row r="21" spans="1:8" x14ac:dyDescent="0.3">
      <c r="A21" s="10" t="s">
        <v>645</v>
      </c>
      <c r="B21" s="10" t="s">
        <v>13</v>
      </c>
      <c r="C21" s="6">
        <f t="shared" ca="1" si="7"/>
        <v>2</v>
      </c>
      <c r="D21" s="10"/>
      <c r="F21" t="s">
        <v>241</v>
      </c>
      <c r="G21">
        <v>20</v>
      </c>
      <c r="H21">
        <v>1</v>
      </c>
    </row>
    <row r="22" spans="1:8" x14ac:dyDescent="0.3">
      <c r="A22" t="s">
        <v>417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419</v>
      </c>
      <c r="B23" t="s">
        <v>420</v>
      </c>
      <c r="C23" s="6">
        <f t="shared" ca="1" si="0"/>
        <v>63</v>
      </c>
      <c r="F23" t="s">
        <v>386</v>
      </c>
      <c r="G23">
        <v>22</v>
      </c>
      <c r="H23">
        <v>1</v>
      </c>
    </row>
    <row r="24" spans="1:8" x14ac:dyDescent="0.3">
      <c r="A24" t="s">
        <v>364</v>
      </c>
      <c r="B24" t="s">
        <v>25</v>
      </c>
      <c r="C24" s="6">
        <f t="shared" ca="1" si="0"/>
        <v>2</v>
      </c>
      <c r="F24" t="s">
        <v>422</v>
      </c>
      <c r="G24">
        <v>23</v>
      </c>
      <c r="H24">
        <v>1</v>
      </c>
    </row>
    <row r="25" spans="1:8" x14ac:dyDescent="0.3">
      <c r="A25" t="s">
        <v>776</v>
      </c>
      <c r="B25" t="s">
        <v>13</v>
      </c>
      <c r="C25" s="6">
        <f t="shared" ca="1" si="0"/>
        <v>2</v>
      </c>
      <c r="F25" s="10" t="s">
        <v>675</v>
      </c>
      <c r="G25" s="10">
        <v>24</v>
      </c>
      <c r="H25" s="10">
        <v>1</v>
      </c>
    </row>
    <row r="26" spans="1:8" x14ac:dyDescent="0.3">
      <c r="A26" t="s">
        <v>777</v>
      </c>
      <c r="B26" t="s">
        <v>425</v>
      </c>
      <c r="C26" s="6">
        <f t="shared" ref="C26" ca="1" si="8">VLOOKUP(B26,OFFSET(INDIRECT("$A:$B"),0,MATCH(B$1&amp;"_Verify",INDIRECT("$1:$1"),0)-1),2,0)</f>
        <v>23</v>
      </c>
      <c r="F26" s="10" t="s">
        <v>728</v>
      </c>
      <c r="G26" s="10">
        <v>25</v>
      </c>
      <c r="H26" s="10">
        <v>1</v>
      </c>
    </row>
    <row r="27" spans="1:8" x14ac:dyDescent="0.3">
      <c r="A27" t="s">
        <v>778</v>
      </c>
      <c r="B27" t="s">
        <v>340</v>
      </c>
      <c r="C27" s="6">
        <f t="shared" ref="C27:C28" ca="1" si="9">VLOOKUP(B27,OFFSET(INDIRECT("$A:$B"),0,MATCH(B$1&amp;"_Verify",INDIRECT("$1:$1"),0)-1),2,0)</f>
        <v>21</v>
      </c>
      <c r="F27" t="s">
        <v>185</v>
      </c>
      <c r="G27">
        <v>31</v>
      </c>
      <c r="H27">
        <v>1</v>
      </c>
    </row>
    <row r="28" spans="1:8" x14ac:dyDescent="0.3">
      <c r="A28" t="s">
        <v>779</v>
      </c>
      <c r="B28" t="s">
        <v>25</v>
      </c>
      <c r="C28" s="6">
        <f t="shared" ca="1" si="9"/>
        <v>2</v>
      </c>
      <c r="F28" t="s">
        <v>183</v>
      </c>
      <c r="G28">
        <v>32</v>
      </c>
      <c r="H28">
        <v>1</v>
      </c>
    </row>
    <row r="29" spans="1:8" x14ac:dyDescent="0.3">
      <c r="A29" t="s">
        <v>119</v>
      </c>
      <c r="B29" t="s">
        <v>13</v>
      </c>
      <c r="C29" s="6">
        <f t="shared" ref="C29:C166" ca="1" si="10">VLOOKUP(B29,OFFSET(INDIRECT("$A:$B"),0,MATCH(B$1&amp;"_Verify",INDIRECT("$1:$1"),0)-1),2,0)</f>
        <v>2</v>
      </c>
      <c r="F29" t="s">
        <v>186</v>
      </c>
      <c r="G29">
        <v>33</v>
      </c>
      <c r="H29">
        <v>1</v>
      </c>
    </row>
    <row r="30" spans="1:8" x14ac:dyDescent="0.3">
      <c r="A30" s="10" t="s">
        <v>578</v>
      </c>
      <c r="B30" s="10" t="s">
        <v>25</v>
      </c>
      <c r="C30" s="6">
        <f t="shared" ca="1" si="10"/>
        <v>2</v>
      </c>
      <c r="D30" s="10"/>
      <c r="F30" t="s">
        <v>187</v>
      </c>
      <c r="G30">
        <v>34</v>
      </c>
      <c r="H30">
        <v>1</v>
      </c>
    </row>
    <row r="31" spans="1:8" x14ac:dyDescent="0.3">
      <c r="A31" t="s">
        <v>134</v>
      </c>
      <c r="B31" t="s">
        <v>25</v>
      </c>
      <c r="C31" s="6">
        <f t="shared" ca="1" si="10"/>
        <v>2</v>
      </c>
      <c r="F31" t="s">
        <v>188</v>
      </c>
      <c r="G31">
        <v>35</v>
      </c>
      <c r="H31">
        <v>1</v>
      </c>
    </row>
    <row r="32" spans="1:8" x14ac:dyDescent="0.3">
      <c r="A32" s="10" t="s">
        <v>437</v>
      </c>
      <c r="B32" s="10" t="s">
        <v>25</v>
      </c>
      <c r="C32" s="6">
        <f t="shared" ref="C32" ca="1" si="11">VLOOKUP(B32,OFFSET(INDIRECT("$A:$B"),0,MATCH(B$1&amp;"_Verify",INDIRECT("$1:$1"),0)-1),2,0)</f>
        <v>2</v>
      </c>
      <c r="D32" s="10"/>
      <c r="F32" t="s">
        <v>189</v>
      </c>
      <c r="G32">
        <v>36</v>
      </c>
      <c r="H32">
        <v>1</v>
      </c>
    </row>
    <row r="33" spans="1:8" x14ac:dyDescent="0.3">
      <c r="A33" s="10" t="s">
        <v>439</v>
      </c>
      <c r="B33" s="10" t="s">
        <v>25</v>
      </c>
      <c r="C33" s="6">
        <f t="shared" ref="C33:C34" ca="1" si="12">VLOOKUP(B33,OFFSET(INDIRECT("$A:$B"),0,MATCH(B$1&amp;"_Verify",INDIRECT("$1:$1"),0)-1),2,0)</f>
        <v>2</v>
      </c>
      <c r="D33" s="10"/>
      <c r="F33" t="s">
        <v>190</v>
      </c>
      <c r="G33">
        <v>37</v>
      </c>
      <c r="H33">
        <v>1</v>
      </c>
    </row>
    <row r="34" spans="1:8" x14ac:dyDescent="0.3">
      <c r="A34" s="10" t="s">
        <v>441</v>
      </c>
      <c r="B34" s="10" t="s">
        <v>25</v>
      </c>
      <c r="C34" s="6">
        <f t="shared" ca="1" si="12"/>
        <v>2</v>
      </c>
      <c r="D34" s="10"/>
      <c r="F34" t="s">
        <v>191</v>
      </c>
      <c r="G34">
        <v>38</v>
      </c>
      <c r="H34">
        <v>1</v>
      </c>
    </row>
    <row r="35" spans="1:8" x14ac:dyDescent="0.3">
      <c r="A35" s="10" t="s">
        <v>794</v>
      </c>
      <c r="B35" s="10" t="s">
        <v>25</v>
      </c>
      <c r="C35" s="6">
        <f t="shared" ref="C35:C45" ca="1" si="13">VLOOKUP(B35,OFFSET(INDIRECT("$A:$B"),0,MATCH(B$1&amp;"_Verify",INDIRECT("$1:$1"),0)-1),2,0)</f>
        <v>2</v>
      </c>
      <c r="D35" s="10"/>
      <c r="F35" t="s">
        <v>276</v>
      </c>
      <c r="G35">
        <v>39</v>
      </c>
      <c r="H35">
        <v>1</v>
      </c>
    </row>
    <row r="36" spans="1:8" x14ac:dyDescent="0.3">
      <c r="A36" s="10" t="s">
        <v>442</v>
      </c>
      <c r="B36" s="10" t="s">
        <v>25</v>
      </c>
      <c r="C36" s="6">
        <f t="shared" ref="C36" ca="1" si="14">VLOOKUP(B36,OFFSET(INDIRECT("$A:$B"),0,MATCH(B$1&amp;"_Verify",INDIRECT("$1:$1"),0)-1),2,0)</f>
        <v>2</v>
      </c>
      <c r="D36" s="10"/>
      <c r="F36" t="s">
        <v>275</v>
      </c>
      <c r="G36">
        <v>40</v>
      </c>
      <c r="H36">
        <v>1</v>
      </c>
    </row>
    <row r="37" spans="1:8" x14ac:dyDescent="0.3">
      <c r="A37" s="10" t="s">
        <v>677</v>
      </c>
      <c r="B37" s="10" t="s">
        <v>674</v>
      </c>
      <c r="C37" s="6">
        <f t="shared" ca="1" si="13"/>
        <v>24</v>
      </c>
      <c r="D37" s="10"/>
      <c r="F37" t="s">
        <v>347</v>
      </c>
      <c r="G37">
        <v>41</v>
      </c>
      <c r="H37">
        <v>1</v>
      </c>
    </row>
    <row r="38" spans="1:8" x14ac:dyDescent="0.3">
      <c r="A38" s="10" t="s">
        <v>683</v>
      </c>
      <c r="B38" s="10" t="s">
        <v>171</v>
      </c>
      <c r="C38" s="6">
        <f t="shared" ref="C38" ca="1" si="15">VLOOKUP(B38,OFFSET(INDIRECT("$A:$B"),0,MATCH(B$1&amp;"_Verify",INDIRECT("$1:$1"),0)-1),2,0)</f>
        <v>56</v>
      </c>
      <c r="D38" s="10"/>
      <c r="F38" t="s">
        <v>415</v>
      </c>
      <c r="G38">
        <v>42</v>
      </c>
      <c r="H38">
        <v>1</v>
      </c>
    </row>
    <row r="39" spans="1:8" x14ac:dyDescent="0.3">
      <c r="A39" s="10" t="s">
        <v>443</v>
      </c>
      <c r="B39" s="10" t="s">
        <v>25</v>
      </c>
      <c r="C39" s="6">
        <f t="shared" ca="1" si="13"/>
        <v>2</v>
      </c>
      <c r="D39" s="10"/>
      <c r="F39" s="10" t="s">
        <v>667</v>
      </c>
      <c r="G39" s="10">
        <v>43</v>
      </c>
      <c r="H39" s="10">
        <v>1</v>
      </c>
    </row>
    <row r="40" spans="1:8" x14ac:dyDescent="0.3">
      <c r="A40" s="10" t="s">
        <v>663</v>
      </c>
      <c r="B40" s="10" t="s">
        <v>25</v>
      </c>
      <c r="C40" s="6">
        <f t="shared" ref="C40" ca="1" si="16">VLOOKUP(B40,OFFSET(INDIRECT("$A:$B"),0,MATCH(B$1&amp;"_Verify",INDIRECT("$1:$1"),0)-1),2,0)</f>
        <v>2</v>
      </c>
      <c r="D40" s="10"/>
      <c r="F40" t="s">
        <v>22</v>
      </c>
      <c r="G40">
        <v>51</v>
      </c>
    </row>
    <row r="41" spans="1:8" x14ac:dyDescent="0.3">
      <c r="A41" s="10" t="s">
        <v>444</v>
      </c>
      <c r="B41" s="10" t="s">
        <v>25</v>
      </c>
      <c r="C41" s="6">
        <f t="shared" ca="1" si="13"/>
        <v>2</v>
      </c>
      <c r="D41" s="10"/>
      <c r="F41" t="s">
        <v>169</v>
      </c>
      <c r="G41">
        <v>52</v>
      </c>
      <c r="H41">
        <v>1</v>
      </c>
    </row>
    <row r="42" spans="1:8" x14ac:dyDescent="0.3">
      <c r="A42" s="10" t="s">
        <v>445</v>
      </c>
      <c r="B42" s="10" t="s">
        <v>25</v>
      </c>
      <c r="C42" s="6">
        <f t="shared" ca="1" si="13"/>
        <v>2</v>
      </c>
      <c r="D42" s="10"/>
      <c r="F42" t="s">
        <v>113</v>
      </c>
      <c r="G42">
        <v>53</v>
      </c>
      <c r="H42">
        <v>1</v>
      </c>
    </row>
    <row r="43" spans="1:8" x14ac:dyDescent="0.3">
      <c r="A43" s="10" t="s">
        <v>732</v>
      </c>
      <c r="B43" s="10" t="s">
        <v>729</v>
      </c>
      <c r="C43" s="6">
        <f t="shared" ref="C43" ca="1" si="17">VLOOKUP(B43,OFFSET(INDIRECT("$A:$B"),0,MATCH(B$1&amp;"_Verify",INDIRECT("$1:$1"),0)-1),2,0)</f>
        <v>25</v>
      </c>
      <c r="D43" s="10"/>
      <c r="F43" t="s">
        <v>106</v>
      </c>
      <c r="G43">
        <v>54</v>
      </c>
      <c r="H43">
        <v>1</v>
      </c>
    </row>
    <row r="44" spans="1:8" x14ac:dyDescent="0.3">
      <c r="A44" s="10" t="s">
        <v>734</v>
      </c>
      <c r="B44" s="10" t="s">
        <v>735</v>
      </c>
      <c r="C44" s="6">
        <f t="shared" ref="C44" ca="1" si="18">VLOOKUP(B44,OFFSET(INDIRECT("$A:$B"),0,MATCH(B$1&amp;"_Verify",INDIRECT("$1:$1"),0)-1),2,0)</f>
        <v>7</v>
      </c>
      <c r="D44" s="10"/>
      <c r="F44" t="s">
        <v>170</v>
      </c>
      <c r="G44">
        <v>55</v>
      </c>
      <c r="H44">
        <v>1</v>
      </c>
    </row>
    <row r="45" spans="1:8" x14ac:dyDescent="0.3">
      <c r="A45" s="10" t="s">
        <v>446</v>
      </c>
      <c r="B45" s="10" t="s">
        <v>25</v>
      </c>
      <c r="C45" s="6">
        <f t="shared" ca="1" si="13"/>
        <v>2</v>
      </c>
      <c r="D45" s="10"/>
      <c r="F45" t="s">
        <v>171</v>
      </c>
      <c r="G45">
        <v>56</v>
      </c>
      <c r="H45">
        <v>1</v>
      </c>
    </row>
    <row r="46" spans="1:8" x14ac:dyDescent="0.3">
      <c r="A46" s="10" t="s">
        <v>452</v>
      </c>
      <c r="B46" s="10" t="s">
        <v>25</v>
      </c>
      <c r="C46" s="6">
        <f t="shared" ref="C46:C49" ca="1" si="19">VLOOKUP(B46,OFFSET(INDIRECT("$A:$B"),0,MATCH(B$1&amp;"_Verify",INDIRECT("$1:$1"),0)-1),2,0)</f>
        <v>2</v>
      </c>
      <c r="D46" s="10"/>
      <c r="F46" t="s">
        <v>166</v>
      </c>
      <c r="G46">
        <v>57</v>
      </c>
      <c r="H46">
        <v>1</v>
      </c>
    </row>
    <row r="47" spans="1:8" x14ac:dyDescent="0.3">
      <c r="A47" s="10" t="s">
        <v>672</v>
      </c>
      <c r="B47" s="10" t="s">
        <v>666</v>
      </c>
      <c r="C47" s="6">
        <f t="shared" ca="1" si="19"/>
        <v>43</v>
      </c>
      <c r="D47" s="10"/>
      <c r="F47" t="s">
        <v>242</v>
      </c>
      <c r="G47">
        <v>58</v>
      </c>
      <c r="H47">
        <v>1</v>
      </c>
    </row>
    <row r="48" spans="1:8" x14ac:dyDescent="0.3">
      <c r="A48" s="10" t="s">
        <v>454</v>
      </c>
      <c r="B48" s="10" t="s">
        <v>25</v>
      </c>
      <c r="C48" s="6">
        <f t="shared" ca="1" si="19"/>
        <v>2</v>
      </c>
      <c r="D48" s="10"/>
      <c r="F48" t="s">
        <v>348</v>
      </c>
      <c r="G48">
        <v>59</v>
      </c>
      <c r="H48">
        <v>1</v>
      </c>
    </row>
    <row r="49" spans="1:8" x14ac:dyDescent="0.3">
      <c r="A49" s="10" t="s">
        <v>456</v>
      </c>
      <c r="B49" s="10" t="s">
        <v>25</v>
      </c>
      <c r="C49" s="6">
        <f t="shared" ca="1" si="19"/>
        <v>2</v>
      </c>
      <c r="D49" s="10"/>
      <c r="F49" t="s">
        <v>286</v>
      </c>
      <c r="G49">
        <v>60</v>
      </c>
      <c r="H49">
        <v>1</v>
      </c>
    </row>
    <row r="50" spans="1:8" x14ac:dyDescent="0.3">
      <c r="A50" s="10" t="s">
        <v>708</v>
      </c>
      <c r="B50" s="10" t="s">
        <v>706</v>
      </c>
      <c r="C50" s="6">
        <f t="shared" ref="C50:C51" ca="1" si="20">VLOOKUP(B50,OFFSET(INDIRECT("$A:$B"),0,MATCH(B$1&amp;"_Verify",INDIRECT("$1:$1"),0)-1),2,0)</f>
        <v>13</v>
      </c>
      <c r="D50" s="10"/>
      <c r="F50" t="s">
        <v>344</v>
      </c>
      <c r="G50">
        <v>61</v>
      </c>
      <c r="H50">
        <v>1</v>
      </c>
    </row>
    <row r="51" spans="1:8" x14ac:dyDescent="0.3">
      <c r="A51" s="10" t="s">
        <v>711</v>
      </c>
      <c r="B51" s="10" t="s">
        <v>712</v>
      </c>
      <c r="C51" s="6">
        <f t="shared" ca="1" si="20"/>
        <v>11</v>
      </c>
      <c r="D51" s="10"/>
      <c r="F51" t="s">
        <v>380</v>
      </c>
      <c r="G51">
        <v>62</v>
      </c>
      <c r="H51">
        <v>1</v>
      </c>
    </row>
    <row r="52" spans="1:8" x14ac:dyDescent="0.3">
      <c r="A52" s="10" t="s">
        <v>457</v>
      </c>
      <c r="B52" s="10" t="s">
        <v>25</v>
      </c>
      <c r="C52" s="6">
        <f t="shared" ref="C52:C87" ca="1" si="21">VLOOKUP(B52,OFFSET(INDIRECT("$A:$B"),0,MATCH(B$1&amp;"_Verify",INDIRECT("$1:$1"),0)-1),2,0)</f>
        <v>2</v>
      </c>
      <c r="D52" s="10"/>
      <c r="F52" t="s">
        <v>411</v>
      </c>
      <c r="G52">
        <v>63</v>
      </c>
      <c r="H52">
        <v>1</v>
      </c>
    </row>
    <row r="53" spans="1:8" x14ac:dyDescent="0.3">
      <c r="A53" s="10" t="s">
        <v>458</v>
      </c>
      <c r="B53" s="10" t="s">
        <v>25</v>
      </c>
      <c r="C53" s="6">
        <f t="shared" ca="1" si="21"/>
        <v>2</v>
      </c>
      <c r="D53" s="10"/>
      <c r="F53" s="10" t="s">
        <v>482</v>
      </c>
      <c r="G53">
        <v>64</v>
      </c>
      <c r="H53">
        <v>1</v>
      </c>
    </row>
    <row r="54" spans="1:8" x14ac:dyDescent="0.3">
      <c r="A54" s="10" t="s">
        <v>459</v>
      </c>
      <c r="B54" s="10" t="s">
        <v>25</v>
      </c>
      <c r="C54" s="6">
        <f t="shared" ca="1" si="21"/>
        <v>2</v>
      </c>
      <c r="D54" s="10"/>
      <c r="F54" s="10" t="s">
        <v>484</v>
      </c>
      <c r="G54">
        <v>65</v>
      </c>
      <c r="H54">
        <v>1</v>
      </c>
    </row>
    <row r="55" spans="1:8" x14ac:dyDescent="0.3">
      <c r="A55" s="10" t="s">
        <v>460</v>
      </c>
      <c r="B55" s="10" t="s">
        <v>25</v>
      </c>
      <c r="C55" s="6">
        <f t="shared" ca="1" si="21"/>
        <v>2</v>
      </c>
      <c r="D55" s="10"/>
      <c r="F55" t="s">
        <v>519</v>
      </c>
      <c r="G55">
        <v>66</v>
      </c>
      <c r="H55">
        <v>1</v>
      </c>
    </row>
    <row r="56" spans="1:8" x14ac:dyDescent="0.3">
      <c r="A56" s="10" t="s">
        <v>461</v>
      </c>
      <c r="B56" s="10" t="s">
        <v>25</v>
      </c>
      <c r="C56" s="6">
        <f t="shared" ref="C56" ca="1" si="22">VLOOKUP(B56,OFFSET(INDIRECT("$A:$B"),0,MATCH(B$1&amp;"_Verify",INDIRECT("$1:$1"),0)-1),2,0)</f>
        <v>2</v>
      </c>
      <c r="D56" s="10"/>
      <c r="F56" s="10" t="s">
        <v>529</v>
      </c>
      <c r="G56">
        <v>67</v>
      </c>
      <c r="H56">
        <v>1</v>
      </c>
    </row>
    <row r="57" spans="1:8" s="10" customFormat="1" x14ac:dyDescent="0.3">
      <c r="A57" s="10" t="s">
        <v>462</v>
      </c>
      <c r="B57" s="10" t="s">
        <v>25</v>
      </c>
      <c r="C57" s="6">
        <f t="shared" ca="1" si="21"/>
        <v>2</v>
      </c>
      <c r="F57" s="10" t="s">
        <v>533</v>
      </c>
      <c r="G57">
        <v>68</v>
      </c>
      <c r="H57">
        <v>1</v>
      </c>
    </row>
    <row r="58" spans="1:8" x14ac:dyDescent="0.3">
      <c r="A58" s="10" t="s">
        <v>664</v>
      </c>
      <c r="B58" s="10" t="s">
        <v>25</v>
      </c>
      <c r="C58" s="6">
        <f t="shared" ca="1" si="21"/>
        <v>2</v>
      </c>
      <c r="D58" s="10"/>
      <c r="F58" t="s">
        <v>542</v>
      </c>
      <c r="G58">
        <v>69</v>
      </c>
      <c r="H58">
        <v>1</v>
      </c>
    </row>
    <row r="59" spans="1:8" x14ac:dyDescent="0.3">
      <c r="A59" s="10" t="s">
        <v>665</v>
      </c>
      <c r="B59" s="10" t="s">
        <v>25</v>
      </c>
      <c r="C59" s="6">
        <f t="shared" ref="C59" ca="1" si="23">VLOOKUP(B59,OFFSET(INDIRECT("$A:$B"),0,MATCH(B$1&amp;"_Verify",INDIRECT("$1:$1"),0)-1),2,0)</f>
        <v>2</v>
      </c>
      <c r="D59" s="10"/>
      <c r="F59" t="s">
        <v>583</v>
      </c>
      <c r="G59">
        <v>70</v>
      </c>
      <c r="H59">
        <v>1</v>
      </c>
    </row>
    <row r="60" spans="1:8" x14ac:dyDescent="0.3">
      <c r="A60" s="10" t="s">
        <v>463</v>
      </c>
      <c r="B60" s="10" t="s">
        <v>25</v>
      </c>
      <c r="C60" s="6">
        <f t="shared" ca="1" si="21"/>
        <v>2</v>
      </c>
      <c r="D60" s="10"/>
      <c r="F60" s="10" t="s">
        <v>599</v>
      </c>
      <c r="G60" s="10">
        <v>71</v>
      </c>
      <c r="H60" s="10">
        <v>1</v>
      </c>
    </row>
    <row r="61" spans="1:8" x14ac:dyDescent="0.3">
      <c r="A61" s="10" t="s">
        <v>687</v>
      </c>
      <c r="B61" s="10" t="s">
        <v>340</v>
      </c>
      <c r="C61" s="6">
        <f t="shared" ref="C61:C62" ca="1" si="24">VLOOKUP(B61,OFFSET(INDIRECT("$A:$B"),0,MATCH(B$1&amp;"_Verify",INDIRECT("$1:$1"),0)-1),2,0)</f>
        <v>21</v>
      </c>
      <c r="D61" s="10"/>
      <c r="F61" t="s">
        <v>650</v>
      </c>
      <c r="G61">
        <v>72</v>
      </c>
      <c r="H61">
        <v>1</v>
      </c>
    </row>
    <row r="62" spans="1:8" x14ac:dyDescent="0.3">
      <c r="A62" s="10" t="s">
        <v>686</v>
      </c>
      <c r="B62" s="10" t="s">
        <v>25</v>
      </c>
      <c r="C62" s="6">
        <f t="shared" ca="1" si="24"/>
        <v>2</v>
      </c>
      <c r="D62" s="10"/>
      <c r="F62" t="s">
        <v>657</v>
      </c>
      <c r="G62">
        <v>73</v>
      </c>
      <c r="H62">
        <v>1</v>
      </c>
    </row>
    <row r="63" spans="1:8" x14ac:dyDescent="0.3">
      <c r="A63" s="10" t="s">
        <v>464</v>
      </c>
      <c r="B63" s="10" t="s">
        <v>25</v>
      </c>
      <c r="C63" s="6">
        <f t="shared" ca="1" si="21"/>
        <v>2</v>
      </c>
      <c r="D63" s="10"/>
      <c r="F63" t="s">
        <v>715</v>
      </c>
      <c r="G63">
        <v>74</v>
      </c>
      <c r="H63">
        <v>1</v>
      </c>
    </row>
    <row r="64" spans="1:8" x14ac:dyDescent="0.3">
      <c r="A64" s="10" t="s">
        <v>705</v>
      </c>
      <c r="B64" s="10" t="s">
        <v>25</v>
      </c>
      <c r="C64" s="6">
        <f t="shared" ca="1" si="21"/>
        <v>2</v>
      </c>
      <c r="D64" s="10"/>
      <c r="F64" t="s">
        <v>740</v>
      </c>
      <c r="G64">
        <v>75</v>
      </c>
      <c r="H64">
        <v>1</v>
      </c>
    </row>
    <row r="65" spans="1:8" x14ac:dyDescent="0.3">
      <c r="A65" s="10" t="s">
        <v>465</v>
      </c>
      <c r="B65" s="10" t="s">
        <v>25</v>
      </c>
      <c r="C65" s="6">
        <f t="shared" ca="1" si="21"/>
        <v>2</v>
      </c>
      <c r="D65" s="10"/>
      <c r="F65" t="s">
        <v>754</v>
      </c>
      <c r="G65">
        <v>76</v>
      </c>
      <c r="H65">
        <v>1</v>
      </c>
    </row>
    <row r="66" spans="1:8" x14ac:dyDescent="0.3">
      <c r="A66" s="10" t="s">
        <v>673</v>
      </c>
      <c r="B66" s="10" t="s">
        <v>183</v>
      </c>
      <c r="C66" s="6">
        <f t="shared" ca="1" si="21"/>
        <v>32</v>
      </c>
      <c r="D66" s="10"/>
      <c r="F66" t="s">
        <v>764</v>
      </c>
      <c r="G66">
        <v>77</v>
      </c>
      <c r="H66">
        <v>1</v>
      </c>
    </row>
    <row r="67" spans="1:8" x14ac:dyDescent="0.3">
      <c r="A67" s="10" t="s">
        <v>466</v>
      </c>
      <c r="B67" s="10" t="s">
        <v>25</v>
      </c>
      <c r="C67" s="6">
        <f t="shared" ca="1" si="21"/>
        <v>2</v>
      </c>
      <c r="D67" s="10"/>
    </row>
    <row r="68" spans="1:8" x14ac:dyDescent="0.3">
      <c r="A68" s="10" t="s">
        <v>467</v>
      </c>
      <c r="B68" s="10" t="s">
        <v>25</v>
      </c>
      <c r="C68" s="6">
        <f t="shared" ca="1" si="21"/>
        <v>2</v>
      </c>
      <c r="D68" s="10"/>
    </row>
    <row r="69" spans="1:8" x14ac:dyDescent="0.3">
      <c r="A69" s="10" t="s">
        <v>702</v>
      </c>
      <c r="B69" s="10" t="s">
        <v>25</v>
      </c>
      <c r="C69" s="6">
        <f t="shared" ca="1" si="21"/>
        <v>2</v>
      </c>
      <c r="D69" s="10"/>
    </row>
    <row r="70" spans="1:8" x14ac:dyDescent="0.3">
      <c r="A70" s="10" t="s">
        <v>468</v>
      </c>
      <c r="B70" s="10" t="s">
        <v>25</v>
      </c>
      <c r="C70" s="6">
        <f t="shared" ref="C70:C71" ca="1" si="25">VLOOKUP(B70,OFFSET(INDIRECT("$A:$B"),0,MATCH(B$1&amp;"_Verify",INDIRECT("$1:$1"),0)-1),2,0)</f>
        <v>2</v>
      </c>
      <c r="D70" s="10"/>
    </row>
    <row r="71" spans="1:8" s="10" customFormat="1" x14ac:dyDescent="0.3">
      <c r="A71" s="10" t="s">
        <v>703</v>
      </c>
      <c r="B71" s="10" t="s">
        <v>674</v>
      </c>
      <c r="C71" s="6">
        <f t="shared" ca="1" si="25"/>
        <v>24</v>
      </c>
      <c r="F71"/>
      <c r="G71"/>
      <c r="H71"/>
    </row>
    <row r="72" spans="1:8" x14ac:dyDescent="0.3">
      <c r="A72" s="10" t="s">
        <v>737</v>
      </c>
      <c r="B72" s="10" t="s">
        <v>25</v>
      </c>
      <c r="C72" s="6">
        <f t="shared" ca="1" si="21"/>
        <v>2</v>
      </c>
      <c r="D72" s="10"/>
    </row>
    <row r="73" spans="1:8" x14ac:dyDescent="0.3">
      <c r="A73" s="10" t="s">
        <v>690</v>
      </c>
      <c r="B73" s="10" t="s">
        <v>691</v>
      </c>
      <c r="C73" s="6">
        <f t="shared" ref="C73:C74" ca="1" si="26">VLOOKUP(B73,OFFSET(INDIRECT("$A:$B"),0,MATCH(B$1&amp;"_Verify",INDIRECT("$1:$1"),0)-1),2,0)</f>
        <v>23</v>
      </c>
      <c r="D73" s="10"/>
    </row>
    <row r="74" spans="1:8" x14ac:dyDescent="0.3">
      <c r="A74" s="10" t="s">
        <v>469</v>
      </c>
      <c r="B74" s="10" t="s">
        <v>25</v>
      </c>
      <c r="C74" s="6">
        <f t="shared" ca="1" si="26"/>
        <v>2</v>
      </c>
      <c r="D74" s="10"/>
      <c r="F74" s="10"/>
      <c r="G74" s="10"/>
      <c r="H74" s="10"/>
    </row>
    <row r="75" spans="1:8" x14ac:dyDescent="0.3">
      <c r="A75" s="10" t="s">
        <v>693</v>
      </c>
      <c r="B75" s="10" t="s">
        <v>422</v>
      </c>
      <c r="C75" s="6">
        <f t="shared" ref="C75" ca="1" si="27">VLOOKUP(B75,OFFSET(INDIRECT("$A:$B"),0,MATCH(B$1&amp;"_Verify",INDIRECT("$1:$1"),0)-1),2,0)</f>
        <v>23</v>
      </c>
      <c r="D75" s="10"/>
    </row>
    <row r="76" spans="1:8" x14ac:dyDescent="0.3">
      <c r="A76" s="10" t="s">
        <v>470</v>
      </c>
      <c r="B76" s="10" t="s">
        <v>25</v>
      </c>
      <c r="C76" s="6">
        <f t="shared" ca="1" si="21"/>
        <v>2</v>
      </c>
      <c r="D76" s="10"/>
    </row>
    <row r="77" spans="1:8" x14ac:dyDescent="0.3">
      <c r="A77" s="10" t="s">
        <v>701</v>
      </c>
      <c r="B77" s="10" t="s">
        <v>171</v>
      </c>
      <c r="C77" s="6">
        <f t="shared" ca="1" si="21"/>
        <v>56</v>
      </c>
      <c r="D77" s="10"/>
    </row>
    <row r="78" spans="1:8" x14ac:dyDescent="0.3">
      <c r="A78" s="10" t="s">
        <v>471</v>
      </c>
      <c r="B78" s="10" t="s">
        <v>25</v>
      </c>
      <c r="C78" s="6">
        <f t="shared" ca="1" si="21"/>
        <v>2</v>
      </c>
      <c r="D78" s="10"/>
    </row>
    <row r="79" spans="1:8" x14ac:dyDescent="0.3">
      <c r="A79" s="10" t="s">
        <v>727</v>
      </c>
      <c r="B79" s="10" t="s">
        <v>25</v>
      </c>
      <c r="C79" s="6">
        <f t="shared" ref="C79" ca="1" si="28">VLOOKUP(B79,OFFSET(INDIRECT("$A:$B"),0,MATCH(B$1&amp;"_Verify",INDIRECT("$1:$1"),0)-1),2,0)</f>
        <v>2</v>
      </c>
      <c r="D79" s="10"/>
    </row>
    <row r="80" spans="1:8" x14ac:dyDescent="0.3">
      <c r="A80" s="10" t="s">
        <v>721</v>
      </c>
      <c r="B80" s="10" t="s">
        <v>715</v>
      </c>
      <c r="C80" s="6">
        <f t="shared" ref="C80" ca="1" si="29">VLOOKUP(B80,OFFSET(INDIRECT("$A:$B"),0,MATCH(B$1&amp;"_Verify",INDIRECT("$1:$1"),0)-1),2,0)</f>
        <v>74</v>
      </c>
      <c r="D80" s="10"/>
    </row>
    <row r="81" spans="1:8" x14ac:dyDescent="0.3">
      <c r="A81" s="10" t="s">
        <v>472</v>
      </c>
      <c r="B81" s="10" t="s">
        <v>25</v>
      </c>
      <c r="C81" s="6">
        <f t="shared" ca="1" si="21"/>
        <v>2</v>
      </c>
      <c r="D81" s="10"/>
    </row>
    <row r="82" spans="1:8" x14ac:dyDescent="0.3">
      <c r="A82" s="10" t="s">
        <v>695</v>
      </c>
      <c r="B82" s="10" t="s">
        <v>25</v>
      </c>
      <c r="C82" s="6">
        <f t="shared" ref="C82" ca="1" si="30">VLOOKUP(B82,OFFSET(INDIRECT("$A:$B"),0,MATCH(B$1&amp;"_Verify",INDIRECT("$1:$1"),0)-1),2,0)</f>
        <v>2</v>
      </c>
      <c r="D82" s="10"/>
    </row>
    <row r="83" spans="1:8" x14ac:dyDescent="0.3">
      <c r="A83" s="10" t="s">
        <v>473</v>
      </c>
      <c r="B83" s="10" t="s">
        <v>25</v>
      </c>
      <c r="C83" s="6">
        <f t="shared" ca="1" si="21"/>
        <v>2</v>
      </c>
      <c r="D83" s="10"/>
    </row>
    <row r="84" spans="1:8" x14ac:dyDescent="0.3">
      <c r="A84" s="10" t="s">
        <v>696</v>
      </c>
      <c r="B84" s="10" t="s">
        <v>415</v>
      </c>
      <c r="C84" s="6">
        <f t="shared" ca="1" si="21"/>
        <v>42</v>
      </c>
      <c r="D84" s="10"/>
    </row>
    <row r="85" spans="1:8" s="10" customFormat="1" x14ac:dyDescent="0.3">
      <c r="A85" s="10" t="s">
        <v>661</v>
      </c>
      <c r="B85" s="10" t="s">
        <v>25</v>
      </c>
      <c r="C85" s="6">
        <f t="shared" ref="C85" ca="1" si="31">VLOOKUP(B85,OFFSET(INDIRECT("$A:$B"),0,MATCH(B$1&amp;"_Verify",INDIRECT("$1:$1"),0)-1),2,0)</f>
        <v>2</v>
      </c>
      <c r="F85"/>
      <c r="G85"/>
      <c r="H85"/>
    </row>
    <row r="86" spans="1:8" x14ac:dyDescent="0.3">
      <c r="A86" s="10" t="s">
        <v>474</v>
      </c>
      <c r="B86" s="10" t="s">
        <v>656</v>
      </c>
      <c r="C86" s="6">
        <f t="shared" ca="1" si="21"/>
        <v>73</v>
      </c>
      <c r="D86" s="10"/>
    </row>
    <row r="87" spans="1:8" x14ac:dyDescent="0.3">
      <c r="A87" s="10" t="s">
        <v>475</v>
      </c>
      <c r="B87" s="10" t="s">
        <v>25</v>
      </c>
      <c r="C87" s="6">
        <f t="shared" ca="1" si="21"/>
        <v>2</v>
      </c>
      <c r="D87" s="10"/>
    </row>
    <row r="88" spans="1:8" x14ac:dyDescent="0.3">
      <c r="A88" s="10" t="s">
        <v>477</v>
      </c>
      <c r="B88" s="10" t="s">
        <v>25</v>
      </c>
      <c r="C88" s="6">
        <f t="shared" ref="C88" ca="1" si="32">VLOOKUP(B88,OFFSET(INDIRECT("$A:$B"),0,MATCH(B$1&amp;"_Verify",INDIRECT("$1:$1"),0)-1),2,0)</f>
        <v>2</v>
      </c>
      <c r="D88" s="10"/>
      <c r="F88" s="10"/>
      <c r="G88" s="10"/>
      <c r="H88" s="10"/>
    </row>
    <row r="89" spans="1:8" x14ac:dyDescent="0.3">
      <c r="A89" s="10" t="s">
        <v>698</v>
      </c>
      <c r="B89" s="10" t="s">
        <v>25</v>
      </c>
      <c r="C89" s="6">
        <f t="shared" ref="C89:C90" ca="1" si="33">VLOOKUP(B89,OFFSET(INDIRECT("$A:$B"),0,MATCH(B$1&amp;"_Verify",INDIRECT("$1:$1"),0)-1),2,0)</f>
        <v>2</v>
      </c>
      <c r="D89" s="10"/>
    </row>
    <row r="90" spans="1:8" x14ac:dyDescent="0.3">
      <c r="A90" s="10" t="s">
        <v>118</v>
      </c>
      <c r="B90" s="10" t="s">
        <v>13</v>
      </c>
      <c r="C90" s="6">
        <f t="shared" ca="1" si="33"/>
        <v>2</v>
      </c>
      <c r="D90" s="10"/>
    </row>
    <row r="91" spans="1:8" x14ac:dyDescent="0.3">
      <c r="A91" s="10" t="s">
        <v>775</v>
      </c>
      <c r="B91" s="10" t="s">
        <v>13</v>
      </c>
      <c r="C91" s="6">
        <f t="shared" ref="C91" ca="1" si="34">VLOOKUP(B91,OFFSET(INDIRECT("$A:$B"),0,MATCH(B$1&amp;"_Verify",INDIRECT("$1:$1"),0)-1),2,0)</f>
        <v>2</v>
      </c>
      <c r="D91" s="10"/>
    </row>
    <row r="92" spans="1:8" x14ac:dyDescent="0.3">
      <c r="A92" t="s">
        <v>108</v>
      </c>
      <c r="B92" t="s">
        <v>94</v>
      </c>
      <c r="C92" s="6">
        <f t="shared" ca="1" si="10"/>
        <v>13</v>
      </c>
    </row>
    <row r="93" spans="1:8" x14ac:dyDescent="0.3">
      <c r="A93" t="s">
        <v>107</v>
      </c>
      <c r="B93" t="s">
        <v>106</v>
      </c>
      <c r="C93" s="6">
        <f t="shared" ca="1" si="10"/>
        <v>54</v>
      </c>
    </row>
    <row r="94" spans="1:8" x14ac:dyDescent="0.3">
      <c r="A94" t="s">
        <v>114</v>
      </c>
      <c r="B94" t="s">
        <v>113</v>
      </c>
      <c r="C94" s="6">
        <f t="shared" ca="1" si="10"/>
        <v>53</v>
      </c>
    </row>
    <row r="95" spans="1:8" x14ac:dyDescent="0.3">
      <c r="A95" t="s">
        <v>120</v>
      </c>
      <c r="B95" t="s">
        <v>94</v>
      </c>
      <c r="C95" s="6">
        <f t="shared" ca="1" si="10"/>
        <v>13</v>
      </c>
    </row>
    <row r="96" spans="1:8" x14ac:dyDescent="0.3">
      <c r="A96" t="s">
        <v>117</v>
      </c>
      <c r="B96" t="s">
        <v>137</v>
      </c>
      <c r="C96" s="6">
        <f t="shared" ca="1" si="10"/>
        <v>55</v>
      </c>
    </row>
    <row r="97" spans="1:4" x14ac:dyDescent="0.3">
      <c r="A97" s="10" t="s">
        <v>546</v>
      </c>
      <c r="B97" s="10" t="s">
        <v>541</v>
      </c>
      <c r="C97" s="6">
        <f t="shared" ref="C97:C99" ca="1" si="35">VLOOKUP(B97,OFFSET(INDIRECT("$A:$B"),0,MATCH(B$1&amp;"_Verify",INDIRECT("$1:$1"),0)-1),2,0)</f>
        <v>69</v>
      </c>
      <c r="D97" s="10"/>
    </row>
    <row r="98" spans="1:4" x14ac:dyDescent="0.3">
      <c r="A98" s="10" t="s">
        <v>593</v>
      </c>
      <c r="B98" s="10" t="s">
        <v>541</v>
      </c>
      <c r="C98" s="6">
        <f t="shared" ref="C98" ca="1" si="36">VLOOKUP(B98,OFFSET(INDIRECT("$A:$B"),0,MATCH(B$1&amp;"_Verify",INDIRECT("$1:$1"),0)-1),2,0)</f>
        <v>69</v>
      </c>
      <c r="D98" s="10"/>
    </row>
    <row r="99" spans="1:4" x14ac:dyDescent="0.3">
      <c r="A99" s="10" t="s">
        <v>563</v>
      </c>
      <c r="B99" s="10" t="s">
        <v>541</v>
      </c>
      <c r="C99" s="6">
        <f t="shared" ca="1" si="35"/>
        <v>69</v>
      </c>
      <c r="D99" s="10"/>
    </row>
    <row r="100" spans="1:4" x14ac:dyDescent="0.3">
      <c r="A100" s="10" t="s">
        <v>558</v>
      </c>
      <c r="B100" s="10" t="s">
        <v>541</v>
      </c>
      <c r="C100" s="6">
        <f t="shared" ref="C100" ca="1" si="37">VLOOKUP(B100,OFFSET(INDIRECT("$A:$B"),0,MATCH(B$1&amp;"_Verify",INDIRECT("$1:$1"),0)-1),2,0)</f>
        <v>69</v>
      </c>
      <c r="D100" s="10"/>
    </row>
    <row r="101" spans="1:4" x14ac:dyDescent="0.3">
      <c r="A101" s="10" t="s">
        <v>560</v>
      </c>
      <c r="B101" s="10" t="s">
        <v>541</v>
      </c>
      <c r="C101" s="6">
        <f t="shared" ref="C101" ca="1" si="38">VLOOKUP(B101,OFFSET(INDIRECT("$A:$B"),0,MATCH(B$1&amp;"_Verify",INDIRECT("$1:$1"),0)-1),2,0)</f>
        <v>69</v>
      </c>
      <c r="D101" s="10"/>
    </row>
    <row r="102" spans="1:4" x14ac:dyDescent="0.3">
      <c r="A102" s="10" t="s">
        <v>580</v>
      </c>
      <c r="B102" s="10" t="s">
        <v>26</v>
      </c>
      <c r="C102" s="6">
        <f t="shared" ca="1" si="10"/>
        <v>6</v>
      </c>
      <c r="D102" s="10"/>
    </row>
    <row r="103" spans="1:4" x14ac:dyDescent="0.3">
      <c r="A103" s="10" t="s">
        <v>582</v>
      </c>
      <c r="B103" s="10" t="s">
        <v>21</v>
      </c>
      <c r="C103" s="6">
        <f t="shared" ca="1" si="10"/>
        <v>7</v>
      </c>
      <c r="D103" s="10"/>
    </row>
    <row r="104" spans="1:4" x14ac:dyDescent="0.3">
      <c r="A104" s="10" t="s">
        <v>589</v>
      </c>
      <c r="B104" s="10" t="s">
        <v>583</v>
      </c>
      <c r="C104" s="6">
        <f t="shared" ref="C104" ca="1" si="39">VLOOKUP(B104,OFFSET(INDIRECT("$A:$B"),0,MATCH(B$1&amp;"_Verify",INDIRECT("$1:$1"),0)-1),2,0)</f>
        <v>70</v>
      </c>
      <c r="D104" s="10"/>
    </row>
    <row r="105" spans="1:4" x14ac:dyDescent="0.3">
      <c r="A105" s="10" t="s">
        <v>605</v>
      </c>
      <c r="B105" s="10" t="s">
        <v>583</v>
      </c>
      <c r="C105" s="6">
        <f t="shared" ref="C105" ca="1" si="40">VLOOKUP(B105,OFFSET(INDIRECT("$A:$B"),0,MATCH(B$1&amp;"_Verify",INDIRECT("$1:$1"),0)-1),2,0)</f>
        <v>70</v>
      </c>
      <c r="D105" s="10"/>
    </row>
    <row r="106" spans="1:4" x14ac:dyDescent="0.3">
      <c r="A106" s="10" t="s">
        <v>607</v>
      </c>
      <c r="B106" s="10" t="s">
        <v>598</v>
      </c>
      <c r="C106" s="6">
        <f t="shared" ref="C106:C108" ca="1" si="41">VLOOKUP(B106,OFFSET(INDIRECT("$A:$B"),0,MATCH(B$1&amp;"_Verify",INDIRECT("$1:$1"),0)-1),2,0)</f>
        <v>71</v>
      </c>
      <c r="D106" s="10"/>
    </row>
    <row r="107" spans="1:4" x14ac:dyDescent="0.3">
      <c r="A107" s="10" t="s">
        <v>772</v>
      </c>
      <c r="B107" s="10" t="s">
        <v>598</v>
      </c>
      <c r="C107" s="6">
        <f t="shared" ref="C107" ca="1" si="42">VLOOKUP(B107,OFFSET(INDIRECT("$A:$B"),0,MATCH(B$1&amp;"_Verify",INDIRECT("$1:$1"),0)-1),2,0)</f>
        <v>71</v>
      </c>
      <c r="D107" s="10"/>
    </row>
    <row r="108" spans="1:4" x14ac:dyDescent="0.3">
      <c r="A108" s="10" t="s">
        <v>611</v>
      </c>
      <c r="B108" s="10" t="s">
        <v>583</v>
      </c>
      <c r="C108" s="6">
        <f t="shared" ca="1" si="41"/>
        <v>70</v>
      </c>
      <c r="D108" s="10"/>
    </row>
    <row r="109" spans="1:4" s="10" customFormat="1" x14ac:dyDescent="0.3">
      <c r="A109" s="10" t="s">
        <v>612</v>
      </c>
      <c r="B109" s="10" t="s">
        <v>583</v>
      </c>
      <c r="C109" s="6">
        <f t="shared" ref="C109:C110" ca="1" si="43">VLOOKUP(B109,OFFSET(INDIRECT("$A:$B"),0,MATCH(B$1&amp;"_Verify",INDIRECT("$1:$1"),0)-1),2,0)</f>
        <v>70</v>
      </c>
    </row>
    <row r="110" spans="1:4" s="10" customFormat="1" x14ac:dyDescent="0.3">
      <c r="A110" s="10" t="s">
        <v>620</v>
      </c>
      <c r="B110" s="10" t="s">
        <v>541</v>
      </c>
      <c r="C110" s="6">
        <f t="shared" ca="1" si="43"/>
        <v>69</v>
      </c>
    </row>
    <row r="111" spans="1:4" x14ac:dyDescent="0.3">
      <c r="A111" s="10" t="s">
        <v>621</v>
      </c>
      <c r="B111" s="10" t="s">
        <v>541</v>
      </c>
      <c r="C111" s="6">
        <f t="shared" ref="C111" ca="1" si="44">VLOOKUP(B111,OFFSET(INDIRECT("$A:$B"),0,MATCH(B$1&amp;"_Verify",INDIRECT("$1:$1"),0)-1),2,0)</f>
        <v>69</v>
      </c>
      <c r="D111" s="10"/>
    </row>
    <row r="112" spans="1:4" x14ac:dyDescent="0.3">
      <c r="A112" s="10" t="s">
        <v>622</v>
      </c>
      <c r="B112" s="10" t="s">
        <v>541</v>
      </c>
      <c r="C112" s="6">
        <f t="shared" ref="C112" ca="1" si="45">VLOOKUP(B112,OFFSET(INDIRECT("$A:$B"),0,MATCH(B$1&amp;"_Verify",INDIRECT("$1:$1"),0)-1),2,0)</f>
        <v>69</v>
      </c>
      <c r="D112" s="10"/>
    </row>
    <row r="113" spans="1:4" x14ac:dyDescent="0.3">
      <c r="A113" s="10" t="s">
        <v>654</v>
      </c>
      <c r="B113" s="10" t="s">
        <v>649</v>
      </c>
      <c r="C113" s="6">
        <f ca="1">VLOOKUP(B113,OFFSET(INDIRECT("$A:$B"),0,MATCH(B$1&amp;"_Verify",INDIRECT("$1:$1"),0)-1),2,0)</f>
        <v>72</v>
      </c>
      <c r="D113" s="10"/>
    </row>
    <row r="114" spans="1:4" x14ac:dyDescent="0.3">
      <c r="A114" s="10" t="s">
        <v>748</v>
      </c>
      <c r="B114" s="10" t="s">
        <v>740</v>
      </c>
      <c r="C114" s="6">
        <f ca="1">VLOOKUP(B114,OFFSET(INDIRECT("$A:$B"),0,MATCH(B$1&amp;"_Verify",INDIRECT("$1:$1"),0)-1),2,0)</f>
        <v>75</v>
      </c>
      <c r="D114" s="10"/>
    </row>
    <row r="115" spans="1:4" x14ac:dyDescent="0.3">
      <c r="A115" s="10" t="s">
        <v>752</v>
      </c>
      <c r="B115" s="10" t="s">
        <v>753</v>
      </c>
      <c r="C115" s="6">
        <f ca="1">VLOOKUP(B115,OFFSET(INDIRECT("$A:$B"),0,MATCH(B$1&amp;"_Verify",INDIRECT("$1:$1"),0)-1),2,0)</f>
        <v>4</v>
      </c>
      <c r="D115" s="10"/>
    </row>
    <row r="116" spans="1:4" x14ac:dyDescent="0.3">
      <c r="A116" s="10" t="s">
        <v>755</v>
      </c>
      <c r="B116" s="10" t="s">
        <v>754</v>
      </c>
      <c r="C116" s="6">
        <f ca="1">VLOOKUP(B116,OFFSET(INDIRECT("$A:$B"),0,MATCH(B$1&amp;"_Verify",INDIRECT("$1:$1"),0)-1),2,0)</f>
        <v>76</v>
      </c>
      <c r="D116" s="10"/>
    </row>
    <row r="117" spans="1:4" x14ac:dyDescent="0.3">
      <c r="A117" s="10" t="s">
        <v>767</v>
      </c>
      <c r="B117" s="10" t="s">
        <v>765</v>
      </c>
      <c r="C117" s="6">
        <f t="shared" ref="C117:C121" ca="1" si="46">VLOOKUP(B117,OFFSET(INDIRECT("$A:$B"),0,MATCH(B$1&amp;"_Verify",INDIRECT("$1:$1"),0)-1),2,0)</f>
        <v>77</v>
      </c>
      <c r="D117" s="10"/>
    </row>
    <row r="118" spans="1:4" x14ac:dyDescent="0.3">
      <c r="A118" s="10" t="s">
        <v>769</v>
      </c>
      <c r="B118" s="10" t="s">
        <v>765</v>
      </c>
      <c r="C118" s="6">
        <f t="shared" ca="1" si="46"/>
        <v>77</v>
      </c>
      <c r="D118" s="10"/>
    </row>
    <row r="119" spans="1:4" x14ac:dyDescent="0.3">
      <c r="A119" s="10" t="s">
        <v>788</v>
      </c>
      <c r="B119" s="10" t="s">
        <v>583</v>
      </c>
      <c r="C119" s="6">
        <f t="shared" ca="1" si="46"/>
        <v>70</v>
      </c>
      <c r="D119" s="10"/>
    </row>
    <row r="120" spans="1:4" x14ac:dyDescent="0.3">
      <c r="A120" s="10" t="s">
        <v>790</v>
      </c>
      <c r="B120" s="10" t="s">
        <v>583</v>
      </c>
      <c r="C120" s="6">
        <f t="shared" ca="1" si="46"/>
        <v>70</v>
      </c>
      <c r="D120" s="10"/>
    </row>
    <row r="121" spans="1:4" x14ac:dyDescent="0.3">
      <c r="A121" s="10" t="s">
        <v>793</v>
      </c>
      <c r="B121" s="10" t="s">
        <v>598</v>
      </c>
      <c r="C121" s="6">
        <f t="shared" ca="1" si="46"/>
        <v>71</v>
      </c>
      <c r="D121" s="10"/>
    </row>
    <row r="122" spans="1:4" x14ac:dyDescent="0.3">
      <c r="A122" s="10" t="s">
        <v>632</v>
      </c>
      <c r="B122" s="10" t="s">
        <v>24</v>
      </c>
      <c r="C122" s="6">
        <f t="shared" ref="C122" ca="1" si="47">VLOOKUP(B122,OFFSET(INDIRECT("$A:$B"),0,MATCH(B$1&amp;"_Verify",INDIRECT("$1:$1"),0)-1),2,0)</f>
        <v>4</v>
      </c>
      <c r="D122" s="10"/>
    </row>
    <row r="123" spans="1:4" x14ac:dyDescent="0.3">
      <c r="A123" s="10" t="s">
        <v>636</v>
      </c>
      <c r="B123" s="10" t="s">
        <v>24</v>
      </c>
      <c r="C123" s="6">
        <f t="shared" ref="C123" ca="1" si="48">VLOOKUP(B123,OFFSET(INDIRECT("$A:$B"),0,MATCH(B$1&amp;"_Verify",INDIRECT("$1:$1"),0)-1),2,0)</f>
        <v>4</v>
      </c>
      <c r="D123" s="10"/>
    </row>
    <row r="124" spans="1:4" x14ac:dyDescent="0.3">
      <c r="A124" s="10" t="s">
        <v>638</v>
      </c>
      <c r="B124" s="10" t="s">
        <v>24</v>
      </c>
      <c r="C124" s="6">
        <f t="shared" ref="C124" ca="1" si="49">VLOOKUP(B124,OFFSET(INDIRECT("$A:$B"),0,MATCH(B$1&amp;"_Verify",INDIRECT("$1:$1"),0)-1),2,0)</f>
        <v>4</v>
      </c>
      <c r="D124" s="10"/>
    </row>
    <row r="125" spans="1:4" x14ac:dyDescent="0.3">
      <c r="A125" t="s">
        <v>244</v>
      </c>
      <c r="B125" t="s">
        <v>21</v>
      </c>
      <c r="C125" s="6">
        <f t="shared" ca="1" si="10"/>
        <v>7</v>
      </c>
    </row>
    <row r="126" spans="1:4" x14ac:dyDescent="0.3">
      <c r="A126" t="s">
        <v>245</v>
      </c>
      <c r="B126" t="s">
        <v>21</v>
      </c>
      <c r="C126" s="6">
        <f t="shared" ca="1" si="10"/>
        <v>7</v>
      </c>
    </row>
    <row r="127" spans="1:4" x14ac:dyDescent="0.3">
      <c r="A127" t="s">
        <v>246</v>
      </c>
      <c r="B127" t="s">
        <v>21</v>
      </c>
      <c r="C127" s="6">
        <f t="shared" ca="1" si="10"/>
        <v>7</v>
      </c>
    </row>
    <row r="128" spans="1:4" x14ac:dyDescent="0.3">
      <c r="A128" t="s">
        <v>247</v>
      </c>
      <c r="B128" t="s">
        <v>21</v>
      </c>
      <c r="C128" s="6">
        <f t="shared" ca="1" si="10"/>
        <v>7</v>
      </c>
    </row>
    <row r="129" spans="1:4" x14ac:dyDescent="0.3">
      <c r="A129" t="s">
        <v>248</v>
      </c>
      <c r="B129" t="s">
        <v>21</v>
      </c>
      <c r="C129" s="6">
        <f t="shared" ca="1" si="10"/>
        <v>7</v>
      </c>
    </row>
    <row r="130" spans="1:4" x14ac:dyDescent="0.3">
      <c r="A130" t="s">
        <v>249</v>
      </c>
      <c r="B130" t="s">
        <v>21</v>
      </c>
      <c r="C130" s="6">
        <f t="shared" ca="1" si="10"/>
        <v>7</v>
      </c>
    </row>
    <row r="131" spans="1:4" x14ac:dyDescent="0.3">
      <c r="A131" t="s">
        <v>250</v>
      </c>
      <c r="B131" t="s">
        <v>21</v>
      </c>
      <c r="C131" s="6">
        <f t="shared" ca="1" si="10"/>
        <v>7</v>
      </c>
    </row>
    <row r="132" spans="1:4" x14ac:dyDescent="0.3">
      <c r="A132" t="s">
        <v>251</v>
      </c>
      <c r="B132" t="s">
        <v>21</v>
      </c>
      <c r="C132" s="6">
        <f t="shared" ca="1" si="10"/>
        <v>7</v>
      </c>
    </row>
    <row r="133" spans="1:4" x14ac:dyDescent="0.3">
      <c r="A133" t="s">
        <v>252</v>
      </c>
      <c r="B133" t="s">
        <v>21</v>
      </c>
      <c r="C133" s="6">
        <f t="shared" ca="1" si="10"/>
        <v>7</v>
      </c>
    </row>
    <row r="134" spans="1:4" x14ac:dyDescent="0.3">
      <c r="A134" s="10" t="s">
        <v>490</v>
      </c>
      <c r="B134" s="10" t="s">
        <v>21</v>
      </c>
      <c r="C134" s="6">
        <f t="shared" ref="C134:C138" ca="1" si="50">VLOOKUP(B134,OFFSET(INDIRECT("$A:$B"),0,MATCH(B$1&amp;"_Verify",INDIRECT("$1:$1"),0)-1),2,0)</f>
        <v>7</v>
      </c>
      <c r="D134" s="10"/>
    </row>
    <row r="135" spans="1:4" x14ac:dyDescent="0.3">
      <c r="A135" s="10" t="s">
        <v>493</v>
      </c>
      <c r="B135" s="10" t="s">
        <v>21</v>
      </c>
      <c r="C135" s="6">
        <f t="shared" ref="C135" ca="1" si="51">VLOOKUP(B135,OFFSET(INDIRECT("$A:$B"),0,MATCH(B$1&amp;"_Verify",INDIRECT("$1:$1"),0)-1),2,0)</f>
        <v>7</v>
      </c>
      <c r="D135" s="10"/>
    </row>
    <row r="136" spans="1:4" x14ac:dyDescent="0.3">
      <c r="A136" s="10" t="s">
        <v>491</v>
      </c>
      <c r="B136" s="10" t="s">
        <v>21</v>
      </c>
      <c r="C136" s="6">
        <f t="shared" ca="1" si="50"/>
        <v>7</v>
      </c>
      <c r="D136" s="10"/>
    </row>
    <row r="137" spans="1:4" x14ac:dyDescent="0.3">
      <c r="A137" s="10" t="s">
        <v>494</v>
      </c>
      <c r="B137" s="10" t="s">
        <v>21</v>
      </c>
      <c r="C137" s="6">
        <f t="shared" ref="C137" ca="1" si="52">VLOOKUP(B137,OFFSET(INDIRECT("$A:$B"),0,MATCH(B$1&amp;"_Verify",INDIRECT("$1:$1"),0)-1),2,0)</f>
        <v>7</v>
      </c>
      <c r="D137" s="10"/>
    </row>
    <row r="138" spans="1:4" x14ac:dyDescent="0.3">
      <c r="A138" s="10" t="s">
        <v>492</v>
      </c>
      <c r="B138" s="10" t="s">
        <v>21</v>
      </c>
      <c r="C138" s="6">
        <f t="shared" ca="1" si="50"/>
        <v>7</v>
      </c>
      <c r="D138" s="10"/>
    </row>
    <row r="139" spans="1:4" x14ac:dyDescent="0.3">
      <c r="A139" s="10" t="s">
        <v>495</v>
      </c>
      <c r="B139" s="10" t="s">
        <v>21</v>
      </c>
      <c r="C139" s="6">
        <f t="shared" ref="C139" ca="1" si="53">VLOOKUP(B139,OFFSET(INDIRECT("$A:$B"),0,MATCH(B$1&amp;"_Verify",INDIRECT("$1:$1"),0)-1),2,0)</f>
        <v>7</v>
      </c>
      <c r="D139" s="10"/>
    </row>
    <row r="140" spans="1:4" x14ac:dyDescent="0.3">
      <c r="A140" t="s">
        <v>253</v>
      </c>
      <c r="B140" t="s">
        <v>21</v>
      </c>
      <c r="C140" s="6">
        <f t="shared" ca="1" si="10"/>
        <v>7</v>
      </c>
    </row>
    <row r="141" spans="1:4" x14ac:dyDescent="0.3">
      <c r="A141" t="s">
        <v>254</v>
      </c>
      <c r="B141" t="s">
        <v>21</v>
      </c>
      <c r="C141" s="6">
        <f t="shared" ca="1" si="10"/>
        <v>7</v>
      </c>
    </row>
    <row r="142" spans="1:4" x14ac:dyDescent="0.3">
      <c r="A142" t="s">
        <v>255</v>
      </c>
      <c r="B142" t="s">
        <v>21</v>
      </c>
      <c r="C142" s="6">
        <f t="shared" ca="1" si="10"/>
        <v>7</v>
      </c>
    </row>
    <row r="143" spans="1:4" x14ac:dyDescent="0.3">
      <c r="A143" t="s">
        <v>268</v>
      </c>
      <c r="B143" t="s">
        <v>270</v>
      </c>
      <c r="C143" s="6">
        <f t="shared" ca="1" si="10"/>
        <v>14</v>
      </c>
    </row>
    <row r="144" spans="1:4" x14ac:dyDescent="0.3">
      <c r="A144" s="10" t="s">
        <v>496</v>
      </c>
      <c r="B144" s="10" t="s">
        <v>270</v>
      </c>
      <c r="C144" s="6">
        <f t="shared" ref="C144:C145" ca="1" si="54">VLOOKUP(B144,OFFSET(INDIRECT("$A:$B"),0,MATCH(B$1&amp;"_Verify",INDIRECT("$1:$1"),0)-1),2,0)</f>
        <v>14</v>
      </c>
      <c r="D144" s="10"/>
    </row>
    <row r="145" spans="1:4" x14ac:dyDescent="0.3">
      <c r="A145" s="10" t="s">
        <v>498</v>
      </c>
      <c r="B145" s="10" t="s">
        <v>270</v>
      </c>
      <c r="C145" s="6">
        <f t="shared" ca="1" si="54"/>
        <v>14</v>
      </c>
      <c r="D145" s="10"/>
    </row>
    <row r="146" spans="1:4" x14ac:dyDescent="0.3">
      <c r="A146" s="10" t="s">
        <v>500</v>
      </c>
      <c r="B146" s="10" t="s">
        <v>270</v>
      </c>
      <c r="C146" s="6">
        <f t="shared" ref="C146" ca="1" si="55">VLOOKUP(B146,OFFSET(INDIRECT("$A:$B"),0,MATCH(B$1&amp;"_Verify",INDIRECT("$1:$1"),0)-1),2,0)</f>
        <v>14</v>
      </c>
      <c r="D146" s="10"/>
    </row>
    <row r="147" spans="1:4" x14ac:dyDescent="0.3">
      <c r="A147" t="s">
        <v>269</v>
      </c>
      <c r="B147" t="s">
        <v>270</v>
      </c>
      <c r="C147" s="6">
        <f t="shared" ca="1" si="10"/>
        <v>14</v>
      </c>
    </row>
    <row r="148" spans="1:4" x14ac:dyDescent="0.3">
      <c r="A148" s="10" t="s">
        <v>501</v>
      </c>
      <c r="B148" s="10" t="s">
        <v>270</v>
      </c>
      <c r="C148" s="6">
        <f t="shared" ref="C148:C149" ca="1" si="56">VLOOKUP(B148,OFFSET(INDIRECT("$A:$B"),0,MATCH(B$1&amp;"_Verify",INDIRECT("$1:$1"),0)-1),2,0)</f>
        <v>14</v>
      </c>
      <c r="D148" s="10"/>
    </row>
    <row r="149" spans="1:4" x14ac:dyDescent="0.3">
      <c r="A149" s="10" t="s">
        <v>502</v>
      </c>
      <c r="B149" s="10" t="s">
        <v>270</v>
      </c>
      <c r="C149" s="6">
        <f t="shared" ca="1" si="56"/>
        <v>14</v>
      </c>
      <c r="D149" s="10"/>
    </row>
    <row r="150" spans="1:4" x14ac:dyDescent="0.3">
      <c r="A150" s="10" t="s">
        <v>503</v>
      </c>
      <c r="B150" s="10" t="s">
        <v>270</v>
      </c>
      <c r="C150" s="6">
        <f t="shared" ref="C150" ca="1" si="57">VLOOKUP(B150,OFFSET(INDIRECT("$A:$B"),0,MATCH(B$1&amp;"_Verify",INDIRECT("$1:$1"),0)-1),2,0)</f>
        <v>14</v>
      </c>
      <c r="D150" s="10"/>
    </row>
    <row r="151" spans="1:4" x14ac:dyDescent="0.3">
      <c r="A151" s="10" t="s">
        <v>504</v>
      </c>
      <c r="B151" s="10" t="s">
        <v>481</v>
      </c>
      <c r="C151" s="6">
        <f t="shared" ref="C151:C152" ca="1" si="58">VLOOKUP(B151,OFFSET(INDIRECT("$A:$B"),0,MATCH(B$1&amp;"_Verify",INDIRECT("$1:$1"),0)-1),2,0)</f>
        <v>64</v>
      </c>
      <c r="D151" s="10"/>
    </row>
    <row r="152" spans="1:4" x14ac:dyDescent="0.3">
      <c r="A152" s="10" t="s">
        <v>505</v>
      </c>
      <c r="B152" s="10" t="s">
        <v>483</v>
      </c>
      <c r="C152" s="6">
        <f t="shared" ca="1" si="58"/>
        <v>65</v>
      </c>
      <c r="D152" s="10"/>
    </row>
    <row r="153" spans="1:4" x14ac:dyDescent="0.3">
      <c r="A153" t="s">
        <v>172</v>
      </c>
      <c r="B153" t="s">
        <v>166</v>
      </c>
      <c r="C153" s="6">
        <f t="shared" ca="1" si="10"/>
        <v>57</v>
      </c>
    </row>
    <row r="154" spans="1:4" x14ac:dyDescent="0.3">
      <c r="A154" s="10" t="s">
        <v>508</v>
      </c>
      <c r="B154" s="10" t="s">
        <v>166</v>
      </c>
      <c r="C154" s="6">
        <f t="shared" ref="C154" ca="1" si="59">VLOOKUP(B154,OFFSET(INDIRECT("$A:$B"),0,MATCH(B$1&amp;"_Verify",INDIRECT("$1:$1"),0)-1),2,0)</f>
        <v>57</v>
      </c>
      <c r="D154" s="10"/>
    </row>
    <row r="155" spans="1:4" x14ac:dyDescent="0.3">
      <c r="A155" t="s">
        <v>173</v>
      </c>
      <c r="B155" t="s">
        <v>166</v>
      </c>
      <c r="C155" s="6">
        <f t="shared" ca="1" si="10"/>
        <v>57</v>
      </c>
    </row>
    <row r="156" spans="1:4" x14ac:dyDescent="0.3">
      <c r="A156" s="10" t="s">
        <v>509</v>
      </c>
      <c r="B156" s="10" t="s">
        <v>166</v>
      </c>
      <c r="C156" s="6">
        <f t="shared" ref="C156" ca="1" si="60">VLOOKUP(B156,OFFSET(INDIRECT("$A:$B"),0,MATCH(B$1&amp;"_Verify",INDIRECT("$1:$1"),0)-1),2,0)</f>
        <v>57</v>
      </c>
      <c r="D156" s="10"/>
    </row>
    <row r="157" spans="1:4" x14ac:dyDescent="0.3">
      <c r="A157" t="s">
        <v>174</v>
      </c>
      <c r="B157" t="s">
        <v>166</v>
      </c>
      <c r="C157" s="6">
        <f t="shared" ca="1" si="10"/>
        <v>57</v>
      </c>
    </row>
    <row r="158" spans="1:4" x14ac:dyDescent="0.3">
      <c r="A158" s="10" t="s">
        <v>510</v>
      </c>
      <c r="B158" s="10" t="s">
        <v>166</v>
      </c>
      <c r="C158" s="6">
        <f t="shared" ref="C158" ca="1" si="61">VLOOKUP(B158,OFFSET(INDIRECT("$A:$B"),0,MATCH(B$1&amp;"_Verify",INDIRECT("$1:$1"),0)-1),2,0)</f>
        <v>57</v>
      </c>
      <c r="D158" s="10"/>
    </row>
    <row r="159" spans="1:4" x14ac:dyDescent="0.3">
      <c r="A159" t="s">
        <v>175</v>
      </c>
      <c r="B159" t="s">
        <v>185</v>
      </c>
      <c r="C159" s="6">
        <f t="shared" ca="1" si="10"/>
        <v>31</v>
      </c>
    </row>
    <row r="160" spans="1:4" x14ac:dyDescent="0.3">
      <c r="A160" t="s">
        <v>176</v>
      </c>
      <c r="B160" t="s">
        <v>183</v>
      </c>
      <c r="C160" s="6">
        <f t="shared" ca="1" si="10"/>
        <v>32</v>
      </c>
    </row>
    <row r="161" spans="1:3" x14ac:dyDescent="0.3">
      <c r="A161" t="s">
        <v>177</v>
      </c>
      <c r="B161" t="s">
        <v>186</v>
      </c>
      <c r="C161" s="6">
        <f t="shared" ca="1" si="10"/>
        <v>33</v>
      </c>
    </row>
    <row r="162" spans="1:3" x14ac:dyDescent="0.3">
      <c r="A162" t="s">
        <v>178</v>
      </c>
      <c r="B162" t="s">
        <v>187</v>
      </c>
      <c r="C162" s="6">
        <f t="shared" ca="1" si="10"/>
        <v>34</v>
      </c>
    </row>
    <row r="163" spans="1:3" x14ac:dyDescent="0.3">
      <c r="A163" t="s">
        <v>179</v>
      </c>
      <c r="B163" t="s">
        <v>188</v>
      </c>
      <c r="C163" s="6">
        <f t="shared" ca="1" si="10"/>
        <v>35</v>
      </c>
    </row>
    <row r="164" spans="1:3" x14ac:dyDescent="0.3">
      <c r="A164" t="s">
        <v>180</v>
      </c>
      <c r="B164" t="s">
        <v>189</v>
      </c>
      <c r="C164" s="6">
        <f t="shared" ca="1" si="10"/>
        <v>36</v>
      </c>
    </row>
    <row r="165" spans="1:3" x14ac:dyDescent="0.3">
      <c r="A165" t="s">
        <v>181</v>
      </c>
      <c r="B165" t="s">
        <v>190</v>
      </c>
      <c r="C165" s="6">
        <f t="shared" ca="1" si="10"/>
        <v>37</v>
      </c>
    </row>
    <row r="166" spans="1:3" x14ac:dyDescent="0.3">
      <c r="A166" t="s">
        <v>182</v>
      </c>
      <c r="B166" t="s">
        <v>191</v>
      </c>
      <c r="C166" s="6">
        <f t="shared" ca="1" si="10"/>
        <v>38</v>
      </c>
    </row>
    <row r="167" spans="1:3" x14ac:dyDescent="0.3">
      <c r="A167" t="s">
        <v>271</v>
      </c>
      <c r="B167" t="s">
        <v>532</v>
      </c>
      <c r="C167" s="6">
        <f t="shared" ref="C167" ca="1" si="62">VLOOKUP(B167,OFFSET(INDIRECT("$A:$B"),0,MATCH(B$1&amp;"_Verify",INDIRECT("$1:$1"),0)-1),2,0)</f>
        <v>68</v>
      </c>
    </row>
    <row r="168" spans="1:3" x14ac:dyDescent="0.3">
      <c r="A168" t="s">
        <v>272</v>
      </c>
      <c r="B168" t="s">
        <v>532</v>
      </c>
      <c r="C168" s="6">
        <f t="shared" ref="C168" ca="1" si="63">VLOOKUP(B168,OFFSET(INDIRECT("$A:$B"),0,MATCH(B$1&amp;"_Verify",INDIRECT("$1:$1"),0)-1),2,0)</f>
        <v>68</v>
      </c>
    </row>
    <row r="169" spans="1:3" x14ac:dyDescent="0.3">
      <c r="A169" t="s">
        <v>292</v>
      </c>
      <c r="B169" t="s">
        <v>94</v>
      </c>
      <c r="C169" s="6">
        <f t="shared" ref="C169:C172" ca="1" si="64">VLOOKUP(B169,OFFSET(INDIRECT("$A:$B"),0,MATCH(B$1&amp;"_Verify",INDIRECT("$1:$1"),0)-1),2,0)</f>
        <v>13</v>
      </c>
    </row>
    <row r="170" spans="1:3" x14ac:dyDescent="0.3">
      <c r="A170" t="s">
        <v>294</v>
      </c>
      <c r="B170" t="s">
        <v>21</v>
      </c>
      <c r="C170" s="6">
        <f t="shared" ca="1" si="64"/>
        <v>7</v>
      </c>
    </row>
    <row r="171" spans="1:3" x14ac:dyDescent="0.3">
      <c r="A171" t="s">
        <v>293</v>
      </c>
      <c r="B171" t="s">
        <v>94</v>
      </c>
      <c r="C171" s="6">
        <f t="shared" ca="1" si="64"/>
        <v>13</v>
      </c>
    </row>
    <row r="172" spans="1:3" x14ac:dyDescent="0.3">
      <c r="A172" t="s">
        <v>296</v>
      </c>
      <c r="B172" t="s">
        <v>21</v>
      </c>
      <c r="C172" s="6">
        <f t="shared" ca="1" si="64"/>
        <v>7</v>
      </c>
    </row>
    <row r="173" spans="1:3" x14ac:dyDescent="0.3">
      <c r="A173" t="s">
        <v>300</v>
      </c>
      <c r="B173" s="10" t="s">
        <v>532</v>
      </c>
      <c r="C173" s="6">
        <f t="shared" ref="C173" ca="1" si="65">VLOOKUP(B173,OFFSET(INDIRECT("$A:$B"),0,MATCH(B$1&amp;"_Verify",INDIRECT("$1:$1"),0)-1),2,0)</f>
        <v>68</v>
      </c>
    </row>
    <row r="174" spans="1:3" x14ac:dyDescent="0.3">
      <c r="A174" t="s">
        <v>301</v>
      </c>
      <c r="B174" s="10" t="s">
        <v>532</v>
      </c>
      <c r="C174" s="6">
        <f t="shared" ref="C174:C176" ca="1" si="66">VLOOKUP(B174,OFFSET(INDIRECT("$A:$B"),0,MATCH(B$1&amp;"_Verify",INDIRECT("$1:$1"),0)-1),2,0)</f>
        <v>68</v>
      </c>
    </row>
    <row r="175" spans="1:3" x14ac:dyDescent="0.3">
      <c r="A175" t="s">
        <v>302</v>
      </c>
      <c r="B175" t="s">
        <v>94</v>
      </c>
      <c r="C175" s="6">
        <f t="shared" ca="1" si="66"/>
        <v>13</v>
      </c>
    </row>
    <row r="176" spans="1:3" x14ac:dyDescent="0.3">
      <c r="A176" t="s">
        <v>303</v>
      </c>
      <c r="B176" t="s">
        <v>226</v>
      </c>
      <c r="C176" s="6">
        <f t="shared" ca="1" si="66"/>
        <v>15</v>
      </c>
    </row>
    <row r="177" spans="1:4" x14ac:dyDescent="0.3">
      <c r="A177" t="s">
        <v>304</v>
      </c>
      <c r="B177" t="s">
        <v>229</v>
      </c>
      <c r="C177" s="6">
        <f t="shared" ref="C177" ca="1" si="67">VLOOKUP(B177,OFFSET(INDIRECT("$A:$B"),0,MATCH(B$1&amp;"_Verify",INDIRECT("$1:$1"),0)-1),2,0)</f>
        <v>16</v>
      </c>
    </row>
    <row r="178" spans="1:4" x14ac:dyDescent="0.3">
      <c r="A178" t="s">
        <v>305</v>
      </c>
      <c r="B178" t="s">
        <v>229</v>
      </c>
      <c r="C178" s="6">
        <f t="shared" ref="C178" ca="1" si="68">VLOOKUP(B178,OFFSET(INDIRECT("$A:$B"),0,MATCH(B$1&amp;"_Verify",INDIRECT("$1:$1"),0)-1),2,0)</f>
        <v>16</v>
      </c>
    </row>
    <row r="179" spans="1:4" x14ac:dyDescent="0.3">
      <c r="A179" t="s">
        <v>308</v>
      </c>
      <c r="B179" t="s">
        <v>230</v>
      </c>
      <c r="C179" s="6">
        <f t="shared" ref="C179" ca="1" si="69">VLOOKUP(B179,OFFSET(INDIRECT("$A:$B"),0,MATCH(B$1&amp;"_Verify",INDIRECT("$1:$1"),0)-1),2,0)</f>
        <v>17</v>
      </c>
    </row>
    <row r="180" spans="1:4" x14ac:dyDescent="0.3">
      <c r="A180" t="s">
        <v>309</v>
      </c>
      <c r="B180" t="s">
        <v>230</v>
      </c>
      <c r="C180" s="6">
        <f t="shared" ref="C180" ca="1" si="70">VLOOKUP(B180,OFFSET(INDIRECT("$A:$B"),0,MATCH(B$1&amp;"_Verify",INDIRECT("$1:$1"),0)-1),2,0)</f>
        <v>17</v>
      </c>
    </row>
    <row r="181" spans="1:4" x14ac:dyDescent="0.3">
      <c r="A181" t="s">
        <v>310</v>
      </c>
      <c r="B181" t="s">
        <v>231</v>
      </c>
      <c r="C181" s="6">
        <f t="shared" ref="C181" ca="1" si="71">VLOOKUP(B181,OFFSET(INDIRECT("$A:$B"),0,MATCH(B$1&amp;"_Verify",INDIRECT("$1:$1"),0)-1),2,0)</f>
        <v>18</v>
      </c>
    </row>
    <row r="182" spans="1:4" x14ac:dyDescent="0.3">
      <c r="A182" t="s">
        <v>311</v>
      </c>
      <c r="B182" t="s">
        <v>231</v>
      </c>
      <c r="C182" s="6">
        <f t="shared" ref="C182" ca="1" si="72">VLOOKUP(B182,OFFSET(INDIRECT("$A:$B"),0,MATCH(B$1&amp;"_Verify",INDIRECT("$1:$1"),0)-1),2,0)</f>
        <v>18</v>
      </c>
    </row>
    <row r="183" spans="1:4" x14ac:dyDescent="0.3">
      <c r="A183" t="s">
        <v>312</v>
      </c>
      <c r="B183" t="s">
        <v>232</v>
      </c>
      <c r="C183" s="6">
        <f t="shared" ref="C183" ca="1" si="73">VLOOKUP(B183,OFFSET(INDIRECT("$A:$B"),0,MATCH(B$1&amp;"_Verify",INDIRECT("$1:$1"),0)-1),2,0)</f>
        <v>19</v>
      </c>
    </row>
    <row r="184" spans="1:4" x14ac:dyDescent="0.3">
      <c r="A184" t="s">
        <v>313</v>
      </c>
      <c r="B184" t="s">
        <v>232</v>
      </c>
      <c r="C184" s="6">
        <f t="shared" ref="C184" ca="1" si="74">VLOOKUP(B184,OFFSET(INDIRECT("$A:$B"),0,MATCH(B$1&amp;"_Verify",INDIRECT("$1:$1"),0)-1),2,0)</f>
        <v>19</v>
      </c>
    </row>
    <row r="185" spans="1:4" x14ac:dyDescent="0.3">
      <c r="A185" t="s">
        <v>315</v>
      </c>
      <c r="B185" t="s">
        <v>241</v>
      </c>
      <c r="C185" s="6">
        <f t="shared" ref="C185:C195" ca="1" si="75">VLOOKUP(B185,OFFSET(INDIRECT("$A:$B"),0,MATCH(B$1&amp;"_Verify",INDIRECT("$1:$1"),0)-1),2,0)</f>
        <v>20</v>
      </c>
    </row>
    <row r="186" spans="1:4" x14ac:dyDescent="0.3">
      <c r="A186" t="s">
        <v>316</v>
      </c>
      <c r="B186" t="s">
        <v>241</v>
      </c>
      <c r="C186" s="6">
        <f t="shared" ca="1" si="75"/>
        <v>20</v>
      </c>
    </row>
    <row r="187" spans="1:4" x14ac:dyDescent="0.3">
      <c r="A187" t="s">
        <v>367</v>
      </c>
      <c r="B187" t="s">
        <v>94</v>
      </c>
      <c r="C187" s="6">
        <f t="shared" ref="C187:C189" ca="1" si="76">VLOOKUP(B187,OFFSET(INDIRECT("$A:$B"),0,MATCH(B$1&amp;"_Verify",INDIRECT("$1:$1"),0)-1),2,0)</f>
        <v>13</v>
      </c>
      <c r="D187" s="6"/>
    </row>
    <row r="188" spans="1:4" x14ac:dyDescent="0.3">
      <c r="A188" t="s">
        <v>369</v>
      </c>
      <c r="B188" t="s">
        <v>340</v>
      </c>
      <c r="C188" s="6">
        <f t="shared" ca="1" si="76"/>
        <v>21</v>
      </c>
    </row>
    <row r="189" spans="1:4" x14ac:dyDescent="0.3">
      <c r="A189" t="s">
        <v>373</v>
      </c>
      <c r="B189" t="s">
        <v>57</v>
      </c>
      <c r="C189" s="6">
        <f t="shared" ca="1" si="76"/>
        <v>11</v>
      </c>
    </row>
    <row r="190" spans="1:4" x14ac:dyDescent="0.3">
      <c r="A190" t="s">
        <v>317</v>
      </c>
      <c r="B190" t="s">
        <v>94</v>
      </c>
      <c r="C190" s="6">
        <f t="shared" ca="1" si="75"/>
        <v>13</v>
      </c>
    </row>
    <row r="191" spans="1:4" x14ac:dyDescent="0.3">
      <c r="A191" t="s">
        <v>319</v>
      </c>
      <c r="B191" t="s">
        <v>21</v>
      </c>
      <c r="C191" s="6">
        <f t="shared" ca="1" si="75"/>
        <v>7</v>
      </c>
    </row>
    <row r="192" spans="1:4" x14ac:dyDescent="0.3">
      <c r="A192" s="10" t="s">
        <v>512</v>
      </c>
      <c r="B192" s="10" t="s">
        <v>94</v>
      </c>
      <c r="C192" s="6">
        <f t="shared" ca="1" si="75"/>
        <v>13</v>
      </c>
      <c r="D192" s="10"/>
    </row>
    <row r="193" spans="1:4" x14ac:dyDescent="0.3">
      <c r="A193" s="10" t="s">
        <v>514</v>
      </c>
      <c r="B193" s="10" t="s">
        <v>21</v>
      </c>
      <c r="C193" s="6">
        <f t="shared" ca="1" si="75"/>
        <v>7</v>
      </c>
      <c r="D193" s="10"/>
    </row>
    <row r="194" spans="1:4" x14ac:dyDescent="0.3">
      <c r="A194" t="s">
        <v>374</v>
      </c>
      <c r="B194" t="s">
        <v>344</v>
      </c>
      <c r="C194" s="6">
        <f t="shared" ca="1" si="75"/>
        <v>61</v>
      </c>
    </row>
    <row r="195" spans="1:4" x14ac:dyDescent="0.3">
      <c r="A195" t="s">
        <v>375</v>
      </c>
      <c r="B195" t="s">
        <v>348</v>
      </c>
      <c r="C195" s="6">
        <f t="shared" ca="1" si="75"/>
        <v>59</v>
      </c>
    </row>
    <row r="196" spans="1:4" x14ac:dyDescent="0.3">
      <c r="A196" t="s">
        <v>320</v>
      </c>
      <c r="B196" t="s">
        <v>242</v>
      </c>
      <c r="C196" s="6">
        <f t="shared" ref="C196:C199" ca="1" si="77">VLOOKUP(B196,OFFSET(INDIRECT("$A:$B"),0,MATCH(B$1&amp;"_Verify",INDIRECT("$1:$1"),0)-1),2,0)</f>
        <v>58</v>
      </c>
    </row>
    <row r="197" spans="1:4" x14ac:dyDescent="0.3">
      <c r="A197" s="10" t="s">
        <v>516</v>
      </c>
      <c r="B197" s="10" t="s">
        <v>242</v>
      </c>
      <c r="C197" s="6">
        <f t="shared" ref="C197" ca="1" si="78">VLOOKUP(B197,OFFSET(INDIRECT("$A:$B"),0,MATCH(B$1&amp;"_Verify",INDIRECT("$1:$1"),0)-1),2,0)</f>
        <v>58</v>
      </c>
      <c r="D197" s="10"/>
    </row>
    <row r="198" spans="1:4" x14ac:dyDescent="0.3">
      <c r="A198" t="s">
        <v>331</v>
      </c>
      <c r="B198" t="s">
        <v>275</v>
      </c>
      <c r="C198" s="6">
        <f t="shared" ca="1" si="77"/>
        <v>40</v>
      </c>
    </row>
    <row r="199" spans="1:4" x14ac:dyDescent="0.3">
      <c r="A199" t="s">
        <v>333</v>
      </c>
      <c r="B199" t="s">
        <v>54</v>
      </c>
      <c r="C199" s="6">
        <f t="shared" ca="1" si="77"/>
        <v>8</v>
      </c>
    </row>
    <row r="200" spans="1:4" x14ac:dyDescent="0.3">
      <c r="A200" t="s">
        <v>322</v>
      </c>
      <c r="B200" t="s">
        <v>276</v>
      </c>
      <c r="C200" s="6">
        <f t="shared" ref="C200" ca="1" si="79">VLOOKUP(B200,OFFSET(INDIRECT("$A:$B"),0,MATCH(B$1&amp;"_Verify",INDIRECT("$1:$1"),0)-1),2,0)</f>
        <v>39</v>
      </c>
    </row>
    <row r="201" spans="1:4" x14ac:dyDescent="0.3">
      <c r="A201" t="s">
        <v>324</v>
      </c>
      <c r="B201" t="s">
        <v>55</v>
      </c>
      <c r="C201" s="6">
        <f t="shared" ref="C201" ca="1" si="80">VLOOKUP(B201,OFFSET(INDIRECT("$A:$B"),0,MATCH(B$1&amp;"_Verify",INDIRECT("$1:$1"),0)-1),2,0)</f>
        <v>9</v>
      </c>
    </row>
    <row r="202" spans="1:4" x14ac:dyDescent="0.3">
      <c r="A202" t="s">
        <v>354</v>
      </c>
      <c r="B202" t="s">
        <v>347</v>
      </c>
      <c r="C202" s="6">
        <f t="shared" ref="C202" ca="1" si="81">VLOOKUP(B202,OFFSET(INDIRECT("$A:$B"),0,MATCH(B$1&amp;"_Verify",INDIRECT("$1:$1"),0)-1),2,0)</f>
        <v>41</v>
      </c>
    </row>
    <row r="203" spans="1:4" x14ac:dyDescent="0.3">
      <c r="A203" t="s">
        <v>355</v>
      </c>
      <c r="B203" t="s">
        <v>286</v>
      </c>
      <c r="C203" s="6">
        <f t="shared" ref="C203" ca="1" si="82">VLOOKUP(B203,OFFSET(INDIRECT("$A:$B"),0,MATCH(B$1&amp;"_Verify",INDIRECT("$1:$1"),0)-1),2,0)</f>
        <v>60</v>
      </c>
    </row>
    <row r="204" spans="1:4" x14ac:dyDescent="0.3">
      <c r="A204" t="s">
        <v>379</v>
      </c>
      <c r="B204" t="s">
        <v>380</v>
      </c>
      <c r="C204" s="6">
        <f t="shared" ref="C204:C206" ca="1" si="83">VLOOKUP(B204,OFFSET(INDIRECT("$A:$B"),0,MATCH(B$1&amp;"_Verify",INDIRECT("$1:$1"),0)-1),2,0)</f>
        <v>62</v>
      </c>
    </row>
    <row r="205" spans="1:4" x14ac:dyDescent="0.3">
      <c r="A205" s="10" t="s">
        <v>522</v>
      </c>
      <c r="B205" s="10" t="s">
        <v>525</v>
      </c>
      <c r="C205" s="6">
        <f t="shared" ca="1" si="83"/>
        <v>66</v>
      </c>
      <c r="D205" s="10"/>
    </row>
    <row r="206" spans="1:4" x14ac:dyDescent="0.3">
      <c r="A206" s="10" t="s">
        <v>524</v>
      </c>
      <c r="B206" s="10" t="s">
        <v>525</v>
      </c>
      <c r="C206" s="6">
        <f t="shared" ca="1" si="83"/>
        <v>66</v>
      </c>
      <c r="D206" s="10"/>
    </row>
    <row r="207" spans="1:4" x14ac:dyDescent="0.3">
      <c r="A207" s="10" t="s">
        <v>538</v>
      </c>
      <c r="B207" s="10" t="s">
        <v>528</v>
      </c>
      <c r="C207" s="6">
        <f t="shared" ref="C207" ca="1" si="84">VLOOKUP(B207,OFFSET(INDIRECT("$A:$B"),0,MATCH(B$1&amp;"_Verify",INDIRECT("$1:$1"),0)-1),2,0)</f>
        <v>67</v>
      </c>
      <c r="D207" s="10"/>
    </row>
    <row r="208" spans="1:4" x14ac:dyDescent="0.3">
      <c r="A208" t="s">
        <v>388</v>
      </c>
      <c r="B208" t="s">
        <v>385</v>
      </c>
      <c r="C208" s="6">
        <f t="shared" ref="C208" ca="1" si="85">VLOOKUP(B208,OFFSET(INDIRECT("$A:$B"),0,MATCH(B$1&amp;"_Verify",INDIRECT("$1:$1"),0)-1),2,0)</f>
        <v>22</v>
      </c>
    </row>
    <row r="209" spans="1:4" x14ac:dyDescent="0.3">
      <c r="A209" t="s">
        <v>402</v>
      </c>
      <c r="B209" t="s">
        <v>385</v>
      </c>
      <c r="C209" s="6">
        <f t="shared" ref="C209" ca="1" si="86">VLOOKUP(B209,OFFSET(INDIRECT("$A:$B"),0,MATCH(B$1&amp;"_Verify",INDIRECT("$1:$1"),0)-1),2,0)</f>
        <v>22</v>
      </c>
    </row>
    <row r="210" spans="1:4" x14ac:dyDescent="0.3">
      <c r="A210" t="s">
        <v>390</v>
      </c>
      <c r="B210" t="s">
        <v>385</v>
      </c>
      <c r="C210" s="6">
        <f t="shared" ref="C210:C213" ca="1" si="87">VLOOKUP(B210,OFFSET(INDIRECT("$A:$B"),0,MATCH(B$1&amp;"_Verify",INDIRECT("$1:$1"),0)-1),2,0)</f>
        <v>22</v>
      </c>
    </row>
    <row r="211" spans="1:4" x14ac:dyDescent="0.3">
      <c r="A211" t="s">
        <v>403</v>
      </c>
      <c r="B211" t="s">
        <v>385</v>
      </c>
      <c r="C211" s="6">
        <f t="shared" ca="1" si="87"/>
        <v>22</v>
      </c>
    </row>
    <row r="212" spans="1:4" x14ac:dyDescent="0.3">
      <c r="A212" s="10" t="s">
        <v>782</v>
      </c>
      <c r="B212" s="10" t="s">
        <v>385</v>
      </c>
      <c r="C212" s="6">
        <f t="shared" ca="1" si="87"/>
        <v>22</v>
      </c>
      <c r="D212" s="10"/>
    </row>
    <row r="213" spans="1:4" x14ac:dyDescent="0.3">
      <c r="A213" s="10" t="s">
        <v>783</v>
      </c>
      <c r="B213" s="10" t="s">
        <v>385</v>
      </c>
      <c r="C213" s="6">
        <f t="shared" ca="1" si="87"/>
        <v>22</v>
      </c>
      <c r="D213" s="10"/>
    </row>
    <row r="214" spans="1:4" x14ac:dyDescent="0.3">
      <c r="A214" s="10" t="s">
        <v>784</v>
      </c>
      <c r="B214" s="10" t="s">
        <v>385</v>
      </c>
      <c r="C214" s="6">
        <f t="shared" ref="C214:C215" ca="1" si="88">VLOOKUP(B214,OFFSET(INDIRECT("$A:$B"),0,MATCH(B$1&amp;"_Verify",INDIRECT("$1:$1"),0)-1),2,0)</f>
        <v>22</v>
      </c>
      <c r="D214" s="10"/>
    </row>
    <row r="215" spans="1:4" x14ac:dyDescent="0.3">
      <c r="A215" s="10" t="s">
        <v>785</v>
      </c>
      <c r="B215" s="10" t="s">
        <v>385</v>
      </c>
      <c r="C215" s="6">
        <f t="shared" ca="1" si="88"/>
        <v>22</v>
      </c>
      <c r="D215" s="10"/>
    </row>
  </sheetData>
  <phoneticPr fontId="1" type="noConversion"/>
  <dataValidations count="1">
    <dataValidation type="list" allowBlank="1" showInputMessage="1" showErrorMessage="1" sqref="B2:B21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28"/>
  <sheetViews>
    <sheetView tabSelected="1" workbookViewId="0">
      <pane xSplit="2" ySplit="2" topLeftCell="C74" activePane="bottomRight" state="frozen"/>
      <selection pane="topRight" activeCell="C1" sqref="C1"/>
      <selection pane="bottomLeft" activeCell="A3" sqref="A3"/>
      <selection pane="bottomRight" activeCell="I87" sqref="I87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599</v>
      </c>
      <c r="F2" s="4" t="str">
        <f>IF(ISBLANK(VLOOKUP($E2,어펙터인자!$1:$1048576,MATCH(F$1,어펙터인자!$1:$1,0),0)),"",VLOOKUP($E2,어펙터인자!$1:$1048576,MATCH(F$1,어펙터인자!$1:$1,0),0))</f>
        <v>회전하다가 특정 행동을 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회전하는 각의 양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끝나고 실행할 StateName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127" si="0">B3&amp;"_"&amp;TEXT(D3,"00")</f>
        <v>NormalAttack0.4_01</v>
      </c>
      <c r="B3" s="1" t="s">
        <v>774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29" ca="1" si="1">IF(NOT(ISBLANK(N3)),N3,
IF(ISBLANK(M3),"",
VLOOKUP(M3,OFFSET(INDIRECT("$A:$B"),0,MATCH(M$1&amp;"_Verify",INDIRECT("$1:$1"),0)-1),2,0)
))</f>
        <v/>
      </c>
      <c r="S3" s="7" t="str">
        <f t="shared" ref="S3:S182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773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0"/>
        <v>NormalAttack0.8_01</v>
      </c>
      <c r="B5" s="1" t="s">
        <v>575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548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NormalAttack1.5_01</v>
      </c>
      <c r="B8" s="1" t="s">
        <v>549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571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572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154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576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155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156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550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551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ref="A15:A20" si="18">B15&amp;"_"&amp;TEXT(D15,"00")</f>
        <v>NormalAttackMelee2.0_01</v>
      </c>
      <c r="B15" s="1" t="s">
        <v>573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0" ca="1" si="19">IF(NOT(ISBLANK(N15)),N15,
IF(ISBLANK(M15),"",
VLOOKUP(M15,OFFSET(INDIRECT("$A:$B"),0,MATCH(M$1&amp;"_Verify",INDIRECT("$1:$1"),0)-1),2,0)
))</f>
        <v/>
      </c>
      <c r="S15" s="7" t="str">
        <f t="shared" ref="S15:S20" ca="1" si="20">IF(NOT(ISBLANK(R15)),R15,
IF(ISBLANK(Q15),"",
VLOOKUP(Q15,OFFSET(INDIRECT("$A:$B"),0,MATCH(Q$1&amp;"_Verify",INDIRECT("$1:$1"),0)-1),2,0)
))</f>
        <v/>
      </c>
      <c r="Y15" s="1" t="s">
        <v>159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574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160</v>
      </c>
      <c r="Z16" s="1">
        <v>14</v>
      </c>
    </row>
    <row r="17" spans="1:26" x14ac:dyDescent="0.3">
      <c r="A17" s="1" t="str">
        <f t="shared" si="18"/>
        <v>NormalAttackEtc0.8_01</v>
      </c>
      <c r="B17" s="1" t="s">
        <v>640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0.8</v>
      </c>
      <c r="L17" s="1">
        <v>2</v>
      </c>
      <c r="O17" s="7" t="str">
        <f t="shared" ca="1" si="19"/>
        <v/>
      </c>
      <c r="S17" s="7" t="str">
        <f t="shared" ca="1" si="20"/>
        <v/>
      </c>
      <c r="Y17" s="1" t="s">
        <v>161</v>
      </c>
      <c r="Z17" s="1">
        <v>15</v>
      </c>
    </row>
    <row r="18" spans="1:26" x14ac:dyDescent="0.3">
      <c r="A18" s="1" t="str">
        <f t="shared" si="18"/>
        <v>NormalAttackEtc01_01</v>
      </c>
      <c r="B18" s="1" t="s">
        <v>641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</v>
      </c>
      <c r="L18" s="1">
        <v>2</v>
      </c>
      <c r="O18" s="7" t="str">
        <f t="shared" ca="1" si="19"/>
        <v/>
      </c>
      <c r="S18" s="7" t="str">
        <f t="shared" ca="1" si="20"/>
        <v/>
      </c>
      <c r="Y18" s="1" t="s">
        <v>162</v>
      </c>
      <c r="Z18" s="1">
        <v>16</v>
      </c>
    </row>
    <row r="19" spans="1:26" x14ac:dyDescent="0.3">
      <c r="A19" s="1" t="str">
        <f t="shared" si="18"/>
        <v>NormalAttackEtc1.25_01</v>
      </c>
      <c r="B19" s="1" t="s">
        <v>642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1.25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646</v>
      </c>
      <c r="Z19" s="1">
        <v>17</v>
      </c>
    </row>
    <row r="20" spans="1:26" x14ac:dyDescent="0.3">
      <c r="A20" s="1" t="str">
        <f t="shared" si="18"/>
        <v>NormalAttackEtc1.5_01</v>
      </c>
      <c r="B20" s="1" t="s">
        <v>643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1.5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NormalAttackEtc2.0_01</v>
      </c>
      <c r="B21" s="1" t="s">
        <v>644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2</v>
      </c>
      <c r="L21" s="1">
        <v>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NormalAttackEtc3.0_01</v>
      </c>
      <c r="B22" s="1" t="s">
        <v>645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3</v>
      </c>
      <c r="L22" s="1">
        <v>2</v>
      </c>
      <c r="O22" s="7" t="str">
        <f t="shared" ca="1" si="22"/>
        <v/>
      </c>
      <c r="S22" s="7" t="str">
        <f t="shared" ca="1" si="23"/>
        <v/>
      </c>
      <c r="Y22" s="1" t="s">
        <v>540</v>
      </c>
      <c r="Z22" s="1">
        <v>20</v>
      </c>
    </row>
    <row r="23" spans="1:26" x14ac:dyDescent="0.3">
      <c r="A23" s="1" t="str">
        <f t="shared" ref="A23:A24" si="24">B23&amp;"_"&amp;TEXT(D23,"00")</f>
        <v>NormalAttackGanfaul_01</v>
      </c>
      <c r="B23" t="s">
        <v>417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0.92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UltimatePositionBuffGanfaul_01</v>
      </c>
      <c r="B24" s="1" t="s">
        <v>421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PositionBuff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4.8</v>
      </c>
      <c r="J24" s="1">
        <v>2</v>
      </c>
      <c r="K24" s="1">
        <v>-0.35</v>
      </c>
      <c r="N24" s="1">
        <v>5</v>
      </c>
      <c r="O24" s="7">
        <f t="shared" ca="1" si="25"/>
        <v>5</v>
      </c>
      <c r="S24" s="7" t="str">
        <f t="shared" ca="1" si="26"/>
        <v/>
      </c>
      <c r="V24" s="1" t="s">
        <v>648</v>
      </c>
    </row>
    <row r="25" spans="1:26" x14ac:dyDescent="0.3">
      <c r="A25" s="1" t="str">
        <f t="shared" ref="A25" si="27">B25&amp;"_"&amp;TEXT(D25,"00")</f>
        <v>UltimateAttackGanfaul_01</v>
      </c>
      <c r="B25" s="1" t="s">
        <v>365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4</v>
      </c>
      <c r="O25" s="7" t="str">
        <f t="shared" ref="O25" ca="1" si="28">IF(NOT(ISBLANK(N25)),N25,
IF(ISBLANK(M25),"",
VLOOKUP(M25,OFFSET(INDIRECT("$A:$B"),0,MATCH(M$1&amp;"_Verify",INDIRECT("$1:$1"),0)-1),2,0)
))</f>
        <v/>
      </c>
      <c r="S25" s="7" t="str">
        <f t="shared" ref="S25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0"/>
        <v>NormalAttackYuki_01</v>
      </c>
      <c r="B26" t="s">
        <v>776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f>(1/0.8)*0.45</f>
        <v>0.5625</v>
      </c>
      <c r="O26" s="7" t="str">
        <f t="shared" ca="1" si="1"/>
        <v/>
      </c>
      <c r="S26" s="7" t="str">
        <f t="shared" ca="1" si="2"/>
        <v/>
      </c>
    </row>
    <row r="27" spans="1:26" x14ac:dyDescent="0.3">
      <c r="A27" s="1" t="str">
        <f t="shared" ref="A27:A28" si="30">B27&amp;"_"&amp;TEXT(D27,"00")</f>
        <v>UltimateRemoveYuki_01</v>
      </c>
      <c r="B27" t="s">
        <v>777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RemoveColliderHitObjectAffector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0.9</v>
      </c>
      <c r="J27" s="1">
        <v>2.2000000000000002</v>
      </c>
      <c r="O27" s="7" t="str">
        <f t="shared" ref="O27:O28" ca="1" si="31">IF(NOT(ISBLANK(N27)),N27,
IF(ISBLANK(M27),"",
VLOOKUP(M27,OFFSET(INDIRECT("$A:$B"),0,MATCH(M$1&amp;"_Verify",INDIRECT("$1:$1"),0)-1),2,0)
))</f>
        <v/>
      </c>
      <c r="R27" s="1">
        <v>0</v>
      </c>
      <c r="S27" s="7">
        <f t="shared" ref="S27:S28" ca="1" si="32">IF(NOT(ISBLANK(R27)),R27,
IF(ISBLANK(Q27),"",
VLOOKUP(Q27,OFFSET(INDIRECT("$A:$B"),0,MATCH(Q$1&amp;"_Verify",INDIRECT("$1:$1"),0)-1),2,0)
))</f>
        <v>0</v>
      </c>
      <c r="W27" s="1" t="s">
        <v>426</v>
      </c>
    </row>
    <row r="28" spans="1:26" x14ac:dyDescent="0.3">
      <c r="A28" s="1" t="str">
        <f t="shared" si="30"/>
        <v>UltimateCreateYuki_01</v>
      </c>
      <c r="B28" t="s">
        <v>778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CreateHitObject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O28" s="7" t="str">
        <f t="shared" ca="1" si="31"/>
        <v/>
      </c>
      <c r="S28" s="7" t="str">
        <f t="shared" ca="1" si="32"/>
        <v/>
      </c>
      <c r="T28" s="1" t="s">
        <v>427</v>
      </c>
    </row>
    <row r="29" spans="1:26" x14ac:dyDescent="0.3">
      <c r="A29" s="1" t="str">
        <f t="shared" ref="A29" si="33">B29&amp;"_"&amp;TEXT(D29,"00")</f>
        <v>UltimateAttackYuki_01</v>
      </c>
      <c r="B29" t="s">
        <v>779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(1/0.8)*0.45*1.5</f>
        <v>0.84375</v>
      </c>
      <c r="O29" s="7" t="str">
        <f t="shared" ref="O29" ca="1" si="34">IF(NOT(ISBLANK(N29)),N29,
IF(ISBLANK(M29),"",
VLOOKUP(M29,OFFSET(INDIRECT("$A:$B"),0,MATCH(M$1&amp;"_Verify",INDIRECT("$1:$1"),0)-1),2,0)
))</f>
        <v/>
      </c>
      <c r="S29" s="7" t="str">
        <f t="shared" ref="S29" ca="1" si="35">IF(NOT(ISBLANK(R29)),R29,
IF(ISBLANK(Q29),"",
VLOOKUP(Q29,OFFSET(INDIRECT("$A:$B"),0,MATCH(Q$1&amp;"_Verify",INDIRECT("$1:$1"),0)-1),2,0)
))</f>
        <v/>
      </c>
    </row>
    <row r="30" spans="1:26" x14ac:dyDescent="0.3">
      <c r="A30" s="1" t="str">
        <f t="shared" si="0"/>
        <v>NormalAttackBigBatSuccubus_01</v>
      </c>
      <c r="B30" t="s">
        <v>119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0.23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si="0"/>
        <v>UltimateAttackBigBatSuccubus_01</v>
      </c>
      <c r="B31" s="10" t="s">
        <v>578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0.23*5*1.4</f>
        <v>1.61</v>
      </c>
      <c r="O31" s="7" t="str">
        <f t="shared" ca="1" si="1"/>
        <v/>
      </c>
      <c r="S31" s="7" t="str">
        <f t="shared" ca="1" si="2"/>
        <v/>
      </c>
    </row>
    <row r="32" spans="1:26" x14ac:dyDescent="0.3">
      <c r="A32" s="1" t="str">
        <f t="shared" si="0"/>
        <v>NormalAttackBei_01</v>
      </c>
      <c r="B32" t="s">
        <v>135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0.40500000000000003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ref="A33" si="36">B33&amp;"_"&amp;TEXT(D33,"00")</f>
        <v>NormalAttackJellyFishGirl_01</v>
      </c>
      <c r="B33" s="10" t="s">
        <v>437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0.47</v>
      </c>
      <c r="O33" s="7" t="str">
        <f t="shared" ref="O33" ca="1" si="37">IF(NOT(ISBLANK(N33)),N33,
IF(ISBLANK(M33),"",
VLOOKUP(M33,OFFSET(INDIRECT("$A:$B"),0,MATCH(M$1&amp;"_Verify",INDIRECT("$1:$1"),0)-1),2,0)
))</f>
        <v/>
      </c>
      <c r="S33" s="7" t="str">
        <f t="shared" ref="S33" ca="1" si="38">IF(NOT(ISBLANK(R33)),R33,
IF(ISBLANK(Q33),"",
VLOOKUP(Q33,OFFSET(INDIRECT("$A:$B"),0,MATCH(Q$1&amp;"_Verify",INDIRECT("$1:$1"),0)-1),2,0)
))</f>
        <v/>
      </c>
    </row>
    <row r="34" spans="1:23" x14ac:dyDescent="0.3">
      <c r="A34" s="1" t="str">
        <f t="shared" ref="A34:A35" si="39">B34&amp;"_"&amp;TEXT(D34,"00")</f>
        <v>NormalAttackEarthMage_01</v>
      </c>
      <c r="B34" s="10" t="s">
        <v>438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0.42499999999999999</v>
      </c>
      <c r="O34" s="7" t="str">
        <f t="shared" ref="O34:O35" ca="1" si="40">IF(NOT(ISBLANK(N34)),N34,
IF(ISBLANK(M34),"",
VLOOKUP(M34,OFFSET(INDIRECT("$A:$B"),0,MATCH(M$1&amp;"_Verify",INDIRECT("$1:$1"),0)-1),2,0)
))</f>
        <v/>
      </c>
      <c r="S34" s="7" t="str">
        <f t="shared" ref="S34:S35" ca="1" si="41">IF(NOT(ISBLANK(R34)),R34,
IF(ISBLANK(Q34),"",
VLOOKUP(Q34,OFFSET(INDIRECT("$A:$B"),0,MATCH(Q$1&amp;"_Verify",INDIRECT("$1:$1"),0)-1),2,0)
))</f>
        <v/>
      </c>
    </row>
    <row r="35" spans="1:23" x14ac:dyDescent="0.3">
      <c r="A35" s="1" t="str">
        <f t="shared" si="39"/>
        <v>NormalAttackDynaMob_01</v>
      </c>
      <c r="B35" s="10" t="s">
        <v>440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0.72499999999999998</v>
      </c>
      <c r="O35" s="7" t="str">
        <f t="shared" ca="1" si="40"/>
        <v/>
      </c>
      <c r="S35" s="7" t="str">
        <f t="shared" ca="1" si="41"/>
        <v/>
      </c>
    </row>
    <row r="36" spans="1:23" x14ac:dyDescent="0.3">
      <c r="A36" s="1" t="str">
        <f t="shared" ref="A36:A46" si="42">B36&amp;"_"&amp;TEXT(D36,"00")</f>
        <v>NormalAttackPreSciFiWarrior_01</v>
      </c>
      <c r="B36" s="10" t="s">
        <v>794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0.79500000000000004</v>
      </c>
      <c r="O36" s="7" t="str">
        <f t="shared" ref="O36:O46" ca="1" si="43">IF(NOT(ISBLANK(N36)),N36,
IF(ISBLANK(M36),"",
VLOOKUP(M36,OFFSET(INDIRECT("$A:$B"),0,MATCH(M$1&amp;"_Verify",INDIRECT("$1:$1"),0)-1),2,0)
))</f>
        <v/>
      </c>
      <c r="R36" s="1">
        <v>1</v>
      </c>
      <c r="S36" s="7">
        <f t="shared" ref="S36:S46" ca="1" si="44">IF(NOT(ISBLANK(R36)),R36,
IF(ISBLANK(Q36),"",
VLOOKUP(Q36,OFFSET(INDIRECT("$A:$B"),0,MATCH(Q$1&amp;"_Verify",INDIRECT("$1:$1"),0)-1),2,0)
))</f>
        <v>1</v>
      </c>
    </row>
    <row r="37" spans="1:23" x14ac:dyDescent="0.3">
      <c r="A37" s="1" t="str">
        <f t="shared" ref="A37" si="45">B37&amp;"_"&amp;TEXT(D37,"00")</f>
        <v>NormalAttackSciFiWarrior_01</v>
      </c>
      <c r="B37" s="10" t="s">
        <v>442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1.45</v>
      </c>
      <c r="O37" s="7" t="str">
        <f t="shared" ref="O37" ca="1" si="46">IF(NOT(ISBLANK(N37)),N37,
IF(ISBLANK(M37),"",
VLOOKUP(M37,OFFSET(INDIRECT("$A:$B"),0,MATCH(M$1&amp;"_Verify",INDIRECT("$1:$1"),0)-1),2,0)
))</f>
        <v/>
      </c>
      <c r="R37" s="1">
        <v>1</v>
      </c>
      <c r="S37" s="7">
        <f t="shared" ref="S37" ca="1" si="47">IF(NOT(ISBLANK(R37)),R37,
IF(ISBLANK(Q37),"",
VLOOKUP(Q37,OFFSET(INDIRECT("$A:$B"),0,MATCH(Q$1&amp;"_Verify",INDIRECT("$1:$1"),0)-1),2,0)
))</f>
        <v>1</v>
      </c>
    </row>
    <row r="38" spans="1:23" x14ac:dyDescent="0.3">
      <c r="A38" s="1" t="str">
        <f t="shared" ref="A38" si="48">B38&amp;"_"&amp;TEXT(D38,"00")</f>
        <v>ChangeAttackStateSciFiWarrior_01</v>
      </c>
      <c r="B38" s="10" t="s">
        <v>676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ChangeAttackState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N38" s="1">
        <v>3</v>
      </c>
      <c r="O38" s="7">
        <f t="shared" ref="O38" ca="1" si="49">IF(NOT(ISBLANK(N38)),N38,
IF(ISBLANK(M38),"",
VLOOKUP(M38,OFFSET(INDIRECT("$A:$B"),0,MATCH(M$1&amp;"_Verify",INDIRECT("$1:$1"),0)-1),2,0)
))</f>
        <v>3</v>
      </c>
      <c r="S38" s="7" t="str">
        <f t="shared" ref="S38" ca="1" si="50">IF(NOT(ISBLANK(R38)),R38,
IF(ISBLANK(Q38),"",
VLOOKUP(Q38,OFFSET(INDIRECT("$A:$B"),0,MATCH(Q$1&amp;"_Verify",INDIRECT("$1:$1"),0)-1),2,0)
))</f>
        <v/>
      </c>
      <c r="T38" s="1" t="s">
        <v>681</v>
      </c>
    </row>
    <row r="39" spans="1:23" x14ac:dyDescent="0.3">
      <c r="A39" s="1" t="str">
        <f t="shared" ref="A39" si="51">B39&amp;"_"&amp;TEXT(D39,"00")</f>
        <v>IgnoreEvadeVisualSciFiWarrior_01</v>
      </c>
      <c r="B39" s="10" t="s">
        <v>682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IgnoreEvadeVisual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K39" s="1">
        <v>0.33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42"/>
        <v>NormalAttackChaosElemental_01</v>
      </c>
      <c r="B40" s="10" t="s">
        <v>447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0.88800000000000001</v>
      </c>
      <c r="O40" s="7" t="str">
        <f t="shared" ca="1" si="43"/>
        <v/>
      </c>
      <c r="S40" s="7" t="str">
        <f t="shared" ca="1" si="44"/>
        <v/>
      </c>
    </row>
    <row r="41" spans="1:23" x14ac:dyDescent="0.3">
      <c r="A41" s="1" t="str">
        <f t="shared" ref="A41" si="54">B41&amp;"_"&amp;TEXT(D41,"00")</f>
        <v>NormalAttackSecondChaosElemental_01</v>
      </c>
      <c r="B41" s="10" t="s">
        <v>663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0.57499999999999996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2"/>
        <v>NormalAttackSuperHero_01</v>
      </c>
      <c r="B42" s="10" t="s">
        <v>448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0.35199999999999998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si="42"/>
        <v>NormalAttackMeryl_01</v>
      </c>
      <c r="B43" s="10" t="s">
        <v>449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1.1419999999999999</v>
      </c>
      <c r="O43" s="7" t="str">
        <f t="shared" ca="1" si="43"/>
        <v/>
      </c>
      <c r="S43" s="7" t="str">
        <f t="shared" ca="1" si="44"/>
        <v/>
      </c>
    </row>
    <row r="44" spans="1:23" x14ac:dyDescent="0.3">
      <c r="A44" s="1" t="str">
        <f t="shared" ref="A44:A45" si="57">B44&amp;"_"&amp;TEXT(D44,"00")</f>
        <v>TimeSlowMeryl_01</v>
      </c>
      <c r="B44" s="10" t="s">
        <v>732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TimeSlow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9</v>
      </c>
      <c r="J44" s="1">
        <v>0.4</v>
      </c>
      <c r="O44" s="7" t="str">
        <f t="shared" ref="O44:O45" ca="1" si="58">IF(NOT(ISBLANK(N44)),N44,
IF(ISBLANK(M44),"",
VLOOKUP(M44,OFFSET(INDIRECT("$A:$B"),0,MATCH(M$1&amp;"_Verify",INDIRECT("$1:$1"),0)-1),2,0)
))</f>
        <v/>
      </c>
      <c r="S44" s="7" t="str">
        <f t="shared" ref="S44:S45" ca="1" si="59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si="57"/>
        <v>MoveSpeedUpMeryl_01</v>
      </c>
      <c r="B45" s="1" t="s">
        <v>733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ChangeActorStatus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f>I44*J44</f>
        <v>3.6</v>
      </c>
      <c r="J45" s="1">
        <v>1</v>
      </c>
      <c r="M45" s="1" t="s">
        <v>552</v>
      </c>
      <c r="O45" s="7">
        <f t="shared" ca="1" si="58"/>
        <v>5</v>
      </c>
      <c r="S45" s="7" t="str">
        <f t="shared" ca="1" si="59"/>
        <v/>
      </c>
      <c r="W45" s="1" t="s">
        <v>736</v>
      </c>
    </row>
    <row r="46" spans="1:23" x14ac:dyDescent="0.3">
      <c r="A46" s="1" t="str">
        <f t="shared" si="42"/>
        <v>NormalAttackGreekWarrior_01</v>
      </c>
      <c r="B46" s="10" t="s">
        <v>450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0.64500000000000002</v>
      </c>
      <c r="O46" s="7" t="str">
        <f t="shared" ca="1" si="43"/>
        <v/>
      </c>
      <c r="S46" s="7" t="str">
        <f t="shared" ca="1" si="44"/>
        <v/>
      </c>
    </row>
    <row r="47" spans="1:23" x14ac:dyDescent="0.3">
      <c r="A47" s="1" t="str">
        <f t="shared" ref="A47:A50" si="60">B47&amp;"_"&amp;TEXT(D47,"00")</f>
        <v>NormalAttackAkai_01</v>
      </c>
      <c r="B47" s="10" t="s">
        <v>451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0.39500000000000002</v>
      </c>
      <c r="O47" s="7" t="str">
        <f t="shared" ref="O47:O50" ca="1" si="61">IF(NOT(ISBLANK(N47)),N47,
IF(ISBLANK(M47),"",
VLOOKUP(M47,OFFSET(INDIRECT("$A:$B"),0,MATCH(M$1&amp;"_Verify",INDIRECT("$1:$1"),0)-1),2,0)
))</f>
        <v/>
      </c>
      <c r="S47" s="7" t="str">
        <f t="shared" ref="S47:S50" ca="1" si="62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ref="A48" si="63">B48&amp;"_"&amp;TEXT(D48,"00")</f>
        <v>LP_ArcFormAkai_01</v>
      </c>
      <c r="B48" s="10" t="s">
        <v>672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ArcFormHitObject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0.1</v>
      </c>
      <c r="N48" s="1">
        <v>4</v>
      </c>
      <c r="O48" s="7">
        <f t="shared" ref="O48" ca="1" si="64">IF(NOT(ISBLANK(N48)),N48,
IF(ISBLANK(M48),"",
VLOOKUP(M48,OFFSET(INDIRECT("$A:$B"),0,MATCH(M$1&amp;"_Verify",INDIRECT("$1:$1"),0)-1),2,0)
))</f>
        <v>4</v>
      </c>
      <c r="S48" s="7" t="str">
        <f t="shared" ref="S48" ca="1" si="65">IF(NOT(ISBLANK(R48)),R48,
IF(ISBLANK(Q48),"",
VLOOKUP(Q48,OFFSET(INDIRECT("$A:$B"),0,MATCH(Q$1&amp;"_Verify",INDIRECT("$1:$1"),0)-1),2,0)
))</f>
        <v/>
      </c>
    </row>
    <row r="49" spans="1:21" x14ac:dyDescent="0.3">
      <c r="A49" s="1" t="str">
        <f t="shared" si="60"/>
        <v>NormalAttackYuka_01</v>
      </c>
      <c r="B49" s="10" t="s">
        <v>453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0.3</v>
      </c>
      <c r="O49" s="7" t="str">
        <f t="shared" ca="1" si="61"/>
        <v/>
      </c>
      <c r="S49" s="7" t="str">
        <f t="shared" ca="1" si="62"/>
        <v/>
      </c>
    </row>
    <row r="50" spans="1:21" x14ac:dyDescent="0.3">
      <c r="A50" s="1" t="str">
        <f t="shared" si="60"/>
        <v>NormalAttackSteampunkRobot_01</v>
      </c>
      <c r="B50" s="10" t="s">
        <v>455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0.38200000000000001</v>
      </c>
      <c r="O50" s="7" t="str">
        <f t="shared" ca="1" si="61"/>
        <v/>
      </c>
      <c r="S50" s="7" t="str">
        <f t="shared" ca="1" si="62"/>
        <v/>
      </c>
    </row>
    <row r="51" spans="1:21" x14ac:dyDescent="0.3">
      <c r="A51" s="1" t="str">
        <f t="shared" ref="A51" si="66">B51&amp;"_"&amp;TEXT(D51,"00")</f>
        <v>CallHealSpSteampunkRobot_01</v>
      </c>
      <c r="B51" s="10" t="s">
        <v>707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CallAffectorValue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O51" s="7" t="str">
        <f t="shared" ref="O51" ca="1" si="67">IF(NOT(ISBLANK(N51)),N51,
IF(ISBLANK(M51),"",
VLOOKUP(M51,OFFSET(INDIRECT("$A:$B"),0,MATCH(M$1&amp;"_Verify",INDIRECT("$1:$1"),0)-1),2,0)
))</f>
        <v/>
      </c>
      <c r="R51" s="1">
        <v>1</v>
      </c>
      <c r="S51" s="7">
        <f t="shared" ref="S51" ca="1" si="68">IF(NOT(ISBLANK(R51)),R51,
IF(ISBLANK(Q51),"",
VLOOKUP(Q51,OFFSET(INDIRECT("$A:$B"),0,MATCH(Q$1&amp;"_Verify",INDIRECT("$1:$1"),0)-1),2,0)
))</f>
        <v>1</v>
      </c>
      <c r="U51" s="1" t="s">
        <v>713</v>
      </c>
    </row>
    <row r="52" spans="1:21" x14ac:dyDescent="0.3">
      <c r="A52" s="1" t="str">
        <f t="shared" ref="A52" si="69">B52&amp;"_"&amp;TEXT(D52,"00")</f>
        <v>CallHealSpSteampunkRobot_HealSp_01</v>
      </c>
      <c r="B52" s="10" t="s">
        <v>710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Heal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K52" s="1">
        <v>1</v>
      </c>
      <c r="N52" s="1">
        <v>1</v>
      </c>
      <c r="O52" s="7">
        <f t="shared" ref="O52" ca="1" si="70">IF(NOT(ISBLANK(N52)),N52,
IF(ISBLANK(M52),"",
VLOOKUP(M52,OFFSET(INDIRECT("$A:$B"),0,MATCH(M$1&amp;"_Verify",INDIRECT("$1:$1"),0)-1),2,0)
))</f>
        <v>1</v>
      </c>
      <c r="S52" s="7" t="str">
        <f t="shared" ref="S52" ca="1" si="71">IF(NOT(ISBLANK(R52)),R52,
IF(ISBLANK(Q52),"",
VLOOKUP(Q52,OFFSET(INDIRECT("$A:$B"),0,MATCH(Q$1&amp;"_Verify",INDIRECT("$1:$1"),0)-1),2,0)
))</f>
        <v/>
      </c>
    </row>
    <row r="53" spans="1:21" x14ac:dyDescent="0.3">
      <c r="A53" s="1" t="str">
        <f t="shared" ref="A53:A88" si="72">B53&amp;"_"&amp;TEXT(D53,"00")</f>
        <v>NormalAttackKachujin_01</v>
      </c>
      <c r="B53" s="10" t="s">
        <v>457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0.82499999999999996</v>
      </c>
      <c r="O53" s="7" t="str">
        <f t="shared" ref="O53:O88" ca="1" si="73">IF(NOT(ISBLANK(N53)),N53,
IF(ISBLANK(M53),"",
VLOOKUP(M53,OFFSET(INDIRECT("$A:$B"),0,MATCH(M$1&amp;"_Verify",INDIRECT("$1:$1"),0)-1),2,0)
))</f>
        <v/>
      </c>
      <c r="S53" s="7" t="str">
        <f t="shared" ref="S53:S88" ca="1" si="74">IF(NOT(ISBLANK(R53)),R53,
IF(ISBLANK(Q53),"",
VLOOKUP(Q53,OFFSET(INDIRECT("$A:$B"),0,MATCH(Q$1&amp;"_Verify",INDIRECT("$1:$1"),0)-1),2,0)
))</f>
        <v/>
      </c>
    </row>
    <row r="54" spans="1:21" x14ac:dyDescent="0.3">
      <c r="A54" s="1" t="str">
        <f t="shared" si="72"/>
        <v>NormalAttackMedea_01</v>
      </c>
      <c r="B54" s="10" t="s">
        <v>458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0.29499999999999998</v>
      </c>
      <c r="O54" s="7" t="str">
        <f t="shared" ca="1" si="73"/>
        <v/>
      </c>
      <c r="S54" s="7" t="str">
        <f t="shared" ca="1" si="74"/>
        <v/>
      </c>
    </row>
    <row r="55" spans="1:21" x14ac:dyDescent="0.3">
      <c r="A55" s="1" t="str">
        <f t="shared" si="72"/>
        <v>NormalAttackLola_01</v>
      </c>
      <c r="B55" s="10" t="s">
        <v>459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0.45500000000000002</v>
      </c>
      <c r="O55" s="7" t="str">
        <f t="shared" ca="1" si="73"/>
        <v/>
      </c>
      <c r="S55" s="7" t="str">
        <f t="shared" ca="1" si="74"/>
        <v/>
      </c>
    </row>
    <row r="56" spans="1:21" x14ac:dyDescent="0.3">
      <c r="A56" s="1" t="str">
        <f t="shared" si="72"/>
        <v>NormalAttackRockElemental_01</v>
      </c>
      <c r="B56" s="10" t="s">
        <v>460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0.88500000000000001</v>
      </c>
      <c r="O56" s="7" t="str">
        <f t="shared" ca="1" si="73"/>
        <v/>
      </c>
      <c r="S56" s="7" t="str">
        <f t="shared" ca="1" si="74"/>
        <v/>
      </c>
    </row>
    <row r="57" spans="1:21" x14ac:dyDescent="0.3">
      <c r="A57" s="1" t="str">
        <f t="shared" si="72"/>
        <v>NormalAttackSoldier_01</v>
      </c>
      <c r="B57" s="10" t="s">
        <v>461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0.71499999999999997</v>
      </c>
      <c r="O57" s="7" t="str">
        <f t="shared" ca="1" si="73"/>
        <v/>
      </c>
      <c r="S57" s="7" t="str">
        <f t="shared" ca="1" si="74"/>
        <v/>
      </c>
    </row>
    <row r="58" spans="1:21" x14ac:dyDescent="0.3">
      <c r="A58" s="1" t="str">
        <f t="shared" si="72"/>
        <v>NormalAttackDualWarrior_01</v>
      </c>
      <c r="B58" s="10" t="s">
        <v>462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0.753</v>
      </c>
      <c r="O58" s="7" t="str">
        <f t="shared" ca="1" si="73"/>
        <v/>
      </c>
      <c r="S58" s="7" t="str">
        <f t="shared" ca="1" si="74"/>
        <v/>
      </c>
    </row>
    <row r="59" spans="1:21" x14ac:dyDescent="0.3">
      <c r="A59" s="1" t="str">
        <f t="shared" si="72"/>
        <v>NormalAttackPreGloryArmor_01</v>
      </c>
      <c r="B59" s="10" t="s">
        <v>664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0.48</v>
      </c>
      <c r="O59" s="7" t="str">
        <f t="shared" ca="1" si="73"/>
        <v/>
      </c>
      <c r="S59" s="7" t="str">
        <f t="shared" ca="1" si="74"/>
        <v/>
      </c>
    </row>
    <row r="60" spans="1:21" x14ac:dyDescent="0.3">
      <c r="A60" s="1" t="str">
        <f t="shared" ref="A60" si="75">B60&amp;"_"&amp;TEXT(D60,"00")</f>
        <v>NormalAttackGloryArmor_01</v>
      </c>
      <c r="B60" s="10" t="s">
        <v>665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1.385</v>
      </c>
      <c r="O60" s="7" t="str">
        <f t="shared" ref="O60" ca="1" si="76">IF(NOT(ISBLANK(N60)),N60,
IF(ISBLANK(M60),"",
VLOOKUP(M60,OFFSET(INDIRECT("$A:$B"),0,MATCH(M$1&amp;"_Verify",INDIRECT("$1:$1"),0)-1),2,0)
))</f>
        <v/>
      </c>
      <c r="S60" s="7" t="str">
        <f t="shared" ref="S60" ca="1" si="77">IF(NOT(ISBLANK(R60)),R60,
IF(ISBLANK(Q60),"",
VLOOKUP(Q60,OFFSET(INDIRECT("$A:$B"),0,MATCH(Q$1&amp;"_Verify",INDIRECT("$1:$1"),0)-1),2,0)
))</f>
        <v/>
      </c>
    </row>
    <row r="61" spans="1:21" x14ac:dyDescent="0.3">
      <c r="A61" s="1" t="str">
        <f t="shared" si="72"/>
        <v>NormalAttackRpgKnight_01</v>
      </c>
      <c r="B61" s="10" t="s">
        <v>463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1.024</v>
      </c>
      <c r="O61" s="7" t="str">
        <f t="shared" ca="1" si="73"/>
        <v/>
      </c>
      <c r="S61" s="7" t="str">
        <f t="shared" ca="1" si="74"/>
        <v/>
      </c>
    </row>
    <row r="62" spans="1:21" x14ac:dyDescent="0.3">
      <c r="A62" s="1" t="str">
        <f t="shared" ref="A62" si="78">B62&amp;"_"&amp;TEXT(D62,"00")</f>
        <v>NormalAttackCreateRpgKnight_01</v>
      </c>
      <c r="B62" s="10" t="s">
        <v>687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CreateHitObject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N62" s="1">
        <v>1</v>
      </c>
      <c r="O62" s="7">
        <f t="shared" ref="O62" ca="1" si="79">IF(NOT(ISBLANK(N62)),N62,
IF(ISBLANK(M62),"",
VLOOKUP(M62,OFFSET(INDIRECT("$A:$B"),0,MATCH(M$1&amp;"_Verify",INDIRECT("$1:$1"),0)-1),2,0)
))</f>
        <v>1</v>
      </c>
      <c r="P62" s="1">
        <v>1</v>
      </c>
      <c r="S62" s="7" t="str">
        <f t="shared" ref="S62" ca="1" si="80">IF(NOT(ISBLANK(R62)),R62,
IF(ISBLANK(Q62),"",
VLOOKUP(Q62,OFFSET(INDIRECT("$A:$B"),0,MATCH(Q$1&amp;"_Verify",INDIRECT("$1:$1"),0)-1),2,0)
))</f>
        <v/>
      </c>
      <c r="T62" s="1" t="s">
        <v>688</v>
      </c>
    </row>
    <row r="63" spans="1:21" x14ac:dyDescent="0.3">
      <c r="A63" s="1" t="str">
        <f t="shared" ref="A63" si="81">B63&amp;"_"&amp;TEXT(D63,"00")</f>
        <v>NormalAttackPostRpgKnight_01</v>
      </c>
      <c r="B63" s="10" t="s">
        <v>686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0.38</v>
      </c>
      <c r="O63" s="7" t="str">
        <f t="shared" ref="O63" ca="1" si="82">IF(NOT(ISBLANK(N63)),N63,
IF(ISBLANK(M63),"",
VLOOKUP(M63,OFFSET(INDIRECT("$A:$B"),0,MATCH(M$1&amp;"_Verify",INDIRECT("$1:$1"),0)-1),2,0)
))</f>
        <v/>
      </c>
      <c r="S63" s="7" t="str">
        <f t="shared" ref="S63" ca="1" si="83">IF(NOT(ISBLANK(R63)),R63,
IF(ISBLANK(Q63),"",
VLOOKUP(Q63,OFFSET(INDIRECT("$A:$B"),0,MATCH(Q$1&amp;"_Verify",INDIRECT("$1:$1"),0)-1),2,0)
))</f>
        <v/>
      </c>
    </row>
    <row r="64" spans="1:21" x14ac:dyDescent="0.3">
      <c r="A64" s="1" t="str">
        <f t="shared" si="72"/>
        <v>NormalAttackDemonHuntress_01</v>
      </c>
      <c r="B64" s="10" t="s">
        <v>464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0.45500000000000002</v>
      </c>
      <c r="O64" s="7" t="str">
        <f t="shared" ca="1" si="73"/>
        <v/>
      </c>
      <c r="S64" s="7" t="str">
        <f t="shared" ca="1" si="74"/>
        <v/>
      </c>
    </row>
    <row r="65" spans="1:20" x14ac:dyDescent="0.3">
      <c r="A65" s="1" t="str">
        <f t="shared" si="72"/>
        <v>UltimateAttackDemonHuntress_01</v>
      </c>
      <c r="B65" s="10" t="s">
        <v>705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8.25</v>
      </c>
      <c r="O65" s="7" t="str">
        <f t="shared" ca="1" si="73"/>
        <v/>
      </c>
      <c r="S65" s="7" t="str">
        <f t="shared" ca="1" si="74"/>
        <v/>
      </c>
    </row>
    <row r="66" spans="1:20" x14ac:dyDescent="0.3">
      <c r="A66" s="1" t="str">
        <f t="shared" si="72"/>
        <v>NormalAttackMobileFemale_01</v>
      </c>
      <c r="B66" s="10" t="s">
        <v>465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0.85499999999999998</v>
      </c>
      <c r="O66" s="7" t="str">
        <f t="shared" ca="1" si="73"/>
        <v/>
      </c>
      <c r="S66" s="7" t="str">
        <f t="shared" ca="1" si="74"/>
        <v/>
      </c>
    </row>
    <row r="67" spans="1:20" x14ac:dyDescent="0.3">
      <c r="A67" s="1" t="str">
        <f t="shared" ref="A67" si="84">B67&amp;"_"&amp;TEXT(D67,"00")</f>
        <v>LP_RicochetBetterMobileFemale_01</v>
      </c>
      <c r="B67" s="10" t="s">
        <v>673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RicochetHitObject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N67" s="1">
        <v>2</v>
      </c>
      <c r="O67" s="7">
        <f t="shared" ref="O67" ca="1" si="85">IF(NOT(ISBLANK(N67)),N67,
IF(ISBLANK(M67),"",
VLOOKUP(M67,OFFSET(INDIRECT("$A:$B"),0,MATCH(M$1&amp;"_Verify",INDIRECT("$1:$1"),0)-1),2,0)
))</f>
        <v>2</v>
      </c>
      <c r="S67" s="7" t="str">
        <f t="shared" ref="S67" ca="1" si="86">IF(NOT(ISBLANK(R67)),R67,
IF(ISBLANK(Q67),"",
VLOOKUP(Q67,OFFSET(INDIRECT("$A:$B"),0,MATCH(Q$1&amp;"_Verify",INDIRECT("$1:$1"),0)-1),2,0)
))</f>
        <v/>
      </c>
    </row>
    <row r="68" spans="1:20" x14ac:dyDescent="0.3">
      <c r="A68" s="1" t="str">
        <f t="shared" si="72"/>
        <v>NormalAttackCyborgCharacter_01</v>
      </c>
      <c r="B68" s="10" t="s">
        <v>466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0.65</v>
      </c>
      <c r="O68" s="7" t="str">
        <f t="shared" ca="1" si="73"/>
        <v/>
      </c>
      <c r="S68" s="7" t="str">
        <f t="shared" ca="1" si="74"/>
        <v/>
      </c>
    </row>
    <row r="69" spans="1:20" x14ac:dyDescent="0.3">
      <c r="A69" s="1" t="str">
        <f t="shared" si="72"/>
        <v>NormalAttackSandWarrior_01</v>
      </c>
      <c r="B69" s="10" t="s">
        <v>467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1.125</v>
      </c>
      <c r="O69" s="7" t="str">
        <f t="shared" ca="1" si="73"/>
        <v/>
      </c>
      <c r="S69" s="7" t="str">
        <f t="shared" ca="1" si="74"/>
        <v/>
      </c>
    </row>
    <row r="70" spans="1:20" x14ac:dyDescent="0.3">
      <c r="A70" s="1" t="str">
        <f t="shared" ref="A70" si="87">B70&amp;"_"&amp;TEXT(D70,"00")</f>
        <v>NormalAttackPreBladeFanDancer_01</v>
      </c>
      <c r="B70" s="10" t="s">
        <v>702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0.65500000000000003</v>
      </c>
      <c r="O70" s="7" t="str">
        <f t="shared" ref="O70" ca="1" si="88">IF(NOT(ISBLANK(N70)),N70,
IF(ISBLANK(M70),"",
VLOOKUP(M70,OFFSET(INDIRECT("$A:$B"),0,MATCH(M$1&amp;"_Verify",INDIRECT("$1:$1"),0)-1),2,0)
))</f>
        <v/>
      </c>
      <c r="S70" s="7" t="str">
        <f t="shared" ref="S70" ca="1" si="89">IF(NOT(ISBLANK(R70)),R70,
IF(ISBLANK(Q70),"",
VLOOKUP(Q70,OFFSET(INDIRECT("$A:$B"),0,MATCH(Q$1&amp;"_Verify",INDIRECT("$1:$1"),0)-1),2,0)
))</f>
        <v/>
      </c>
    </row>
    <row r="71" spans="1:20" x14ac:dyDescent="0.3">
      <c r="A71" s="1" t="str">
        <f t="shared" si="72"/>
        <v>NormalAttackBladeFanDancer_01</v>
      </c>
      <c r="B71" s="10" t="s">
        <v>468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f>1.325*2</f>
        <v>2.65</v>
      </c>
      <c r="O71" s="7" t="str">
        <f t="shared" ca="1" si="73"/>
        <v/>
      </c>
      <c r="S71" s="7" t="str">
        <f t="shared" ca="1" si="74"/>
        <v/>
      </c>
    </row>
    <row r="72" spans="1:20" x14ac:dyDescent="0.3">
      <c r="A72" s="1" t="str">
        <f t="shared" si="72"/>
        <v>ChangeAttackStateBladeFanDancer_01</v>
      </c>
      <c r="B72" s="10" t="s">
        <v>704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ChangeAttackState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N72" s="1">
        <v>2</v>
      </c>
      <c r="O72" s="7">
        <f t="shared" ca="1" si="73"/>
        <v>2</v>
      </c>
      <c r="S72" s="7" t="str">
        <f t="shared" ca="1" si="74"/>
        <v/>
      </c>
      <c r="T72" s="1" t="s">
        <v>681</v>
      </c>
    </row>
    <row r="73" spans="1:20" x14ac:dyDescent="0.3">
      <c r="A73" s="1" t="str">
        <f t="shared" si="72"/>
        <v>NormalAttackPreSyria_01</v>
      </c>
      <c r="B73" s="10" t="s">
        <v>737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0.41499999999999998</v>
      </c>
      <c r="O73" s="7" t="str">
        <f t="shared" ca="1" si="73"/>
        <v/>
      </c>
      <c r="S73" s="7" t="str">
        <f t="shared" ca="1" si="74"/>
        <v/>
      </c>
    </row>
    <row r="74" spans="1:20" x14ac:dyDescent="0.3">
      <c r="A74" s="1" t="str">
        <f t="shared" ref="A74:A75" si="90">B74&amp;"_"&amp;TEXT(D74,"00")</f>
        <v>NormalAttackRemoveSyria_01</v>
      </c>
      <c r="B74" s="10" t="s">
        <v>690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RemoveColliderHitObjectAffector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0.17</v>
      </c>
      <c r="J74" s="1">
        <v>1.9</v>
      </c>
      <c r="K74" s="1">
        <v>160</v>
      </c>
      <c r="O74" s="7" t="str">
        <f t="shared" ref="O74:O75" ca="1" si="91">IF(NOT(ISBLANK(N74)),N74,
IF(ISBLANK(M74),"",
VLOOKUP(M74,OFFSET(INDIRECT("$A:$B"),0,MATCH(M$1&amp;"_Verify",INDIRECT("$1:$1"),0)-1),2,0)
))</f>
        <v/>
      </c>
      <c r="S74" s="7" t="str">
        <f t="shared" ref="S74:S75" ca="1" si="92">IF(NOT(ISBLANK(R74)),R74,
IF(ISBLANK(Q74),"",
VLOOKUP(Q74,OFFSET(INDIRECT("$A:$B"),0,MATCH(Q$1&amp;"_Verify",INDIRECT("$1:$1"),0)-1),2,0)
))</f>
        <v/>
      </c>
      <c r="T74" s="1" t="s">
        <v>739</v>
      </c>
    </row>
    <row r="75" spans="1:20" x14ac:dyDescent="0.3">
      <c r="A75" s="1" t="str">
        <f t="shared" si="90"/>
        <v>NormalAttackSyria_01</v>
      </c>
      <c r="B75" s="10" t="s">
        <v>469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2.57</v>
      </c>
      <c r="O75" s="7" t="str">
        <f t="shared" ca="1" si="91"/>
        <v/>
      </c>
      <c r="S75" s="7" t="str">
        <f t="shared" ca="1" si="92"/>
        <v/>
      </c>
    </row>
    <row r="76" spans="1:20" x14ac:dyDescent="0.3">
      <c r="A76" s="1" t="str">
        <f t="shared" ref="A76" si="93">B76&amp;"_"&amp;TEXT(D76,"00")</f>
        <v>UltimateRemoveSyria_01</v>
      </c>
      <c r="B76" s="10" t="s">
        <v>692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RemoveColliderHitObjectAffector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10</v>
      </c>
      <c r="J76" s="1">
        <v>2</v>
      </c>
      <c r="O76" s="7" t="str">
        <f t="shared" ref="O76" ca="1" si="94">IF(NOT(ISBLANK(N76)),N76,
IF(ISBLANK(M76),"",
VLOOKUP(M76,OFFSET(INDIRECT("$A:$B"),0,MATCH(M$1&amp;"_Verify",INDIRECT("$1:$1"),0)-1),2,0)
))</f>
        <v/>
      </c>
      <c r="P76" s="1">
        <v>1</v>
      </c>
      <c r="R76" s="1">
        <v>1</v>
      </c>
      <c r="S76" s="7">
        <f t="shared" ref="S76" ca="1" si="95">IF(NOT(ISBLANK(R76)),R76,
IF(ISBLANK(Q76),"",
VLOOKUP(Q76,OFFSET(INDIRECT("$A:$B"),0,MATCH(Q$1&amp;"_Verify",INDIRECT("$1:$1"),0)-1),2,0)
))</f>
        <v>1</v>
      </c>
    </row>
    <row r="77" spans="1:20" x14ac:dyDescent="0.3">
      <c r="A77" s="1" t="str">
        <f t="shared" si="72"/>
        <v>NormalAttackLinhi_01</v>
      </c>
      <c r="B77" s="10" t="s">
        <v>470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0.82499999999999996</v>
      </c>
      <c r="O77" s="7" t="str">
        <f t="shared" ca="1" si="73"/>
        <v/>
      </c>
      <c r="R77" s="1">
        <v>1</v>
      </c>
      <c r="S77" s="7">
        <f t="shared" ca="1" si="74"/>
        <v>1</v>
      </c>
    </row>
    <row r="78" spans="1:20" x14ac:dyDescent="0.3">
      <c r="A78" s="1" t="str">
        <f t="shared" si="72"/>
        <v>IgnoreEvadeVisualLinhi_01</v>
      </c>
      <c r="B78" s="10" t="s">
        <v>700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IgnoreEvadeVisual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K78" s="1">
        <v>0.28999999999999998</v>
      </c>
      <c r="O78" s="7" t="str">
        <f t="shared" ca="1" si="73"/>
        <v/>
      </c>
      <c r="S78" s="7" t="str">
        <f t="shared" ca="1" si="74"/>
        <v/>
      </c>
    </row>
    <row r="79" spans="1:20" x14ac:dyDescent="0.3">
      <c r="A79" s="1" t="str">
        <f t="shared" si="72"/>
        <v>NormalAttackNecromancerFour_01</v>
      </c>
      <c r="B79" s="10" t="s">
        <v>471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1.115</v>
      </c>
      <c r="O79" s="7" t="str">
        <f t="shared" ca="1" si="73"/>
        <v/>
      </c>
      <c r="S79" s="7" t="str">
        <f t="shared" ca="1" si="74"/>
        <v/>
      </c>
    </row>
    <row r="80" spans="1:20" x14ac:dyDescent="0.3">
      <c r="A80" s="1" t="str">
        <f t="shared" ref="A80" si="96">B80&amp;"_"&amp;TEXT(D80,"00")</f>
        <v>NormalAttackMovingNecromancerFour_01</v>
      </c>
      <c r="B80" s="10" t="s">
        <v>727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0.92500000000000004</v>
      </c>
      <c r="O80" s="7" t="str">
        <f t="shared" ref="O80" ca="1" si="97">IF(NOT(ISBLANK(N80)),N80,
IF(ISBLANK(M80),"",
VLOOKUP(M80,OFFSET(INDIRECT("$A:$B"),0,MATCH(M$1&amp;"_Verify",INDIRECT("$1:$1"),0)-1),2,0)
))</f>
        <v/>
      </c>
      <c r="S80" s="7" t="str">
        <f t="shared" ref="S80" ca="1" si="98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ref="A81" si="99">B81&amp;"_"&amp;TEXT(D81,"00")</f>
        <v>AttackOnMovingNecromancerFour_01</v>
      </c>
      <c r="B81" s="10" t="s">
        <v>720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AttackOnMoving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0.31</v>
      </c>
      <c r="O81" s="7" t="str">
        <f t="shared" ref="O81" ca="1" si="100">IF(NOT(ISBLANK(N81)),N81,
IF(ISBLANK(M81),"",
VLOOKUP(M81,OFFSET(INDIRECT("$A:$B"),0,MATCH(M$1&amp;"_Verify",INDIRECT("$1:$1"),0)-1),2,0)
))</f>
        <v/>
      </c>
      <c r="S81" s="7" t="str">
        <f t="shared" ref="S81" ca="1" si="101">IF(NOT(ISBLANK(R81)),R81,
IF(ISBLANK(Q81),"",
VLOOKUP(Q81,OFFSET(INDIRECT("$A:$B"),0,MATCH(Q$1&amp;"_Verify",INDIRECT("$1:$1"),0)-1),2,0)
))</f>
        <v/>
      </c>
      <c r="T81" s="1" t="s">
        <v>722</v>
      </c>
      <c r="U81" s="1" t="s">
        <v>726</v>
      </c>
      <c r="V81" s="1" t="s">
        <v>724</v>
      </c>
      <c r="W81" s="1" t="s">
        <v>723</v>
      </c>
    </row>
    <row r="82" spans="1:23" x14ac:dyDescent="0.3">
      <c r="A82" s="1" t="str">
        <f t="shared" si="72"/>
        <v>NormalAttackGirlWarrior_01</v>
      </c>
      <c r="B82" s="10" t="s">
        <v>472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0.502</v>
      </c>
      <c r="O82" s="7" t="str">
        <f t="shared" ca="1" si="73"/>
        <v/>
      </c>
      <c r="S82" s="7" t="str">
        <f t="shared" ca="1" si="74"/>
        <v/>
      </c>
    </row>
    <row r="83" spans="1:23" x14ac:dyDescent="0.3">
      <c r="A83" s="1" t="str">
        <f t="shared" si="72"/>
        <v>NormalAttackPreGirlArcher_01</v>
      </c>
      <c r="B83" s="10" t="s">
        <v>695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0.71299999999999997</v>
      </c>
      <c r="O83" s="7" t="str">
        <f t="shared" ca="1" si="73"/>
        <v/>
      </c>
      <c r="S83" s="7" t="str">
        <f t="shared" ca="1" si="74"/>
        <v/>
      </c>
    </row>
    <row r="84" spans="1:23" x14ac:dyDescent="0.3">
      <c r="A84" s="1" t="str">
        <f t="shared" ref="A84:A85" si="102">B84&amp;"_"&amp;TEXT(D84,"00")</f>
        <v>NormalAttackGirlArcher_01</v>
      </c>
      <c r="B84" s="10" t="s">
        <v>473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0.38500000000000001</v>
      </c>
      <c r="O84" s="7" t="str">
        <f t="shared" ref="O84:O85" ca="1" si="103">IF(NOT(ISBLANK(N84)),N84,
IF(ISBLANK(M84),"",
VLOOKUP(M84,OFFSET(INDIRECT("$A:$B"),0,MATCH(M$1&amp;"_Verify",INDIRECT("$1:$1"),0)-1),2,0)
))</f>
        <v/>
      </c>
      <c r="S84" s="7" t="str">
        <f t="shared" ref="S84" ca="1" si="104">IF(NOT(ISBLANK(R84)),R84,
IF(ISBLANK(Q84),"",
VLOOKUP(Q84,OFFSET(INDIRECT("$A:$B"),0,MATCH(Q$1&amp;"_Verify",INDIRECT("$1:$1"),0)-1),2,0)
))</f>
        <v/>
      </c>
    </row>
    <row r="85" spans="1:23" x14ac:dyDescent="0.3">
      <c r="A85" s="1" t="str">
        <f t="shared" si="102"/>
        <v>LP_AddGeneratorCreateCountGirlArcher_01</v>
      </c>
      <c r="B85" s="10" t="s">
        <v>697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AddGeneratorCreateCount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N85" s="1">
        <v>2</v>
      </c>
      <c r="O85" s="7">
        <f t="shared" ca="1" si="103"/>
        <v>2</v>
      </c>
      <c r="S85" s="7" t="str">
        <f t="shared" ref="S85:S86" ca="1" si="105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ref="A86" si="106">B86&amp;"_"&amp;TEXT(D86,"00")</f>
        <v>NormalAttackWeakEnergyShieldRobot_01</v>
      </c>
      <c r="B86" s="10" t="s">
        <v>661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0.1</v>
      </c>
      <c r="O86" s="7" t="str">
        <f t="shared" ref="O86" ca="1" si="107">IF(NOT(ISBLANK(N86)),N86,
IF(ISBLANK(M86),"",
VLOOKUP(M86,OFFSET(INDIRECT("$A:$B"),0,MATCH(M$1&amp;"_Verify",INDIRECT("$1:$1"),0)-1),2,0)
))</f>
        <v/>
      </c>
      <c r="S86" s="7" t="str">
        <f t="shared" ca="1" si="105"/>
        <v/>
      </c>
    </row>
    <row r="87" spans="1:23" x14ac:dyDescent="0.3">
      <c r="A87" s="1" t="str">
        <f t="shared" si="72"/>
        <v>NormalAttackEnergyShieldRobot_01</v>
      </c>
      <c r="B87" s="10" t="s">
        <v>474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DelayedBasedDamage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1.3</v>
      </c>
      <c r="J87" s="1">
        <v>2.1</v>
      </c>
      <c r="O87" s="7" t="str">
        <f t="shared" ca="1" si="73"/>
        <v/>
      </c>
      <c r="S87" s="7" t="str">
        <f t="shared" ca="1" si="74"/>
        <v/>
      </c>
      <c r="W87" s="1" t="s">
        <v>662</v>
      </c>
    </row>
    <row r="88" spans="1:23" x14ac:dyDescent="0.3">
      <c r="A88" s="1" t="str">
        <f t="shared" si="72"/>
        <v>NormalAttackIceMagician_01</v>
      </c>
      <c r="B88" s="10" t="s">
        <v>475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0.224</v>
      </c>
      <c r="O88" s="7" t="str">
        <f t="shared" ca="1" si="73"/>
        <v/>
      </c>
      <c r="S88" s="7" t="str">
        <f t="shared" ca="1" si="74"/>
        <v/>
      </c>
    </row>
    <row r="89" spans="1:23" x14ac:dyDescent="0.3">
      <c r="A89" s="1" t="str">
        <f t="shared" ref="A89" si="108">B89&amp;"_"&amp;TEXT(D89,"00")</f>
        <v>NormalAttackAngelicWarrior_01</v>
      </c>
      <c r="B89" s="10" t="s">
        <v>476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0.495</v>
      </c>
      <c r="O89" s="7" t="str">
        <f t="shared" ref="O89" ca="1" si="109">IF(NOT(ISBLANK(N89)),N89,
IF(ISBLANK(M89),"",
VLOOKUP(M89,OFFSET(INDIRECT("$A:$B"),0,MATCH(M$1&amp;"_Verify",INDIRECT("$1:$1"),0)-1),2,0)
))</f>
        <v/>
      </c>
      <c r="S89" s="7" t="str">
        <f t="shared" ref="S89" ca="1" si="110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ref="A90:A91" si="111">B90&amp;"_"&amp;TEXT(D90,"00")</f>
        <v>NormalAttackUnicornCharacter_01</v>
      </c>
      <c r="B90" s="10" t="s">
        <v>699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0.54500000000000004</v>
      </c>
      <c r="K90" s="1">
        <v>1</v>
      </c>
      <c r="O90" s="7" t="str">
        <f t="shared" ref="O90:O91" ca="1" si="112">IF(NOT(ISBLANK(N90)),N90,
IF(ISBLANK(M90),"",
VLOOKUP(M90,OFFSET(INDIRECT("$A:$B"),0,MATCH(M$1&amp;"_Verify",INDIRECT("$1:$1"),0)-1),2,0)
))</f>
        <v/>
      </c>
      <c r="S90" s="7" t="str">
        <f t="shared" ref="S90:S91" ca="1" si="113">IF(NOT(ISBLANK(R90)),R90,
IF(ISBLANK(Q90),"",
VLOOKUP(Q90,OFFSET(INDIRECT("$A:$B"),0,MATCH(Q$1&amp;"_Verify",INDIRECT("$1:$1"),0)-1),2,0)
))</f>
        <v/>
      </c>
    </row>
    <row r="91" spans="1:23" x14ac:dyDescent="0.3">
      <c r="A91" s="1" t="str">
        <f t="shared" si="111"/>
        <v>NormalAttackKeepSeries_01</v>
      </c>
      <c r="B91" s="10" t="s">
        <v>780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f>(1/0.8)*0.45</f>
        <v>0.5625</v>
      </c>
      <c r="O91" s="7" t="str">
        <f t="shared" ca="1" si="112"/>
        <v/>
      </c>
      <c r="S91" s="7" t="str">
        <f t="shared" ca="1" si="113"/>
        <v/>
      </c>
    </row>
    <row r="92" spans="1:23" x14ac:dyDescent="0.3">
      <c r="A92" s="1" t="str">
        <f t="shared" ref="A92" si="114">B92&amp;"_"&amp;TEXT(D92,"00")</f>
        <v>NormalAttackAyuko_01</v>
      </c>
      <c r="B92" s="10" t="s">
        <v>781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f>(1/0.8)*0.45</f>
        <v>0.5625</v>
      </c>
      <c r="O92" s="7" t="str">
        <f t="shared" ref="O92" ca="1" si="115">IF(NOT(ISBLANK(N92)),N92,
IF(ISBLANK(M92),"",
VLOOKUP(M92,OFFSET(INDIRECT("$A:$B"),0,MATCH(M$1&amp;"_Verify",INDIRECT("$1:$1"),0)-1),2,0)
))</f>
        <v/>
      </c>
      <c r="S92" s="7" t="str">
        <f t="shared" ref="S92" ca="1" si="116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si="0"/>
        <v>CallInvincibleTortoise_01</v>
      </c>
      <c r="B93" t="s">
        <v>108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CallAffectorValue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O93" s="7" t="str">
        <f t="shared" ca="1" si="1"/>
        <v/>
      </c>
      <c r="Q93" s="1" t="s">
        <v>225</v>
      </c>
      <c r="S93" s="7">
        <f t="shared" ca="1" si="2"/>
        <v>4</v>
      </c>
      <c r="U93" s="1" t="s">
        <v>107</v>
      </c>
    </row>
    <row r="94" spans="1:23" x14ac:dyDescent="0.3">
      <c r="A94" s="1" t="str">
        <f t="shared" si="0"/>
        <v>InvincibleTortoise_01</v>
      </c>
      <c r="B94" t="s">
        <v>107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InvincibleTortoise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3</v>
      </c>
      <c r="O94" s="7" t="str">
        <f t="shared" ca="1" si="1"/>
        <v/>
      </c>
      <c r="S94" s="7" t="str">
        <f t="shared" ca="1" si="2"/>
        <v/>
      </c>
      <c r="T94" s="1" t="s">
        <v>109</v>
      </c>
      <c r="U94" s="1" t="s">
        <v>110</v>
      </c>
    </row>
    <row r="95" spans="1:23" x14ac:dyDescent="0.3">
      <c r="A95" s="1" t="str">
        <f t="shared" si="0"/>
        <v>CountBarrier5Times_01</v>
      </c>
      <c r="B95" t="s">
        <v>115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CountBarrier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O95" s="7" t="str">
        <f t="shared" ca="1" si="1"/>
        <v/>
      </c>
      <c r="P95" s="1">
        <v>5</v>
      </c>
      <c r="S95" s="7" t="str">
        <f t="shared" ca="1" si="2"/>
        <v/>
      </c>
      <c r="V95" s="1" t="s">
        <v>116</v>
      </c>
    </row>
    <row r="96" spans="1:23" x14ac:dyDescent="0.3">
      <c r="A96" s="1" t="str">
        <f t="shared" si="0"/>
        <v>CallBurrowNinjaAssassin_01</v>
      </c>
      <c r="B96" t="s">
        <v>120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CallAffectorValue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O96" s="7" t="str">
        <f t="shared" ca="1" si="1"/>
        <v/>
      </c>
      <c r="Q96" s="1" t="s">
        <v>225</v>
      </c>
      <c r="S96" s="7">
        <f t="shared" ca="1" si="2"/>
        <v>4</v>
      </c>
      <c r="U96" s="1" t="s">
        <v>117</v>
      </c>
    </row>
    <row r="97" spans="1:23" x14ac:dyDescent="0.3">
      <c r="A97" s="1" t="str">
        <f t="shared" si="0"/>
        <v>BurrowNinjaAssassin_01</v>
      </c>
      <c r="B97" t="s">
        <v>117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Burrow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3</v>
      </c>
      <c r="K97" s="1">
        <v>0.5</v>
      </c>
      <c r="L97" s="1">
        <v>1</v>
      </c>
      <c r="O97" s="7" t="str">
        <f t="shared" ca="1" si="1"/>
        <v/>
      </c>
      <c r="P97" s="1">
        <v>2</v>
      </c>
      <c r="S97" s="7" t="str">
        <f t="shared" ca="1" si="2"/>
        <v/>
      </c>
      <c r="T97" s="1" t="s">
        <v>130</v>
      </c>
      <c r="U97" s="1" t="s">
        <v>131</v>
      </c>
      <c r="V97" s="1" t="s">
        <v>132</v>
      </c>
      <c r="W97" s="1" t="s">
        <v>133</v>
      </c>
    </row>
    <row r="98" spans="1:23" x14ac:dyDescent="0.3">
      <c r="A98" s="1" t="str">
        <f t="shared" si="0"/>
        <v>RushPigPet_01</v>
      </c>
      <c r="B98" s="10" t="s">
        <v>546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Rush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5</v>
      </c>
      <c r="J98" s="1">
        <v>1.5</v>
      </c>
      <c r="K98" s="1">
        <v>-1</v>
      </c>
      <c r="L98" s="1">
        <v>0</v>
      </c>
      <c r="N98" s="1">
        <v>1</v>
      </c>
      <c r="O98" s="7">
        <f t="shared" ca="1" si="1"/>
        <v>1</v>
      </c>
      <c r="P98" s="1">
        <v>-1</v>
      </c>
      <c r="S98" s="7" t="str">
        <f t="shared" ca="1" si="2"/>
        <v/>
      </c>
      <c r="T98" s="1" t="s">
        <v>547</v>
      </c>
      <c r="U98" s="1">
        <f>(3/2)*1.25/1.25</f>
        <v>1.5</v>
      </c>
    </row>
    <row r="99" spans="1:23" x14ac:dyDescent="0.3">
      <c r="A99" s="1" t="str">
        <f t="shared" ref="A99" si="117">B99&amp;"_"&amp;TEXT(D99,"00")</f>
        <v>RushPigPet_Purple_01</v>
      </c>
      <c r="B99" s="10" t="s">
        <v>593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Rush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5</v>
      </c>
      <c r="J99" s="1">
        <v>1.5</v>
      </c>
      <c r="K99" s="1">
        <v>-1</v>
      </c>
      <c r="L99" s="1">
        <v>100</v>
      </c>
      <c r="N99" s="1">
        <v>3</v>
      </c>
      <c r="O99" s="7">
        <f t="shared" ref="O99" ca="1" si="118">IF(NOT(ISBLANK(N99)),N99,
IF(ISBLANK(M99),"",
VLOOKUP(M99,OFFSET(INDIRECT("$A:$B"),0,MATCH(M$1&amp;"_Verify",INDIRECT("$1:$1"),0)-1),2,0)
))</f>
        <v>3</v>
      </c>
      <c r="P99" s="1">
        <v>-1</v>
      </c>
      <c r="S99" s="7" t="str">
        <f t="shared" ref="S99" ca="1" si="119">IF(NOT(ISBLANK(R99)),R99,
IF(ISBLANK(Q99),"",
VLOOKUP(Q99,OFFSET(INDIRECT("$A:$B"),0,MATCH(Q$1&amp;"_Verify",INDIRECT("$1:$1"),0)-1),2,0)
))</f>
        <v/>
      </c>
      <c r="T99" s="1" t="s">
        <v>547</v>
      </c>
      <c r="U99" s="1">
        <f>(3/2)*1.25/1.25</f>
        <v>1.5</v>
      </c>
    </row>
    <row r="100" spans="1:23" x14ac:dyDescent="0.3">
      <c r="A100" s="1" t="str">
        <f t="shared" ref="A100" si="120">B100&amp;"_"&amp;TEXT(D100,"00")</f>
        <v>RushPolygonalMetalon_Green_01</v>
      </c>
      <c r="B100" s="10" t="s">
        <v>562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Rush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8</v>
      </c>
      <c r="J100" s="1">
        <v>1</v>
      </c>
      <c r="K100" s="1">
        <v>0</v>
      </c>
      <c r="L100" s="1">
        <v>0</v>
      </c>
      <c r="N100" s="1">
        <v>1</v>
      </c>
      <c r="O100" s="7">
        <f t="shared" ref="O100" ca="1" si="121">IF(NOT(ISBLANK(N100)),N100,
IF(ISBLANK(M100),"",
VLOOKUP(M100,OFFSET(INDIRECT("$A:$B"),0,MATCH(M$1&amp;"_Verify",INDIRECT("$1:$1"),0)-1),2,0)
))</f>
        <v>1</v>
      </c>
      <c r="P100" s="1">
        <v>250</v>
      </c>
      <c r="S100" s="7" t="str">
        <f t="shared" ref="S100" ca="1" si="122">IF(NOT(ISBLANK(R100)),R100,
IF(ISBLANK(Q100),"",
VLOOKUP(Q100,OFFSET(INDIRECT("$A:$B"),0,MATCH(Q$1&amp;"_Verify",INDIRECT("$1:$1"),0)-1),2,0)
))</f>
        <v/>
      </c>
      <c r="T100" s="1" t="s">
        <v>547</v>
      </c>
      <c r="U100" s="1">
        <f>(3/2)*1/1.25</f>
        <v>1.2</v>
      </c>
    </row>
    <row r="101" spans="1:23" x14ac:dyDescent="0.3">
      <c r="A101" s="1" t="str">
        <f t="shared" ref="A101" si="123">B101&amp;"_"&amp;TEXT(D101,"00")</f>
        <v>RushCuteUniq_01</v>
      </c>
      <c r="B101" s="10" t="s">
        <v>559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Rush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6.5</v>
      </c>
      <c r="J101" s="1">
        <v>2.5</v>
      </c>
      <c r="K101" s="1">
        <v>1</v>
      </c>
      <c r="L101" s="1">
        <v>0</v>
      </c>
      <c r="N101" s="1">
        <v>0</v>
      </c>
      <c r="O101" s="7">
        <f t="shared" ref="O101" ca="1" si="124">IF(NOT(ISBLANK(N101)),N101,
IF(ISBLANK(M101),"",
VLOOKUP(M101,OFFSET(INDIRECT("$A:$B"),0,MATCH(M$1&amp;"_Verify",INDIRECT("$1:$1"),0)-1),2,0)
))</f>
        <v>0</v>
      </c>
      <c r="P101" s="1">
        <v>-1</v>
      </c>
      <c r="S101" s="7" t="str">
        <f t="shared" ref="S101" ca="1" si="125">IF(NOT(ISBLANK(R101)),R101,
IF(ISBLANK(Q101),"",
VLOOKUP(Q101,OFFSET(INDIRECT("$A:$B"),0,MATCH(Q$1&amp;"_Verify",INDIRECT("$1:$1"),0)-1),2,0)
))</f>
        <v/>
      </c>
      <c r="T101" s="1" t="s">
        <v>547</v>
      </c>
      <c r="U101" s="1">
        <f>(3/2)*1/1.25</f>
        <v>1.2</v>
      </c>
    </row>
    <row r="102" spans="1:23" x14ac:dyDescent="0.3">
      <c r="A102" s="1" t="str">
        <f t="shared" ref="A102:A104" si="126">B102&amp;"_"&amp;TEXT(D102,"00")</f>
        <v>RushRobotSphere_01</v>
      </c>
      <c r="B102" s="10" t="s">
        <v>560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Rush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8</v>
      </c>
      <c r="J102" s="1">
        <v>2</v>
      </c>
      <c r="K102" s="1">
        <v>5</v>
      </c>
      <c r="L102" s="1">
        <v>0</v>
      </c>
      <c r="N102" s="1">
        <v>0</v>
      </c>
      <c r="O102" s="7">
        <f t="shared" ref="O102:O104" ca="1" si="127">IF(NOT(ISBLANK(N102)),N102,
IF(ISBLANK(M102),"",
VLOOKUP(M102,OFFSET(INDIRECT("$A:$B"),0,MATCH(M$1&amp;"_Verify",INDIRECT("$1:$1"),0)-1),2,0)
))</f>
        <v>0</v>
      </c>
      <c r="P102" s="1">
        <v>-1</v>
      </c>
      <c r="S102" s="7" t="str">
        <f t="shared" ref="S102:S104" ca="1" si="128">IF(NOT(ISBLANK(R102)),R102,
IF(ISBLANK(Q102),"",
VLOOKUP(Q102,OFFSET(INDIRECT("$A:$B"),0,MATCH(Q$1&amp;"_Verify",INDIRECT("$1:$1"),0)-1),2,0)
))</f>
        <v/>
      </c>
      <c r="T102" s="1" t="s">
        <v>547</v>
      </c>
      <c r="U102" s="1">
        <f>(3/2)*1/1.25</f>
        <v>1.2</v>
      </c>
    </row>
    <row r="103" spans="1:23" x14ac:dyDescent="0.3">
      <c r="A103" s="1" t="str">
        <f t="shared" si="126"/>
        <v>SlowDebuffCyc_01</v>
      </c>
      <c r="B103" s="10" t="s">
        <v>580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AddActorState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O103" s="7" t="str">
        <f t="shared" ca="1" si="127"/>
        <v/>
      </c>
      <c r="S103" s="7" t="str">
        <f t="shared" ca="1" si="128"/>
        <v/>
      </c>
      <c r="T103" s="1" t="s">
        <v>581</v>
      </c>
    </row>
    <row r="104" spans="1:23" x14ac:dyDescent="0.3">
      <c r="A104" s="1" t="str">
        <f t="shared" si="126"/>
        <v>AS_SlowCyc_01</v>
      </c>
      <c r="B104" s="1" t="s">
        <v>582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5</v>
      </c>
      <c r="J104" s="1">
        <v>-0.5</v>
      </c>
      <c r="M104" s="1" t="s">
        <v>156</v>
      </c>
      <c r="O104" s="7">
        <f t="shared" ca="1" si="127"/>
        <v>10</v>
      </c>
      <c r="R104" s="1">
        <v>1</v>
      </c>
      <c r="S104" s="7">
        <f t="shared" ca="1" si="128"/>
        <v>1</v>
      </c>
      <c r="W104" s="1" t="s">
        <v>591</v>
      </c>
    </row>
    <row r="105" spans="1:23" x14ac:dyDescent="0.3">
      <c r="A105" s="1" t="str">
        <f t="shared" ref="A105" si="129">B105&amp;"_"&amp;TEXT(D105,"00")</f>
        <v>TeleportWarAssassin_01</v>
      </c>
      <c r="B105" s="1" t="s">
        <v>588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TeleportTargetPosition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0.8</v>
      </c>
      <c r="J105" s="1">
        <v>1.5</v>
      </c>
      <c r="N105" s="1">
        <v>0</v>
      </c>
      <c r="O105" s="7">
        <f t="shared" ref="O105" ca="1" si="130">IF(NOT(ISBLANK(N105)),N105,
IF(ISBLANK(M105),"",
VLOOKUP(M105,OFFSET(INDIRECT("$A:$B"),0,MATCH(M$1&amp;"_Verify",INDIRECT("$1:$1"),0)-1),2,0)
))</f>
        <v>0</v>
      </c>
      <c r="S105" s="7" t="str">
        <f t="shared" ref="S105" ca="1" si="131">IF(NOT(ISBLANK(R105)),R105,
IF(ISBLANK(Q105),"",
VLOOKUP(Q105,OFFSET(INDIRECT("$A:$B"),0,MATCH(Q$1&amp;"_Verify",INDIRECT("$1:$1"),0)-1),2,0)
))</f>
        <v/>
      </c>
      <c r="T105" s="1" t="s">
        <v>585</v>
      </c>
      <c r="W105" s="1" t="s">
        <v>590</v>
      </c>
    </row>
    <row r="106" spans="1:23" x14ac:dyDescent="0.3">
      <c r="A106" s="1" t="str">
        <f t="shared" ref="A106" si="132">B106&amp;"_"&amp;TEXT(D106,"00")</f>
        <v>TeleportZippermouth_Green_01</v>
      </c>
      <c r="B106" s="1" t="s">
        <v>604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TeleportTargetPosition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0.8</v>
      </c>
      <c r="K106" s="1">
        <v>0</v>
      </c>
      <c r="L106" s="1">
        <v>0</v>
      </c>
      <c r="N106" s="1">
        <v>1</v>
      </c>
      <c r="O106" s="7">
        <f t="shared" ref="O106" ca="1" si="133">IF(NOT(ISBLANK(N106)),N106,
IF(ISBLANK(M106),"",
VLOOKUP(M106,OFFSET(INDIRECT("$A:$B"),0,MATCH(M$1&amp;"_Verify",INDIRECT("$1:$1"),0)-1),2,0)
))</f>
        <v>1</v>
      </c>
      <c r="S106" s="7" t="str">
        <f t="shared" ref="S106" ca="1" si="134">IF(NOT(ISBLANK(R106)),R106,
IF(ISBLANK(Q106),"",
VLOOKUP(Q106,OFFSET(INDIRECT("$A:$B"),0,MATCH(Q$1&amp;"_Verify",INDIRECT("$1:$1"),0)-1),2,0)
))</f>
        <v/>
      </c>
      <c r="T106" s="1" t="s">
        <v>585</v>
      </c>
      <c r="W106" s="1" t="s">
        <v>590</v>
      </c>
    </row>
    <row r="107" spans="1:23" x14ac:dyDescent="0.3">
      <c r="A107" s="1" t="str">
        <f t="shared" ref="A107:A109" si="135">B107&amp;"_"&amp;TEXT(D107,"00")</f>
        <v>RotateZippermouth_Green_01</v>
      </c>
      <c r="B107" s="1" t="s">
        <v>606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Rotate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6</v>
      </c>
      <c r="J107" s="1">
        <v>360</v>
      </c>
      <c r="O107" s="7" t="str">
        <f t="shared" ref="O107:O109" ca="1" si="136">IF(NOT(ISBLANK(N107)),N107,
IF(ISBLANK(M107),"",
VLOOKUP(M107,OFFSET(INDIRECT("$A:$B"),0,MATCH(M$1&amp;"_Verify",INDIRECT("$1:$1"),0)-1),2,0)
))</f>
        <v/>
      </c>
      <c r="S107" s="7" t="str">
        <f t="shared" ref="S107" ca="1" si="137">IF(NOT(ISBLANK(R107)),R107,
IF(ISBLANK(Q107),"",
VLOOKUP(Q107,OFFSET(INDIRECT("$A:$B"),0,MATCH(Q$1&amp;"_Verify",INDIRECT("$1:$1"),0)-1),2,0)
))</f>
        <v/>
      </c>
      <c r="T107" s="1" t="s">
        <v>608</v>
      </c>
    </row>
    <row r="108" spans="1:23" x14ac:dyDescent="0.3">
      <c r="A108" s="1" t="str">
        <f t="shared" ref="A108" si="138">B108&amp;"_"&amp;TEXT(D108,"00")</f>
        <v>RotateZippermouth_Black_01</v>
      </c>
      <c r="B108" s="1" t="s">
        <v>771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Rotate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5</v>
      </c>
      <c r="J108" s="1">
        <v>360</v>
      </c>
      <c r="O108" s="7" t="str">
        <f t="shared" ref="O108" ca="1" si="139">IF(NOT(ISBLANK(N108)),N108,
IF(ISBLANK(M108),"",
VLOOKUP(M108,OFFSET(INDIRECT("$A:$B"),0,MATCH(M$1&amp;"_Verify",INDIRECT("$1:$1"),0)-1),2,0)
))</f>
        <v/>
      </c>
      <c r="S108" s="7" t="str">
        <f t="shared" ref="S108" ca="1" si="140">IF(NOT(ISBLANK(R108)),R108,
IF(ISBLANK(Q108),"",
VLOOKUP(Q108,OFFSET(INDIRECT("$A:$B"),0,MATCH(Q$1&amp;"_Verify",INDIRECT("$1:$1"),0)-1),2,0)
))</f>
        <v/>
      </c>
      <c r="T108" s="1" t="s">
        <v>608</v>
      </c>
    </row>
    <row r="109" spans="1:23" x14ac:dyDescent="0.3">
      <c r="A109" s="1" t="str">
        <f t="shared" si="135"/>
        <v>TeleportOneEyedWizard_BlueClose_01</v>
      </c>
      <c r="B109" s="1" t="s">
        <v>613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TeleportTargetPosition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0.3</v>
      </c>
      <c r="J109" s="1">
        <v>1</v>
      </c>
      <c r="N109" s="1">
        <v>2</v>
      </c>
      <c r="O109" s="7">
        <f t="shared" ca="1" si="136"/>
        <v>2</v>
      </c>
      <c r="S109" s="7" t="str">
        <f t="shared" ca="1" si="2"/>
        <v/>
      </c>
      <c r="T109" s="1" t="s">
        <v>616</v>
      </c>
      <c r="U109" s="1" t="s">
        <v>627</v>
      </c>
      <c r="W109" s="1" t="s">
        <v>590</v>
      </c>
    </row>
    <row r="110" spans="1:23" x14ac:dyDescent="0.3">
      <c r="A110" s="1" t="str">
        <f t="shared" ref="A110:A111" si="141">B110&amp;"_"&amp;TEXT(D110,"00")</f>
        <v>TeleportOneEyedWizard_BlueFar_01</v>
      </c>
      <c r="B110" s="1" t="s">
        <v>614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TeleportTargetPosition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0.3</v>
      </c>
      <c r="J110" s="1">
        <v>1</v>
      </c>
      <c r="N110" s="1">
        <v>3</v>
      </c>
      <c r="O110" s="7">
        <f t="shared" ref="O110:O111" ca="1" si="142">IF(NOT(ISBLANK(N110)),N110,
IF(ISBLANK(M110),"",
VLOOKUP(M110,OFFSET(INDIRECT("$A:$B"),0,MATCH(M$1&amp;"_Verify",INDIRECT("$1:$1"),0)-1),2,0)
))</f>
        <v>3</v>
      </c>
      <c r="S110" s="7" t="str">
        <f t="shared" ca="1" si="2"/>
        <v/>
      </c>
      <c r="T110" s="1" t="s">
        <v>617</v>
      </c>
      <c r="U110" s="1" t="s">
        <v>627</v>
      </c>
      <c r="W110" s="1" t="s">
        <v>590</v>
      </c>
    </row>
    <row r="111" spans="1:23" x14ac:dyDescent="0.3">
      <c r="A111" s="1" t="str">
        <f t="shared" si="141"/>
        <v>RushHeavyKnight_YellowFirst_01</v>
      </c>
      <c r="B111" s="10" t="s">
        <v>619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Rush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4.2</v>
      </c>
      <c r="J111" s="1">
        <v>1.5</v>
      </c>
      <c r="K111" s="1">
        <v>2</v>
      </c>
      <c r="L111" s="1">
        <v>0</v>
      </c>
      <c r="N111" s="1">
        <v>1</v>
      </c>
      <c r="O111" s="7">
        <f t="shared" ca="1" si="142"/>
        <v>1</v>
      </c>
      <c r="P111" s="1">
        <v>-1</v>
      </c>
      <c r="S111" s="7" t="str">
        <f t="shared" ca="1" si="2"/>
        <v/>
      </c>
      <c r="T111" s="1" t="s">
        <v>625</v>
      </c>
      <c r="U111" s="1">
        <v>1.5</v>
      </c>
    </row>
    <row r="112" spans="1:23" x14ac:dyDescent="0.3">
      <c r="A112" s="1" t="str">
        <f t="shared" ref="A112:A123" si="143">B112&amp;"_"&amp;TEXT(D112,"00")</f>
        <v>RushHeavyKnight_YellowSecond_01</v>
      </c>
      <c r="B112" s="10" t="s">
        <v>623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Rush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4.2</v>
      </c>
      <c r="J112" s="1">
        <v>1.5</v>
      </c>
      <c r="K112" s="1">
        <v>1</v>
      </c>
      <c r="L112" s="1">
        <v>0</v>
      </c>
      <c r="N112" s="1">
        <v>1</v>
      </c>
      <c r="O112" s="7">
        <f t="shared" ref="O112:O123" ca="1" si="144">IF(NOT(ISBLANK(N112)),N112,
IF(ISBLANK(M112),"",
VLOOKUP(M112,OFFSET(INDIRECT("$A:$B"),0,MATCH(M$1&amp;"_Verify",INDIRECT("$1:$1"),0)-1),2,0)
))</f>
        <v>1</v>
      </c>
      <c r="P112" s="1">
        <v>-1</v>
      </c>
      <c r="S112" s="7" t="str">
        <f t="shared" ca="1" si="2"/>
        <v/>
      </c>
      <c r="T112" s="1" t="s">
        <v>626</v>
      </c>
      <c r="U112" s="1">
        <v>1.5</v>
      </c>
    </row>
    <row r="113" spans="1:23" x14ac:dyDescent="0.3">
      <c r="A113" s="1" t="str">
        <f t="shared" si="143"/>
        <v>RushHeavyKnight_YellowThird_01</v>
      </c>
      <c r="B113" s="10" t="s">
        <v>624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Rush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4.2</v>
      </c>
      <c r="J113" s="1">
        <v>0.2</v>
      </c>
      <c r="K113" s="1">
        <v>-3</v>
      </c>
      <c r="L113" s="1">
        <v>0</v>
      </c>
      <c r="N113" s="1">
        <v>1</v>
      </c>
      <c r="O113" s="7">
        <f t="shared" ca="1" si="144"/>
        <v>1</v>
      </c>
      <c r="P113" s="1">
        <v>200</v>
      </c>
      <c r="S113" s="7" t="str">
        <f t="shared" ca="1" si="2"/>
        <v/>
      </c>
      <c r="T113" s="1" t="s">
        <v>547</v>
      </c>
      <c r="U113" s="1">
        <v>1.5</v>
      </c>
    </row>
    <row r="114" spans="1:23" x14ac:dyDescent="0.3">
      <c r="A114" s="1" t="str">
        <f>B114&amp;"_"&amp;TEXT(D114,"00")</f>
        <v>SuicidePolygonalMagma_Blue_01</v>
      </c>
      <c r="B114" s="10" t="s">
        <v>654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Suicide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N114" s="1">
        <v>1</v>
      </c>
      <c r="O114" s="7">
        <f ca="1">IF(NOT(ISBLANK(N114)),N114,
IF(ISBLANK(M114),"",
VLOOKUP(M114,OFFSET(INDIRECT("$A:$B"),0,MATCH(M$1&amp;"_Verify",INDIRECT("$1:$1"),0)-1),2,0)
))</f>
        <v>1</v>
      </c>
      <c r="S114" s="7" t="str">
        <f t="shared" ca="1" si="2"/>
        <v/>
      </c>
      <c r="T114" s="1" t="s">
        <v>650</v>
      </c>
    </row>
    <row r="115" spans="1:23" x14ac:dyDescent="0.3">
      <c r="A115" s="1" t="str">
        <f>B115&amp;"_"&amp;TEXT(D115,"00")</f>
        <v>SleepingDragonTerrorBringer_Red_01</v>
      </c>
      <c r="B115" s="10" t="s">
        <v>747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MonsterSleeping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3</v>
      </c>
      <c r="O115" s="7" t="str">
        <f ca="1">IF(NOT(ISBLANK(N115)),N115,
IF(ISBLANK(M115),"",
VLOOKUP(M115,OFFSET(INDIRECT("$A:$B"),0,MATCH(M$1&amp;"_Verify",INDIRECT("$1:$1"),0)-1),2,0)
))</f>
        <v/>
      </c>
      <c r="S115" s="7" t="str">
        <f t="shared" ca="1" si="2"/>
        <v/>
      </c>
      <c r="T115" s="1" t="s">
        <v>749</v>
      </c>
      <c r="U115" s="1" t="s">
        <v>750</v>
      </c>
    </row>
    <row r="116" spans="1:23" x14ac:dyDescent="0.3">
      <c r="A116" s="1" t="str">
        <f>B116&amp;"_"&amp;TEXT(D116,"00")</f>
        <v>BurrowOnStartRtsTurret_01</v>
      </c>
      <c r="B116" s="10" t="s">
        <v>755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BurrowOnStart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O116" s="7" t="str">
        <f ca="1">IF(NOT(ISBLANK(N116)),N116,
IF(ISBLANK(M116),"",
VLOOKUP(M116,OFFSET(INDIRECT("$A:$B"),0,MATCH(M$1&amp;"_Verify",INDIRECT("$1:$1"),0)-1),2,0)
))</f>
        <v/>
      </c>
      <c r="S116" s="7" t="str">
        <f t="shared" ca="1" si="2"/>
        <v/>
      </c>
    </row>
    <row r="117" spans="1:23" x14ac:dyDescent="0.3">
      <c r="A117" s="1" t="str">
        <f t="shared" ref="A117" si="145">B117&amp;"_"&amp;TEXT(D117,"00")</f>
        <v>AddForceDragonTerrorBringer_Red_01</v>
      </c>
      <c r="B117" s="10" t="s">
        <v>751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AddForce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8</v>
      </c>
      <c r="N117" s="1">
        <v>0</v>
      </c>
      <c r="O117" s="7">
        <f t="shared" ref="O117" ca="1" si="146">IF(NOT(ISBLANK(N117)),N117,
IF(ISBLANK(M117),"",
VLOOKUP(M117,OFFSET(INDIRECT("$A:$B"),0,MATCH(M$1&amp;"_Verify",INDIRECT("$1:$1"),0)-1),2,0)
))</f>
        <v>0</v>
      </c>
      <c r="S117" s="7" t="str">
        <f t="shared" ca="1" si="2"/>
        <v/>
      </c>
    </row>
    <row r="118" spans="1:23" x14ac:dyDescent="0.3">
      <c r="A118" s="1" t="str">
        <f t="shared" ref="A118:A122" si="147">B118&amp;"_"&amp;TEXT(D118,"00")</f>
        <v>JumpAttackRobotTwo_01</v>
      </c>
      <c r="B118" s="10" t="s">
        <v>766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Jump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7</v>
      </c>
      <c r="J118" s="1">
        <v>2</v>
      </c>
      <c r="L118" s="1">
        <v>0.4</v>
      </c>
      <c r="N118" s="1">
        <v>1</v>
      </c>
      <c r="O118" s="7">
        <f t="shared" ref="O118:O122" ca="1" si="148">IF(NOT(ISBLANK(N118)),N118,
IF(ISBLANK(M118),"",
VLOOKUP(M118,OFFSET(INDIRECT("$A:$B"),0,MATCH(M$1&amp;"_Verify",INDIRECT("$1:$1"),0)-1),2,0)
))</f>
        <v>1</v>
      </c>
      <c r="S118" s="7" t="str">
        <f t="shared" ref="S118:S122" ca="1" si="149">IF(NOT(ISBLANK(R118)),R118,
IF(ISBLANK(Q118),"",
VLOOKUP(Q118,OFFSET(INDIRECT("$A:$B"),0,MATCH(Q$1&amp;"_Verify",INDIRECT("$1:$1"),0)-1),2,0)
))</f>
        <v/>
      </c>
      <c r="T118" s="1" t="s">
        <v>770</v>
      </c>
    </row>
    <row r="119" spans="1:23" x14ac:dyDescent="0.3">
      <c r="A119" s="1" t="str">
        <f t="shared" si="147"/>
        <v>JumpRunRobotTwo_01</v>
      </c>
      <c r="B119" s="10" t="s">
        <v>768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Jump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7</v>
      </c>
      <c r="J119" s="1">
        <v>2</v>
      </c>
      <c r="L119" s="1">
        <v>8</v>
      </c>
      <c r="N119" s="1">
        <v>2</v>
      </c>
      <c r="O119" s="7">
        <f t="shared" ca="1" si="148"/>
        <v>2</v>
      </c>
      <c r="S119" s="7" t="str">
        <f t="shared" ca="1" si="149"/>
        <v/>
      </c>
      <c r="T119" s="1" t="s">
        <v>770</v>
      </c>
    </row>
    <row r="120" spans="1:23" x14ac:dyDescent="0.3">
      <c r="A120" s="1" t="str">
        <f t="shared" si="147"/>
        <v>TeleportArcherySamuraiUp_01</v>
      </c>
      <c r="B120" s="1" t="s">
        <v>789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TeleportTargetPosition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0.5</v>
      </c>
      <c r="K120" s="1">
        <v>0</v>
      </c>
      <c r="L120" s="1">
        <v>6</v>
      </c>
      <c r="N120" s="1">
        <v>1</v>
      </c>
      <c r="O120" s="7">
        <f t="shared" ca="1" si="148"/>
        <v>1</v>
      </c>
      <c r="S120" s="7" t="str">
        <f t="shared" ca="1" si="149"/>
        <v/>
      </c>
      <c r="T120" s="1" t="s">
        <v>585</v>
      </c>
      <c r="W120" s="1" t="s">
        <v>590</v>
      </c>
    </row>
    <row r="121" spans="1:23" x14ac:dyDescent="0.3">
      <c r="A121" s="1" t="str">
        <f t="shared" si="147"/>
        <v>TeleportArcherySamuraiDown_01</v>
      </c>
      <c r="B121" s="1" t="s">
        <v>791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TeleportTargetPosition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0.5</v>
      </c>
      <c r="K121" s="1">
        <v>0</v>
      </c>
      <c r="L121" s="1">
        <v>-7</v>
      </c>
      <c r="N121" s="1">
        <v>1</v>
      </c>
      <c r="O121" s="7">
        <f t="shared" ca="1" si="148"/>
        <v>1</v>
      </c>
      <c r="S121" s="7" t="str">
        <f t="shared" ca="1" si="149"/>
        <v/>
      </c>
      <c r="T121" s="1" t="s">
        <v>585</v>
      </c>
      <c r="W121" s="1" t="s">
        <v>590</v>
      </c>
    </row>
    <row r="122" spans="1:23" x14ac:dyDescent="0.3">
      <c r="A122" s="1" t="str">
        <f t="shared" si="147"/>
        <v>RotateArcherySamurai_01</v>
      </c>
      <c r="B122" s="1" t="s">
        <v>792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Rotate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2.5</v>
      </c>
      <c r="J122" s="1">
        <v>0</v>
      </c>
      <c r="O122" s="7" t="str">
        <f t="shared" ca="1" si="148"/>
        <v/>
      </c>
      <c r="S122" s="7" t="str">
        <f t="shared" ca="1" si="149"/>
        <v/>
      </c>
      <c r="T122" s="1" t="s">
        <v>608</v>
      </c>
    </row>
    <row r="123" spans="1:23" x14ac:dyDescent="0.3">
      <c r="A123" s="1" t="str">
        <f t="shared" si="143"/>
        <v>AddForceCommon_01</v>
      </c>
      <c r="B123" s="10" t="s">
        <v>631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AddForce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3</v>
      </c>
      <c r="N123" s="1">
        <v>0</v>
      </c>
      <c r="O123" s="7">
        <f t="shared" ca="1" si="144"/>
        <v>0</v>
      </c>
      <c r="S123" s="7" t="str">
        <f t="shared" ca="1" si="2"/>
        <v/>
      </c>
    </row>
    <row r="124" spans="1:23" x14ac:dyDescent="0.3">
      <c r="A124" s="1" t="str">
        <f t="shared" ref="A124" si="150">B124&amp;"_"&amp;TEXT(D124,"00")</f>
        <v>AddForceCommonWeak_01</v>
      </c>
      <c r="B124" s="10" t="s">
        <v>637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AddForce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2.5</v>
      </c>
      <c r="N124" s="1">
        <v>0</v>
      </c>
      <c r="O124" s="7">
        <f t="shared" ref="O124" ca="1" si="151">IF(NOT(ISBLANK(N124)),N124,
IF(ISBLANK(M124),"",
VLOOKUP(M124,OFFSET(INDIRECT("$A:$B"),0,MATCH(M$1&amp;"_Verify",INDIRECT("$1:$1"),0)-1),2,0)
))</f>
        <v>0</v>
      </c>
      <c r="S124" s="7" t="str">
        <f t="shared" ca="1" si="2"/>
        <v/>
      </c>
    </row>
    <row r="125" spans="1:23" x14ac:dyDescent="0.3">
      <c r="A125" s="1" t="str">
        <f t="shared" ref="A125" si="152">B125&amp;"_"&amp;TEXT(D125,"00")</f>
        <v>AddForceCommonStrong_01</v>
      </c>
      <c r="B125" s="10" t="s">
        <v>639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AddForce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5</v>
      </c>
      <c r="N125" s="1">
        <v>0</v>
      </c>
      <c r="O125" s="7">
        <f t="shared" ref="O125" ca="1" si="153">IF(NOT(ISBLANK(N125)),N125,
IF(ISBLANK(M125),"",
VLOOKUP(M125,OFFSET(INDIRECT("$A:$B"),0,MATCH(M$1&amp;"_Verify",INDIRECT("$1:$1"),0)-1),2,0)
))</f>
        <v>0</v>
      </c>
      <c r="S125" s="7" t="str">
        <f t="shared" ca="1" si="2"/>
        <v/>
      </c>
    </row>
    <row r="126" spans="1:23" x14ac:dyDescent="0.3">
      <c r="A126" s="1" t="str">
        <f t="shared" si="0"/>
        <v>LP_Atk_01</v>
      </c>
      <c r="B126" s="1" t="s">
        <v>256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v>0.15</v>
      </c>
      <c r="M126" s="1" t="s">
        <v>164</v>
      </c>
      <c r="O126" s="7">
        <f t="shared" ca="1" si="1"/>
        <v>19</v>
      </c>
      <c r="S126" s="7" t="str">
        <f t="shared" ca="1" si="2"/>
        <v/>
      </c>
    </row>
    <row r="127" spans="1:23" x14ac:dyDescent="0.3">
      <c r="A127" s="1" t="str">
        <f t="shared" si="0"/>
        <v>LP_Atk_02</v>
      </c>
      <c r="B127" s="1" t="s">
        <v>256</v>
      </c>
      <c r="C127" s="1" t="str">
        <f>IF(ISERROR(VLOOKUP(B127,AffectorValueTable!$A:$A,1,0)),"어펙터밸류없음","")</f>
        <v/>
      </c>
      <c r="D127" s="1">
        <v>2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0.315</v>
      </c>
      <c r="M127" s="1" t="s">
        <v>164</v>
      </c>
      <c r="O127" s="7">
        <f t="shared" ca="1" si="1"/>
        <v>19</v>
      </c>
      <c r="S127" s="7" t="str">
        <f t="shared" ca="1" si="2"/>
        <v/>
      </c>
    </row>
    <row r="128" spans="1:23" x14ac:dyDescent="0.3">
      <c r="A128" s="1" t="str">
        <f t="shared" ref="A128:A136" si="154">B128&amp;"_"&amp;TEXT(D128,"00")</f>
        <v>LP_Atk_03</v>
      </c>
      <c r="B128" s="1" t="s">
        <v>256</v>
      </c>
      <c r="C128" s="1" t="str">
        <f>IF(ISERROR(VLOOKUP(B128,AffectorValueTable!$A:$A,1,0)),"어펙터밸류없음","")</f>
        <v/>
      </c>
      <c r="D128" s="1">
        <v>3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v>0.49500000000000005</v>
      </c>
      <c r="M128" s="1" t="s">
        <v>164</v>
      </c>
      <c r="N128" s="6"/>
      <c r="O128" s="7">
        <f t="shared" ca="1" si="1"/>
        <v>19</v>
      </c>
      <c r="S128" s="7" t="str">
        <f t="shared" ca="1" si="2"/>
        <v/>
      </c>
    </row>
    <row r="129" spans="1:19" x14ac:dyDescent="0.3">
      <c r="A129" s="1" t="str">
        <f t="shared" si="154"/>
        <v>LP_Atk_04</v>
      </c>
      <c r="B129" s="1" t="s">
        <v>256</v>
      </c>
      <c r="C129" s="1" t="str">
        <f>IF(ISERROR(VLOOKUP(B129,AffectorValueTable!$A:$A,1,0)),"어펙터밸류없음","")</f>
        <v/>
      </c>
      <c r="D129" s="1">
        <v>4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v>0.69</v>
      </c>
      <c r="M129" s="1" t="s">
        <v>164</v>
      </c>
      <c r="O129" s="7">
        <f t="shared" ca="1" si="1"/>
        <v>19</v>
      </c>
      <c r="S129" s="7" t="str">
        <f t="shared" ca="1" si="2"/>
        <v/>
      </c>
    </row>
    <row r="130" spans="1:19" x14ac:dyDescent="0.3">
      <c r="A130" s="1" t="str">
        <f t="shared" si="154"/>
        <v>LP_Atk_05</v>
      </c>
      <c r="B130" s="1" t="s">
        <v>256</v>
      </c>
      <c r="C130" s="1" t="str">
        <f>IF(ISERROR(VLOOKUP(B130,AffectorValueTable!$A:$A,1,0)),"어펙터밸류없음","")</f>
        <v/>
      </c>
      <c r="D130" s="1">
        <v>5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v>0.89999999999999991</v>
      </c>
      <c r="M130" s="1" t="s">
        <v>164</v>
      </c>
      <c r="O130" s="7">
        <f ca="1">IF(NOT(ISBLANK(N130)),N130,
IF(ISBLANK(M130),"",
VLOOKUP(M130,OFFSET(INDIRECT("$A:$B"),0,MATCH(M$1&amp;"_Verify",INDIRECT("$1:$1"),0)-1),2,0)
))</f>
        <v>19</v>
      </c>
      <c r="S130" s="7" t="str">
        <f t="shared" ca="1" si="2"/>
        <v/>
      </c>
    </row>
    <row r="131" spans="1:19" x14ac:dyDescent="0.3">
      <c r="A131" s="1" t="str">
        <f t="shared" si="154"/>
        <v>LP_Atk_06</v>
      </c>
      <c r="B131" s="1" t="s">
        <v>256</v>
      </c>
      <c r="C131" s="1" t="str">
        <f>IF(ISERROR(VLOOKUP(B131,AffectorValueTable!$A:$A,1,0)),"어펙터밸류없음","")</f>
        <v/>
      </c>
      <c r="D131" s="1">
        <v>6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v>1.125</v>
      </c>
      <c r="M131" s="1" t="s">
        <v>164</v>
      </c>
      <c r="O131" s="7">
        <f t="shared" ref="O131:O182" ca="1" si="155">IF(NOT(ISBLANK(N131)),N131,
IF(ISBLANK(M131),"",
VLOOKUP(M131,OFFSET(INDIRECT("$A:$B"),0,MATCH(M$1&amp;"_Verify",INDIRECT("$1:$1"),0)-1),2,0)
))</f>
        <v>19</v>
      </c>
      <c r="S131" s="7" t="str">
        <f t="shared" ca="1" si="2"/>
        <v/>
      </c>
    </row>
    <row r="132" spans="1:19" x14ac:dyDescent="0.3">
      <c r="A132" s="1" t="str">
        <f t="shared" si="154"/>
        <v>LP_Atk_07</v>
      </c>
      <c r="B132" s="1" t="s">
        <v>256</v>
      </c>
      <c r="C132" s="1" t="str">
        <f>IF(ISERROR(VLOOKUP(B132,AffectorValueTable!$A:$A,1,0)),"어펙터밸류없음","")</f>
        <v/>
      </c>
      <c r="D132" s="1">
        <v>7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v>1.3650000000000002</v>
      </c>
      <c r="M132" s="1" t="s">
        <v>164</v>
      </c>
      <c r="O132" s="7">
        <f t="shared" ca="1" si="155"/>
        <v>19</v>
      </c>
      <c r="S132" s="7" t="str">
        <f t="shared" ca="1" si="2"/>
        <v/>
      </c>
    </row>
    <row r="133" spans="1:19" x14ac:dyDescent="0.3">
      <c r="A133" s="1" t="str">
        <f t="shared" si="154"/>
        <v>LP_Atk_08</v>
      </c>
      <c r="B133" s="1" t="s">
        <v>256</v>
      </c>
      <c r="C133" s="1" t="str">
        <f>IF(ISERROR(VLOOKUP(B133,AffectorValueTable!$A:$A,1,0)),"어펙터밸류없음","")</f>
        <v/>
      </c>
      <c r="D133" s="1">
        <v>8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1.62</v>
      </c>
      <c r="M133" s="1" t="s">
        <v>164</v>
      </c>
      <c r="O133" s="7">
        <f t="shared" ca="1" si="155"/>
        <v>19</v>
      </c>
      <c r="S133" s="7" t="str">
        <f t="shared" ca="1" si="2"/>
        <v/>
      </c>
    </row>
    <row r="134" spans="1:19" x14ac:dyDescent="0.3">
      <c r="A134" s="1" t="str">
        <f t="shared" si="154"/>
        <v>LP_Atk_09</v>
      </c>
      <c r="B134" s="1" t="s">
        <v>256</v>
      </c>
      <c r="C134" s="1" t="str">
        <f>IF(ISERROR(VLOOKUP(B134,AffectorValueTable!$A:$A,1,0)),"어펙터밸류없음","")</f>
        <v/>
      </c>
      <c r="D134" s="1">
        <v>9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v>1.89</v>
      </c>
      <c r="M134" s="1" t="s">
        <v>164</v>
      </c>
      <c r="O134" s="7">
        <f t="shared" ca="1" si="155"/>
        <v>19</v>
      </c>
      <c r="S134" s="7" t="str">
        <f t="shared" ca="1" si="2"/>
        <v/>
      </c>
    </row>
    <row r="135" spans="1:19" x14ac:dyDescent="0.3">
      <c r="A135" s="1" t="str">
        <f t="shared" si="154"/>
        <v>LP_AtkBetter_01</v>
      </c>
      <c r="B135" s="1" t="s">
        <v>257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v>0.25</v>
      </c>
      <c r="M135" s="1" t="s">
        <v>164</v>
      </c>
      <c r="O135" s="7">
        <f t="shared" ca="1" si="155"/>
        <v>19</v>
      </c>
      <c r="S135" s="7" t="str">
        <f t="shared" ca="1" si="2"/>
        <v/>
      </c>
    </row>
    <row r="136" spans="1:19" x14ac:dyDescent="0.3">
      <c r="A136" s="1" t="str">
        <f t="shared" si="154"/>
        <v>LP_AtkBetter_02</v>
      </c>
      <c r="B136" s="1" t="s">
        <v>257</v>
      </c>
      <c r="C136" s="1" t="str">
        <f>IF(ISERROR(VLOOKUP(B136,AffectorValueTable!$A:$A,1,0)),"어펙터밸류없음","")</f>
        <v/>
      </c>
      <c r="D136" s="1">
        <v>2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v>0.52500000000000002</v>
      </c>
      <c r="M136" s="1" t="s">
        <v>164</v>
      </c>
      <c r="O136" s="7">
        <f t="shared" ca="1" si="155"/>
        <v>19</v>
      </c>
      <c r="S136" s="7" t="str">
        <f t="shared" ca="1" si="2"/>
        <v/>
      </c>
    </row>
    <row r="137" spans="1:19" x14ac:dyDescent="0.3">
      <c r="A137" s="1" t="str">
        <f t="shared" ref="A137:A157" si="156">B137&amp;"_"&amp;TEXT(D137,"00")</f>
        <v>LP_AtkBetter_03</v>
      </c>
      <c r="B137" s="1" t="s">
        <v>257</v>
      </c>
      <c r="C137" s="1" t="str">
        <f>IF(ISERROR(VLOOKUP(B137,AffectorValueTable!$A:$A,1,0)),"어펙터밸류없음","")</f>
        <v/>
      </c>
      <c r="D137" s="1">
        <v>3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v>0.82500000000000007</v>
      </c>
      <c r="M137" s="1" t="s">
        <v>164</v>
      </c>
      <c r="O137" s="7">
        <f t="shared" ca="1" si="155"/>
        <v>19</v>
      </c>
      <c r="S137" s="7" t="str">
        <f t="shared" ca="1" si="2"/>
        <v/>
      </c>
    </row>
    <row r="138" spans="1:19" x14ac:dyDescent="0.3">
      <c r="A138" s="1" t="str">
        <f t="shared" si="156"/>
        <v>LP_AtkBetter_04</v>
      </c>
      <c r="B138" s="1" t="s">
        <v>257</v>
      </c>
      <c r="C138" s="1" t="str">
        <f>IF(ISERROR(VLOOKUP(B138,AffectorValueTable!$A:$A,1,0)),"어펙터밸류없음","")</f>
        <v/>
      </c>
      <c r="D138" s="1">
        <v>4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v>1.1499999999999999</v>
      </c>
      <c r="M138" s="1" t="s">
        <v>164</v>
      </c>
      <c r="O138" s="7">
        <f t="shared" ca="1" si="155"/>
        <v>19</v>
      </c>
      <c r="S138" s="7" t="str">
        <f t="shared" ca="1" si="2"/>
        <v/>
      </c>
    </row>
    <row r="139" spans="1:19" x14ac:dyDescent="0.3">
      <c r="A139" s="1" t="str">
        <f t="shared" si="156"/>
        <v>LP_AtkBetter_05</v>
      </c>
      <c r="B139" s="1" t="s">
        <v>257</v>
      </c>
      <c r="C139" s="1" t="str">
        <f>IF(ISERROR(VLOOKUP(B139,AffectorValueTable!$A:$A,1,0)),"어펙터밸류없음","")</f>
        <v/>
      </c>
      <c r="D139" s="1">
        <v>5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v>1.5</v>
      </c>
      <c r="M139" s="1" t="s">
        <v>164</v>
      </c>
      <c r="O139" s="7">
        <f t="shared" ca="1" si="155"/>
        <v>19</v>
      </c>
      <c r="S139" s="7" t="str">
        <f t="shared" ca="1" si="2"/>
        <v/>
      </c>
    </row>
    <row r="140" spans="1:19" x14ac:dyDescent="0.3">
      <c r="A140" s="1" t="str">
        <f t="shared" si="156"/>
        <v>LP_AtkBetter_06</v>
      </c>
      <c r="B140" s="1" t="s">
        <v>257</v>
      </c>
      <c r="C140" s="1" t="str">
        <f>IF(ISERROR(VLOOKUP(B140,AffectorValueTable!$A:$A,1,0)),"어펙터밸류없음","")</f>
        <v/>
      </c>
      <c r="D140" s="1">
        <v>6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v>1.875</v>
      </c>
      <c r="M140" s="1" t="s">
        <v>164</v>
      </c>
      <c r="O140" s="7">
        <f t="shared" ca="1" si="155"/>
        <v>19</v>
      </c>
      <c r="S140" s="7" t="str">
        <f t="shared" ca="1" si="2"/>
        <v/>
      </c>
    </row>
    <row r="141" spans="1:19" x14ac:dyDescent="0.3">
      <c r="A141" s="1" t="str">
        <f t="shared" si="156"/>
        <v>LP_AtkBetter_07</v>
      </c>
      <c r="B141" s="1" t="s">
        <v>257</v>
      </c>
      <c r="C141" s="1" t="str">
        <f>IF(ISERROR(VLOOKUP(B141,AffectorValueTable!$A:$A,1,0)),"어펙터밸류없음","")</f>
        <v/>
      </c>
      <c r="D141" s="1">
        <v>7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v>2.2749999999999999</v>
      </c>
      <c r="M141" s="1" t="s">
        <v>164</v>
      </c>
      <c r="O141" s="7">
        <f t="shared" ca="1" si="155"/>
        <v>19</v>
      </c>
      <c r="S141" s="7" t="str">
        <f t="shared" ca="1" si="2"/>
        <v/>
      </c>
    </row>
    <row r="142" spans="1:19" x14ac:dyDescent="0.3">
      <c r="A142" s="1" t="str">
        <f t="shared" si="156"/>
        <v>LP_AtkBetter_08</v>
      </c>
      <c r="B142" s="1" t="s">
        <v>257</v>
      </c>
      <c r="C142" s="1" t="str">
        <f>IF(ISERROR(VLOOKUP(B142,AffectorValueTable!$A:$A,1,0)),"어펙터밸류없음","")</f>
        <v/>
      </c>
      <c r="D142" s="1">
        <v>8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v>2.7</v>
      </c>
      <c r="M142" s="1" t="s">
        <v>164</v>
      </c>
      <c r="O142" s="7">
        <f t="shared" ca="1" si="155"/>
        <v>19</v>
      </c>
      <c r="S142" s="7" t="str">
        <f t="shared" ca="1" si="2"/>
        <v/>
      </c>
    </row>
    <row r="143" spans="1:19" x14ac:dyDescent="0.3">
      <c r="A143" s="1" t="str">
        <f t="shared" si="156"/>
        <v>LP_AtkBetter_09</v>
      </c>
      <c r="B143" s="1" t="s">
        <v>257</v>
      </c>
      <c r="C143" s="1" t="str">
        <f>IF(ISERROR(VLOOKUP(B143,AffectorValueTable!$A:$A,1,0)),"어펙터밸류없음","")</f>
        <v/>
      </c>
      <c r="D143" s="1">
        <v>9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v>3.15</v>
      </c>
      <c r="M143" s="1" t="s">
        <v>164</v>
      </c>
      <c r="O143" s="7">
        <f t="shared" ca="1" si="155"/>
        <v>19</v>
      </c>
      <c r="S143" s="7" t="str">
        <f t="shared" ca="1" si="2"/>
        <v/>
      </c>
    </row>
    <row r="144" spans="1:19" x14ac:dyDescent="0.3">
      <c r="A144" s="1" t="str">
        <f t="shared" si="156"/>
        <v>LP_AtkBest_01</v>
      </c>
      <c r="B144" s="1" t="s">
        <v>258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v>0.45</v>
      </c>
      <c r="M144" s="1" t="s">
        <v>164</v>
      </c>
      <c r="O144" s="7">
        <f t="shared" ca="1" si="155"/>
        <v>19</v>
      </c>
      <c r="S144" s="7" t="str">
        <f t="shared" ca="1" si="2"/>
        <v/>
      </c>
    </row>
    <row r="145" spans="1:19" x14ac:dyDescent="0.3">
      <c r="A145" s="1" t="str">
        <f t="shared" ref="A145:A146" si="157">B145&amp;"_"&amp;TEXT(D145,"00")</f>
        <v>LP_AtkBest_02</v>
      </c>
      <c r="B145" s="1" t="s">
        <v>258</v>
      </c>
      <c r="C145" s="1" t="str">
        <f>IF(ISERROR(VLOOKUP(B145,AffectorValueTable!$A:$A,1,0)),"어펙터밸류없음","")</f>
        <v/>
      </c>
      <c r="D145" s="1">
        <v>2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0.94500000000000006</v>
      </c>
      <c r="M145" s="1" t="s">
        <v>164</v>
      </c>
      <c r="O145" s="7">
        <f t="shared" ref="O145:O146" ca="1" si="158">IF(NOT(ISBLANK(N145)),N145,
IF(ISBLANK(M145),"",
VLOOKUP(M145,OFFSET(INDIRECT("$A:$B"),0,MATCH(M$1&amp;"_Verify",INDIRECT("$1:$1"),0)-1),2,0)
))</f>
        <v>19</v>
      </c>
      <c r="S145" s="7" t="str">
        <f t="shared" ca="1" si="2"/>
        <v/>
      </c>
    </row>
    <row r="146" spans="1:19" x14ac:dyDescent="0.3">
      <c r="A146" s="1" t="str">
        <f t="shared" si="157"/>
        <v>LP_AtkBest_03</v>
      </c>
      <c r="B146" s="1" t="s">
        <v>258</v>
      </c>
      <c r="C146" s="1" t="str">
        <f>IF(ISERROR(VLOOKUP(B146,AffectorValueTable!$A:$A,1,0)),"어펙터밸류없음","")</f>
        <v/>
      </c>
      <c r="D146" s="1">
        <v>3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v>1.4850000000000003</v>
      </c>
      <c r="M146" s="1" t="s">
        <v>164</v>
      </c>
      <c r="O146" s="7">
        <f t="shared" ca="1" si="158"/>
        <v>19</v>
      </c>
      <c r="S146" s="7" t="str">
        <f t="shared" ca="1" si="2"/>
        <v/>
      </c>
    </row>
    <row r="147" spans="1:19" x14ac:dyDescent="0.3">
      <c r="A147" s="1" t="str">
        <f t="shared" si="156"/>
        <v>LP_AtkSpeed_01</v>
      </c>
      <c r="B147" s="1" t="s">
        <v>259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ref="J147:J167" si="159">J126*4.75/6</f>
        <v>0.11875000000000001</v>
      </c>
      <c r="M147" s="1" t="s">
        <v>149</v>
      </c>
      <c r="O147" s="7">
        <f t="shared" ca="1" si="155"/>
        <v>3</v>
      </c>
      <c r="S147" s="7" t="str">
        <f t="shared" ca="1" si="2"/>
        <v/>
      </c>
    </row>
    <row r="148" spans="1:19" x14ac:dyDescent="0.3">
      <c r="A148" s="1" t="str">
        <f t="shared" si="156"/>
        <v>LP_AtkSpeed_02</v>
      </c>
      <c r="B148" s="1" t="s">
        <v>259</v>
      </c>
      <c r="C148" s="1" t="str">
        <f>IF(ISERROR(VLOOKUP(B148,AffectorValueTable!$A:$A,1,0)),"어펙터밸류없음","")</f>
        <v/>
      </c>
      <c r="D148" s="1">
        <v>2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59"/>
        <v>0.24937500000000001</v>
      </c>
      <c r="M148" s="1" t="s">
        <v>149</v>
      </c>
      <c r="O148" s="7">
        <f t="shared" ca="1" si="155"/>
        <v>3</v>
      </c>
      <c r="S148" s="7" t="str">
        <f t="shared" ca="1" si="2"/>
        <v/>
      </c>
    </row>
    <row r="149" spans="1:19" x14ac:dyDescent="0.3">
      <c r="A149" s="1" t="str">
        <f t="shared" si="156"/>
        <v>LP_AtkSpeed_03</v>
      </c>
      <c r="B149" s="1" t="s">
        <v>259</v>
      </c>
      <c r="C149" s="1" t="str">
        <f>IF(ISERROR(VLOOKUP(B149,AffectorValueTable!$A:$A,1,0)),"어펙터밸류없음","")</f>
        <v/>
      </c>
      <c r="D149" s="1">
        <v>3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59"/>
        <v>0.39187500000000003</v>
      </c>
      <c r="M149" s="1" t="s">
        <v>149</v>
      </c>
      <c r="O149" s="7">
        <f t="shared" ca="1" si="155"/>
        <v>3</v>
      </c>
      <c r="S149" s="7" t="str">
        <f t="shared" ca="1" si="2"/>
        <v/>
      </c>
    </row>
    <row r="150" spans="1:19" x14ac:dyDescent="0.3">
      <c r="A150" s="1" t="str">
        <f t="shared" si="156"/>
        <v>LP_AtkSpeed_04</v>
      </c>
      <c r="B150" s="1" t="s">
        <v>259</v>
      </c>
      <c r="C150" s="1" t="str">
        <f>IF(ISERROR(VLOOKUP(B150,AffectorValueTable!$A:$A,1,0)),"어펙터밸류없음","")</f>
        <v/>
      </c>
      <c r="D150" s="1">
        <v>4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59"/>
        <v>0.54625000000000001</v>
      </c>
      <c r="M150" s="1" t="s">
        <v>149</v>
      </c>
      <c r="O150" s="7">
        <f t="shared" ca="1" si="155"/>
        <v>3</v>
      </c>
      <c r="S150" s="7" t="str">
        <f t="shared" ca="1" si="2"/>
        <v/>
      </c>
    </row>
    <row r="151" spans="1:19" x14ac:dyDescent="0.3">
      <c r="A151" s="1" t="str">
        <f t="shared" si="156"/>
        <v>LP_AtkSpeed_05</v>
      </c>
      <c r="B151" s="1" t="s">
        <v>259</v>
      </c>
      <c r="C151" s="1" t="str">
        <f>IF(ISERROR(VLOOKUP(B151,AffectorValueTable!$A:$A,1,0)),"어펙터밸류없음","")</f>
        <v/>
      </c>
      <c r="D151" s="1">
        <v>5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59"/>
        <v>0.71249999999999991</v>
      </c>
      <c r="M151" s="1" t="s">
        <v>149</v>
      </c>
      <c r="O151" s="7">
        <f t="shared" ca="1" si="155"/>
        <v>3</v>
      </c>
      <c r="S151" s="7" t="str">
        <f t="shared" ca="1" si="2"/>
        <v/>
      </c>
    </row>
    <row r="152" spans="1:19" x14ac:dyDescent="0.3">
      <c r="A152" s="1" t="str">
        <f t="shared" si="156"/>
        <v>LP_AtkSpeed_06</v>
      </c>
      <c r="B152" s="1" t="s">
        <v>259</v>
      </c>
      <c r="C152" s="1" t="str">
        <f>IF(ISERROR(VLOOKUP(B152,AffectorValueTable!$A:$A,1,0)),"어펙터밸류없음","")</f>
        <v/>
      </c>
      <c r="D152" s="1">
        <v>6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59"/>
        <v>0.890625</v>
      </c>
      <c r="M152" s="1" t="s">
        <v>149</v>
      </c>
      <c r="O152" s="7">
        <f t="shared" ca="1" si="155"/>
        <v>3</v>
      </c>
      <c r="S152" s="7" t="str">
        <f t="shared" ca="1" si="2"/>
        <v/>
      </c>
    </row>
    <row r="153" spans="1:19" x14ac:dyDescent="0.3">
      <c r="A153" s="1" t="str">
        <f t="shared" si="156"/>
        <v>LP_AtkSpeed_07</v>
      </c>
      <c r="B153" s="1" t="s">
        <v>259</v>
      </c>
      <c r="C153" s="1" t="str">
        <f>IF(ISERROR(VLOOKUP(B153,AffectorValueTable!$A:$A,1,0)),"어펙터밸류없음","")</f>
        <v/>
      </c>
      <c r="D153" s="1">
        <v>7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59"/>
        <v>1.0806250000000002</v>
      </c>
      <c r="M153" s="1" t="s">
        <v>149</v>
      </c>
      <c r="O153" s="7">
        <f t="shared" ca="1" si="155"/>
        <v>3</v>
      </c>
      <c r="S153" s="7" t="str">
        <f t="shared" ca="1" si="2"/>
        <v/>
      </c>
    </row>
    <row r="154" spans="1:19" x14ac:dyDescent="0.3">
      <c r="A154" s="1" t="str">
        <f t="shared" si="156"/>
        <v>LP_AtkSpeed_08</v>
      </c>
      <c r="B154" s="1" t="s">
        <v>259</v>
      </c>
      <c r="C154" s="1" t="str">
        <f>IF(ISERROR(VLOOKUP(B154,AffectorValueTable!$A:$A,1,0)),"어펙터밸류없음","")</f>
        <v/>
      </c>
      <c r="D154" s="1">
        <v>8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59"/>
        <v>1.2825</v>
      </c>
      <c r="M154" s="1" t="s">
        <v>149</v>
      </c>
      <c r="O154" s="7">
        <f t="shared" ca="1" si="155"/>
        <v>3</v>
      </c>
      <c r="S154" s="7" t="str">
        <f t="shared" ca="1" si="2"/>
        <v/>
      </c>
    </row>
    <row r="155" spans="1:19" x14ac:dyDescent="0.3">
      <c r="A155" s="1" t="str">
        <f t="shared" si="156"/>
        <v>LP_AtkSpeed_09</v>
      </c>
      <c r="B155" s="1" t="s">
        <v>259</v>
      </c>
      <c r="C155" s="1" t="str">
        <f>IF(ISERROR(VLOOKUP(B155,AffectorValueTable!$A:$A,1,0)),"어펙터밸류없음","")</f>
        <v/>
      </c>
      <c r="D155" s="1">
        <v>9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59"/>
        <v>1.4962499999999999</v>
      </c>
      <c r="M155" s="1" t="s">
        <v>149</v>
      </c>
      <c r="O155" s="7">
        <f t="shared" ca="1" si="155"/>
        <v>3</v>
      </c>
      <c r="S155" s="7" t="str">
        <f t="shared" ca="1" si="2"/>
        <v/>
      </c>
    </row>
    <row r="156" spans="1:19" x14ac:dyDescent="0.3">
      <c r="A156" s="1" t="str">
        <f t="shared" si="156"/>
        <v>LP_AtkSpeedBetter_01</v>
      </c>
      <c r="B156" s="1" t="s">
        <v>260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59"/>
        <v>0.19791666666666666</v>
      </c>
      <c r="M156" s="1" t="s">
        <v>149</v>
      </c>
      <c r="O156" s="7">
        <f t="shared" ca="1" si="155"/>
        <v>3</v>
      </c>
      <c r="S156" s="7" t="str">
        <f t="shared" ca="1" si="2"/>
        <v/>
      </c>
    </row>
    <row r="157" spans="1:19" x14ac:dyDescent="0.3">
      <c r="A157" s="1" t="str">
        <f t="shared" si="156"/>
        <v>LP_AtkSpeedBetter_02</v>
      </c>
      <c r="B157" s="1" t="s">
        <v>260</v>
      </c>
      <c r="C157" s="1" t="str">
        <f>IF(ISERROR(VLOOKUP(B157,AffectorValueTable!$A:$A,1,0)),"어펙터밸류없음","")</f>
        <v/>
      </c>
      <c r="D157" s="1">
        <v>2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59"/>
        <v>0.41562499999999997</v>
      </c>
      <c r="M157" s="1" t="s">
        <v>149</v>
      </c>
      <c r="O157" s="7">
        <f t="shared" ca="1" si="155"/>
        <v>3</v>
      </c>
      <c r="S157" s="7" t="str">
        <f t="shared" ca="1" si="2"/>
        <v/>
      </c>
    </row>
    <row r="158" spans="1:19" x14ac:dyDescent="0.3">
      <c r="A158" s="1" t="str">
        <f t="shared" ref="A158:A178" si="160">B158&amp;"_"&amp;TEXT(D158,"00")</f>
        <v>LP_AtkSpeedBetter_03</v>
      </c>
      <c r="B158" s="1" t="s">
        <v>260</v>
      </c>
      <c r="C158" s="1" t="str">
        <f>IF(ISERROR(VLOOKUP(B158,AffectorValueTable!$A:$A,1,0)),"어펙터밸류없음","")</f>
        <v/>
      </c>
      <c r="D158" s="1">
        <v>3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59"/>
        <v>0.65312500000000007</v>
      </c>
      <c r="M158" s="1" t="s">
        <v>149</v>
      </c>
      <c r="O158" s="7">
        <f t="shared" ca="1" si="155"/>
        <v>3</v>
      </c>
      <c r="S158" s="7" t="str">
        <f t="shared" ca="1" si="2"/>
        <v/>
      </c>
    </row>
    <row r="159" spans="1:19" x14ac:dyDescent="0.3">
      <c r="A159" s="1" t="str">
        <f t="shared" si="160"/>
        <v>LP_AtkSpeedBetter_04</v>
      </c>
      <c r="B159" s="1" t="s">
        <v>260</v>
      </c>
      <c r="C159" s="1" t="str">
        <f>IF(ISERROR(VLOOKUP(B159,AffectorValueTable!$A:$A,1,0)),"어펙터밸류없음","")</f>
        <v/>
      </c>
      <c r="D159" s="1">
        <v>4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59"/>
        <v>0.91041666666666654</v>
      </c>
      <c r="M159" s="1" t="s">
        <v>149</v>
      </c>
      <c r="O159" s="7">
        <f t="shared" ca="1" si="155"/>
        <v>3</v>
      </c>
      <c r="S159" s="7" t="str">
        <f t="shared" ca="1" si="2"/>
        <v/>
      </c>
    </row>
    <row r="160" spans="1:19" x14ac:dyDescent="0.3">
      <c r="A160" s="1" t="str">
        <f t="shared" si="160"/>
        <v>LP_AtkSpeedBetter_05</v>
      </c>
      <c r="B160" s="1" t="s">
        <v>260</v>
      </c>
      <c r="C160" s="1" t="str">
        <f>IF(ISERROR(VLOOKUP(B160,AffectorValueTable!$A:$A,1,0)),"어펙터밸류없음","")</f>
        <v/>
      </c>
      <c r="D160" s="1">
        <v>5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59"/>
        <v>1.1875</v>
      </c>
      <c r="M160" s="1" t="s">
        <v>149</v>
      </c>
      <c r="O160" s="7">
        <f t="shared" ca="1" si="155"/>
        <v>3</v>
      </c>
      <c r="S160" s="7" t="str">
        <f t="shared" ca="1" si="2"/>
        <v/>
      </c>
    </row>
    <row r="161" spans="1:19" x14ac:dyDescent="0.3">
      <c r="A161" s="1" t="str">
        <f t="shared" si="160"/>
        <v>LP_AtkSpeedBetter_06</v>
      </c>
      <c r="B161" s="1" t="s">
        <v>260</v>
      </c>
      <c r="C161" s="1" t="str">
        <f>IF(ISERROR(VLOOKUP(B161,AffectorValueTable!$A:$A,1,0)),"어펙터밸류없음","")</f>
        <v/>
      </c>
      <c r="D161" s="1">
        <v>6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59"/>
        <v>1.484375</v>
      </c>
      <c r="M161" s="1" t="s">
        <v>149</v>
      </c>
      <c r="O161" s="7">
        <f t="shared" ca="1" si="155"/>
        <v>3</v>
      </c>
      <c r="S161" s="7" t="str">
        <f t="shared" ca="1" si="2"/>
        <v/>
      </c>
    </row>
    <row r="162" spans="1:19" x14ac:dyDescent="0.3">
      <c r="A162" s="1" t="str">
        <f t="shared" si="160"/>
        <v>LP_AtkSpeedBetter_07</v>
      </c>
      <c r="B162" s="1" t="s">
        <v>260</v>
      </c>
      <c r="C162" s="1" t="str">
        <f>IF(ISERROR(VLOOKUP(B162,AffectorValueTable!$A:$A,1,0)),"어펙터밸류없음","")</f>
        <v/>
      </c>
      <c r="D162" s="1">
        <v>7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59"/>
        <v>1.8010416666666667</v>
      </c>
      <c r="M162" s="1" t="s">
        <v>149</v>
      </c>
      <c r="O162" s="7">
        <f t="shared" ca="1" si="155"/>
        <v>3</v>
      </c>
      <c r="S162" s="7" t="str">
        <f t="shared" ca="1" si="2"/>
        <v/>
      </c>
    </row>
    <row r="163" spans="1:19" x14ac:dyDescent="0.3">
      <c r="A163" s="1" t="str">
        <f t="shared" si="160"/>
        <v>LP_AtkSpeedBetter_08</v>
      </c>
      <c r="B163" s="1" t="s">
        <v>260</v>
      </c>
      <c r="C163" s="1" t="str">
        <f>IF(ISERROR(VLOOKUP(B163,AffectorValueTable!$A:$A,1,0)),"어펙터밸류없음","")</f>
        <v/>
      </c>
      <c r="D163" s="1">
        <v>8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59"/>
        <v>2.1375000000000002</v>
      </c>
      <c r="M163" s="1" t="s">
        <v>149</v>
      </c>
      <c r="O163" s="7">
        <f t="shared" ca="1" si="155"/>
        <v>3</v>
      </c>
      <c r="S163" s="7" t="str">
        <f t="shared" ca="1" si="2"/>
        <v/>
      </c>
    </row>
    <row r="164" spans="1:19" x14ac:dyDescent="0.3">
      <c r="A164" s="1" t="str">
        <f t="shared" si="160"/>
        <v>LP_AtkSpeedBetter_09</v>
      </c>
      <c r="B164" s="1" t="s">
        <v>260</v>
      </c>
      <c r="C164" s="1" t="str">
        <f>IF(ISERROR(VLOOKUP(B164,AffectorValueTable!$A:$A,1,0)),"어펙터밸류없음","")</f>
        <v/>
      </c>
      <c r="D164" s="1">
        <v>9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59"/>
        <v>2.4937499999999999</v>
      </c>
      <c r="M164" s="1" t="s">
        <v>149</v>
      </c>
      <c r="O164" s="7">
        <f t="shared" ca="1" si="155"/>
        <v>3</v>
      </c>
      <c r="S164" s="7" t="str">
        <f t="shared" ca="1" si="2"/>
        <v/>
      </c>
    </row>
    <row r="165" spans="1:19" x14ac:dyDescent="0.3">
      <c r="A165" s="1" t="str">
        <f t="shared" si="160"/>
        <v>LP_AtkSpeedBest_01</v>
      </c>
      <c r="B165" s="1" t="s">
        <v>261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59"/>
        <v>0.35625000000000001</v>
      </c>
      <c r="M165" s="1" t="s">
        <v>149</v>
      </c>
      <c r="O165" s="7">
        <f t="shared" ca="1" si="155"/>
        <v>3</v>
      </c>
      <c r="S165" s="7" t="str">
        <f t="shared" ca="1" si="2"/>
        <v/>
      </c>
    </row>
    <row r="166" spans="1:19" x14ac:dyDescent="0.3">
      <c r="A166" s="1" t="str">
        <f t="shared" ref="A166:A167" si="161">B166&amp;"_"&amp;TEXT(D166,"00")</f>
        <v>LP_AtkSpeedBest_02</v>
      </c>
      <c r="B166" s="1" t="s">
        <v>261</v>
      </c>
      <c r="C166" s="1" t="str">
        <f>IF(ISERROR(VLOOKUP(B166,AffectorValueTable!$A:$A,1,0)),"어펙터밸류없음","")</f>
        <v/>
      </c>
      <c r="D166" s="1">
        <v>2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59"/>
        <v>0.74812500000000004</v>
      </c>
      <c r="M166" s="1" t="s">
        <v>149</v>
      </c>
      <c r="O166" s="7">
        <f t="shared" ref="O166:O167" ca="1" si="162">IF(NOT(ISBLANK(N166)),N166,
IF(ISBLANK(M166),"",
VLOOKUP(M166,OFFSET(INDIRECT("$A:$B"),0,MATCH(M$1&amp;"_Verify",INDIRECT("$1:$1"),0)-1),2,0)
))</f>
        <v>3</v>
      </c>
      <c r="S166" s="7" t="str">
        <f t="shared" ca="1" si="2"/>
        <v/>
      </c>
    </row>
    <row r="167" spans="1:19" x14ac:dyDescent="0.3">
      <c r="A167" s="1" t="str">
        <f t="shared" si="161"/>
        <v>LP_AtkSpeedBest_03</v>
      </c>
      <c r="B167" s="1" t="s">
        <v>261</v>
      </c>
      <c r="C167" s="1" t="str">
        <f>IF(ISERROR(VLOOKUP(B167,AffectorValueTable!$A:$A,1,0)),"어펙터밸류없음","")</f>
        <v/>
      </c>
      <c r="D167" s="1">
        <v>3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59"/>
        <v>1.1756250000000004</v>
      </c>
      <c r="M167" s="1" t="s">
        <v>149</v>
      </c>
      <c r="O167" s="7">
        <f t="shared" ca="1" si="162"/>
        <v>3</v>
      </c>
      <c r="S167" s="7" t="str">
        <f t="shared" ca="1" si="2"/>
        <v/>
      </c>
    </row>
    <row r="168" spans="1:19" x14ac:dyDescent="0.3">
      <c r="A168" s="1" t="str">
        <f t="shared" si="160"/>
        <v>LP_Crit_01</v>
      </c>
      <c r="B168" s="1" t="s">
        <v>262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ref="J168:J176" si="163">J126*4.5/6</f>
        <v>0.11249999999999999</v>
      </c>
      <c r="M168" s="1" t="s">
        <v>540</v>
      </c>
      <c r="O168" s="7">
        <f t="shared" ca="1" si="155"/>
        <v>20</v>
      </c>
      <c r="S168" s="7" t="str">
        <f t="shared" ca="1" si="2"/>
        <v/>
      </c>
    </row>
    <row r="169" spans="1:19" x14ac:dyDescent="0.3">
      <c r="A169" s="1" t="str">
        <f t="shared" si="160"/>
        <v>LP_Crit_02</v>
      </c>
      <c r="B169" s="1" t="s">
        <v>262</v>
      </c>
      <c r="C169" s="1" t="str">
        <f>IF(ISERROR(VLOOKUP(B169,AffectorValueTable!$A:$A,1,0)),"어펙터밸류없음","")</f>
        <v/>
      </c>
      <c r="D169" s="1">
        <v>2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63"/>
        <v>0.23624999999999999</v>
      </c>
      <c r="M169" s="1" t="s">
        <v>540</v>
      </c>
      <c r="O169" s="7">
        <f t="shared" ca="1" si="155"/>
        <v>20</v>
      </c>
      <c r="S169" s="7" t="str">
        <f t="shared" ca="1" si="2"/>
        <v/>
      </c>
    </row>
    <row r="170" spans="1:19" x14ac:dyDescent="0.3">
      <c r="A170" s="1" t="str">
        <f t="shared" si="160"/>
        <v>LP_Crit_03</v>
      </c>
      <c r="B170" s="1" t="s">
        <v>262</v>
      </c>
      <c r="C170" s="1" t="str">
        <f>IF(ISERROR(VLOOKUP(B170,AffectorValueTable!$A:$A,1,0)),"어펙터밸류없음","")</f>
        <v/>
      </c>
      <c r="D170" s="1">
        <v>3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63"/>
        <v>0.37125000000000002</v>
      </c>
      <c r="M170" s="1" t="s">
        <v>540</v>
      </c>
      <c r="O170" s="7">
        <f t="shared" ca="1" si="155"/>
        <v>20</v>
      </c>
      <c r="S170" s="7" t="str">
        <f t="shared" ca="1" si="2"/>
        <v/>
      </c>
    </row>
    <row r="171" spans="1:19" x14ac:dyDescent="0.3">
      <c r="A171" s="1" t="str">
        <f t="shared" si="160"/>
        <v>LP_Crit_04</v>
      </c>
      <c r="B171" s="1" t="s">
        <v>262</v>
      </c>
      <c r="C171" s="1" t="str">
        <f>IF(ISERROR(VLOOKUP(B171,AffectorValueTable!$A:$A,1,0)),"어펙터밸류없음","")</f>
        <v/>
      </c>
      <c r="D171" s="1">
        <v>4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63"/>
        <v>0.51749999999999996</v>
      </c>
      <c r="M171" s="1" t="s">
        <v>540</v>
      </c>
      <c r="O171" s="7">
        <f t="shared" ca="1" si="155"/>
        <v>20</v>
      </c>
      <c r="S171" s="7" t="str">
        <f t="shared" ca="1" si="2"/>
        <v/>
      </c>
    </row>
    <row r="172" spans="1:19" x14ac:dyDescent="0.3">
      <c r="A172" s="1" t="str">
        <f t="shared" si="160"/>
        <v>LP_Crit_05</v>
      </c>
      <c r="B172" s="1" t="s">
        <v>262</v>
      </c>
      <c r="C172" s="1" t="str">
        <f>IF(ISERROR(VLOOKUP(B172,AffectorValueTable!$A:$A,1,0)),"어펙터밸류없음","")</f>
        <v/>
      </c>
      <c r="D172" s="1">
        <v>5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63"/>
        <v>0.67499999999999993</v>
      </c>
      <c r="M172" s="1" t="s">
        <v>540</v>
      </c>
      <c r="O172" s="7">
        <f t="shared" ca="1" si="155"/>
        <v>20</v>
      </c>
      <c r="S172" s="7" t="str">
        <f t="shared" ca="1" si="2"/>
        <v/>
      </c>
    </row>
    <row r="173" spans="1:19" x14ac:dyDescent="0.3">
      <c r="A173" s="1" t="str">
        <f t="shared" ref="A173:A176" si="164">B173&amp;"_"&amp;TEXT(D173,"00")</f>
        <v>LP_Crit_06</v>
      </c>
      <c r="B173" s="1" t="s">
        <v>262</v>
      </c>
      <c r="C173" s="1" t="str">
        <f>IF(ISERROR(VLOOKUP(B173,AffectorValueTable!$A:$A,1,0)),"어펙터밸류없음","")</f>
        <v/>
      </c>
      <c r="D173" s="1">
        <v>6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63"/>
        <v>0.84375</v>
      </c>
      <c r="M173" s="1" t="s">
        <v>540</v>
      </c>
      <c r="O173" s="7">
        <f t="shared" ref="O173:O176" ca="1" si="165">IF(NOT(ISBLANK(N173)),N173,
IF(ISBLANK(M173),"",
VLOOKUP(M173,OFFSET(INDIRECT("$A:$B"),0,MATCH(M$1&amp;"_Verify",INDIRECT("$1:$1"),0)-1),2,0)
))</f>
        <v>20</v>
      </c>
      <c r="S173" s="7" t="str">
        <f t="shared" ca="1" si="2"/>
        <v/>
      </c>
    </row>
    <row r="174" spans="1:19" x14ac:dyDescent="0.3">
      <c r="A174" s="1" t="str">
        <f t="shared" si="164"/>
        <v>LP_Crit_07</v>
      </c>
      <c r="B174" s="1" t="s">
        <v>262</v>
      </c>
      <c r="C174" s="1" t="str">
        <f>IF(ISERROR(VLOOKUP(B174,AffectorValueTable!$A:$A,1,0)),"어펙터밸류없음","")</f>
        <v/>
      </c>
      <c r="D174" s="1">
        <v>7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63"/>
        <v>1.0237500000000002</v>
      </c>
      <c r="M174" s="1" t="s">
        <v>540</v>
      </c>
      <c r="O174" s="7">
        <f t="shared" ca="1" si="165"/>
        <v>20</v>
      </c>
      <c r="S174" s="7" t="str">
        <f t="shared" ca="1" si="2"/>
        <v/>
      </c>
    </row>
    <row r="175" spans="1:19" x14ac:dyDescent="0.3">
      <c r="A175" s="1" t="str">
        <f t="shared" si="164"/>
        <v>LP_Crit_08</v>
      </c>
      <c r="B175" s="1" t="s">
        <v>262</v>
      </c>
      <c r="C175" s="1" t="str">
        <f>IF(ISERROR(VLOOKUP(B175,AffectorValueTable!$A:$A,1,0)),"어펙터밸류없음","")</f>
        <v/>
      </c>
      <c r="D175" s="1">
        <v>8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63"/>
        <v>1.2150000000000001</v>
      </c>
      <c r="M175" s="1" t="s">
        <v>540</v>
      </c>
      <c r="O175" s="7">
        <f t="shared" ca="1" si="165"/>
        <v>20</v>
      </c>
      <c r="S175" s="7" t="str">
        <f t="shared" ca="1" si="2"/>
        <v/>
      </c>
    </row>
    <row r="176" spans="1:19" x14ac:dyDescent="0.3">
      <c r="A176" s="1" t="str">
        <f t="shared" si="164"/>
        <v>LP_Crit_09</v>
      </c>
      <c r="B176" s="1" t="s">
        <v>262</v>
      </c>
      <c r="C176" s="1" t="str">
        <f>IF(ISERROR(VLOOKUP(B176,AffectorValueTable!$A:$A,1,0)),"어펙터밸류없음","")</f>
        <v/>
      </c>
      <c r="D176" s="1">
        <v>9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63"/>
        <v>1.4174999999999998</v>
      </c>
      <c r="M176" s="1" t="s">
        <v>540</v>
      </c>
      <c r="O176" s="7">
        <f t="shared" ca="1" si="165"/>
        <v>20</v>
      </c>
      <c r="S176" s="7" t="str">
        <f t="shared" ca="1" si="2"/>
        <v/>
      </c>
    </row>
    <row r="177" spans="1:19" x14ac:dyDescent="0.3">
      <c r="A177" s="1" t="str">
        <f t="shared" si="160"/>
        <v>LP_CritBetter_01</v>
      </c>
      <c r="B177" s="1" t="s">
        <v>263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ref="J177:J181" si="166">J135*4.5/6</f>
        <v>0.1875</v>
      </c>
      <c r="M177" s="1" t="s">
        <v>540</v>
      </c>
      <c r="O177" s="7">
        <f t="shared" ca="1" si="155"/>
        <v>20</v>
      </c>
      <c r="S177" s="7" t="str">
        <f t="shared" ca="1" si="2"/>
        <v/>
      </c>
    </row>
    <row r="178" spans="1:19" x14ac:dyDescent="0.3">
      <c r="A178" s="1" t="str">
        <f t="shared" si="160"/>
        <v>LP_CritBetter_02</v>
      </c>
      <c r="B178" s="1" t="s">
        <v>263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66"/>
        <v>0.39375000000000004</v>
      </c>
      <c r="M178" s="1" t="s">
        <v>540</v>
      </c>
      <c r="O178" s="7">
        <f t="shared" ca="1" si="155"/>
        <v>20</v>
      </c>
      <c r="S178" s="7" t="str">
        <f t="shared" ca="1" si="2"/>
        <v/>
      </c>
    </row>
    <row r="179" spans="1:19" x14ac:dyDescent="0.3">
      <c r="A179" s="1" t="str">
        <f t="shared" ref="A179:A182" si="167">B179&amp;"_"&amp;TEXT(D179,"00")</f>
        <v>LP_CritBetter_03</v>
      </c>
      <c r="B179" s="1" t="s">
        <v>263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66"/>
        <v>0.61875000000000002</v>
      </c>
      <c r="M179" s="1" t="s">
        <v>540</v>
      </c>
      <c r="O179" s="7">
        <f t="shared" ca="1" si="155"/>
        <v>20</v>
      </c>
      <c r="S179" s="7" t="str">
        <f t="shared" ca="1" si="2"/>
        <v/>
      </c>
    </row>
    <row r="180" spans="1:19" x14ac:dyDescent="0.3">
      <c r="A180" s="1" t="str">
        <f t="shared" ref="A180:A181" si="168">B180&amp;"_"&amp;TEXT(D180,"00")</f>
        <v>LP_CritBetter_04</v>
      </c>
      <c r="B180" s="1" t="s">
        <v>263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66"/>
        <v>0.86249999999999993</v>
      </c>
      <c r="M180" s="1" t="s">
        <v>540</v>
      </c>
      <c r="O180" s="7">
        <f t="shared" ref="O180:O181" ca="1" si="169">IF(NOT(ISBLANK(N180)),N180,
IF(ISBLANK(M180),"",
VLOOKUP(M180,OFFSET(INDIRECT("$A:$B"),0,MATCH(M$1&amp;"_Verify",INDIRECT("$1:$1"),0)-1),2,0)
))</f>
        <v>20</v>
      </c>
      <c r="S180" s="7" t="str">
        <f t="shared" ca="1" si="2"/>
        <v/>
      </c>
    </row>
    <row r="181" spans="1:19" x14ac:dyDescent="0.3">
      <c r="A181" s="1" t="str">
        <f t="shared" si="168"/>
        <v>LP_CritBetter_05</v>
      </c>
      <c r="B181" s="1" t="s">
        <v>263</v>
      </c>
      <c r="C181" s="1" t="str">
        <f>IF(ISERROR(VLOOKUP(B181,AffectorValueTable!$A:$A,1,0)),"어펙터밸류없음","")</f>
        <v/>
      </c>
      <c r="D181" s="1">
        <v>5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66"/>
        <v>1.125</v>
      </c>
      <c r="M181" s="1" t="s">
        <v>540</v>
      </c>
      <c r="O181" s="7">
        <f t="shared" ca="1" si="169"/>
        <v>20</v>
      </c>
      <c r="S181" s="7" t="str">
        <f t="shared" ca="1" si="2"/>
        <v/>
      </c>
    </row>
    <row r="182" spans="1:19" x14ac:dyDescent="0.3">
      <c r="A182" s="1" t="str">
        <f t="shared" si="167"/>
        <v>LP_CritBest_01</v>
      </c>
      <c r="B182" s="1" t="s">
        <v>264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ref="J182:J184" si="170">J144*4.5/6</f>
        <v>0.33749999999999997</v>
      </c>
      <c r="M182" s="1" t="s">
        <v>540</v>
      </c>
      <c r="O182" s="7">
        <f t="shared" ca="1" si="155"/>
        <v>20</v>
      </c>
      <c r="S182" s="7" t="str">
        <f t="shared" ca="1" si="2"/>
        <v/>
      </c>
    </row>
    <row r="183" spans="1:19" x14ac:dyDescent="0.3">
      <c r="A183" s="1" t="str">
        <f t="shared" ref="A183:A184" si="171">B183&amp;"_"&amp;TEXT(D183,"00")</f>
        <v>LP_CritBest_02</v>
      </c>
      <c r="B183" s="1" t="s">
        <v>264</v>
      </c>
      <c r="C183" s="1" t="str">
        <f>IF(ISERROR(VLOOKUP(B183,AffectorValueTable!$A:$A,1,0)),"어펙터밸류없음","")</f>
        <v/>
      </c>
      <c r="D183" s="1">
        <v>2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70"/>
        <v>0.7087500000000001</v>
      </c>
      <c r="M183" s="1" t="s">
        <v>540</v>
      </c>
      <c r="O183" s="7">
        <f t="shared" ref="O183:O184" ca="1" si="172">IF(NOT(ISBLANK(N183)),N183,
IF(ISBLANK(M183),"",
VLOOKUP(M183,OFFSET(INDIRECT("$A:$B"),0,MATCH(M$1&amp;"_Verify",INDIRECT("$1:$1"),0)-1),2,0)
))</f>
        <v>20</v>
      </c>
      <c r="S183" s="7" t="str">
        <f t="shared" ref="S183:S246" ca="1" si="173">IF(NOT(ISBLANK(R183)),R183,
IF(ISBLANK(Q183),"",
VLOOKUP(Q183,OFFSET(INDIRECT("$A:$B"),0,MATCH(Q$1&amp;"_Verify",INDIRECT("$1:$1"),0)-1),2,0)
))</f>
        <v/>
      </c>
    </row>
    <row r="184" spans="1:19" x14ac:dyDescent="0.3">
      <c r="A184" s="1" t="str">
        <f t="shared" si="171"/>
        <v>LP_CritBest_03</v>
      </c>
      <c r="B184" s="1" t="s">
        <v>264</v>
      </c>
      <c r="C184" s="1" t="str">
        <f>IF(ISERROR(VLOOKUP(B184,AffectorValueTable!$A:$A,1,0)),"어펙터밸류없음","")</f>
        <v/>
      </c>
      <c r="D184" s="1">
        <v>3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70"/>
        <v>1.1137500000000002</v>
      </c>
      <c r="M184" s="1" t="s">
        <v>540</v>
      </c>
      <c r="O184" s="7">
        <f t="shared" ca="1" si="172"/>
        <v>20</v>
      </c>
      <c r="S184" s="7" t="str">
        <f t="shared" ca="1" si="173"/>
        <v/>
      </c>
    </row>
    <row r="185" spans="1:19" x14ac:dyDescent="0.3">
      <c r="A185" s="1" t="str">
        <f t="shared" ref="A185:A203" si="174">B185&amp;"_"&amp;TEXT(D185,"00")</f>
        <v>LP_MaxHp_01</v>
      </c>
      <c r="B185" s="1" t="s">
        <v>265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ref="J185:J205" si="175">J126*2.5/6</f>
        <v>6.25E-2</v>
      </c>
      <c r="M185" s="1" t="s">
        <v>163</v>
      </c>
      <c r="O185" s="7">
        <f t="shared" ref="O185:O321" ca="1" si="176">IF(NOT(ISBLANK(N185)),N185,
IF(ISBLANK(M185),"",
VLOOKUP(M185,OFFSET(INDIRECT("$A:$B"),0,MATCH(M$1&amp;"_Verify",INDIRECT("$1:$1"),0)-1),2,0)
))</f>
        <v>18</v>
      </c>
      <c r="S185" s="7" t="str">
        <f t="shared" ca="1" si="173"/>
        <v/>
      </c>
    </row>
    <row r="186" spans="1:19" x14ac:dyDescent="0.3">
      <c r="A186" s="1" t="str">
        <f t="shared" si="174"/>
        <v>LP_MaxHp_02</v>
      </c>
      <c r="B186" s="1" t="s">
        <v>265</v>
      </c>
      <c r="C186" s="1" t="str">
        <f>IF(ISERROR(VLOOKUP(B186,AffectorValueTable!$A:$A,1,0)),"어펙터밸류없음","")</f>
        <v/>
      </c>
      <c r="D186" s="1">
        <v>2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75"/>
        <v>0.13125000000000001</v>
      </c>
      <c r="M186" s="1" t="s">
        <v>163</v>
      </c>
      <c r="O186" s="7">
        <f t="shared" ca="1" si="176"/>
        <v>18</v>
      </c>
      <c r="S186" s="7" t="str">
        <f t="shared" ca="1" si="173"/>
        <v/>
      </c>
    </row>
    <row r="187" spans="1:19" x14ac:dyDescent="0.3">
      <c r="A187" s="1" t="str">
        <f t="shared" si="174"/>
        <v>LP_MaxHp_03</v>
      </c>
      <c r="B187" s="1" t="s">
        <v>265</v>
      </c>
      <c r="C187" s="1" t="str">
        <f>IF(ISERROR(VLOOKUP(B187,AffectorValueTable!$A:$A,1,0)),"어펙터밸류없음","")</f>
        <v/>
      </c>
      <c r="D187" s="1">
        <v>3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175"/>
        <v>0.20625000000000002</v>
      </c>
      <c r="M187" s="1" t="s">
        <v>163</v>
      </c>
      <c r="O187" s="7">
        <f t="shared" ca="1" si="176"/>
        <v>18</v>
      </c>
      <c r="S187" s="7" t="str">
        <f t="shared" ca="1" si="173"/>
        <v/>
      </c>
    </row>
    <row r="188" spans="1:19" x14ac:dyDescent="0.3">
      <c r="A188" s="1" t="str">
        <f t="shared" si="174"/>
        <v>LP_MaxHp_04</v>
      </c>
      <c r="B188" s="1" t="s">
        <v>265</v>
      </c>
      <c r="C188" s="1" t="str">
        <f>IF(ISERROR(VLOOKUP(B188,AffectorValueTable!$A:$A,1,0)),"어펙터밸류없음","")</f>
        <v/>
      </c>
      <c r="D188" s="1">
        <v>4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75"/>
        <v>0.28749999999999998</v>
      </c>
      <c r="M188" s="1" t="s">
        <v>163</v>
      </c>
      <c r="O188" s="7">
        <f t="shared" ca="1" si="176"/>
        <v>18</v>
      </c>
      <c r="S188" s="7" t="str">
        <f t="shared" ca="1" si="173"/>
        <v/>
      </c>
    </row>
    <row r="189" spans="1:19" x14ac:dyDescent="0.3">
      <c r="A189" s="1" t="str">
        <f t="shared" si="174"/>
        <v>LP_MaxHp_05</v>
      </c>
      <c r="B189" s="1" t="s">
        <v>265</v>
      </c>
      <c r="C189" s="1" t="str">
        <f>IF(ISERROR(VLOOKUP(B189,AffectorValueTable!$A:$A,1,0)),"어펙터밸류없음","")</f>
        <v/>
      </c>
      <c r="D189" s="1">
        <v>5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75"/>
        <v>0.375</v>
      </c>
      <c r="M189" s="1" t="s">
        <v>163</v>
      </c>
      <c r="O189" s="7">
        <f t="shared" ca="1" si="176"/>
        <v>18</v>
      </c>
      <c r="S189" s="7" t="str">
        <f t="shared" ca="1" si="173"/>
        <v/>
      </c>
    </row>
    <row r="190" spans="1:19" x14ac:dyDescent="0.3">
      <c r="A190" s="1" t="str">
        <f t="shared" si="174"/>
        <v>LP_MaxHp_06</v>
      </c>
      <c r="B190" s="1" t="s">
        <v>265</v>
      </c>
      <c r="C190" s="1" t="str">
        <f>IF(ISERROR(VLOOKUP(B190,AffectorValueTable!$A:$A,1,0)),"어펙터밸류없음","")</f>
        <v/>
      </c>
      <c r="D190" s="1">
        <v>6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175"/>
        <v>0.46875</v>
      </c>
      <c r="M190" s="1" t="s">
        <v>163</v>
      </c>
      <c r="O190" s="7">
        <f t="shared" ca="1" si="176"/>
        <v>18</v>
      </c>
      <c r="S190" s="7" t="str">
        <f t="shared" ca="1" si="173"/>
        <v/>
      </c>
    </row>
    <row r="191" spans="1:19" x14ac:dyDescent="0.3">
      <c r="A191" s="1" t="str">
        <f t="shared" si="174"/>
        <v>LP_MaxHp_07</v>
      </c>
      <c r="B191" s="1" t="s">
        <v>265</v>
      </c>
      <c r="C191" s="1" t="str">
        <f>IF(ISERROR(VLOOKUP(B191,AffectorValueTable!$A:$A,1,0)),"어펙터밸류없음","")</f>
        <v/>
      </c>
      <c r="D191" s="1">
        <v>7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75"/>
        <v>0.56875000000000009</v>
      </c>
      <c r="M191" s="1" t="s">
        <v>163</v>
      </c>
      <c r="O191" s="7">
        <f t="shared" ca="1" si="176"/>
        <v>18</v>
      </c>
      <c r="S191" s="7" t="str">
        <f t="shared" ca="1" si="173"/>
        <v/>
      </c>
    </row>
    <row r="192" spans="1:19" x14ac:dyDescent="0.3">
      <c r="A192" s="1" t="str">
        <f t="shared" si="174"/>
        <v>LP_MaxHp_08</v>
      </c>
      <c r="B192" s="1" t="s">
        <v>265</v>
      </c>
      <c r="C192" s="1" t="str">
        <f>IF(ISERROR(VLOOKUP(B192,AffectorValueTable!$A:$A,1,0)),"어펙터밸류없음","")</f>
        <v/>
      </c>
      <c r="D192" s="1">
        <v>8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175"/>
        <v>0.67500000000000016</v>
      </c>
      <c r="M192" s="1" t="s">
        <v>163</v>
      </c>
      <c r="O192" s="7">
        <f t="shared" ca="1" si="176"/>
        <v>18</v>
      </c>
      <c r="S192" s="7" t="str">
        <f t="shared" ca="1" si="173"/>
        <v/>
      </c>
    </row>
    <row r="193" spans="1:19" x14ac:dyDescent="0.3">
      <c r="A193" s="1" t="str">
        <f t="shared" si="174"/>
        <v>LP_MaxHp_09</v>
      </c>
      <c r="B193" s="1" t="s">
        <v>265</v>
      </c>
      <c r="C193" s="1" t="str">
        <f>IF(ISERROR(VLOOKUP(B193,AffectorValueTable!$A:$A,1,0)),"어펙터밸류없음","")</f>
        <v/>
      </c>
      <c r="D193" s="1">
        <v>9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175"/>
        <v>0.78749999999999998</v>
      </c>
      <c r="M193" s="1" t="s">
        <v>163</v>
      </c>
      <c r="O193" s="7">
        <f t="shared" ca="1" si="176"/>
        <v>18</v>
      </c>
      <c r="S193" s="7" t="str">
        <f t="shared" ca="1" si="173"/>
        <v/>
      </c>
    </row>
    <row r="194" spans="1:19" x14ac:dyDescent="0.3">
      <c r="A194" s="1" t="str">
        <f t="shared" si="174"/>
        <v>LP_MaxHpBetter_01</v>
      </c>
      <c r="B194" s="1" t="s">
        <v>266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175"/>
        <v>0.10416666666666667</v>
      </c>
      <c r="M194" s="1" t="s">
        <v>163</v>
      </c>
      <c r="O194" s="7">
        <f t="shared" ca="1" si="176"/>
        <v>18</v>
      </c>
      <c r="S194" s="7" t="str">
        <f t="shared" ca="1" si="173"/>
        <v/>
      </c>
    </row>
    <row r="195" spans="1:19" x14ac:dyDescent="0.3">
      <c r="A195" s="1" t="str">
        <f t="shared" si="174"/>
        <v>LP_MaxHpBetter_02</v>
      </c>
      <c r="B195" s="1" t="s">
        <v>266</v>
      </c>
      <c r="C195" s="1" t="str">
        <f>IF(ISERROR(VLOOKUP(B195,AffectorValueTable!$A:$A,1,0)),"어펙터밸류없음","")</f>
        <v/>
      </c>
      <c r="D195" s="1">
        <v>2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175"/>
        <v>0.21875</v>
      </c>
      <c r="M195" s="1" t="s">
        <v>163</v>
      </c>
      <c r="O195" s="7">
        <f t="shared" ca="1" si="176"/>
        <v>18</v>
      </c>
      <c r="S195" s="7" t="str">
        <f t="shared" ca="1" si="173"/>
        <v/>
      </c>
    </row>
    <row r="196" spans="1:19" x14ac:dyDescent="0.3">
      <c r="A196" s="1" t="str">
        <f t="shared" si="174"/>
        <v>LP_MaxHpBetter_03</v>
      </c>
      <c r="B196" s="1" t="s">
        <v>266</v>
      </c>
      <c r="C196" s="1" t="str">
        <f>IF(ISERROR(VLOOKUP(B196,AffectorValueTable!$A:$A,1,0)),"어펙터밸류없음","")</f>
        <v/>
      </c>
      <c r="D196" s="1">
        <v>3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175"/>
        <v>0.34375</v>
      </c>
      <c r="M196" s="1" t="s">
        <v>163</v>
      </c>
      <c r="O196" s="7">
        <f t="shared" ca="1" si="176"/>
        <v>18</v>
      </c>
      <c r="S196" s="7" t="str">
        <f t="shared" ca="1" si="173"/>
        <v/>
      </c>
    </row>
    <row r="197" spans="1:19" x14ac:dyDescent="0.3">
      <c r="A197" s="1" t="str">
        <f t="shared" si="174"/>
        <v>LP_MaxHpBetter_04</v>
      </c>
      <c r="B197" s="1" t="s">
        <v>266</v>
      </c>
      <c r="C197" s="1" t="str">
        <f>IF(ISERROR(VLOOKUP(B197,AffectorValueTable!$A:$A,1,0)),"어펙터밸류없음","")</f>
        <v/>
      </c>
      <c r="D197" s="1">
        <v>4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175"/>
        <v>0.47916666666666669</v>
      </c>
      <c r="M197" s="1" t="s">
        <v>163</v>
      </c>
      <c r="O197" s="7">
        <f t="shared" ca="1" si="176"/>
        <v>18</v>
      </c>
      <c r="S197" s="7" t="str">
        <f t="shared" ca="1" si="173"/>
        <v/>
      </c>
    </row>
    <row r="198" spans="1:19" x14ac:dyDescent="0.3">
      <c r="A198" s="1" t="str">
        <f t="shared" si="174"/>
        <v>LP_MaxHpBetter_05</v>
      </c>
      <c r="B198" s="1" t="s">
        <v>266</v>
      </c>
      <c r="C198" s="1" t="str">
        <f>IF(ISERROR(VLOOKUP(B198,AffectorValueTable!$A:$A,1,0)),"어펙터밸류없음","")</f>
        <v/>
      </c>
      <c r="D198" s="1">
        <v>5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175"/>
        <v>0.625</v>
      </c>
      <c r="M198" s="1" t="s">
        <v>163</v>
      </c>
      <c r="O198" s="7">
        <f t="shared" ca="1" si="176"/>
        <v>18</v>
      </c>
      <c r="S198" s="7" t="str">
        <f t="shared" ca="1" si="173"/>
        <v/>
      </c>
    </row>
    <row r="199" spans="1:19" x14ac:dyDescent="0.3">
      <c r="A199" s="1" t="str">
        <f t="shared" si="174"/>
        <v>LP_MaxHpBetter_06</v>
      </c>
      <c r="B199" s="1" t="s">
        <v>266</v>
      </c>
      <c r="C199" s="1" t="str">
        <f>IF(ISERROR(VLOOKUP(B199,AffectorValueTable!$A:$A,1,0)),"어펙터밸류없음","")</f>
        <v/>
      </c>
      <c r="D199" s="1">
        <v>6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175"/>
        <v>0.78125</v>
      </c>
      <c r="M199" s="1" t="s">
        <v>163</v>
      </c>
      <c r="O199" s="7">
        <f t="shared" ca="1" si="176"/>
        <v>18</v>
      </c>
      <c r="S199" s="7" t="str">
        <f t="shared" ca="1" si="173"/>
        <v/>
      </c>
    </row>
    <row r="200" spans="1:19" x14ac:dyDescent="0.3">
      <c r="A200" s="1" t="str">
        <f t="shared" si="174"/>
        <v>LP_MaxHpBetter_07</v>
      </c>
      <c r="B200" s="1" t="s">
        <v>266</v>
      </c>
      <c r="C200" s="1" t="str">
        <f>IF(ISERROR(VLOOKUP(B200,AffectorValueTable!$A:$A,1,0)),"어펙터밸류없음","")</f>
        <v/>
      </c>
      <c r="D200" s="1">
        <v>7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175"/>
        <v>0.94791666666666663</v>
      </c>
      <c r="M200" s="1" t="s">
        <v>163</v>
      </c>
      <c r="O200" s="7">
        <f t="shared" ca="1" si="176"/>
        <v>18</v>
      </c>
      <c r="S200" s="7" t="str">
        <f t="shared" ca="1" si="173"/>
        <v/>
      </c>
    </row>
    <row r="201" spans="1:19" x14ac:dyDescent="0.3">
      <c r="A201" s="1" t="str">
        <f t="shared" si="174"/>
        <v>LP_MaxHpBetter_08</v>
      </c>
      <c r="B201" s="1" t="s">
        <v>266</v>
      </c>
      <c r="C201" s="1" t="str">
        <f>IF(ISERROR(VLOOKUP(B201,AffectorValueTable!$A:$A,1,0)),"어펙터밸류없음","")</f>
        <v/>
      </c>
      <c r="D201" s="1">
        <v>8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175"/>
        <v>1.125</v>
      </c>
      <c r="M201" s="1" t="s">
        <v>163</v>
      </c>
      <c r="O201" s="7">
        <f t="shared" ca="1" si="176"/>
        <v>18</v>
      </c>
      <c r="S201" s="7" t="str">
        <f t="shared" ca="1" si="173"/>
        <v/>
      </c>
    </row>
    <row r="202" spans="1:19" x14ac:dyDescent="0.3">
      <c r="A202" s="1" t="str">
        <f t="shared" si="174"/>
        <v>LP_MaxHpBetter_09</v>
      </c>
      <c r="B202" s="1" t="s">
        <v>266</v>
      </c>
      <c r="C202" s="1" t="str">
        <f>IF(ISERROR(VLOOKUP(B202,AffectorValueTable!$A:$A,1,0)),"어펙터밸류없음","")</f>
        <v/>
      </c>
      <c r="D202" s="1">
        <v>9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175"/>
        <v>1.3125</v>
      </c>
      <c r="M202" s="1" t="s">
        <v>163</v>
      </c>
      <c r="O202" s="7">
        <f t="shared" ca="1" si="176"/>
        <v>18</v>
      </c>
      <c r="S202" s="7" t="str">
        <f t="shared" ca="1" si="173"/>
        <v/>
      </c>
    </row>
    <row r="203" spans="1:19" x14ac:dyDescent="0.3">
      <c r="A203" s="1" t="str">
        <f t="shared" si="174"/>
        <v>LP_MaxHpBest_01</v>
      </c>
      <c r="B203" s="1" t="s">
        <v>267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175"/>
        <v>0.1875</v>
      </c>
      <c r="M203" s="1" t="s">
        <v>163</v>
      </c>
      <c r="O203" s="7">
        <f t="shared" ca="1" si="176"/>
        <v>18</v>
      </c>
      <c r="S203" s="7" t="str">
        <f t="shared" ca="1" si="173"/>
        <v/>
      </c>
    </row>
    <row r="204" spans="1:19" x14ac:dyDescent="0.3">
      <c r="A204" s="1" t="str">
        <f t="shared" ref="A204:A247" si="177">B204&amp;"_"&amp;TEXT(D204,"00")</f>
        <v>LP_MaxHpBest_02</v>
      </c>
      <c r="B204" s="1" t="s">
        <v>267</v>
      </c>
      <c r="C204" s="1" t="str">
        <f>IF(ISERROR(VLOOKUP(B204,AffectorValueTable!$A:$A,1,0)),"어펙터밸류없음","")</f>
        <v/>
      </c>
      <c r="D204" s="1">
        <v>2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175"/>
        <v>0.39375000000000004</v>
      </c>
      <c r="M204" s="1" t="s">
        <v>163</v>
      </c>
      <c r="O204" s="7">
        <f t="shared" ca="1" si="176"/>
        <v>18</v>
      </c>
      <c r="S204" s="7" t="str">
        <f t="shared" ca="1" si="173"/>
        <v/>
      </c>
    </row>
    <row r="205" spans="1:19" x14ac:dyDescent="0.3">
      <c r="A205" s="1" t="str">
        <f t="shared" si="177"/>
        <v>LP_MaxHpBest_03</v>
      </c>
      <c r="B205" s="1" t="s">
        <v>267</v>
      </c>
      <c r="C205" s="1" t="str">
        <f>IF(ISERROR(VLOOKUP(B205,AffectorValueTable!$A:$A,1,0)),"어펙터밸류없음","")</f>
        <v/>
      </c>
      <c r="D205" s="1">
        <v>3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175"/>
        <v>0.61875000000000013</v>
      </c>
      <c r="M205" s="1" t="s">
        <v>163</v>
      </c>
      <c r="O205" s="7">
        <f t="shared" ca="1" si="176"/>
        <v>18</v>
      </c>
      <c r="S205" s="7" t="str">
        <f t="shared" ca="1" si="173"/>
        <v/>
      </c>
    </row>
    <row r="206" spans="1:19" x14ac:dyDescent="0.3">
      <c r="A206" s="1" t="str">
        <f t="shared" si="177"/>
        <v>LP_MaxHpBest_04</v>
      </c>
      <c r="B206" s="1" t="s">
        <v>267</v>
      </c>
      <c r="C206" s="1" t="str">
        <f>IF(ISERROR(VLOOKUP(B206,AffectorValueTable!$A:$A,1,0)),"어펙터밸류없음","")</f>
        <v/>
      </c>
      <c r="D206" s="1">
        <v>4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v>0.86249999999999993</v>
      </c>
      <c r="M206" s="1" t="s">
        <v>163</v>
      </c>
      <c r="O206" s="7">
        <f t="shared" ca="1" si="176"/>
        <v>18</v>
      </c>
      <c r="S206" s="7" t="str">
        <f t="shared" ca="1" si="173"/>
        <v/>
      </c>
    </row>
    <row r="207" spans="1:19" x14ac:dyDescent="0.3">
      <c r="A207" s="1" t="str">
        <f t="shared" si="177"/>
        <v>LP_MaxHpBest_05</v>
      </c>
      <c r="B207" s="1" t="s">
        <v>267</v>
      </c>
      <c r="C207" s="1" t="str">
        <f>IF(ISERROR(VLOOKUP(B207,AffectorValueTable!$A:$A,1,0)),"어펙터밸류없음","")</f>
        <v/>
      </c>
      <c r="D207" s="1">
        <v>5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v>1.125</v>
      </c>
      <c r="M207" s="1" t="s">
        <v>163</v>
      </c>
      <c r="O207" s="7">
        <f t="shared" ca="1" si="176"/>
        <v>18</v>
      </c>
      <c r="S207" s="7" t="str">
        <f t="shared" ca="1" si="173"/>
        <v/>
      </c>
    </row>
    <row r="208" spans="1:19" x14ac:dyDescent="0.3">
      <c r="A208" s="1" t="str">
        <f t="shared" si="177"/>
        <v>LP_ReduceDmgProjectile_01</v>
      </c>
      <c r="B208" s="1" t="s">
        <v>268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J208" s="1">
        <f t="shared" ref="J208:J225" si="178">J126*4/6</f>
        <v>9.9999999999999992E-2</v>
      </c>
      <c r="O208" s="7" t="str">
        <f t="shared" ca="1" si="176"/>
        <v/>
      </c>
      <c r="S208" s="7" t="str">
        <f t="shared" ca="1" si="173"/>
        <v/>
      </c>
    </row>
    <row r="209" spans="1:19" x14ac:dyDescent="0.3">
      <c r="A209" s="1" t="str">
        <f t="shared" si="177"/>
        <v>LP_ReduceDmgProjectile_02</v>
      </c>
      <c r="B209" s="1" t="s">
        <v>268</v>
      </c>
      <c r="C209" s="1" t="str">
        <f>IF(ISERROR(VLOOKUP(B209,AffectorValueTable!$A:$A,1,0)),"어펙터밸류없음","")</f>
        <v/>
      </c>
      <c r="D209" s="1">
        <v>2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J209" s="1">
        <f t="shared" si="178"/>
        <v>0.21</v>
      </c>
      <c r="O209" s="7" t="str">
        <f t="shared" ca="1" si="176"/>
        <v/>
      </c>
      <c r="S209" s="7" t="str">
        <f t="shared" ca="1" si="173"/>
        <v/>
      </c>
    </row>
    <row r="210" spans="1:19" x14ac:dyDescent="0.3">
      <c r="A210" s="1" t="str">
        <f t="shared" si="177"/>
        <v>LP_ReduceDmgProjectile_03</v>
      </c>
      <c r="B210" s="1" t="s">
        <v>268</v>
      </c>
      <c r="C210" s="1" t="str">
        <f>IF(ISERROR(VLOOKUP(B210,AffectorValueTable!$A:$A,1,0)),"어펙터밸류없음","")</f>
        <v/>
      </c>
      <c r="D210" s="1">
        <v>3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J210" s="1">
        <f t="shared" si="178"/>
        <v>0.33</v>
      </c>
      <c r="O210" s="7" t="str">
        <f t="shared" ca="1" si="176"/>
        <v/>
      </c>
      <c r="S210" s="7" t="str">
        <f t="shared" ca="1" si="173"/>
        <v/>
      </c>
    </row>
    <row r="211" spans="1:19" x14ac:dyDescent="0.3">
      <c r="A211" s="1" t="str">
        <f t="shared" si="177"/>
        <v>LP_ReduceDmgProjectile_04</v>
      </c>
      <c r="B211" s="1" t="s">
        <v>268</v>
      </c>
      <c r="C211" s="1" t="str">
        <f>IF(ISERROR(VLOOKUP(B211,AffectorValueTable!$A:$A,1,0)),"어펙터밸류없음","")</f>
        <v/>
      </c>
      <c r="D211" s="1">
        <v>4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J211" s="1">
        <f t="shared" si="178"/>
        <v>0.45999999999999996</v>
      </c>
      <c r="O211" s="7" t="str">
        <f t="shared" ca="1" si="176"/>
        <v/>
      </c>
      <c r="S211" s="7" t="str">
        <f t="shared" ca="1" si="173"/>
        <v/>
      </c>
    </row>
    <row r="212" spans="1:19" x14ac:dyDescent="0.3">
      <c r="A212" s="1" t="str">
        <f t="shared" ref="A212:A215" si="179">B212&amp;"_"&amp;TEXT(D212,"00")</f>
        <v>LP_ReduceDmgProjectile_05</v>
      </c>
      <c r="B212" s="1" t="s">
        <v>268</v>
      </c>
      <c r="C212" s="1" t="str">
        <f>IF(ISERROR(VLOOKUP(B212,AffectorValueTable!$A:$A,1,0)),"어펙터밸류없음","")</f>
        <v/>
      </c>
      <c r="D212" s="1">
        <v>5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J212" s="1">
        <f t="shared" si="178"/>
        <v>0.6</v>
      </c>
      <c r="O212" s="7" t="str">
        <f t="shared" ca="1" si="176"/>
        <v/>
      </c>
      <c r="S212" s="7" t="str">
        <f t="shared" ca="1" si="173"/>
        <v/>
      </c>
    </row>
    <row r="213" spans="1:19" x14ac:dyDescent="0.3">
      <c r="A213" s="1" t="str">
        <f t="shared" si="179"/>
        <v>LP_ReduceDmgProjectile_06</v>
      </c>
      <c r="B213" s="1" t="s">
        <v>268</v>
      </c>
      <c r="C213" s="1" t="str">
        <f>IF(ISERROR(VLOOKUP(B213,AffectorValueTable!$A:$A,1,0)),"어펙터밸류없음","")</f>
        <v/>
      </c>
      <c r="D213" s="1">
        <v>6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J213" s="1">
        <f t="shared" si="178"/>
        <v>0.75</v>
      </c>
      <c r="O213" s="7" t="str">
        <f t="shared" ca="1" si="176"/>
        <v/>
      </c>
      <c r="S213" s="7" t="str">
        <f t="shared" ca="1" si="173"/>
        <v/>
      </c>
    </row>
    <row r="214" spans="1:19" x14ac:dyDescent="0.3">
      <c r="A214" s="1" t="str">
        <f t="shared" si="179"/>
        <v>LP_ReduceDmgProjectile_07</v>
      </c>
      <c r="B214" s="1" t="s">
        <v>268</v>
      </c>
      <c r="C214" s="1" t="str">
        <f>IF(ISERROR(VLOOKUP(B214,AffectorValueTable!$A:$A,1,0)),"어펙터밸류없음","")</f>
        <v/>
      </c>
      <c r="D214" s="1">
        <v>7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J214" s="1">
        <f t="shared" si="178"/>
        <v>0.91000000000000014</v>
      </c>
      <c r="O214" s="7" t="str">
        <f t="shared" ca="1" si="176"/>
        <v/>
      </c>
      <c r="S214" s="7" t="str">
        <f t="shared" ca="1" si="173"/>
        <v/>
      </c>
    </row>
    <row r="215" spans="1:19" x14ac:dyDescent="0.3">
      <c r="A215" s="1" t="str">
        <f t="shared" si="179"/>
        <v>LP_ReduceDmgProjectile_08</v>
      </c>
      <c r="B215" s="1" t="s">
        <v>268</v>
      </c>
      <c r="C215" s="1" t="str">
        <f>IF(ISERROR(VLOOKUP(B215,AffectorValueTable!$A:$A,1,0)),"어펙터밸류없음","")</f>
        <v/>
      </c>
      <c r="D215" s="1">
        <v>8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J215" s="1">
        <f t="shared" si="178"/>
        <v>1.08</v>
      </c>
      <c r="O215" s="7" t="str">
        <f t="shared" ca="1" si="176"/>
        <v/>
      </c>
      <c r="S215" s="7" t="str">
        <f t="shared" ca="1" si="173"/>
        <v/>
      </c>
    </row>
    <row r="216" spans="1:19" x14ac:dyDescent="0.3">
      <c r="A216" s="1" t="str">
        <f t="shared" ref="A216:A238" si="180">B216&amp;"_"&amp;TEXT(D216,"00")</f>
        <v>LP_ReduceDmgProjectile_09</v>
      </c>
      <c r="B216" s="1" t="s">
        <v>268</v>
      </c>
      <c r="C216" s="1" t="str">
        <f>IF(ISERROR(VLOOKUP(B216,AffectorValueTable!$A:$A,1,0)),"어펙터밸류없음","")</f>
        <v/>
      </c>
      <c r="D216" s="1">
        <v>9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J216" s="1">
        <f t="shared" si="178"/>
        <v>1.26</v>
      </c>
      <c r="O216" s="7" t="str">
        <f t="shared" ca="1" si="176"/>
        <v/>
      </c>
      <c r="S216" s="7" t="str">
        <f t="shared" ca="1" si="173"/>
        <v/>
      </c>
    </row>
    <row r="217" spans="1:19" x14ac:dyDescent="0.3">
      <c r="A217" s="1" t="str">
        <f t="shared" si="180"/>
        <v>LP_ReduceDmgProjectileBetter_01</v>
      </c>
      <c r="B217" s="1" t="s">
        <v>496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J217" s="1">
        <f t="shared" si="178"/>
        <v>0.16666666666666666</v>
      </c>
      <c r="O217" s="7" t="str">
        <f t="shared" ref="O217:O238" ca="1" si="181">IF(NOT(ISBLANK(N217)),N217,
IF(ISBLANK(M217),"",
VLOOKUP(M217,OFFSET(INDIRECT("$A:$B"),0,MATCH(M$1&amp;"_Verify",INDIRECT("$1:$1"),0)-1),2,0)
))</f>
        <v/>
      </c>
      <c r="S217" s="7" t="str">
        <f t="shared" ca="1" si="173"/>
        <v/>
      </c>
    </row>
    <row r="218" spans="1:19" x14ac:dyDescent="0.3">
      <c r="A218" s="1" t="str">
        <f t="shared" si="180"/>
        <v>LP_ReduceDmgProjectileBetter_02</v>
      </c>
      <c r="B218" s="1" t="s">
        <v>496</v>
      </c>
      <c r="C218" s="1" t="str">
        <f>IF(ISERROR(VLOOKUP(B218,AffectorValueTable!$A:$A,1,0)),"어펙터밸류없음","")</f>
        <v/>
      </c>
      <c r="D218" s="1">
        <v>2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J218" s="1">
        <f t="shared" si="178"/>
        <v>0.35000000000000003</v>
      </c>
      <c r="O218" s="7" t="str">
        <f t="shared" ca="1" si="181"/>
        <v/>
      </c>
      <c r="S218" s="7" t="str">
        <f t="shared" ca="1" si="173"/>
        <v/>
      </c>
    </row>
    <row r="219" spans="1:19" x14ac:dyDescent="0.3">
      <c r="A219" s="1" t="str">
        <f t="shared" si="180"/>
        <v>LP_ReduceDmgProjectileBetter_03</v>
      </c>
      <c r="B219" s="1" t="s">
        <v>496</v>
      </c>
      <c r="C219" s="1" t="str">
        <f>IF(ISERROR(VLOOKUP(B219,AffectorValueTable!$A:$A,1,0)),"어펙터밸류없음","")</f>
        <v/>
      </c>
      <c r="D219" s="1">
        <v>3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J219" s="1">
        <f t="shared" si="178"/>
        <v>0.55000000000000004</v>
      </c>
      <c r="O219" s="7" t="str">
        <f t="shared" ca="1" si="181"/>
        <v/>
      </c>
      <c r="S219" s="7" t="str">
        <f t="shared" ca="1" si="173"/>
        <v/>
      </c>
    </row>
    <row r="220" spans="1:19" x14ac:dyDescent="0.3">
      <c r="A220" s="1" t="str">
        <f t="shared" si="180"/>
        <v>LP_ReduceDmgProjectileBetter_04</v>
      </c>
      <c r="B220" s="1" t="s">
        <v>496</v>
      </c>
      <c r="C220" s="1" t="str">
        <f>IF(ISERROR(VLOOKUP(B220,AffectorValueTable!$A:$A,1,0)),"어펙터밸류없음","")</f>
        <v/>
      </c>
      <c r="D220" s="1">
        <v>4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J220" s="1">
        <f t="shared" si="178"/>
        <v>0.76666666666666661</v>
      </c>
      <c r="O220" s="7" t="str">
        <f t="shared" ca="1" si="181"/>
        <v/>
      </c>
      <c r="S220" s="7" t="str">
        <f t="shared" ca="1" si="173"/>
        <v/>
      </c>
    </row>
    <row r="221" spans="1:19" x14ac:dyDescent="0.3">
      <c r="A221" s="1" t="str">
        <f t="shared" ref="A221:A225" si="182">B221&amp;"_"&amp;TEXT(D221,"00")</f>
        <v>LP_ReduceDmgProjectileBetter_05</v>
      </c>
      <c r="B221" s="1" t="s">
        <v>496</v>
      </c>
      <c r="C221" s="1" t="str">
        <f>IF(ISERROR(VLOOKUP(B221,AffectorValueTable!$A:$A,1,0)),"어펙터밸류없음","")</f>
        <v/>
      </c>
      <c r="D221" s="1">
        <v>5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J221" s="1">
        <f t="shared" si="178"/>
        <v>1</v>
      </c>
      <c r="O221" s="7" t="str">
        <f t="shared" ref="O221:O225" ca="1" si="183">IF(NOT(ISBLANK(N221)),N221,
IF(ISBLANK(M221),"",
VLOOKUP(M221,OFFSET(INDIRECT("$A:$B"),0,MATCH(M$1&amp;"_Verify",INDIRECT("$1:$1"),0)-1),2,0)
))</f>
        <v/>
      </c>
      <c r="S221" s="7" t="str">
        <f t="shared" ca="1" si="173"/>
        <v/>
      </c>
    </row>
    <row r="222" spans="1:19" x14ac:dyDescent="0.3">
      <c r="A222" s="1" t="str">
        <f t="shared" si="182"/>
        <v>LP_ReduceDmgProjectileBetter_06</v>
      </c>
      <c r="B222" s="1" t="s">
        <v>496</v>
      </c>
      <c r="C222" s="1" t="str">
        <f>IF(ISERROR(VLOOKUP(B222,AffectorValueTable!$A:$A,1,0)),"어펙터밸류없음","")</f>
        <v/>
      </c>
      <c r="D222" s="1">
        <v>6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J222" s="1">
        <f t="shared" si="178"/>
        <v>1.25</v>
      </c>
      <c r="O222" s="7" t="str">
        <f t="shared" ca="1" si="183"/>
        <v/>
      </c>
      <c r="S222" s="7" t="str">
        <f t="shared" ca="1" si="173"/>
        <v/>
      </c>
    </row>
    <row r="223" spans="1:19" x14ac:dyDescent="0.3">
      <c r="A223" s="1" t="str">
        <f t="shared" si="182"/>
        <v>LP_ReduceDmgProjectileBetter_07</v>
      </c>
      <c r="B223" s="1" t="s">
        <v>496</v>
      </c>
      <c r="C223" s="1" t="str">
        <f>IF(ISERROR(VLOOKUP(B223,AffectorValueTable!$A:$A,1,0)),"어펙터밸류없음","")</f>
        <v/>
      </c>
      <c r="D223" s="1">
        <v>7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J223" s="1">
        <f t="shared" si="178"/>
        <v>1.5166666666666666</v>
      </c>
      <c r="O223" s="7" t="str">
        <f t="shared" ca="1" si="183"/>
        <v/>
      </c>
      <c r="S223" s="7" t="str">
        <f t="shared" ca="1" si="173"/>
        <v/>
      </c>
    </row>
    <row r="224" spans="1:19" x14ac:dyDescent="0.3">
      <c r="A224" s="1" t="str">
        <f t="shared" si="182"/>
        <v>LP_ReduceDmgProjectileBetter_08</v>
      </c>
      <c r="B224" s="1" t="s">
        <v>496</v>
      </c>
      <c r="C224" s="1" t="str">
        <f>IF(ISERROR(VLOOKUP(B224,AffectorValueTable!$A:$A,1,0)),"어펙터밸류없음","")</f>
        <v/>
      </c>
      <c r="D224" s="1">
        <v>8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J224" s="1">
        <f t="shared" si="178"/>
        <v>1.8</v>
      </c>
      <c r="O224" s="7" t="str">
        <f t="shared" ca="1" si="183"/>
        <v/>
      </c>
      <c r="S224" s="7" t="str">
        <f t="shared" ca="1" si="173"/>
        <v/>
      </c>
    </row>
    <row r="225" spans="1:19" x14ac:dyDescent="0.3">
      <c r="A225" s="1" t="str">
        <f t="shared" si="182"/>
        <v>LP_ReduceDmgProjectileBetter_09</v>
      </c>
      <c r="B225" s="1" t="s">
        <v>496</v>
      </c>
      <c r="C225" s="1" t="str">
        <f>IF(ISERROR(VLOOKUP(B225,AffectorValueTable!$A:$A,1,0)),"어펙터밸류없음","")</f>
        <v/>
      </c>
      <c r="D225" s="1">
        <v>9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J225" s="1">
        <f t="shared" si="178"/>
        <v>2.1</v>
      </c>
      <c r="O225" s="7" t="str">
        <f t="shared" ca="1" si="183"/>
        <v/>
      </c>
      <c r="S225" s="7" t="str">
        <f t="shared" ca="1" si="173"/>
        <v/>
      </c>
    </row>
    <row r="226" spans="1:19" x14ac:dyDescent="0.3">
      <c r="A226" s="1" t="str">
        <f t="shared" si="180"/>
        <v>LP_ReduceDmgMelee_01</v>
      </c>
      <c r="B226" s="1" t="s">
        <v>497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f t="shared" ref="I226:I243" si="184">J126*4/6</f>
        <v>9.9999999999999992E-2</v>
      </c>
      <c r="O226" s="7" t="str">
        <f t="shared" ca="1" si="181"/>
        <v/>
      </c>
      <c r="S226" s="7" t="str">
        <f t="shared" ca="1" si="173"/>
        <v/>
      </c>
    </row>
    <row r="227" spans="1:19" x14ac:dyDescent="0.3">
      <c r="A227" s="1" t="str">
        <f t="shared" si="180"/>
        <v>LP_ReduceDmgMelee_02</v>
      </c>
      <c r="B227" s="1" t="s">
        <v>497</v>
      </c>
      <c r="C227" s="1" t="str">
        <f>IF(ISERROR(VLOOKUP(B227,AffectorValueTable!$A:$A,1,0)),"어펙터밸류없음","")</f>
        <v/>
      </c>
      <c r="D227" s="1">
        <v>2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f t="shared" si="184"/>
        <v>0.21</v>
      </c>
      <c r="O227" s="7" t="str">
        <f t="shared" ca="1" si="181"/>
        <v/>
      </c>
      <c r="S227" s="7" t="str">
        <f t="shared" ca="1" si="173"/>
        <v/>
      </c>
    </row>
    <row r="228" spans="1:19" x14ac:dyDescent="0.3">
      <c r="A228" s="1" t="str">
        <f t="shared" si="180"/>
        <v>LP_ReduceDmgMelee_03</v>
      </c>
      <c r="B228" s="1" t="s">
        <v>497</v>
      </c>
      <c r="C228" s="1" t="str">
        <f>IF(ISERROR(VLOOKUP(B228,AffectorValueTable!$A:$A,1,0)),"어펙터밸류없음","")</f>
        <v/>
      </c>
      <c r="D228" s="1">
        <v>3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f t="shared" si="184"/>
        <v>0.33</v>
      </c>
      <c r="O228" s="7" t="str">
        <f t="shared" ca="1" si="181"/>
        <v/>
      </c>
      <c r="S228" s="7" t="str">
        <f t="shared" ca="1" si="173"/>
        <v/>
      </c>
    </row>
    <row r="229" spans="1:19" x14ac:dyDescent="0.3">
      <c r="A229" s="1" t="str">
        <f t="shared" si="180"/>
        <v>LP_ReduceDmgMelee_04</v>
      </c>
      <c r="B229" s="1" t="s">
        <v>497</v>
      </c>
      <c r="C229" s="1" t="str">
        <f>IF(ISERROR(VLOOKUP(B229,AffectorValueTable!$A:$A,1,0)),"어펙터밸류없음","")</f>
        <v/>
      </c>
      <c r="D229" s="1">
        <v>4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f t="shared" si="184"/>
        <v>0.45999999999999996</v>
      </c>
      <c r="O229" s="7" t="str">
        <f t="shared" ca="1" si="181"/>
        <v/>
      </c>
      <c r="S229" s="7" t="str">
        <f t="shared" ca="1" si="173"/>
        <v/>
      </c>
    </row>
    <row r="230" spans="1:19" x14ac:dyDescent="0.3">
      <c r="A230" s="1" t="str">
        <f t="shared" si="180"/>
        <v>LP_ReduceDmgMelee_05</v>
      </c>
      <c r="B230" s="1" t="s">
        <v>497</v>
      </c>
      <c r="C230" s="1" t="str">
        <f>IF(ISERROR(VLOOKUP(B230,AffectorValueTable!$A:$A,1,0)),"어펙터밸류없음","")</f>
        <v/>
      </c>
      <c r="D230" s="1">
        <v>5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f t="shared" si="184"/>
        <v>0.6</v>
      </c>
      <c r="O230" s="7" t="str">
        <f t="shared" ca="1" si="181"/>
        <v/>
      </c>
      <c r="S230" s="7" t="str">
        <f t="shared" ca="1" si="173"/>
        <v/>
      </c>
    </row>
    <row r="231" spans="1:19" x14ac:dyDescent="0.3">
      <c r="A231" s="1" t="str">
        <f t="shared" si="180"/>
        <v>LP_ReduceDmgMelee_06</v>
      </c>
      <c r="B231" s="1" t="s">
        <v>497</v>
      </c>
      <c r="C231" s="1" t="str">
        <f>IF(ISERROR(VLOOKUP(B231,AffectorValueTable!$A:$A,1,0)),"어펙터밸류없음","")</f>
        <v/>
      </c>
      <c r="D231" s="1">
        <v>6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f t="shared" si="184"/>
        <v>0.75</v>
      </c>
      <c r="O231" s="7" t="str">
        <f t="shared" ca="1" si="181"/>
        <v/>
      </c>
      <c r="S231" s="7" t="str">
        <f t="shared" ca="1" si="173"/>
        <v/>
      </c>
    </row>
    <row r="232" spans="1:19" x14ac:dyDescent="0.3">
      <c r="A232" s="1" t="str">
        <f t="shared" si="180"/>
        <v>LP_ReduceDmgMelee_07</v>
      </c>
      <c r="B232" s="1" t="s">
        <v>497</v>
      </c>
      <c r="C232" s="1" t="str">
        <f>IF(ISERROR(VLOOKUP(B232,AffectorValueTable!$A:$A,1,0)),"어펙터밸류없음","")</f>
        <v/>
      </c>
      <c r="D232" s="1">
        <v>7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f t="shared" si="184"/>
        <v>0.91000000000000014</v>
      </c>
      <c r="O232" s="7" t="str">
        <f t="shared" ca="1" si="181"/>
        <v/>
      </c>
      <c r="S232" s="7" t="str">
        <f t="shared" ca="1" si="173"/>
        <v/>
      </c>
    </row>
    <row r="233" spans="1:19" x14ac:dyDescent="0.3">
      <c r="A233" s="1" t="str">
        <f t="shared" si="180"/>
        <v>LP_ReduceDmgMelee_08</v>
      </c>
      <c r="B233" s="1" t="s">
        <v>497</v>
      </c>
      <c r="C233" s="1" t="str">
        <f>IF(ISERROR(VLOOKUP(B233,AffectorValueTable!$A:$A,1,0)),"어펙터밸류없음","")</f>
        <v/>
      </c>
      <c r="D233" s="1">
        <v>8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f t="shared" si="184"/>
        <v>1.08</v>
      </c>
      <c r="O233" s="7" t="str">
        <f t="shared" ca="1" si="181"/>
        <v/>
      </c>
      <c r="S233" s="7" t="str">
        <f t="shared" ca="1" si="173"/>
        <v/>
      </c>
    </row>
    <row r="234" spans="1:19" x14ac:dyDescent="0.3">
      <c r="A234" s="1" t="str">
        <f t="shared" si="180"/>
        <v>LP_ReduceDmgMelee_09</v>
      </c>
      <c r="B234" s="1" t="s">
        <v>497</v>
      </c>
      <c r="C234" s="1" t="str">
        <f>IF(ISERROR(VLOOKUP(B234,AffectorValueTable!$A:$A,1,0)),"어펙터밸류없음","")</f>
        <v/>
      </c>
      <c r="D234" s="1">
        <v>9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f t="shared" si="184"/>
        <v>1.26</v>
      </c>
      <c r="O234" s="7" t="str">
        <f t="shared" ca="1" si="181"/>
        <v/>
      </c>
      <c r="S234" s="7" t="str">
        <f t="shared" ca="1" si="173"/>
        <v/>
      </c>
    </row>
    <row r="235" spans="1:19" x14ac:dyDescent="0.3">
      <c r="A235" s="1" t="str">
        <f t="shared" si="180"/>
        <v>LP_ReduceDmgMeleeBetter_01</v>
      </c>
      <c r="B235" s="1" t="s">
        <v>499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f t="shared" si="184"/>
        <v>0.16666666666666666</v>
      </c>
      <c r="O235" s="7" t="str">
        <f t="shared" ca="1" si="181"/>
        <v/>
      </c>
      <c r="S235" s="7" t="str">
        <f t="shared" ca="1" si="173"/>
        <v/>
      </c>
    </row>
    <row r="236" spans="1:19" x14ac:dyDescent="0.3">
      <c r="A236" s="1" t="str">
        <f t="shared" si="180"/>
        <v>LP_ReduceDmgMeleeBetter_02</v>
      </c>
      <c r="B236" s="1" t="s">
        <v>499</v>
      </c>
      <c r="C236" s="1" t="str">
        <f>IF(ISERROR(VLOOKUP(B236,AffectorValueTable!$A:$A,1,0)),"어펙터밸류없음","")</f>
        <v/>
      </c>
      <c r="D236" s="1">
        <v>2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f t="shared" si="184"/>
        <v>0.35000000000000003</v>
      </c>
      <c r="O236" s="7" t="str">
        <f t="shared" ca="1" si="181"/>
        <v/>
      </c>
      <c r="S236" s="7" t="str">
        <f t="shared" ca="1" si="173"/>
        <v/>
      </c>
    </row>
    <row r="237" spans="1:19" x14ac:dyDescent="0.3">
      <c r="A237" s="1" t="str">
        <f t="shared" si="180"/>
        <v>LP_ReduceDmgMeleeBetter_03</v>
      </c>
      <c r="B237" s="1" t="s">
        <v>499</v>
      </c>
      <c r="C237" s="1" t="str">
        <f>IF(ISERROR(VLOOKUP(B237,AffectorValueTable!$A:$A,1,0)),"어펙터밸류없음","")</f>
        <v/>
      </c>
      <c r="D237" s="1">
        <v>3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f t="shared" si="184"/>
        <v>0.55000000000000004</v>
      </c>
      <c r="O237" s="7" t="str">
        <f t="shared" ca="1" si="181"/>
        <v/>
      </c>
      <c r="S237" s="7" t="str">
        <f t="shared" ca="1" si="173"/>
        <v/>
      </c>
    </row>
    <row r="238" spans="1:19" x14ac:dyDescent="0.3">
      <c r="A238" s="1" t="str">
        <f t="shared" si="180"/>
        <v>LP_ReduceDmgMeleeBetter_04</v>
      </c>
      <c r="B238" s="1" t="s">
        <v>499</v>
      </c>
      <c r="C238" s="1" t="str">
        <f>IF(ISERROR(VLOOKUP(B238,AffectorValueTable!$A:$A,1,0)),"어펙터밸류없음","")</f>
        <v/>
      </c>
      <c r="D238" s="1">
        <v>4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f t="shared" si="184"/>
        <v>0.76666666666666661</v>
      </c>
      <c r="O238" s="7" t="str">
        <f t="shared" ca="1" si="181"/>
        <v/>
      </c>
      <c r="S238" s="7" t="str">
        <f t="shared" ca="1" si="173"/>
        <v/>
      </c>
    </row>
    <row r="239" spans="1:19" x14ac:dyDescent="0.3">
      <c r="A239" s="1" t="str">
        <f t="shared" ref="A239:A243" si="185">B239&amp;"_"&amp;TEXT(D239,"00")</f>
        <v>LP_ReduceDmgMeleeBetter_05</v>
      </c>
      <c r="B239" s="1" t="s">
        <v>499</v>
      </c>
      <c r="C239" s="1" t="str">
        <f>IF(ISERROR(VLOOKUP(B239,AffectorValueTable!$A:$A,1,0)),"어펙터밸류없음","")</f>
        <v/>
      </c>
      <c r="D239" s="1">
        <v>5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f t="shared" si="184"/>
        <v>1</v>
      </c>
      <c r="O239" s="7" t="str">
        <f t="shared" ref="O239:O243" ca="1" si="186">IF(NOT(ISBLANK(N239)),N239,
IF(ISBLANK(M239),"",
VLOOKUP(M239,OFFSET(INDIRECT("$A:$B"),0,MATCH(M$1&amp;"_Verify",INDIRECT("$1:$1"),0)-1),2,0)
))</f>
        <v/>
      </c>
      <c r="S239" s="7" t="str">
        <f t="shared" ca="1" si="173"/>
        <v/>
      </c>
    </row>
    <row r="240" spans="1:19" x14ac:dyDescent="0.3">
      <c r="A240" s="1" t="str">
        <f t="shared" si="185"/>
        <v>LP_ReduceDmgMeleeBetter_06</v>
      </c>
      <c r="B240" s="1" t="s">
        <v>499</v>
      </c>
      <c r="C240" s="1" t="str">
        <f>IF(ISERROR(VLOOKUP(B240,AffectorValueTable!$A:$A,1,0)),"어펙터밸류없음","")</f>
        <v/>
      </c>
      <c r="D240" s="1">
        <v>6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f t="shared" si="184"/>
        <v>1.25</v>
      </c>
      <c r="O240" s="7" t="str">
        <f t="shared" ca="1" si="186"/>
        <v/>
      </c>
      <c r="S240" s="7" t="str">
        <f t="shared" ca="1" si="173"/>
        <v/>
      </c>
    </row>
    <row r="241" spans="1:19" x14ac:dyDescent="0.3">
      <c r="A241" s="1" t="str">
        <f t="shared" si="185"/>
        <v>LP_ReduceDmgMeleeBetter_07</v>
      </c>
      <c r="B241" s="1" t="s">
        <v>499</v>
      </c>
      <c r="C241" s="1" t="str">
        <f>IF(ISERROR(VLOOKUP(B241,AffectorValueTable!$A:$A,1,0)),"어펙터밸류없음","")</f>
        <v/>
      </c>
      <c r="D241" s="1">
        <v>7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f t="shared" si="184"/>
        <v>1.5166666666666666</v>
      </c>
      <c r="O241" s="7" t="str">
        <f t="shared" ca="1" si="186"/>
        <v/>
      </c>
      <c r="S241" s="7" t="str">
        <f t="shared" ca="1" si="173"/>
        <v/>
      </c>
    </row>
    <row r="242" spans="1:19" x14ac:dyDescent="0.3">
      <c r="A242" s="1" t="str">
        <f t="shared" si="185"/>
        <v>LP_ReduceDmgMeleeBetter_08</v>
      </c>
      <c r="B242" s="1" t="s">
        <v>499</v>
      </c>
      <c r="C242" s="1" t="str">
        <f>IF(ISERROR(VLOOKUP(B242,AffectorValueTable!$A:$A,1,0)),"어펙터밸류없음","")</f>
        <v/>
      </c>
      <c r="D242" s="1">
        <v>8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f t="shared" si="184"/>
        <v>1.8</v>
      </c>
      <c r="O242" s="7" t="str">
        <f t="shared" ca="1" si="186"/>
        <v/>
      </c>
      <c r="S242" s="7" t="str">
        <f t="shared" ca="1" si="173"/>
        <v/>
      </c>
    </row>
    <row r="243" spans="1:19" x14ac:dyDescent="0.3">
      <c r="A243" s="1" t="str">
        <f t="shared" si="185"/>
        <v>LP_ReduceDmgMeleeBetter_09</v>
      </c>
      <c r="B243" s="1" t="s">
        <v>499</v>
      </c>
      <c r="C243" s="1" t="str">
        <f>IF(ISERROR(VLOOKUP(B243,AffectorValueTable!$A:$A,1,0)),"어펙터밸류없음","")</f>
        <v/>
      </c>
      <c r="D243" s="1">
        <v>9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f t="shared" si="184"/>
        <v>2.1</v>
      </c>
      <c r="O243" s="7" t="str">
        <f t="shared" ca="1" si="186"/>
        <v/>
      </c>
      <c r="S243" s="7" t="str">
        <f t="shared" ca="1" si="173"/>
        <v/>
      </c>
    </row>
    <row r="244" spans="1:19" x14ac:dyDescent="0.3">
      <c r="A244" s="1" t="str">
        <f t="shared" si="177"/>
        <v>LP_ReduceDmgClose_01</v>
      </c>
      <c r="B244" s="1" t="s">
        <v>269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K244" s="1">
        <f t="shared" ref="K244:K261" si="187">J126*4/6</f>
        <v>9.9999999999999992E-2</v>
      </c>
      <c r="O244" s="7" t="str">
        <f t="shared" ca="1" si="176"/>
        <v/>
      </c>
      <c r="S244" s="7" t="str">
        <f t="shared" ca="1" si="173"/>
        <v/>
      </c>
    </row>
    <row r="245" spans="1:19" x14ac:dyDescent="0.3">
      <c r="A245" s="1" t="str">
        <f t="shared" si="177"/>
        <v>LP_ReduceDmgClose_02</v>
      </c>
      <c r="B245" s="1" t="s">
        <v>269</v>
      </c>
      <c r="C245" s="1" t="str">
        <f>IF(ISERROR(VLOOKUP(B245,AffectorValueTable!$A:$A,1,0)),"어펙터밸류없음","")</f>
        <v/>
      </c>
      <c r="D245" s="1">
        <v>2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K245" s="1">
        <f t="shared" si="187"/>
        <v>0.21</v>
      </c>
      <c r="O245" s="7" t="str">
        <f t="shared" ca="1" si="176"/>
        <v/>
      </c>
      <c r="S245" s="7" t="str">
        <f t="shared" ca="1" si="173"/>
        <v/>
      </c>
    </row>
    <row r="246" spans="1:19" x14ac:dyDescent="0.3">
      <c r="A246" s="1" t="str">
        <f t="shared" si="177"/>
        <v>LP_ReduceDmgClose_03</v>
      </c>
      <c r="B246" s="1" t="s">
        <v>269</v>
      </c>
      <c r="C246" s="1" t="str">
        <f>IF(ISERROR(VLOOKUP(B246,AffectorValueTable!$A:$A,1,0)),"어펙터밸류없음","")</f>
        <v/>
      </c>
      <c r="D246" s="1">
        <v>3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K246" s="1">
        <f t="shared" si="187"/>
        <v>0.33</v>
      </c>
      <c r="O246" s="7" t="str">
        <f t="shared" ca="1" si="176"/>
        <v/>
      </c>
      <c r="S246" s="7" t="str">
        <f t="shared" ca="1" si="173"/>
        <v/>
      </c>
    </row>
    <row r="247" spans="1:19" x14ac:dyDescent="0.3">
      <c r="A247" s="1" t="str">
        <f t="shared" si="177"/>
        <v>LP_ReduceDmgClose_04</v>
      </c>
      <c r="B247" s="1" t="s">
        <v>269</v>
      </c>
      <c r="C247" s="1" t="str">
        <f>IF(ISERROR(VLOOKUP(B247,AffectorValueTable!$A:$A,1,0)),"어펙터밸류없음","")</f>
        <v/>
      </c>
      <c r="D247" s="1">
        <v>4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K247" s="1">
        <f t="shared" si="187"/>
        <v>0.45999999999999996</v>
      </c>
      <c r="O247" s="7" t="str">
        <f t="shared" ca="1" si="176"/>
        <v/>
      </c>
      <c r="S247" s="7" t="str">
        <f t="shared" ref="S247:S290" ca="1" si="188">IF(NOT(ISBLANK(R247)),R247,
IF(ISBLANK(Q247),"",
VLOOKUP(Q247,OFFSET(INDIRECT("$A:$B"),0,MATCH(Q$1&amp;"_Verify",INDIRECT("$1:$1"),0)-1),2,0)
))</f>
        <v/>
      </c>
    </row>
    <row r="248" spans="1:19" x14ac:dyDescent="0.3">
      <c r="A248" s="1" t="str">
        <f t="shared" ref="A248:A265" si="189">B248&amp;"_"&amp;TEXT(D248,"00")</f>
        <v>LP_ReduceDmgClose_05</v>
      </c>
      <c r="B248" s="1" t="s">
        <v>269</v>
      </c>
      <c r="C248" s="1" t="str">
        <f>IF(ISERROR(VLOOKUP(B248,AffectorValueTable!$A:$A,1,0)),"어펙터밸류없음","")</f>
        <v/>
      </c>
      <c r="D248" s="1">
        <v>5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K248" s="1">
        <f t="shared" si="187"/>
        <v>0.6</v>
      </c>
      <c r="O248" s="7" t="str">
        <f t="shared" ca="1" si="176"/>
        <v/>
      </c>
      <c r="S248" s="7" t="str">
        <f t="shared" ca="1" si="188"/>
        <v/>
      </c>
    </row>
    <row r="249" spans="1:19" x14ac:dyDescent="0.3">
      <c r="A249" s="1" t="str">
        <f t="shared" si="189"/>
        <v>LP_ReduceDmgClose_06</v>
      </c>
      <c r="B249" s="1" t="s">
        <v>269</v>
      </c>
      <c r="C249" s="1" t="str">
        <f>IF(ISERROR(VLOOKUP(B249,AffectorValueTable!$A:$A,1,0)),"어펙터밸류없음","")</f>
        <v/>
      </c>
      <c r="D249" s="1">
        <v>6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K249" s="1">
        <f t="shared" si="187"/>
        <v>0.75</v>
      </c>
      <c r="O249" s="7" t="str">
        <f t="shared" ca="1" si="176"/>
        <v/>
      </c>
      <c r="S249" s="7" t="str">
        <f t="shared" ca="1" si="188"/>
        <v/>
      </c>
    </row>
    <row r="250" spans="1:19" x14ac:dyDescent="0.3">
      <c r="A250" s="1" t="str">
        <f t="shared" si="189"/>
        <v>LP_ReduceDmgClose_07</v>
      </c>
      <c r="B250" s="1" t="s">
        <v>269</v>
      </c>
      <c r="C250" s="1" t="str">
        <f>IF(ISERROR(VLOOKUP(B250,AffectorValueTable!$A:$A,1,0)),"어펙터밸류없음","")</f>
        <v/>
      </c>
      <c r="D250" s="1">
        <v>7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K250" s="1">
        <f t="shared" si="187"/>
        <v>0.91000000000000014</v>
      </c>
      <c r="O250" s="7" t="str">
        <f t="shared" ca="1" si="176"/>
        <v/>
      </c>
      <c r="S250" s="7" t="str">
        <f t="shared" ca="1" si="188"/>
        <v/>
      </c>
    </row>
    <row r="251" spans="1:19" x14ac:dyDescent="0.3">
      <c r="A251" s="1" t="str">
        <f t="shared" si="189"/>
        <v>LP_ReduceDmgClose_08</v>
      </c>
      <c r="B251" s="1" t="s">
        <v>269</v>
      </c>
      <c r="C251" s="1" t="str">
        <f>IF(ISERROR(VLOOKUP(B251,AffectorValueTable!$A:$A,1,0)),"어펙터밸류없음","")</f>
        <v/>
      </c>
      <c r="D251" s="1">
        <v>8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K251" s="1">
        <f t="shared" si="187"/>
        <v>1.08</v>
      </c>
      <c r="O251" s="7" t="str">
        <f t="shared" ca="1" si="176"/>
        <v/>
      </c>
      <c r="S251" s="7" t="str">
        <f t="shared" ca="1" si="188"/>
        <v/>
      </c>
    </row>
    <row r="252" spans="1:19" x14ac:dyDescent="0.3">
      <c r="A252" s="1" t="str">
        <f t="shared" si="189"/>
        <v>LP_ReduceDmgClose_09</v>
      </c>
      <c r="B252" s="1" t="s">
        <v>269</v>
      </c>
      <c r="C252" s="1" t="str">
        <f>IF(ISERROR(VLOOKUP(B252,AffectorValueTable!$A:$A,1,0)),"어펙터밸류없음","")</f>
        <v/>
      </c>
      <c r="D252" s="1">
        <v>9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K252" s="1">
        <f t="shared" si="187"/>
        <v>1.26</v>
      </c>
      <c r="O252" s="7" t="str">
        <f t="shared" ca="1" si="176"/>
        <v/>
      </c>
      <c r="S252" s="7" t="str">
        <f t="shared" ca="1" si="188"/>
        <v/>
      </c>
    </row>
    <row r="253" spans="1:19" x14ac:dyDescent="0.3">
      <c r="A253" s="1" t="str">
        <f t="shared" si="189"/>
        <v>LP_ReduceDmgCloseBetter_01</v>
      </c>
      <c r="B253" s="1" t="s">
        <v>501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K253" s="1">
        <f t="shared" si="187"/>
        <v>0.16666666666666666</v>
      </c>
      <c r="O253" s="7" t="str">
        <f t="shared" ref="O253:O270" ca="1" si="190">IF(NOT(ISBLANK(N253)),N253,
IF(ISBLANK(M253),"",
VLOOKUP(M253,OFFSET(INDIRECT("$A:$B"),0,MATCH(M$1&amp;"_Verify",INDIRECT("$1:$1"),0)-1),2,0)
))</f>
        <v/>
      </c>
      <c r="S253" s="7" t="str">
        <f t="shared" ca="1" si="188"/>
        <v/>
      </c>
    </row>
    <row r="254" spans="1:19" x14ac:dyDescent="0.3">
      <c r="A254" s="1" t="str">
        <f t="shared" si="189"/>
        <v>LP_ReduceDmgCloseBetter_02</v>
      </c>
      <c r="B254" s="1" t="s">
        <v>501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K254" s="1">
        <f t="shared" si="187"/>
        <v>0.35000000000000003</v>
      </c>
      <c r="O254" s="7" t="str">
        <f t="shared" ca="1" si="190"/>
        <v/>
      </c>
      <c r="S254" s="7" t="str">
        <f t="shared" ca="1" si="188"/>
        <v/>
      </c>
    </row>
    <row r="255" spans="1:19" x14ac:dyDescent="0.3">
      <c r="A255" s="1" t="str">
        <f t="shared" si="189"/>
        <v>LP_ReduceDmgCloseBetter_03</v>
      </c>
      <c r="B255" s="1" t="s">
        <v>501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K255" s="1">
        <f t="shared" si="187"/>
        <v>0.55000000000000004</v>
      </c>
      <c r="O255" s="7" t="str">
        <f t="shared" ca="1" si="190"/>
        <v/>
      </c>
      <c r="S255" s="7" t="str">
        <f t="shared" ca="1" si="188"/>
        <v/>
      </c>
    </row>
    <row r="256" spans="1:19" x14ac:dyDescent="0.3">
      <c r="A256" s="1" t="str">
        <f t="shared" si="189"/>
        <v>LP_ReduceDmgCloseBetter_04</v>
      </c>
      <c r="B256" s="1" t="s">
        <v>501</v>
      </c>
      <c r="C256" s="1" t="str">
        <f>IF(ISERROR(VLOOKUP(B256,AffectorValueTable!$A:$A,1,0)),"어펙터밸류없음","")</f>
        <v/>
      </c>
      <c r="D256" s="1">
        <v>4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K256" s="1">
        <f t="shared" si="187"/>
        <v>0.76666666666666661</v>
      </c>
      <c r="O256" s="7" t="str">
        <f t="shared" ca="1" si="190"/>
        <v/>
      </c>
      <c r="S256" s="7" t="str">
        <f t="shared" ca="1" si="188"/>
        <v/>
      </c>
    </row>
    <row r="257" spans="1:19" x14ac:dyDescent="0.3">
      <c r="A257" s="1" t="str">
        <f t="shared" ref="A257:A261" si="191">B257&amp;"_"&amp;TEXT(D257,"00")</f>
        <v>LP_ReduceDmgCloseBetter_05</v>
      </c>
      <c r="B257" s="1" t="s">
        <v>501</v>
      </c>
      <c r="C257" s="1" t="str">
        <f>IF(ISERROR(VLOOKUP(B257,AffectorValueTable!$A:$A,1,0)),"어펙터밸류없음","")</f>
        <v/>
      </c>
      <c r="D257" s="1">
        <v>5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K257" s="1">
        <f t="shared" si="187"/>
        <v>1</v>
      </c>
      <c r="O257" s="7" t="str">
        <f t="shared" ref="O257:O261" ca="1" si="192">IF(NOT(ISBLANK(N257)),N257,
IF(ISBLANK(M257),"",
VLOOKUP(M257,OFFSET(INDIRECT("$A:$B"),0,MATCH(M$1&amp;"_Verify",INDIRECT("$1:$1"),0)-1),2,0)
))</f>
        <v/>
      </c>
      <c r="S257" s="7" t="str">
        <f t="shared" ca="1" si="188"/>
        <v/>
      </c>
    </row>
    <row r="258" spans="1:19" x14ac:dyDescent="0.3">
      <c r="A258" s="1" t="str">
        <f t="shared" si="191"/>
        <v>LP_ReduceDmgCloseBetter_06</v>
      </c>
      <c r="B258" s="1" t="s">
        <v>501</v>
      </c>
      <c r="C258" s="1" t="str">
        <f>IF(ISERROR(VLOOKUP(B258,AffectorValueTable!$A:$A,1,0)),"어펙터밸류없음","")</f>
        <v/>
      </c>
      <c r="D258" s="1">
        <v>6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K258" s="1">
        <f t="shared" si="187"/>
        <v>1.25</v>
      </c>
      <c r="O258" s="7" t="str">
        <f t="shared" ca="1" si="192"/>
        <v/>
      </c>
      <c r="S258" s="7" t="str">
        <f t="shared" ca="1" si="188"/>
        <v/>
      </c>
    </row>
    <row r="259" spans="1:19" x14ac:dyDescent="0.3">
      <c r="A259" s="1" t="str">
        <f t="shared" si="191"/>
        <v>LP_ReduceDmgCloseBetter_07</v>
      </c>
      <c r="B259" s="1" t="s">
        <v>501</v>
      </c>
      <c r="C259" s="1" t="str">
        <f>IF(ISERROR(VLOOKUP(B259,AffectorValueTable!$A:$A,1,0)),"어펙터밸류없음","")</f>
        <v/>
      </c>
      <c r="D259" s="1">
        <v>7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K259" s="1">
        <f t="shared" si="187"/>
        <v>1.5166666666666666</v>
      </c>
      <c r="O259" s="7" t="str">
        <f t="shared" ca="1" si="192"/>
        <v/>
      </c>
      <c r="S259" s="7" t="str">
        <f t="shared" ca="1" si="188"/>
        <v/>
      </c>
    </row>
    <row r="260" spans="1:19" x14ac:dyDescent="0.3">
      <c r="A260" s="1" t="str">
        <f t="shared" si="191"/>
        <v>LP_ReduceDmgCloseBetter_08</v>
      </c>
      <c r="B260" s="1" t="s">
        <v>501</v>
      </c>
      <c r="C260" s="1" t="str">
        <f>IF(ISERROR(VLOOKUP(B260,AffectorValueTable!$A:$A,1,0)),"어펙터밸류없음","")</f>
        <v/>
      </c>
      <c r="D260" s="1">
        <v>8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K260" s="1">
        <f t="shared" si="187"/>
        <v>1.8</v>
      </c>
      <c r="O260" s="7" t="str">
        <f t="shared" ca="1" si="192"/>
        <v/>
      </c>
      <c r="S260" s="7" t="str">
        <f t="shared" ca="1" si="188"/>
        <v/>
      </c>
    </row>
    <row r="261" spans="1:19" x14ac:dyDescent="0.3">
      <c r="A261" s="1" t="str">
        <f t="shared" si="191"/>
        <v>LP_ReduceDmgCloseBetter_09</v>
      </c>
      <c r="B261" s="1" t="s">
        <v>501</v>
      </c>
      <c r="C261" s="1" t="str">
        <f>IF(ISERROR(VLOOKUP(B261,AffectorValueTable!$A:$A,1,0)),"어펙터밸류없음","")</f>
        <v/>
      </c>
      <c r="D261" s="1">
        <v>9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K261" s="1">
        <f t="shared" si="187"/>
        <v>2.1</v>
      </c>
      <c r="O261" s="7" t="str">
        <f t="shared" ca="1" si="192"/>
        <v/>
      </c>
      <c r="S261" s="7" t="str">
        <f t="shared" ca="1" si="188"/>
        <v/>
      </c>
    </row>
    <row r="262" spans="1:19" x14ac:dyDescent="0.3">
      <c r="A262" s="1" t="str">
        <f t="shared" si="189"/>
        <v>LP_ReduceDmgTrap_01</v>
      </c>
      <c r="B262" s="1" t="s">
        <v>502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L262" s="1">
        <f t="shared" ref="L262:L279" si="193">J126*4/6</f>
        <v>9.9999999999999992E-2</v>
      </c>
      <c r="O262" s="7" t="str">
        <f t="shared" ca="1" si="190"/>
        <v/>
      </c>
      <c r="S262" s="7" t="str">
        <f t="shared" ca="1" si="188"/>
        <v/>
      </c>
    </row>
    <row r="263" spans="1:19" x14ac:dyDescent="0.3">
      <c r="A263" s="1" t="str">
        <f t="shared" si="189"/>
        <v>LP_ReduceDmgTrap_02</v>
      </c>
      <c r="B263" s="1" t="s">
        <v>502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L263" s="1">
        <f t="shared" si="193"/>
        <v>0.21</v>
      </c>
      <c r="O263" s="7" t="str">
        <f t="shared" ca="1" si="190"/>
        <v/>
      </c>
      <c r="S263" s="7" t="str">
        <f t="shared" ca="1" si="188"/>
        <v/>
      </c>
    </row>
    <row r="264" spans="1:19" x14ac:dyDescent="0.3">
      <c r="A264" s="1" t="str">
        <f t="shared" si="189"/>
        <v>LP_ReduceDmgTrap_03</v>
      </c>
      <c r="B264" s="1" t="s">
        <v>502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L264" s="1">
        <f t="shared" si="193"/>
        <v>0.33</v>
      </c>
      <c r="O264" s="7" t="str">
        <f t="shared" ca="1" si="190"/>
        <v/>
      </c>
      <c r="S264" s="7" t="str">
        <f t="shared" ca="1" si="188"/>
        <v/>
      </c>
    </row>
    <row r="265" spans="1:19" x14ac:dyDescent="0.3">
      <c r="A265" s="1" t="str">
        <f t="shared" si="189"/>
        <v>LP_ReduceDmgTrap_04</v>
      </c>
      <c r="B265" s="1" t="s">
        <v>502</v>
      </c>
      <c r="C265" s="1" t="str">
        <f>IF(ISERROR(VLOOKUP(B265,AffectorValueTable!$A:$A,1,0)),"어펙터밸류없음","")</f>
        <v/>
      </c>
      <c r="D265" s="1">
        <v>4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L265" s="1">
        <f t="shared" si="193"/>
        <v>0.45999999999999996</v>
      </c>
      <c r="O265" s="7" t="str">
        <f t="shared" ca="1" si="190"/>
        <v/>
      </c>
      <c r="S265" s="7" t="str">
        <f t="shared" ca="1" si="188"/>
        <v/>
      </c>
    </row>
    <row r="266" spans="1:19" x14ac:dyDescent="0.3">
      <c r="A266" s="1" t="str">
        <f t="shared" ref="A266:A282" si="194">B266&amp;"_"&amp;TEXT(D266,"00")</f>
        <v>LP_ReduceDmgTrap_05</v>
      </c>
      <c r="B266" s="1" t="s">
        <v>502</v>
      </c>
      <c r="C266" s="1" t="str">
        <f>IF(ISERROR(VLOOKUP(B266,AffectorValueTable!$A:$A,1,0)),"어펙터밸류없음","")</f>
        <v/>
      </c>
      <c r="D266" s="1">
        <v>5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L266" s="1">
        <f t="shared" si="193"/>
        <v>0.6</v>
      </c>
      <c r="O266" s="7" t="str">
        <f t="shared" ca="1" si="190"/>
        <v/>
      </c>
      <c r="S266" s="7" t="str">
        <f t="shared" ca="1" si="188"/>
        <v/>
      </c>
    </row>
    <row r="267" spans="1:19" x14ac:dyDescent="0.3">
      <c r="A267" s="1" t="str">
        <f t="shared" si="194"/>
        <v>LP_ReduceDmgTrap_06</v>
      </c>
      <c r="B267" s="1" t="s">
        <v>502</v>
      </c>
      <c r="C267" s="1" t="str">
        <f>IF(ISERROR(VLOOKUP(B267,AffectorValueTable!$A:$A,1,0)),"어펙터밸류없음","")</f>
        <v/>
      </c>
      <c r="D267" s="1">
        <v>6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L267" s="1">
        <f t="shared" si="193"/>
        <v>0.75</v>
      </c>
      <c r="O267" s="7" t="str">
        <f t="shared" ca="1" si="190"/>
        <v/>
      </c>
      <c r="S267" s="7" t="str">
        <f t="shared" ca="1" si="188"/>
        <v/>
      </c>
    </row>
    <row r="268" spans="1:19" x14ac:dyDescent="0.3">
      <c r="A268" s="1" t="str">
        <f t="shared" si="194"/>
        <v>LP_ReduceDmgTrap_07</v>
      </c>
      <c r="B268" s="1" t="s">
        <v>502</v>
      </c>
      <c r="C268" s="1" t="str">
        <f>IF(ISERROR(VLOOKUP(B268,AffectorValueTable!$A:$A,1,0)),"어펙터밸류없음","")</f>
        <v/>
      </c>
      <c r="D268" s="1">
        <v>7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L268" s="1">
        <f t="shared" si="193"/>
        <v>0.91000000000000014</v>
      </c>
      <c r="O268" s="7" t="str">
        <f t="shared" ca="1" si="190"/>
        <v/>
      </c>
      <c r="S268" s="7" t="str">
        <f t="shared" ca="1" si="188"/>
        <v/>
      </c>
    </row>
    <row r="269" spans="1:19" x14ac:dyDescent="0.3">
      <c r="A269" s="1" t="str">
        <f t="shared" si="194"/>
        <v>LP_ReduceDmgTrap_08</v>
      </c>
      <c r="B269" s="1" t="s">
        <v>502</v>
      </c>
      <c r="C269" s="1" t="str">
        <f>IF(ISERROR(VLOOKUP(B269,AffectorValueTable!$A:$A,1,0)),"어펙터밸류없음","")</f>
        <v/>
      </c>
      <c r="D269" s="1">
        <v>8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L269" s="1">
        <f t="shared" si="193"/>
        <v>1.08</v>
      </c>
      <c r="O269" s="7" t="str">
        <f t="shared" ca="1" si="190"/>
        <v/>
      </c>
      <c r="S269" s="7" t="str">
        <f t="shared" ca="1" si="188"/>
        <v/>
      </c>
    </row>
    <row r="270" spans="1:19" x14ac:dyDescent="0.3">
      <c r="A270" s="1" t="str">
        <f t="shared" si="194"/>
        <v>LP_ReduceDmgTrap_09</v>
      </c>
      <c r="B270" s="1" t="s">
        <v>502</v>
      </c>
      <c r="C270" s="1" t="str">
        <f>IF(ISERROR(VLOOKUP(B270,AffectorValueTable!$A:$A,1,0)),"어펙터밸류없음","")</f>
        <v/>
      </c>
      <c r="D270" s="1">
        <v>9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L270" s="1">
        <f t="shared" si="193"/>
        <v>1.26</v>
      </c>
      <c r="O270" s="7" t="str">
        <f t="shared" ca="1" si="190"/>
        <v/>
      </c>
      <c r="S270" s="7" t="str">
        <f t="shared" ca="1" si="188"/>
        <v/>
      </c>
    </row>
    <row r="271" spans="1:19" x14ac:dyDescent="0.3">
      <c r="A271" s="1" t="str">
        <f t="shared" si="194"/>
        <v>LP_ReduceDmgTrapBetter_01</v>
      </c>
      <c r="B271" s="1" t="s">
        <v>503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L271" s="1">
        <f t="shared" si="193"/>
        <v>0.16666666666666666</v>
      </c>
      <c r="O271" s="7" t="str">
        <f t="shared" ref="O271:O285" ca="1" si="195">IF(NOT(ISBLANK(N271)),N271,
IF(ISBLANK(M271),"",
VLOOKUP(M271,OFFSET(INDIRECT("$A:$B"),0,MATCH(M$1&amp;"_Verify",INDIRECT("$1:$1"),0)-1),2,0)
))</f>
        <v/>
      </c>
      <c r="S271" s="7" t="str">
        <f t="shared" ca="1" si="188"/>
        <v/>
      </c>
    </row>
    <row r="272" spans="1:19" x14ac:dyDescent="0.3">
      <c r="A272" s="1" t="str">
        <f t="shared" si="194"/>
        <v>LP_ReduceDmgTrapBetter_02</v>
      </c>
      <c r="B272" s="1" t="s">
        <v>503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L272" s="1">
        <f t="shared" si="193"/>
        <v>0.35000000000000003</v>
      </c>
      <c r="O272" s="7" t="str">
        <f t="shared" ca="1" si="195"/>
        <v/>
      </c>
      <c r="S272" s="7" t="str">
        <f t="shared" ca="1" si="188"/>
        <v/>
      </c>
    </row>
    <row r="273" spans="1:19" x14ac:dyDescent="0.3">
      <c r="A273" s="1" t="str">
        <f t="shared" si="194"/>
        <v>LP_ReduceDmgTrapBetter_03</v>
      </c>
      <c r="B273" s="1" t="s">
        <v>503</v>
      </c>
      <c r="C273" s="1" t="str">
        <f>IF(ISERROR(VLOOKUP(B273,AffectorValueTable!$A:$A,1,0)),"어펙터밸류없음","")</f>
        <v/>
      </c>
      <c r="D273" s="1">
        <v>3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L273" s="1">
        <f t="shared" si="193"/>
        <v>0.55000000000000004</v>
      </c>
      <c r="O273" s="7" t="str">
        <f t="shared" ca="1" si="195"/>
        <v/>
      </c>
      <c r="S273" s="7" t="str">
        <f t="shared" ca="1" si="188"/>
        <v/>
      </c>
    </row>
    <row r="274" spans="1:19" x14ac:dyDescent="0.3">
      <c r="A274" s="1" t="str">
        <f t="shared" si="194"/>
        <v>LP_ReduceDmgTrapBetter_04</v>
      </c>
      <c r="B274" s="1" t="s">
        <v>503</v>
      </c>
      <c r="C274" s="1" t="str">
        <f>IF(ISERROR(VLOOKUP(B274,AffectorValueTable!$A:$A,1,0)),"어펙터밸류없음","")</f>
        <v/>
      </c>
      <c r="D274" s="1">
        <v>4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L274" s="1">
        <f t="shared" si="193"/>
        <v>0.76666666666666661</v>
      </c>
      <c r="O274" s="7" t="str">
        <f t="shared" ca="1" si="195"/>
        <v/>
      </c>
      <c r="S274" s="7" t="str">
        <f t="shared" ca="1" si="188"/>
        <v/>
      </c>
    </row>
    <row r="275" spans="1:19" x14ac:dyDescent="0.3">
      <c r="A275" s="1" t="str">
        <f t="shared" ref="A275:A279" si="196">B275&amp;"_"&amp;TEXT(D275,"00")</f>
        <v>LP_ReduceDmgTrapBetter_05</v>
      </c>
      <c r="B275" s="1" t="s">
        <v>503</v>
      </c>
      <c r="C275" s="1" t="str">
        <f>IF(ISERROR(VLOOKUP(B275,AffectorValueTable!$A:$A,1,0)),"어펙터밸류없음","")</f>
        <v/>
      </c>
      <c r="D275" s="1">
        <v>5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L275" s="1">
        <f t="shared" si="193"/>
        <v>1</v>
      </c>
      <c r="O275" s="7" t="str">
        <f t="shared" ref="O275:O279" ca="1" si="197">IF(NOT(ISBLANK(N275)),N275,
IF(ISBLANK(M275),"",
VLOOKUP(M275,OFFSET(INDIRECT("$A:$B"),0,MATCH(M$1&amp;"_Verify",INDIRECT("$1:$1"),0)-1),2,0)
))</f>
        <v/>
      </c>
      <c r="S275" s="7" t="str">
        <f t="shared" ca="1" si="188"/>
        <v/>
      </c>
    </row>
    <row r="276" spans="1:19" x14ac:dyDescent="0.3">
      <c r="A276" s="1" t="str">
        <f t="shared" si="196"/>
        <v>LP_ReduceDmgTrapBetter_06</v>
      </c>
      <c r="B276" s="1" t="s">
        <v>503</v>
      </c>
      <c r="C276" s="1" t="str">
        <f>IF(ISERROR(VLOOKUP(B276,AffectorValueTable!$A:$A,1,0)),"어펙터밸류없음","")</f>
        <v/>
      </c>
      <c r="D276" s="1">
        <v>6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L276" s="1">
        <f t="shared" si="193"/>
        <v>1.25</v>
      </c>
      <c r="O276" s="7" t="str">
        <f t="shared" ca="1" si="197"/>
        <v/>
      </c>
      <c r="S276" s="7" t="str">
        <f t="shared" ca="1" si="188"/>
        <v/>
      </c>
    </row>
    <row r="277" spans="1:19" x14ac:dyDescent="0.3">
      <c r="A277" s="1" t="str">
        <f t="shared" si="196"/>
        <v>LP_ReduceDmgTrapBetter_07</v>
      </c>
      <c r="B277" s="1" t="s">
        <v>503</v>
      </c>
      <c r="C277" s="1" t="str">
        <f>IF(ISERROR(VLOOKUP(B277,AffectorValueTable!$A:$A,1,0)),"어펙터밸류없음","")</f>
        <v/>
      </c>
      <c r="D277" s="1">
        <v>7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L277" s="1">
        <f t="shared" si="193"/>
        <v>1.5166666666666666</v>
      </c>
      <c r="O277" s="7" t="str">
        <f t="shared" ca="1" si="197"/>
        <v/>
      </c>
      <c r="S277" s="7" t="str">
        <f t="shared" ca="1" si="188"/>
        <v/>
      </c>
    </row>
    <row r="278" spans="1:19" x14ac:dyDescent="0.3">
      <c r="A278" s="1" t="str">
        <f t="shared" si="196"/>
        <v>LP_ReduceDmgTrapBetter_08</v>
      </c>
      <c r="B278" s="1" t="s">
        <v>503</v>
      </c>
      <c r="C278" s="1" t="str">
        <f>IF(ISERROR(VLOOKUP(B278,AffectorValueTable!$A:$A,1,0)),"어펙터밸류없음","")</f>
        <v/>
      </c>
      <c r="D278" s="1">
        <v>8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L278" s="1">
        <f t="shared" si="193"/>
        <v>1.8</v>
      </c>
      <c r="O278" s="7" t="str">
        <f t="shared" ca="1" si="197"/>
        <v/>
      </c>
      <c r="S278" s="7" t="str">
        <f t="shared" ca="1" si="188"/>
        <v/>
      </c>
    </row>
    <row r="279" spans="1:19" x14ac:dyDescent="0.3">
      <c r="A279" s="1" t="str">
        <f t="shared" si="196"/>
        <v>LP_ReduceDmgTrapBetter_09</v>
      </c>
      <c r="B279" s="1" t="s">
        <v>503</v>
      </c>
      <c r="C279" s="1" t="str">
        <f>IF(ISERROR(VLOOKUP(B279,AffectorValueTable!$A:$A,1,0)),"어펙터밸류없음","")</f>
        <v/>
      </c>
      <c r="D279" s="1">
        <v>9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L279" s="1">
        <f t="shared" si="193"/>
        <v>2.1</v>
      </c>
      <c r="O279" s="7" t="str">
        <f t="shared" ca="1" si="197"/>
        <v/>
      </c>
      <c r="S279" s="7" t="str">
        <f t="shared" ca="1" si="188"/>
        <v/>
      </c>
    </row>
    <row r="280" spans="1:19" x14ac:dyDescent="0.3">
      <c r="A280" s="1" t="str">
        <f t="shared" si="194"/>
        <v>LP_ReduceContinuousDmg_01</v>
      </c>
      <c r="B280" s="1" t="s">
        <v>506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ReduceContinuousDamage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v>1</v>
      </c>
      <c r="K280" s="1">
        <v>0.5</v>
      </c>
      <c r="O280" s="7" t="str">
        <f t="shared" ca="1" si="195"/>
        <v/>
      </c>
      <c r="S280" s="7" t="str">
        <f t="shared" ca="1" si="188"/>
        <v/>
      </c>
    </row>
    <row r="281" spans="1:19" x14ac:dyDescent="0.3">
      <c r="A281" s="1" t="str">
        <f t="shared" si="194"/>
        <v>LP_ReduceContinuousDmg_02</v>
      </c>
      <c r="B281" s="1" t="s">
        <v>506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ReduceContinuousDamage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v>4.1900000000000004</v>
      </c>
      <c r="K281" s="1">
        <v>0.5</v>
      </c>
      <c r="O281" s="7" t="str">
        <f t="shared" ca="1" si="195"/>
        <v/>
      </c>
      <c r="S281" s="7" t="str">
        <f t="shared" ca="1" si="188"/>
        <v/>
      </c>
    </row>
    <row r="282" spans="1:19" x14ac:dyDescent="0.3">
      <c r="A282" s="1" t="str">
        <f t="shared" si="194"/>
        <v>LP_ReduceContinuousDmg_03</v>
      </c>
      <c r="B282" s="1" t="s">
        <v>506</v>
      </c>
      <c r="C282" s="1" t="str">
        <f>IF(ISERROR(VLOOKUP(B282,AffectorValueTable!$A:$A,1,0)),"어펙터밸류없음","")</f>
        <v/>
      </c>
      <c r="D282" s="1">
        <v>3</v>
      </c>
      <c r="E282" s="1" t="str">
        <f>VLOOKUP($B282,AffectorValueTable!$1:$1048576,MATCH(AffectorValueTable!$B$1,AffectorValueTable!$1:$1,0),0)</f>
        <v>ReduceContinuousDamage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v>9.57</v>
      </c>
      <c r="K282" s="1">
        <v>0.5</v>
      </c>
      <c r="O282" s="7" t="str">
        <f t="shared" ca="1" si="195"/>
        <v/>
      </c>
      <c r="S282" s="7" t="str">
        <f t="shared" ca="1" si="188"/>
        <v/>
      </c>
    </row>
    <row r="283" spans="1:19" x14ac:dyDescent="0.3">
      <c r="A283" s="1" t="str">
        <f t="shared" ref="A283:A285" si="198">B283&amp;"_"&amp;TEXT(D283,"00")</f>
        <v>LP_DefenseStrongDmg_01</v>
      </c>
      <c r="B283" s="1" t="s">
        <v>507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DefenseStrongDamage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v>0.24</v>
      </c>
      <c r="O283" s="7" t="str">
        <f t="shared" ca="1" si="195"/>
        <v/>
      </c>
      <c r="S283" s="7" t="str">
        <f t="shared" ca="1" si="188"/>
        <v/>
      </c>
    </row>
    <row r="284" spans="1:19" x14ac:dyDescent="0.3">
      <c r="A284" s="1" t="str">
        <f t="shared" si="198"/>
        <v>LP_DefenseStrongDmg_02</v>
      </c>
      <c r="B284" s="1" t="s">
        <v>507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DefenseStrongDamage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v>0.20869565217391306</v>
      </c>
      <c r="O284" s="7" t="str">
        <f t="shared" ca="1" si="195"/>
        <v/>
      </c>
      <c r="S284" s="7" t="str">
        <f t="shared" ca="1" si="188"/>
        <v/>
      </c>
    </row>
    <row r="285" spans="1:19" x14ac:dyDescent="0.3">
      <c r="A285" s="1" t="str">
        <f t="shared" si="198"/>
        <v>LP_DefenseStrongDmg_03</v>
      </c>
      <c r="B285" s="1" t="s">
        <v>507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DefenseStrongDamage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v>0.18147448015122877</v>
      </c>
      <c r="O285" s="7" t="str">
        <f t="shared" ca="1" si="195"/>
        <v/>
      </c>
      <c r="S285" s="7" t="str">
        <f t="shared" ca="1" si="188"/>
        <v/>
      </c>
    </row>
    <row r="286" spans="1:19" x14ac:dyDescent="0.3">
      <c r="A286" s="1" t="str">
        <f t="shared" ref="A286:A321" si="199">B286&amp;"_"&amp;TEXT(D286,"00")</f>
        <v>LP_ExtraGold_01</v>
      </c>
      <c r="B286" s="1" t="s">
        <v>172</v>
      </c>
      <c r="C286" s="1" t="str">
        <f>IF(ISERROR(VLOOKUP(B286,AffectorValueTable!$A:$A,1,0)),"어펙터밸류없음","")</f>
        <v/>
      </c>
      <c r="D286" s="1">
        <v>1</v>
      </c>
      <c r="E286" s="1" t="str">
        <f>VLOOKUP($B286,AffectorValueTable!$1:$1048576,MATCH(AffectorValueTable!$B$1,AffectorValueTable!$1:$1,0),0)</f>
        <v>DropAdjust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J286" s="1">
        <v>0.05</v>
      </c>
      <c r="O286" s="7" t="str">
        <f t="shared" ca="1" si="176"/>
        <v/>
      </c>
      <c r="S286" s="7" t="str">
        <f t="shared" ca="1" si="188"/>
        <v/>
      </c>
    </row>
    <row r="287" spans="1:19" x14ac:dyDescent="0.3">
      <c r="A287" s="1" t="str">
        <f t="shared" ref="A287:A289" si="200">B287&amp;"_"&amp;TEXT(D287,"00")</f>
        <v>LP_ExtraGold_02</v>
      </c>
      <c r="B287" s="1" t="s">
        <v>172</v>
      </c>
      <c r="C287" s="1" t="str">
        <f>IF(ISERROR(VLOOKUP(B287,AffectorValueTable!$A:$A,1,0)),"어펙터밸류없음","")</f>
        <v/>
      </c>
      <c r="D287" s="1">
        <v>2</v>
      </c>
      <c r="E287" s="1" t="str">
        <f>VLOOKUP($B287,AffectorValueTable!$1:$1048576,MATCH(AffectorValueTable!$B$1,AffectorValueTable!$1:$1,0),0)</f>
        <v>DropAdjust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J287" s="1">
        <v>0.10500000000000001</v>
      </c>
      <c r="O287" s="7" t="str">
        <f t="shared" ref="O287:O289" ca="1" si="201">IF(NOT(ISBLANK(N287)),N287,
IF(ISBLANK(M287),"",
VLOOKUP(M287,OFFSET(INDIRECT("$A:$B"),0,MATCH(M$1&amp;"_Verify",INDIRECT("$1:$1"),0)-1),2,0)
))</f>
        <v/>
      </c>
      <c r="S287" s="7" t="str">
        <f t="shared" ca="1" si="188"/>
        <v/>
      </c>
    </row>
    <row r="288" spans="1:19" x14ac:dyDescent="0.3">
      <c r="A288" s="1" t="str">
        <f t="shared" si="200"/>
        <v>LP_ExtraGold_03</v>
      </c>
      <c r="B288" s="1" t="s">
        <v>172</v>
      </c>
      <c r="C288" s="1" t="str">
        <f>IF(ISERROR(VLOOKUP(B288,AffectorValueTable!$A:$A,1,0)),"어펙터밸류없음","")</f>
        <v/>
      </c>
      <c r="D288" s="1">
        <v>3</v>
      </c>
      <c r="E288" s="1" t="str">
        <f>VLOOKUP($B288,AffectorValueTable!$1:$1048576,MATCH(AffectorValueTable!$B$1,AffectorValueTable!$1:$1,0),0)</f>
        <v>DropAdjust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J288" s="1">
        <v>0.16500000000000004</v>
      </c>
      <c r="O288" s="7" t="str">
        <f t="shared" ca="1" si="201"/>
        <v/>
      </c>
      <c r="S288" s="7" t="str">
        <f t="shared" ca="1" si="188"/>
        <v/>
      </c>
    </row>
    <row r="289" spans="1:19" x14ac:dyDescent="0.3">
      <c r="A289" s="1" t="str">
        <f t="shared" si="200"/>
        <v>LP_ExtraGoldBetter_01</v>
      </c>
      <c r="B289" s="1" t="s">
        <v>508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DropAdjust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J289" s="1">
        <f t="shared" ref="J289:J291" si="202">J286*5/3</f>
        <v>8.3333333333333329E-2</v>
      </c>
      <c r="O289" s="7" t="str">
        <f t="shared" ca="1" si="201"/>
        <v/>
      </c>
      <c r="S289" s="7" t="str">
        <f t="shared" ca="1" si="188"/>
        <v/>
      </c>
    </row>
    <row r="290" spans="1:19" x14ac:dyDescent="0.3">
      <c r="A290" s="1" t="str">
        <f t="shared" ref="A290:A291" si="203">B290&amp;"_"&amp;TEXT(D290,"00")</f>
        <v>LP_ExtraGoldBetter_02</v>
      </c>
      <c r="B290" s="1" t="s">
        <v>508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DropAdjust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J290" s="1">
        <f t="shared" si="202"/>
        <v>0.17500000000000002</v>
      </c>
      <c r="O290" s="7" t="str">
        <f t="shared" ref="O290:O291" ca="1" si="204">IF(NOT(ISBLANK(N290)),N290,
IF(ISBLANK(M290),"",
VLOOKUP(M290,OFFSET(INDIRECT("$A:$B"),0,MATCH(M$1&amp;"_Verify",INDIRECT("$1:$1"),0)-1),2,0)
))</f>
        <v/>
      </c>
      <c r="S290" s="7" t="str">
        <f t="shared" ca="1" si="188"/>
        <v/>
      </c>
    </row>
    <row r="291" spans="1:19" x14ac:dyDescent="0.3">
      <c r="A291" s="1" t="str">
        <f t="shared" si="203"/>
        <v>LP_ExtraGoldBetter_03</v>
      </c>
      <c r="B291" s="1" t="s">
        <v>508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DropAdjust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J291" s="1">
        <f t="shared" si="202"/>
        <v>0.27500000000000008</v>
      </c>
      <c r="O291" s="7" t="str">
        <f t="shared" ca="1" si="204"/>
        <v/>
      </c>
      <c r="S291" s="7" t="str">
        <f t="shared" ref="S291:S330" ca="1" si="205">IF(NOT(ISBLANK(R291)),R291,
IF(ISBLANK(Q291),"",
VLOOKUP(Q291,OFFSET(INDIRECT("$A:$B"),0,MATCH(Q$1&amp;"_Verify",INDIRECT("$1:$1"),0)-1),2,0)
))</f>
        <v/>
      </c>
    </row>
    <row r="292" spans="1:19" x14ac:dyDescent="0.3">
      <c r="A292" s="1" t="str">
        <f t="shared" si="199"/>
        <v>LP_ItemChanceBoost_01</v>
      </c>
      <c r="B292" s="1" t="s">
        <v>173</v>
      </c>
      <c r="C292" s="1" t="str">
        <f>IF(ISERROR(VLOOKUP(B292,AffectorValueTable!$A:$A,1,0)),"어펙터밸류없음","")</f>
        <v/>
      </c>
      <c r="D292" s="1">
        <v>1</v>
      </c>
      <c r="E292" s="1" t="str">
        <f>VLOOKUP($B292,AffectorValueTable!$1:$1048576,MATCH(AffectorValueTable!$B$1,AffectorValueTable!$1:$1,0),0)</f>
        <v>DropAdjust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K292" s="1">
        <v>2.5000000000000001E-2</v>
      </c>
      <c r="O292" s="7" t="str">
        <f t="shared" ca="1" si="176"/>
        <v/>
      </c>
      <c r="S292" s="7" t="str">
        <f t="shared" ca="1" si="205"/>
        <v/>
      </c>
    </row>
    <row r="293" spans="1:19" x14ac:dyDescent="0.3">
      <c r="A293" s="1" t="str">
        <f t="shared" ref="A293:A295" si="206">B293&amp;"_"&amp;TEXT(D293,"00")</f>
        <v>LP_ItemChanceBoost_02</v>
      </c>
      <c r="B293" s="1" t="s">
        <v>173</v>
      </c>
      <c r="C293" s="1" t="str">
        <f>IF(ISERROR(VLOOKUP(B293,AffectorValueTable!$A:$A,1,0)),"어펙터밸류없음","")</f>
        <v/>
      </c>
      <c r="D293" s="1">
        <v>2</v>
      </c>
      <c r="E293" s="1" t="str">
        <f>VLOOKUP($B293,AffectorValueTable!$1:$1048576,MATCH(AffectorValueTable!$B$1,AffectorValueTable!$1:$1,0),0)</f>
        <v>DropAdjust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K293" s="1">
        <v>5.2500000000000005E-2</v>
      </c>
      <c r="O293" s="7" t="str">
        <f t="shared" ref="O293:O295" ca="1" si="207">IF(NOT(ISBLANK(N293)),N293,
IF(ISBLANK(M293),"",
VLOOKUP(M293,OFFSET(INDIRECT("$A:$B"),0,MATCH(M$1&amp;"_Verify",INDIRECT("$1:$1"),0)-1),2,0)
))</f>
        <v/>
      </c>
      <c r="S293" s="7" t="str">
        <f t="shared" ca="1" si="205"/>
        <v/>
      </c>
    </row>
    <row r="294" spans="1:19" x14ac:dyDescent="0.3">
      <c r="A294" s="1" t="str">
        <f t="shared" si="206"/>
        <v>LP_ItemChanceBoost_03</v>
      </c>
      <c r="B294" s="1" t="s">
        <v>173</v>
      </c>
      <c r="C294" s="1" t="str">
        <f>IF(ISERROR(VLOOKUP(B294,AffectorValueTable!$A:$A,1,0)),"어펙터밸류없음","")</f>
        <v/>
      </c>
      <c r="D294" s="1">
        <v>3</v>
      </c>
      <c r="E294" s="1" t="str">
        <f>VLOOKUP($B294,AffectorValueTable!$1:$1048576,MATCH(AffectorValueTable!$B$1,AffectorValueTable!$1:$1,0),0)</f>
        <v>DropAdjust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K294" s="1">
        <v>8.2500000000000018E-2</v>
      </c>
      <c r="O294" s="7" t="str">
        <f t="shared" ca="1" si="207"/>
        <v/>
      </c>
      <c r="S294" s="7" t="str">
        <f t="shared" ca="1" si="205"/>
        <v/>
      </c>
    </row>
    <row r="295" spans="1:19" x14ac:dyDescent="0.3">
      <c r="A295" s="1" t="str">
        <f t="shared" si="206"/>
        <v>LP_ItemChanceBoostBetter_01</v>
      </c>
      <c r="B295" s="1" t="s">
        <v>509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DropAdjust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K295" s="1">
        <f t="shared" ref="K295:K297" si="208">K292*5/3</f>
        <v>4.1666666666666664E-2</v>
      </c>
      <c r="O295" s="7" t="str">
        <f t="shared" ca="1" si="207"/>
        <v/>
      </c>
      <c r="S295" s="7" t="str">
        <f t="shared" ca="1" si="205"/>
        <v/>
      </c>
    </row>
    <row r="296" spans="1:19" x14ac:dyDescent="0.3">
      <c r="A296" s="1" t="str">
        <f t="shared" ref="A296:A297" si="209">B296&amp;"_"&amp;TEXT(D296,"00")</f>
        <v>LP_ItemChanceBoostBetter_02</v>
      </c>
      <c r="B296" s="1" t="s">
        <v>509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DropAdjust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K296" s="1">
        <f t="shared" si="208"/>
        <v>8.7500000000000008E-2</v>
      </c>
      <c r="O296" s="7" t="str">
        <f t="shared" ref="O296:O297" ca="1" si="210">IF(NOT(ISBLANK(N296)),N296,
IF(ISBLANK(M296),"",
VLOOKUP(M296,OFFSET(INDIRECT("$A:$B"),0,MATCH(M$1&amp;"_Verify",INDIRECT("$1:$1"),0)-1),2,0)
))</f>
        <v/>
      </c>
      <c r="S296" s="7" t="str">
        <f t="shared" ca="1" si="205"/>
        <v/>
      </c>
    </row>
    <row r="297" spans="1:19" x14ac:dyDescent="0.3">
      <c r="A297" s="1" t="str">
        <f t="shared" si="209"/>
        <v>LP_ItemChanceBoostBetter_03</v>
      </c>
      <c r="B297" s="1" t="s">
        <v>509</v>
      </c>
      <c r="C297" s="1" t="str">
        <f>IF(ISERROR(VLOOKUP(B297,AffectorValueTable!$A:$A,1,0)),"어펙터밸류없음","")</f>
        <v/>
      </c>
      <c r="D297" s="1">
        <v>3</v>
      </c>
      <c r="E297" s="1" t="str">
        <f>VLOOKUP($B297,AffectorValueTable!$1:$1048576,MATCH(AffectorValueTable!$B$1,AffectorValueTable!$1:$1,0),0)</f>
        <v>DropAdjust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K297" s="1">
        <f t="shared" si="208"/>
        <v>0.13750000000000004</v>
      </c>
      <c r="O297" s="7" t="str">
        <f t="shared" ca="1" si="210"/>
        <v/>
      </c>
      <c r="S297" s="7" t="str">
        <f t="shared" ca="1" si="205"/>
        <v/>
      </c>
    </row>
    <row r="298" spans="1:19" x14ac:dyDescent="0.3">
      <c r="A298" s="1" t="str">
        <f t="shared" si="199"/>
        <v>LP_HealChanceBoost_01</v>
      </c>
      <c r="B298" s="1" t="s">
        <v>174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DropAdjust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L298" s="1">
        <v>0.16666666699999999</v>
      </c>
      <c r="O298" s="7" t="str">
        <f t="shared" ca="1" si="176"/>
        <v/>
      </c>
      <c r="S298" s="7" t="str">
        <f t="shared" ca="1" si="205"/>
        <v/>
      </c>
    </row>
    <row r="299" spans="1:19" x14ac:dyDescent="0.3">
      <c r="A299" s="1" t="str">
        <f t="shared" ref="A299:A301" si="211">B299&amp;"_"&amp;TEXT(D299,"00")</f>
        <v>LP_HealChanceBoost_02</v>
      </c>
      <c r="B299" s="1" t="s">
        <v>174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DropAdjust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L299" s="1">
        <v>0.35</v>
      </c>
      <c r="O299" s="7" t="str">
        <f t="shared" ref="O299:O301" ca="1" si="212">IF(NOT(ISBLANK(N299)),N299,
IF(ISBLANK(M299),"",
VLOOKUP(M299,OFFSET(INDIRECT("$A:$B"),0,MATCH(M$1&amp;"_Verify",INDIRECT("$1:$1"),0)-1),2,0)
))</f>
        <v/>
      </c>
      <c r="S299" s="7" t="str">
        <f t="shared" ca="1" si="205"/>
        <v/>
      </c>
    </row>
    <row r="300" spans="1:19" x14ac:dyDescent="0.3">
      <c r="A300" s="1" t="str">
        <f t="shared" si="211"/>
        <v>LP_HealChanceBoost_03</v>
      </c>
      <c r="B300" s="1" t="s">
        <v>174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DropAdjust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L300" s="1">
        <v>0.55000000000000004</v>
      </c>
      <c r="O300" s="7" t="str">
        <f t="shared" ca="1" si="212"/>
        <v/>
      </c>
      <c r="S300" s="7" t="str">
        <f t="shared" ca="1" si="205"/>
        <v/>
      </c>
    </row>
    <row r="301" spans="1:19" x14ac:dyDescent="0.3">
      <c r="A301" s="1" t="str">
        <f t="shared" si="211"/>
        <v>LP_HealChanceBoostBetter_01</v>
      </c>
      <c r="B301" s="1" t="s">
        <v>510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DropAdjust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L301" s="1">
        <f t="shared" ref="L301:L303" si="213">L298*5/3</f>
        <v>0.27777777833333334</v>
      </c>
      <c r="O301" s="7" t="str">
        <f t="shared" ca="1" si="212"/>
        <v/>
      </c>
      <c r="S301" s="7" t="str">
        <f t="shared" ref="S301:S303" ca="1" si="214">IF(NOT(ISBLANK(R301)),R301,
IF(ISBLANK(Q301),"",
VLOOKUP(Q301,OFFSET(INDIRECT("$A:$B"),0,MATCH(Q$1&amp;"_Verify",INDIRECT("$1:$1"),0)-1),2,0)
))</f>
        <v/>
      </c>
    </row>
    <row r="302" spans="1:19" x14ac:dyDescent="0.3">
      <c r="A302" s="1" t="str">
        <f t="shared" ref="A302:A303" si="215">B302&amp;"_"&amp;TEXT(D302,"00")</f>
        <v>LP_HealChanceBoostBetter_02</v>
      </c>
      <c r="B302" s="1" t="s">
        <v>510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DropAdjust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L302" s="1">
        <f t="shared" si="213"/>
        <v>0.58333333333333337</v>
      </c>
      <c r="O302" s="7" t="str">
        <f t="shared" ref="O302:O303" ca="1" si="216">IF(NOT(ISBLANK(N302)),N302,
IF(ISBLANK(M302),"",
VLOOKUP(M302,OFFSET(INDIRECT("$A:$B"),0,MATCH(M$1&amp;"_Verify",INDIRECT("$1:$1"),0)-1),2,0)
))</f>
        <v/>
      </c>
      <c r="S302" s="7" t="str">
        <f t="shared" ca="1" si="214"/>
        <v/>
      </c>
    </row>
    <row r="303" spans="1:19" x14ac:dyDescent="0.3">
      <c r="A303" s="1" t="str">
        <f t="shared" si="215"/>
        <v>LP_HealChanceBoostBetter_03</v>
      </c>
      <c r="B303" s="1" t="s">
        <v>510</v>
      </c>
      <c r="C303" s="1" t="str">
        <f>IF(ISERROR(VLOOKUP(B303,AffectorValueTable!$A:$A,1,0)),"어펙터밸류없음","")</f>
        <v/>
      </c>
      <c r="D303" s="1">
        <v>3</v>
      </c>
      <c r="E303" s="1" t="str">
        <f>VLOOKUP($B303,AffectorValueTable!$1:$1048576,MATCH(AffectorValueTable!$B$1,AffectorValueTable!$1:$1,0),0)</f>
        <v>DropAdjust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L303" s="1">
        <f t="shared" si="213"/>
        <v>0.91666666666666663</v>
      </c>
      <c r="O303" s="7" t="str">
        <f t="shared" ca="1" si="216"/>
        <v/>
      </c>
      <c r="S303" s="7" t="str">
        <f t="shared" ca="1" si="214"/>
        <v/>
      </c>
    </row>
    <row r="304" spans="1:19" x14ac:dyDescent="0.3">
      <c r="A304" s="1" t="str">
        <f t="shared" si="199"/>
        <v>LP_MonsterThrough_01</v>
      </c>
      <c r="B304" s="1" t="s">
        <v>175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MonsterThroughHitObject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N304" s="1">
        <v>1</v>
      </c>
      <c r="O304" s="7">
        <f t="shared" ca="1" si="176"/>
        <v>1</v>
      </c>
      <c r="S304" s="7" t="str">
        <f t="shared" ca="1" si="205"/>
        <v/>
      </c>
    </row>
    <row r="305" spans="1:19" x14ac:dyDescent="0.3">
      <c r="A305" s="1" t="str">
        <f t="shared" si="199"/>
        <v>LP_MonsterThrough_02</v>
      </c>
      <c r="B305" s="1" t="s">
        <v>175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MonsterThroughHitObject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N305" s="1">
        <v>2</v>
      </c>
      <c r="O305" s="7">
        <f t="shared" ca="1" si="176"/>
        <v>2</v>
      </c>
      <c r="S305" s="7" t="str">
        <f t="shared" ca="1" si="205"/>
        <v/>
      </c>
    </row>
    <row r="306" spans="1:19" x14ac:dyDescent="0.3">
      <c r="A306" s="1" t="str">
        <f t="shared" si="199"/>
        <v>LP_Ricochet_01</v>
      </c>
      <c r="B306" s="1" t="s">
        <v>176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RicochetHitObject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N306" s="1">
        <v>1</v>
      </c>
      <c r="O306" s="7">
        <f t="shared" ca="1" si="176"/>
        <v>1</v>
      </c>
      <c r="S306" s="7" t="str">
        <f t="shared" ca="1" si="205"/>
        <v/>
      </c>
    </row>
    <row r="307" spans="1:19" x14ac:dyDescent="0.3">
      <c r="A307" s="1" t="str">
        <f t="shared" si="199"/>
        <v>LP_Ricochet_02</v>
      </c>
      <c r="B307" s="1" t="s">
        <v>176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RicochetHitObject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N307" s="1">
        <v>2</v>
      </c>
      <c r="O307" s="7">
        <f t="shared" ca="1" si="176"/>
        <v>2</v>
      </c>
      <c r="S307" s="7" t="str">
        <f t="shared" ref="S307:S309" ca="1" si="217">IF(NOT(ISBLANK(R307)),R307,
IF(ISBLANK(Q307),"",
VLOOKUP(Q307,OFFSET(INDIRECT("$A:$B"),0,MATCH(Q$1&amp;"_Verify",INDIRECT("$1:$1"),0)-1),2,0)
))</f>
        <v/>
      </c>
    </row>
    <row r="308" spans="1:19" x14ac:dyDescent="0.3">
      <c r="A308" s="1" t="str">
        <f t="shared" si="199"/>
        <v>LP_BounceWallQuad_01</v>
      </c>
      <c r="B308" s="1" t="s">
        <v>177</v>
      </c>
      <c r="C308" s="1" t="str">
        <f>IF(ISERROR(VLOOKUP(B308,AffectorValueTable!$A:$A,1,0)),"어펙터밸류없음","")</f>
        <v/>
      </c>
      <c r="D308" s="1">
        <v>1</v>
      </c>
      <c r="E308" s="1" t="str">
        <f>VLOOKUP($B308,AffectorValueTable!$1:$1048576,MATCH(AffectorValueTable!$B$1,AffectorValueTable!$1:$1,0),0)</f>
        <v>BounceWallQuadHitObject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N308" s="1">
        <v>1</v>
      </c>
      <c r="O308" s="7">
        <f t="shared" ca="1" si="176"/>
        <v>1</v>
      </c>
      <c r="S308" s="7" t="str">
        <f t="shared" ca="1" si="217"/>
        <v/>
      </c>
    </row>
    <row r="309" spans="1:19" x14ac:dyDescent="0.3">
      <c r="A309" s="1" t="str">
        <f t="shared" si="199"/>
        <v>LP_BounceWallQuad_02</v>
      </c>
      <c r="B309" s="1" t="s">
        <v>177</v>
      </c>
      <c r="C309" s="1" t="str">
        <f>IF(ISERROR(VLOOKUP(B309,AffectorValueTable!$A:$A,1,0)),"어펙터밸류없음","")</f>
        <v/>
      </c>
      <c r="D309" s="1">
        <v>2</v>
      </c>
      <c r="E309" s="1" t="str">
        <f>VLOOKUP($B309,AffectorValueTable!$1:$1048576,MATCH(AffectorValueTable!$B$1,AffectorValueTable!$1:$1,0),0)</f>
        <v>BounceWallQuadHitObject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N309" s="1">
        <v>2</v>
      </c>
      <c r="O309" s="7">
        <f t="shared" ca="1" si="176"/>
        <v>2</v>
      </c>
      <c r="S309" s="7" t="str">
        <f t="shared" ca="1" si="217"/>
        <v/>
      </c>
    </row>
    <row r="310" spans="1:19" x14ac:dyDescent="0.3">
      <c r="A310" s="1" t="str">
        <f t="shared" si="199"/>
        <v>LP_Parallel_01</v>
      </c>
      <c r="B310" s="1" t="s">
        <v>178</v>
      </c>
      <c r="C310" s="1" t="str">
        <f>IF(ISERROR(VLOOKUP(B310,AffectorValueTable!$A:$A,1,0)),"어펙터밸류없음","")</f>
        <v/>
      </c>
      <c r="D310" s="1">
        <v>1</v>
      </c>
      <c r="E310" s="1" t="str">
        <f>VLOOKUP($B310,AffectorValueTable!$1:$1048576,MATCH(AffectorValueTable!$B$1,AffectorValueTable!$1:$1,0),0)</f>
        <v>ParallelHitObject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J310" s="1">
        <v>0.6</v>
      </c>
      <c r="N310" s="1">
        <v>1</v>
      </c>
      <c r="O310" s="7">
        <f t="shared" ca="1" si="176"/>
        <v>1</v>
      </c>
      <c r="S310" s="7" t="str">
        <f t="shared" ca="1" si="205"/>
        <v/>
      </c>
    </row>
    <row r="311" spans="1:19" x14ac:dyDescent="0.3">
      <c r="A311" s="1" t="str">
        <f t="shared" si="199"/>
        <v>LP_Parallel_02</v>
      </c>
      <c r="B311" s="1" t="s">
        <v>178</v>
      </c>
      <c r="C311" s="1" t="str">
        <f>IF(ISERROR(VLOOKUP(B311,AffectorValueTable!$A:$A,1,0)),"어펙터밸류없음","")</f>
        <v/>
      </c>
      <c r="D311" s="1">
        <v>2</v>
      </c>
      <c r="E311" s="1" t="str">
        <f>VLOOKUP($B311,AffectorValueTable!$1:$1048576,MATCH(AffectorValueTable!$B$1,AffectorValueTable!$1:$1,0),0)</f>
        <v>ParallelHitObject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J311" s="1">
        <v>0.6</v>
      </c>
      <c r="N311" s="1">
        <v>2</v>
      </c>
      <c r="O311" s="7">
        <f t="shared" ca="1" si="176"/>
        <v>2</v>
      </c>
      <c r="S311" s="7" t="str">
        <f t="shared" ca="1" si="205"/>
        <v/>
      </c>
    </row>
    <row r="312" spans="1:19" x14ac:dyDescent="0.3">
      <c r="A312" s="1" t="str">
        <f t="shared" si="199"/>
        <v>LP_DiagonalNwayGenerator_01</v>
      </c>
      <c r="B312" s="1" t="s">
        <v>179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DiagonalNwayGenerator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N312" s="1">
        <v>1</v>
      </c>
      <c r="O312" s="7">
        <f t="shared" ca="1" si="176"/>
        <v>1</v>
      </c>
      <c r="S312" s="7" t="str">
        <f t="shared" ca="1" si="205"/>
        <v/>
      </c>
    </row>
    <row r="313" spans="1:19" x14ac:dyDescent="0.3">
      <c r="A313" s="1" t="str">
        <f t="shared" si="199"/>
        <v>LP_DiagonalNwayGenerator_02</v>
      </c>
      <c r="B313" s="1" t="s">
        <v>179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DiagonalNwayGenerator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N313" s="1">
        <v>2</v>
      </c>
      <c r="O313" s="7">
        <f t="shared" ca="1" si="176"/>
        <v>2</v>
      </c>
      <c r="S313" s="7" t="str">
        <f t="shared" ca="1" si="205"/>
        <v/>
      </c>
    </row>
    <row r="314" spans="1:19" x14ac:dyDescent="0.3">
      <c r="A314" s="1" t="str">
        <f t="shared" si="199"/>
        <v>LP_LeftRightNwayGenerator_01</v>
      </c>
      <c r="B314" s="1" t="s">
        <v>180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LeftRightNwayGenerator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N314" s="1">
        <v>1</v>
      </c>
      <c r="O314" s="7">
        <f t="shared" ca="1" si="176"/>
        <v>1</v>
      </c>
      <c r="S314" s="7" t="str">
        <f t="shared" ca="1" si="205"/>
        <v/>
      </c>
    </row>
    <row r="315" spans="1:19" x14ac:dyDescent="0.3">
      <c r="A315" s="1" t="str">
        <f t="shared" si="199"/>
        <v>LP_LeftRightNwayGenerator_02</v>
      </c>
      <c r="B315" s="1" t="s">
        <v>180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LeftRightNwayGenerator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N315" s="1">
        <v>2</v>
      </c>
      <c r="O315" s="7">
        <f t="shared" ca="1" si="176"/>
        <v>2</v>
      </c>
      <c r="S315" s="7" t="str">
        <f t="shared" ca="1" si="205"/>
        <v/>
      </c>
    </row>
    <row r="316" spans="1:19" x14ac:dyDescent="0.3">
      <c r="A316" s="1" t="str">
        <f t="shared" si="199"/>
        <v>LP_BackNwayGenerator_01</v>
      </c>
      <c r="B316" s="1" t="s">
        <v>181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BackNwayGenerator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N316" s="1">
        <v>1</v>
      </c>
      <c r="O316" s="7">
        <f t="shared" ca="1" si="176"/>
        <v>1</v>
      </c>
      <c r="S316" s="7" t="str">
        <f t="shared" ca="1" si="205"/>
        <v/>
      </c>
    </row>
    <row r="317" spans="1:19" x14ac:dyDescent="0.3">
      <c r="A317" s="1" t="str">
        <f t="shared" si="199"/>
        <v>LP_BackNwayGenerator_02</v>
      </c>
      <c r="B317" s="1" t="s">
        <v>181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BackNwayGenerator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N317" s="1">
        <v>2</v>
      </c>
      <c r="O317" s="7">
        <f t="shared" ca="1" si="176"/>
        <v>2</v>
      </c>
      <c r="S317" s="7" t="str">
        <f t="shared" ca="1" si="205"/>
        <v/>
      </c>
    </row>
    <row r="318" spans="1:19" x14ac:dyDescent="0.3">
      <c r="A318" s="1" t="str">
        <f t="shared" si="199"/>
        <v>LP_Repeat_01</v>
      </c>
      <c r="B318" s="1" t="s">
        <v>182</v>
      </c>
      <c r="C318" s="1" t="str">
        <f>IF(ISERROR(VLOOKUP(B318,AffectorValueTable!$A:$A,1,0)),"어펙터밸류없음","")</f>
        <v/>
      </c>
      <c r="D318" s="1">
        <v>1</v>
      </c>
      <c r="E318" s="1" t="str">
        <f>VLOOKUP($B318,AffectorValueTable!$1:$1048576,MATCH(AffectorValueTable!$B$1,AffectorValueTable!$1:$1,0),0)</f>
        <v>RepeatHitObject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J318" s="1">
        <v>0.3</v>
      </c>
      <c r="N318" s="1">
        <v>1</v>
      </c>
      <c r="O318" s="7">
        <f t="shared" ca="1" si="176"/>
        <v>1</v>
      </c>
      <c r="S318" s="7" t="str">
        <f t="shared" ca="1" si="205"/>
        <v/>
      </c>
    </row>
    <row r="319" spans="1:19" x14ac:dyDescent="0.3">
      <c r="A319" s="1" t="str">
        <f t="shared" si="199"/>
        <v>LP_Repeat_02</v>
      </c>
      <c r="B319" s="1" t="s">
        <v>182</v>
      </c>
      <c r="C319" s="1" t="str">
        <f>IF(ISERROR(VLOOKUP(B319,AffectorValueTable!$A:$A,1,0)),"어펙터밸류없음","")</f>
        <v/>
      </c>
      <c r="D319" s="1">
        <v>2</v>
      </c>
      <c r="E319" s="1" t="str">
        <f>VLOOKUP($B319,AffectorValueTable!$1:$1048576,MATCH(AffectorValueTable!$B$1,AffectorValueTable!$1:$1,0),0)</f>
        <v>RepeatHitObject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J319" s="1">
        <v>0.3</v>
      </c>
      <c r="N319" s="1">
        <v>2</v>
      </c>
      <c r="O319" s="7">
        <f t="shared" ca="1" si="176"/>
        <v>2</v>
      </c>
      <c r="S319" s="7" t="str">
        <f t="shared" ca="1" si="205"/>
        <v/>
      </c>
    </row>
    <row r="320" spans="1:19" x14ac:dyDescent="0.3">
      <c r="A320" s="1" t="str">
        <f t="shared" si="199"/>
        <v>LP_HealOnKill_01</v>
      </c>
      <c r="B320" s="1" t="s">
        <v>271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Vampire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K320" s="1">
        <f t="shared" ref="K320:K333" si="218">J126</f>
        <v>0.15</v>
      </c>
      <c r="O320" s="7" t="str">
        <f t="shared" ref="O320" ca="1" si="219">IF(NOT(ISBLANK(N320)),N320,
IF(ISBLANK(M320),"",
VLOOKUP(M320,OFFSET(INDIRECT("$A:$B"),0,MATCH(M$1&amp;"_Verify",INDIRECT("$1:$1"),0)-1),2,0)
))</f>
        <v/>
      </c>
      <c r="S320" s="7" t="str">
        <f t="shared" ca="1" si="205"/>
        <v/>
      </c>
    </row>
    <row r="321" spans="1:21" x14ac:dyDescent="0.3">
      <c r="A321" s="1" t="str">
        <f t="shared" si="199"/>
        <v>LP_HealOnKill_02</v>
      </c>
      <c r="B321" s="1" t="s">
        <v>271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Vampire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K321" s="1">
        <f t="shared" si="218"/>
        <v>0.315</v>
      </c>
      <c r="O321" s="7" t="str">
        <f t="shared" ca="1" si="176"/>
        <v/>
      </c>
      <c r="S321" s="7" t="str">
        <f t="shared" ca="1" si="205"/>
        <v/>
      </c>
    </row>
    <row r="322" spans="1:21" x14ac:dyDescent="0.3">
      <c r="A322" s="1" t="str">
        <f t="shared" ref="A322:A324" si="220">B322&amp;"_"&amp;TEXT(D322,"00")</f>
        <v>LP_HealOnKill_03</v>
      </c>
      <c r="B322" s="1" t="s">
        <v>271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Vampire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K322" s="1">
        <f t="shared" si="218"/>
        <v>0.49500000000000005</v>
      </c>
      <c r="O322" s="7" t="str">
        <f t="shared" ref="O322:O324" ca="1" si="221">IF(NOT(ISBLANK(N322)),N322,
IF(ISBLANK(M322),"",
VLOOKUP(M322,OFFSET(INDIRECT("$A:$B"),0,MATCH(M$1&amp;"_Verify",INDIRECT("$1:$1"),0)-1),2,0)
))</f>
        <v/>
      </c>
      <c r="S322" s="7" t="str">
        <f t="shared" ref="S322:S324" ca="1" si="222">IF(NOT(ISBLANK(R322)),R322,
IF(ISBLANK(Q322),"",
VLOOKUP(Q322,OFFSET(INDIRECT("$A:$B"),0,MATCH(Q$1&amp;"_Verify",INDIRECT("$1:$1"),0)-1),2,0)
))</f>
        <v/>
      </c>
    </row>
    <row r="323" spans="1:21" x14ac:dyDescent="0.3">
      <c r="A323" s="1" t="str">
        <f t="shared" si="220"/>
        <v>LP_HealOnKill_04</v>
      </c>
      <c r="B323" s="1" t="s">
        <v>271</v>
      </c>
      <c r="C323" s="1" t="str">
        <f>IF(ISERROR(VLOOKUP(B323,AffectorValueTable!$A:$A,1,0)),"어펙터밸류없음","")</f>
        <v/>
      </c>
      <c r="D323" s="1">
        <v>4</v>
      </c>
      <c r="E323" s="1" t="str">
        <f>VLOOKUP($B323,AffectorValueTable!$1:$1048576,MATCH(AffectorValueTable!$B$1,AffectorValueTable!$1:$1,0),0)</f>
        <v>Vampire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K323" s="1">
        <f t="shared" si="218"/>
        <v>0.69</v>
      </c>
      <c r="O323" s="7" t="str">
        <f t="shared" ca="1" si="221"/>
        <v/>
      </c>
      <c r="S323" s="7" t="str">
        <f t="shared" ca="1" si="222"/>
        <v/>
      </c>
    </row>
    <row r="324" spans="1:21" x14ac:dyDescent="0.3">
      <c r="A324" s="1" t="str">
        <f t="shared" si="220"/>
        <v>LP_HealOnKill_05</v>
      </c>
      <c r="B324" s="1" t="s">
        <v>271</v>
      </c>
      <c r="C324" s="1" t="str">
        <f>IF(ISERROR(VLOOKUP(B324,AffectorValueTable!$A:$A,1,0)),"어펙터밸류없음","")</f>
        <v/>
      </c>
      <c r="D324" s="1">
        <v>5</v>
      </c>
      <c r="E324" s="1" t="str">
        <f>VLOOKUP($B324,AffectorValueTable!$1:$1048576,MATCH(AffectorValueTable!$B$1,AffectorValueTable!$1:$1,0),0)</f>
        <v>Vampire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K324" s="1">
        <f t="shared" si="218"/>
        <v>0.89999999999999991</v>
      </c>
      <c r="O324" s="7" t="str">
        <f t="shared" ca="1" si="221"/>
        <v/>
      </c>
      <c r="S324" s="7" t="str">
        <f t="shared" ca="1" si="222"/>
        <v/>
      </c>
    </row>
    <row r="325" spans="1:21" x14ac:dyDescent="0.3">
      <c r="A325" s="1" t="str">
        <f t="shared" ref="A325:A328" si="223">B325&amp;"_"&amp;TEXT(D325,"00")</f>
        <v>LP_HealOnKill_06</v>
      </c>
      <c r="B325" s="1" t="s">
        <v>271</v>
      </c>
      <c r="C325" s="1" t="str">
        <f>IF(ISERROR(VLOOKUP(B325,AffectorValueTable!$A:$A,1,0)),"어펙터밸류없음","")</f>
        <v/>
      </c>
      <c r="D325" s="1">
        <v>6</v>
      </c>
      <c r="E325" s="1" t="str">
        <f>VLOOKUP($B325,AffectorValueTable!$1:$1048576,MATCH(AffectorValueTable!$B$1,AffectorValueTable!$1:$1,0),0)</f>
        <v>Vampire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K325" s="1">
        <f t="shared" si="218"/>
        <v>1.125</v>
      </c>
      <c r="O325" s="7" t="str">
        <f t="shared" ref="O325:O328" ca="1" si="224">IF(NOT(ISBLANK(N325)),N325,
IF(ISBLANK(M325),"",
VLOOKUP(M325,OFFSET(INDIRECT("$A:$B"),0,MATCH(M$1&amp;"_Verify",INDIRECT("$1:$1"),0)-1),2,0)
))</f>
        <v/>
      </c>
      <c r="S325" s="7" t="str">
        <f t="shared" ref="S325:S328" ca="1" si="225">IF(NOT(ISBLANK(R325)),R325,
IF(ISBLANK(Q325),"",
VLOOKUP(Q325,OFFSET(INDIRECT("$A:$B"),0,MATCH(Q$1&amp;"_Verify",INDIRECT("$1:$1"),0)-1),2,0)
))</f>
        <v/>
      </c>
    </row>
    <row r="326" spans="1:21" x14ac:dyDescent="0.3">
      <c r="A326" s="1" t="str">
        <f t="shared" si="223"/>
        <v>LP_HealOnKill_07</v>
      </c>
      <c r="B326" s="1" t="s">
        <v>271</v>
      </c>
      <c r="C326" s="1" t="str">
        <f>IF(ISERROR(VLOOKUP(B326,AffectorValueTable!$A:$A,1,0)),"어펙터밸류없음","")</f>
        <v/>
      </c>
      <c r="D326" s="1">
        <v>7</v>
      </c>
      <c r="E326" s="1" t="str">
        <f>VLOOKUP($B326,AffectorValueTable!$1:$1048576,MATCH(AffectorValueTable!$B$1,AffectorValueTable!$1:$1,0),0)</f>
        <v>Vampire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K326" s="1">
        <f t="shared" si="218"/>
        <v>1.3650000000000002</v>
      </c>
      <c r="O326" s="7" t="str">
        <f t="shared" ca="1" si="224"/>
        <v/>
      </c>
      <c r="S326" s="7" t="str">
        <f t="shared" ca="1" si="225"/>
        <v/>
      </c>
    </row>
    <row r="327" spans="1:21" x14ac:dyDescent="0.3">
      <c r="A327" s="1" t="str">
        <f t="shared" si="223"/>
        <v>LP_HealOnKill_08</v>
      </c>
      <c r="B327" s="1" t="s">
        <v>271</v>
      </c>
      <c r="C327" s="1" t="str">
        <f>IF(ISERROR(VLOOKUP(B327,AffectorValueTable!$A:$A,1,0)),"어펙터밸류없음","")</f>
        <v/>
      </c>
      <c r="D327" s="1">
        <v>8</v>
      </c>
      <c r="E327" s="1" t="str">
        <f>VLOOKUP($B327,AffectorValueTable!$1:$1048576,MATCH(AffectorValueTable!$B$1,AffectorValueTable!$1:$1,0),0)</f>
        <v>Vampire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K327" s="1">
        <f t="shared" si="218"/>
        <v>1.62</v>
      </c>
      <c r="O327" s="7" t="str">
        <f t="shared" ca="1" si="224"/>
        <v/>
      </c>
      <c r="S327" s="7" t="str">
        <f t="shared" ca="1" si="225"/>
        <v/>
      </c>
    </row>
    <row r="328" spans="1:21" x14ac:dyDescent="0.3">
      <c r="A328" s="1" t="str">
        <f t="shared" si="223"/>
        <v>LP_HealOnKill_09</v>
      </c>
      <c r="B328" s="1" t="s">
        <v>271</v>
      </c>
      <c r="C328" s="1" t="str">
        <f>IF(ISERROR(VLOOKUP(B328,AffectorValueTable!$A:$A,1,0)),"어펙터밸류없음","")</f>
        <v/>
      </c>
      <c r="D328" s="1">
        <v>9</v>
      </c>
      <c r="E328" s="1" t="str">
        <f>VLOOKUP($B328,AffectorValueTable!$1:$1048576,MATCH(AffectorValueTable!$B$1,AffectorValueTable!$1:$1,0),0)</f>
        <v>Vampire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K328" s="1">
        <f t="shared" si="218"/>
        <v>1.89</v>
      </c>
      <c r="O328" s="7" t="str">
        <f t="shared" ca="1" si="224"/>
        <v/>
      </c>
      <c r="S328" s="7" t="str">
        <f t="shared" ca="1" si="225"/>
        <v/>
      </c>
    </row>
    <row r="329" spans="1:21" x14ac:dyDescent="0.3">
      <c r="A329" s="1" t="str">
        <f t="shared" ref="A329:A344" si="226">B329&amp;"_"&amp;TEXT(D329,"00")</f>
        <v>LP_HealOnKillBetter_01</v>
      </c>
      <c r="B329" s="1" t="s">
        <v>272</v>
      </c>
      <c r="C329" s="1" t="str">
        <f>IF(ISERROR(VLOOKUP(B329,AffectorValueTable!$A:$A,1,0)),"어펙터밸류없음","")</f>
        <v/>
      </c>
      <c r="D329" s="1">
        <v>1</v>
      </c>
      <c r="E329" s="1" t="str">
        <f>VLOOKUP($B329,AffectorValueTable!$1:$1048576,MATCH(AffectorValueTable!$B$1,AffectorValueTable!$1:$1,0),0)</f>
        <v>Vampire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K329" s="1">
        <f t="shared" si="218"/>
        <v>0.25</v>
      </c>
      <c r="O329" s="7" t="str">
        <f t="shared" ref="O329:O358" ca="1" si="227">IF(NOT(ISBLANK(N329)),N329,
IF(ISBLANK(M329),"",
VLOOKUP(M329,OFFSET(INDIRECT("$A:$B"),0,MATCH(M$1&amp;"_Verify",INDIRECT("$1:$1"),0)-1),2,0)
))</f>
        <v/>
      </c>
      <c r="S329" s="7" t="str">
        <f t="shared" ca="1" si="205"/>
        <v/>
      </c>
    </row>
    <row r="330" spans="1:21" x14ac:dyDescent="0.3">
      <c r="A330" s="1" t="str">
        <f t="shared" si="226"/>
        <v>LP_HealOnKillBetter_02</v>
      </c>
      <c r="B330" s="1" t="s">
        <v>272</v>
      </c>
      <c r="C330" s="1" t="str">
        <f>IF(ISERROR(VLOOKUP(B330,AffectorValueTable!$A:$A,1,0)),"어펙터밸류없음","")</f>
        <v/>
      </c>
      <c r="D330" s="1">
        <v>2</v>
      </c>
      <c r="E330" s="1" t="str">
        <f>VLOOKUP($B330,AffectorValueTable!$1:$1048576,MATCH(AffectorValueTable!$B$1,AffectorValueTable!$1:$1,0),0)</f>
        <v>Vampire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K330" s="1">
        <f t="shared" si="218"/>
        <v>0.52500000000000002</v>
      </c>
      <c r="O330" s="7" t="str">
        <f t="shared" ca="1" si="227"/>
        <v/>
      </c>
      <c r="S330" s="7" t="str">
        <f t="shared" ca="1" si="205"/>
        <v/>
      </c>
    </row>
    <row r="331" spans="1:21" x14ac:dyDescent="0.3">
      <c r="A331" s="1" t="str">
        <f t="shared" ref="A331:A333" si="228">B331&amp;"_"&amp;TEXT(D331,"00")</f>
        <v>LP_HealOnKillBetter_03</v>
      </c>
      <c r="B331" s="1" t="s">
        <v>272</v>
      </c>
      <c r="C331" s="1" t="str">
        <f>IF(ISERROR(VLOOKUP(B331,AffectorValueTable!$A:$A,1,0)),"어펙터밸류없음","")</f>
        <v/>
      </c>
      <c r="D331" s="1">
        <v>3</v>
      </c>
      <c r="E331" s="1" t="str">
        <f>VLOOKUP($B331,AffectorValueTable!$1:$1048576,MATCH(AffectorValueTable!$B$1,AffectorValueTable!$1:$1,0),0)</f>
        <v>Vampire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K331" s="1">
        <f t="shared" si="218"/>
        <v>0.82500000000000007</v>
      </c>
      <c r="O331" s="7" t="str">
        <f t="shared" ref="O331:O333" ca="1" si="229">IF(NOT(ISBLANK(N331)),N331,
IF(ISBLANK(M331),"",
VLOOKUP(M331,OFFSET(INDIRECT("$A:$B"),0,MATCH(M$1&amp;"_Verify",INDIRECT("$1:$1"),0)-1),2,0)
))</f>
        <v/>
      </c>
      <c r="S331" s="7" t="str">
        <f t="shared" ref="S331:S333" ca="1" si="230">IF(NOT(ISBLANK(R331)),R331,
IF(ISBLANK(Q331),"",
VLOOKUP(Q331,OFFSET(INDIRECT("$A:$B"),0,MATCH(Q$1&amp;"_Verify",INDIRECT("$1:$1"),0)-1),2,0)
))</f>
        <v/>
      </c>
    </row>
    <row r="332" spans="1:21" x14ac:dyDescent="0.3">
      <c r="A332" s="1" t="str">
        <f t="shared" si="228"/>
        <v>LP_HealOnKillBetter_04</v>
      </c>
      <c r="B332" s="1" t="s">
        <v>272</v>
      </c>
      <c r="C332" s="1" t="str">
        <f>IF(ISERROR(VLOOKUP(B332,AffectorValueTable!$A:$A,1,0)),"어펙터밸류없음","")</f>
        <v/>
      </c>
      <c r="D332" s="1">
        <v>4</v>
      </c>
      <c r="E332" s="1" t="str">
        <f>VLOOKUP($B332,AffectorValueTable!$1:$1048576,MATCH(AffectorValueTable!$B$1,AffectorValueTable!$1:$1,0),0)</f>
        <v>Vampire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K332" s="1">
        <f t="shared" si="218"/>
        <v>1.1499999999999999</v>
      </c>
      <c r="O332" s="7" t="str">
        <f t="shared" ca="1" si="229"/>
        <v/>
      </c>
      <c r="S332" s="7" t="str">
        <f t="shared" ca="1" si="230"/>
        <v/>
      </c>
    </row>
    <row r="333" spans="1:21" x14ac:dyDescent="0.3">
      <c r="A333" s="1" t="str">
        <f t="shared" si="228"/>
        <v>LP_HealOnKillBetter_05</v>
      </c>
      <c r="B333" s="1" t="s">
        <v>272</v>
      </c>
      <c r="C333" s="1" t="str">
        <f>IF(ISERROR(VLOOKUP(B333,AffectorValueTable!$A:$A,1,0)),"어펙터밸류없음","")</f>
        <v/>
      </c>
      <c r="D333" s="1">
        <v>5</v>
      </c>
      <c r="E333" s="1" t="str">
        <f>VLOOKUP($B333,AffectorValueTable!$1:$1048576,MATCH(AffectorValueTable!$B$1,AffectorValueTable!$1:$1,0),0)</f>
        <v>Vampire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K333" s="1">
        <f t="shared" si="218"/>
        <v>1.5</v>
      </c>
      <c r="O333" s="7" t="str">
        <f t="shared" ca="1" si="229"/>
        <v/>
      </c>
      <c r="S333" s="7" t="str">
        <f t="shared" ca="1" si="230"/>
        <v/>
      </c>
    </row>
    <row r="334" spans="1:21" x14ac:dyDescent="0.3">
      <c r="A334" s="1" t="str">
        <f t="shared" si="226"/>
        <v>LP_AtkSpeedUpOnEncounter_01</v>
      </c>
      <c r="B334" s="1" t="s">
        <v>297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CallAffectorValue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O334" s="7" t="str">
        <f t="shared" ca="1" si="227"/>
        <v/>
      </c>
      <c r="Q334" s="1" t="s">
        <v>298</v>
      </c>
      <c r="S334" s="7">
        <f t="shared" ref="S334:S385" ca="1" si="231">IF(NOT(ISBLANK(R334)),R334,
IF(ISBLANK(Q334),"",
VLOOKUP(Q334,OFFSET(INDIRECT("$A:$B"),0,MATCH(Q$1&amp;"_Verify",INDIRECT("$1:$1"),0)-1),2,0)
))</f>
        <v>1</v>
      </c>
      <c r="U334" s="1" t="s">
        <v>299</v>
      </c>
    </row>
    <row r="335" spans="1:21" x14ac:dyDescent="0.3">
      <c r="A335" s="1" t="str">
        <f t="shared" si="226"/>
        <v>LP_AtkSpeedUpOnEncounter_02</v>
      </c>
      <c r="B335" s="1" t="s">
        <v>297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CallAffectorValue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O335" s="7" t="str">
        <f t="shared" ca="1" si="227"/>
        <v/>
      </c>
      <c r="Q335" s="1" t="s">
        <v>298</v>
      </c>
      <c r="S335" s="7">
        <f t="shared" ca="1" si="231"/>
        <v>1</v>
      </c>
      <c r="U335" s="1" t="s">
        <v>299</v>
      </c>
    </row>
    <row r="336" spans="1:21" x14ac:dyDescent="0.3">
      <c r="A336" s="1" t="str">
        <f t="shared" ref="A336:A342" si="232">B336&amp;"_"&amp;TEXT(D336,"00")</f>
        <v>LP_AtkSpeedUpOnEncounter_03</v>
      </c>
      <c r="B336" s="1" t="s">
        <v>297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CallAffectorValue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O336" s="7" t="str">
        <f t="shared" ref="O336:O342" ca="1" si="233">IF(NOT(ISBLANK(N336)),N336,
IF(ISBLANK(M336),"",
VLOOKUP(M336,OFFSET(INDIRECT("$A:$B"),0,MATCH(M$1&amp;"_Verify",INDIRECT("$1:$1"),0)-1),2,0)
))</f>
        <v/>
      </c>
      <c r="Q336" s="1" t="s">
        <v>298</v>
      </c>
      <c r="S336" s="7">
        <f t="shared" ca="1" si="231"/>
        <v>1</v>
      </c>
      <c r="U336" s="1" t="s">
        <v>299</v>
      </c>
    </row>
    <row r="337" spans="1:23" x14ac:dyDescent="0.3">
      <c r="A337" s="1" t="str">
        <f t="shared" si="232"/>
        <v>LP_AtkSpeedUpOnEncounter_04</v>
      </c>
      <c r="B337" s="1" t="s">
        <v>297</v>
      </c>
      <c r="C337" s="1" t="str">
        <f>IF(ISERROR(VLOOKUP(B337,AffectorValueTable!$A:$A,1,0)),"어펙터밸류없음","")</f>
        <v/>
      </c>
      <c r="D337" s="1">
        <v>4</v>
      </c>
      <c r="E337" s="1" t="str">
        <f>VLOOKUP($B337,AffectorValueTable!$1:$1048576,MATCH(AffectorValueTable!$B$1,AffectorValueTable!$1:$1,0),0)</f>
        <v>CallAffectorValue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O337" s="7" t="str">
        <f t="shared" ca="1" si="233"/>
        <v/>
      </c>
      <c r="Q337" s="1" t="s">
        <v>298</v>
      </c>
      <c r="S337" s="7">
        <f t="shared" ca="1" si="231"/>
        <v>1</v>
      </c>
      <c r="U337" s="1" t="s">
        <v>299</v>
      </c>
    </row>
    <row r="338" spans="1:23" x14ac:dyDescent="0.3">
      <c r="A338" s="1" t="str">
        <f t="shared" si="232"/>
        <v>LP_AtkSpeedUpOnEncounter_05</v>
      </c>
      <c r="B338" s="1" t="s">
        <v>297</v>
      </c>
      <c r="C338" s="1" t="str">
        <f>IF(ISERROR(VLOOKUP(B338,AffectorValueTable!$A:$A,1,0)),"어펙터밸류없음","")</f>
        <v/>
      </c>
      <c r="D338" s="1">
        <v>5</v>
      </c>
      <c r="E338" s="1" t="str">
        <f>VLOOKUP($B338,AffectorValueTable!$1:$1048576,MATCH(AffectorValueTable!$B$1,AffectorValueTable!$1:$1,0),0)</f>
        <v>CallAffectorValue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O338" s="7" t="str">
        <f t="shared" ca="1" si="233"/>
        <v/>
      </c>
      <c r="Q338" s="1" t="s">
        <v>298</v>
      </c>
      <c r="S338" s="7">
        <f t="shared" ca="1" si="231"/>
        <v>1</v>
      </c>
      <c r="U338" s="1" t="s">
        <v>299</v>
      </c>
    </row>
    <row r="339" spans="1:23" x14ac:dyDescent="0.3">
      <c r="A339" s="1" t="str">
        <f t="shared" si="232"/>
        <v>LP_AtkSpeedUpOnEncounter_06</v>
      </c>
      <c r="B339" s="1" t="s">
        <v>297</v>
      </c>
      <c r="C339" s="1" t="str">
        <f>IF(ISERROR(VLOOKUP(B339,AffectorValueTable!$A:$A,1,0)),"어펙터밸류없음","")</f>
        <v/>
      </c>
      <c r="D339" s="1">
        <v>6</v>
      </c>
      <c r="E339" s="1" t="str">
        <f>VLOOKUP($B339,AffectorValueTable!$1:$1048576,MATCH(AffectorValueTable!$B$1,AffectorValueTable!$1:$1,0),0)</f>
        <v>CallAffectorValue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O339" s="7" t="str">
        <f t="shared" ca="1" si="233"/>
        <v/>
      </c>
      <c r="Q339" s="1" t="s">
        <v>298</v>
      </c>
      <c r="S339" s="7">
        <f t="shared" ca="1" si="231"/>
        <v>1</v>
      </c>
      <c r="U339" s="1" t="s">
        <v>299</v>
      </c>
    </row>
    <row r="340" spans="1:23" x14ac:dyDescent="0.3">
      <c r="A340" s="1" t="str">
        <f t="shared" si="232"/>
        <v>LP_AtkSpeedUpOnEncounter_07</v>
      </c>
      <c r="B340" s="1" t="s">
        <v>297</v>
      </c>
      <c r="C340" s="1" t="str">
        <f>IF(ISERROR(VLOOKUP(B340,AffectorValueTable!$A:$A,1,0)),"어펙터밸류없음","")</f>
        <v/>
      </c>
      <c r="D340" s="1">
        <v>7</v>
      </c>
      <c r="E340" s="1" t="str">
        <f>VLOOKUP($B340,AffectorValueTable!$1:$1048576,MATCH(AffectorValueTable!$B$1,AffectorValueTable!$1:$1,0),0)</f>
        <v>CallAffectorValue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O340" s="7" t="str">
        <f t="shared" ca="1" si="233"/>
        <v/>
      </c>
      <c r="Q340" s="1" t="s">
        <v>298</v>
      </c>
      <c r="S340" s="7">
        <f t="shared" ca="1" si="231"/>
        <v>1</v>
      </c>
      <c r="U340" s="1" t="s">
        <v>299</v>
      </c>
    </row>
    <row r="341" spans="1:23" x14ac:dyDescent="0.3">
      <c r="A341" s="1" t="str">
        <f t="shared" si="232"/>
        <v>LP_AtkSpeedUpOnEncounter_08</v>
      </c>
      <c r="B341" s="1" t="s">
        <v>297</v>
      </c>
      <c r="C341" s="1" t="str">
        <f>IF(ISERROR(VLOOKUP(B341,AffectorValueTable!$A:$A,1,0)),"어펙터밸류없음","")</f>
        <v/>
      </c>
      <c r="D341" s="1">
        <v>8</v>
      </c>
      <c r="E341" s="1" t="str">
        <f>VLOOKUP($B341,AffectorValueTable!$1:$1048576,MATCH(AffectorValueTable!$B$1,AffectorValueTable!$1:$1,0),0)</f>
        <v>CallAffectorValue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O341" s="7" t="str">
        <f t="shared" ca="1" si="233"/>
        <v/>
      </c>
      <c r="Q341" s="1" t="s">
        <v>298</v>
      </c>
      <c r="S341" s="7">
        <f t="shared" ca="1" si="231"/>
        <v>1</v>
      </c>
      <c r="U341" s="1" t="s">
        <v>299</v>
      </c>
    </row>
    <row r="342" spans="1:23" x14ac:dyDescent="0.3">
      <c r="A342" s="1" t="str">
        <f t="shared" si="232"/>
        <v>LP_AtkSpeedUpOnEncounter_09</v>
      </c>
      <c r="B342" s="1" t="s">
        <v>297</v>
      </c>
      <c r="C342" s="1" t="str">
        <f>IF(ISERROR(VLOOKUP(B342,AffectorValueTable!$A:$A,1,0)),"어펙터밸류없음","")</f>
        <v/>
      </c>
      <c r="D342" s="1">
        <v>9</v>
      </c>
      <c r="E342" s="1" t="str">
        <f>VLOOKUP($B342,AffectorValueTable!$1:$1048576,MATCH(AffectorValueTable!$B$1,AffectorValueTable!$1:$1,0),0)</f>
        <v>CallAffectorValue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O342" s="7" t="str">
        <f t="shared" ca="1" si="233"/>
        <v/>
      </c>
      <c r="Q342" s="1" t="s">
        <v>298</v>
      </c>
      <c r="S342" s="7">
        <f t="shared" ca="1" si="231"/>
        <v>1</v>
      </c>
      <c r="U342" s="1" t="s">
        <v>299</v>
      </c>
    </row>
    <row r="343" spans="1:23" x14ac:dyDescent="0.3">
      <c r="A343" s="1" t="str">
        <f t="shared" si="226"/>
        <v>LP_AtkSpeedUpOnEncounter_Spd_01</v>
      </c>
      <c r="B343" s="1" t="s">
        <v>294</v>
      </c>
      <c r="C343" s="1" t="str">
        <f>IF(ISERROR(VLOOKUP(B343,AffectorValueTable!$A:$A,1,0)),"어펙터밸류없음","")</f>
        <v/>
      </c>
      <c r="D343" s="1">
        <v>1</v>
      </c>
      <c r="E343" s="1" t="str">
        <f>VLOOKUP($B343,AffectorValueTable!$1:$1048576,MATCH(AffectorValueTable!$B$1,AffectorValueTable!$1:$1,0),0)</f>
        <v>ChangeActorStatus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4.5</v>
      </c>
      <c r="J343" s="1">
        <f t="shared" ref="J343:J351" si="234">J126*4.5/6*2.5</f>
        <v>0.28125</v>
      </c>
      <c r="M343" s="1" t="s">
        <v>149</v>
      </c>
      <c r="O343" s="7">
        <f t="shared" ca="1" si="227"/>
        <v>3</v>
      </c>
      <c r="R343" s="1">
        <v>1</v>
      </c>
      <c r="S343" s="7">
        <f t="shared" ca="1" si="231"/>
        <v>1</v>
      </c>
      <c r="W343" s="1" t="s">
        <v>366</v>
      </c>
    </row>
    <row r="344" spans="1:23" x14ac:dyDescent="0.3">
      <c r="A344" s="1" t="str">
        <f t="shared" si="226"/>
        <v>LP_AtkSpeedUpOnEncounter_Spd_02</v>
      </c>
      <c r="B344" s="1" t="s">
        <v>294</v>
      </c>
      <c r="C344" s="1" t="str">
        <f>IF(ISERROR(VLOOKUP(B344,AffectorValueTable!$A:$A,1,0)),"어펙터밸류없음","")</f>
        <v/>
      </c>
      <c r="D344" s="1">
        <v>2</v>
      </c>
      <c r="E344" s="1" t="str">
        <f>VLOOKUP($B344,AffectorValueTable!$1:$1048576,MATCH(AffectorValueTable!$B$1,AffectorValueTable!$1:$1,0),0)</f>
        <v>ChangeActorStatus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5</v>
      </c>
      <c r="J344" s="1">
        <f t="shared" si="234"/>
        <v>0.59062499999999996</v>
      </c>
      <c r="M344" s="1" t="s">
        <v>149</v>
      </c>
      <c r="O344" s="7">
        <f t="shared" ca="1" si="227"/>
        <v>3</v>
      </c>
      <c r="R344" s="1">
        <v>1</v>
      </c>
      <c r="S344" s="7">
        <f t="shared" ca="1" si="231"/>
        <v>1</v>
      </c>
      <c r="W344" s="1" t="s">
        <v>366</v>
      </c>
    </row>
    <row r="345" spans="1:23" x14ac:dyDescent="0.3">
      <c r="A345" s="1" t="str">
        <f t="shared" ref="A345:A351" si="235">B345&amp;"_"&amp;TEXT(D345,"00")</f>
        <v>LP_AtkSpeedUpOnEncounter_Spd_03</v>
      </c>
      <c r="B345" s="1" t="s">
        <v>294</v>
      </c>
      <c r="C345" s="1" t="str">
        <f>IF(ISERROR(VLOOKUP(B345,AffectorValueTable!$A:$A,1,0)),"어펙터밸류없음","")</f>
        <v/>
      </c>
      <c r="D345" s="1">
        <v>3</v>
      </c>
      <c r="E345" s="1" t="str">
        <f>VLOOKUP($B345,AffectorValueTable!$1:$1048576,MATCH(AffectorValueTable!$B$1,AffectorValueTable!$1:$1,0),0)</f>
        <v>ChangeActorStatus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5.5</v>
      </c>
      <c r="J345" s="1">
        <f t="shared" si="234"/>
        <v>0.92812500000000009</v>
      </c>
      <c r="M345" s="1" t="s">
        <v>149</v>
      </c>
      <c r="O345" s="7">
        <f t="shared" ref="O345:O351" ca="1" si="236">IF(NOT(ISBLANK(N345)),N345,
IF(ISBLANK(M345),"",
VLOOKUP(M345,OFFSET(INDIRECT("$A:$B"),0,MATCH(M$1&amp;"_Verify",INDIRECT("$1:$1"),0)-1),2,0)
))</f>
        <v>3</v>
      </c>
      <c r="R345" s="1">
        <v>1</v>
      </c>
      <c r="S345" s="7">
        <f t="shared" ca="1" si="231"/>
        <v>1</v>
      </c>
      <c r="W345" s="1" t="s">
        <v>366</v>
      </c>
    </row>
    <row r="346" spans="1:23" x14ac:dyDescent="0.3">
      <c r="A346" s="1" t="str">
        <f t="shared" si="235"/>
        <v>LP_AtkSpeedUpOnEncounter_Spd_04</v>
      </c>
      <c r="B346" s="1" t="s">
        <v>294</v>
      </c>
      <c r="C346" s="1" t="str">
        <f>IF(ISERROR(VLOOKUP(B346,AffectorValueTable!$A:$A,1,0)),"어펙터밸류없음","")</f>
        <v/>
      </c>
      <c r="D346" s="1">
        <v>4</v>
      </c>
      <c r="E346" s="1" t="str">
        <f>VLOOKUP($B346,AffectorValueTable!$1:$1048576,MATCH(AffectorValueTable!$B$1,AffectorValueTable!$1:$1,0),0)</f>
        <v>ChangeActorStatus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6</v>
      </c>
      <c r="J346" s="1">
        <f t="shared" si="234"/>
        <v>1.29375</v>
      </c>
      <c r="M346" s="1" t="s">
        <v>149</v>
      </c>
      <c r="O346" s="7">
        <f t="shared" ca="1" si="236"/>
        <v>3</v>
      </c>
      <c r="R346" s="1">
        <v>1</v>
      </c>
      <c r="S346" s="7">
        <f t="shared" ca="1" si="231"/>
        <v>1</v>
      </c>
      <c r="W346" s="1" t="s">
        <v>366</v>
      </c>
    </row>
    <row r="347" spans="1:23" x14ac:dyDescent="0.3">
      <c r="A347" s="1" t="str">
        <f t="shared" si="235"/>
        <v>LP_AtkSpeedUpOnEncounter_Spd_05</v>
      </c>
      <c r="B347" s="1" t="s">
        <v>294</v>
      </c>
      <c r="C347" s="1" t="str">
        <f>IF(ISERROR(VLOOKUP(B347,AffectorValueTable!$A:$A,1,0)),"어펙터밸류없음","")</f>
        <v/>
      </c>
      <c r="D347" s="1">
        <v>5</v>
      </c>
      <c r="E347" s="1" t="str">
        <f>VLOOKUP($B347,AffectorValueTable!$1:$1048576,MATCH(AffectorValueTable!$B$1,AffectorValueTable!$1:$1,0),0)</f>
        <v>ChangeActorStatus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6.5</v>
      </c>
      <c r="J347" s="1">
        <f t="shared" si="234"/>
        <v>1.6874999999999998</v>
      </c>
      <c r="M347" s="1" t="s">
        <v>149</v>
      </c>
      <c r="O347" s="7">
        <f t="shared" ca="1" si="236"/>
        <v>3</v>
      </c>
      <c r="R347" s="1">
        <v>1</v>
      </c>
      <c r="S347" s="7">
        <f t="shared" ca="1" si="231"/>
        <v>1</v>
      </c>
      <c r="W347" s="1" t="s">
        <v>366</v>
      </c>
    </row>
    <row r="348" spans="1:23" x14ac:dyDescent="0.3">
      <c r="A348" s="1" t="str">
        <f t="shared" si="235"/>
        <v>LP_AtkSpeedUpOnEncounter_Spd_06</v>
      </c>
      <c r="B348" s="1" t="s">
        <v>294</v>
      </c>
      <c r="C348" s="1" t="str">
        <f>IF(ISERROR(VLOOKUP(B348,AffectorValueTable!$A:$A,1,0)),"어펙터밸류없음","")</f>
        <v/>
      </c>
      <c r="D348" s="1">
        <v>6</v>
      </c>
      <c r="E348" s="1" t="str">
        <f>VLOOKUP($B348,AffectorValueTable!$1:$1048576,MATCH(AffectorValueTable!$B$1,AffectorValueTable!$1:$1,0),0)</f>
        <v>ChangeActorStatus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7</v>
      </c>
      <c r="J348" s="1">
        <f t="shared" si="234"/>
        <v>2.109375</v>
      </c>
      <c r="M348" s="1" t="s">
        <v>149</v>
      </c>
      <c r="O348" s="7">
        <f t="shared" ca="1" si="236"/>
        <v>3</v>
      </c>
      <c r="R348" s="1">
        <v>1</v>
      </c>
      <c r="S348" s="7">
        <f t="shared" ca="1" si="231"/>
        <v>1</v>
      </c>
      <c r="W348" s="1" t="s">
        <v>366</v>
      </c>
    </row>
    <row r="349" spans="1:23" x14ac:dyDescent="0.3">
      <c r="A349" s="1" t="str">
        <f t="shared" si="235"/>
        <v>LP_AtkSpeedUpOnEncounter_Spd_07</v>
      </c>
      <c r="B349" s="1" t="s">
        <v>294</v>
      </c>
      <c r="C349" s="1" t="str">
        <f>IF(ISERROR(VLOOKUP(B349,AffectorValueTable!$A:$A,1,0)),"어펙터밸류없음","")</f>
        <v/>
      </c>
      <c r="D349" s="1">
        <v>7</v>
      </c>
      <c r="E349" s="1" t="str">
        <f>VLOOKUP($B349,AffectorValueTable!$1:$1048576,MATCH(AffectorValueTable!$B$1,AffectorValueTable!$1:$1,0),0)</f>
        <v>ChangeActorStatus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7.5</v>
      </c>
      <c r="J349" s="1">
        <f t="shared" si="234"/>
        <v>2.5593750000000002</v>
      </c>
      <c r="M349" s="1" t="s">
        <v>149</v>
      </c>
      <c r="O349" s="7">
        <f t="shared" ca="1" si="236"/>
        <v>3</v>
      </c>
      <c r="R349" s="1">
        <v>1</v>
      </c>
      <c r="S349" s="7">
        <f t="shared" ca="1" si="231"/>
        <v>1</v>
      </c>
      <c r="W349" s="1" t="s">
        <v>366</v>
      </c>
    </row>
    <row r="350" spans="1:23" x14ac:dyDescent="0.3">
      <c r="A350" s="1" t="str">
        <f t="shared" si="235"/>
        <v>LP_AtkSpeedUpOnEncounter_Spd_08</v>
      </c>
      <c r="B350" s="1" t="s">
        <v>294</v>
      </c>
      <c r="C350" s="1" t="str">
        <f>IF(ISERROR(VLOOKUP(B350,AffectorValueTable!$A:$A,1,0)),"어펙터밸류없음","")</f>
        <v/>
      </c>
      <c r="D350" s="1">
        <v>8</v>
      </c>
      <c r="E350" s="1" t="str">
        <f>VLOOKUP($B350,AffectorValueTable!$1:$1048576,MATCH(AffectorValueTable!$B$1,AffectorValueTable!$1:$1,0),0)</f>
        <v>ChangeActorStatus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8</v>
      </c>
      <c r="J350" s="1">
        <f t="shared" si="234"/>
        <v>3.0375000000000001</v>
      </c>
      <c r="M350" s="1" t="s">
        <v>149</v>
      </c>
      <c r="O350" s="7">
        <f t="shared" ca="1" si="236"/>
        <v>3</v>
      </c>
      <c r="R350" s="1">
        <v>1</v>
      </c>
      <c r="S350" s="7">
        <f t="shared" ca="1" si="231"/>
        <v>1</v>
      </c>
      <c r="W350" s="1" t="s">
        <v>366</v>
      </c>
    </row>
    <row r="351" spans="1:23" x14ac:dyDescent="0.3">
      <c r="A351" s="1" t="str">
        <f t="shared" si="235"/>
        <v>LP_AtkSpeedUpOnEncounter_Spd_09</v>
      </c>
      <c r="B351" s="1" t="s">
        <v>294</v>
      </c>
      <c r="C351" s="1" t="str">
        <f>IF(ISERROR(VLOOKUP(B351,AffectorValueTable!$A:$A,1,0)),"어펙터밸류없음","")</f>
        <v/>
      </c>
      <c r="D351" s="1">
        <v>9</v>
      </c>
      <c r="E351" s="1" t="str">
        <f>VLOOKUP($B351,AffectorValueTable!$1:$1048576,MATCH(AffectorValueTable!$B$1,AffectorValueTable!$1:$1,0),0)</f>
        <v>ChangeActorStatus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8.5</v>
      </c>
      <c r="J351" s="1">
        <f t="shared" si="234"/>
        <v>3.5437499999999993</v>
      </c>
      <c r="M351" s="1" t="s">
        <v>149</v>
      </c>
      <c r="O351" s="7">
        <f t="shared" ca="1" si="236"/>
        <v>3</v>
      </c>
      <c r="R351" s="1">
        <v>1</v>
      </c>
      <c r="S351" s="7">
        <f t="shared" ca="1" si="231"/>
        <v>1</v>
      </c>
      <c r="W351" s="1" t="s">
        <v>366</v>
      </c>
    </row>
    <row r="352" spans="1:23" x14ac:dyDescent="0.3">
      <c r="A352" s="1" t="str">
        <f t="shared" ref="A352:A358" si="237">B352&amp;"_"&amp;TEXT(D352,"00")</f>
        <v>LP_AtkSpeedUpOnEncounterBetter_01</v>
      </c>
      <c r="B352" s="1" t="s">
        <v>293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CallAffectorValue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O352" s="7" t="str">
        <f t="shared" ca="1" si="227"/>
        <v/>
      </c>
      <c r="Q352" s="1" t="s">
        <v>298</v>
      </c>
      <c r="S352" s="7">
        <f t="shared" ca="1" si="231"/>
        <v>1</v>
      </c>
      <c r="U352" s="1" t="s">
        <v>295</v>
      </c>
    </row>
    <row r="353" spans="1:23" x14ac:dyDescent="0.3">
      <c r="A353" s="1" t="str">
        <f t="shared" si="237"/>
        <v>LP_AtkSpeedUpOnEncounterBetter_02</v>
      </c>
      <c r="B353" s="1" t="s">
        <v>293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CallAffectorValue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O353" s="7" t="str">
        <f t="shared" ca="1" si="227"/>
        <v/>
      </c>
      <c r="Q353" s="1" t="s">
        <v>298</v>
      </c>
      <c r="S353" s="7">
        <f t="shared" ca="1" si="231"/>
        <v>1</v>
      </c>
      <c r="U353" s="1" t="s">
        <v>295</v>
      </c>
    </row>
    <row r="354" spans="1:23" x14ac:dyDescent="0.3">
      <c r="A354" s="1" t="str">
        <f t="shared" ref="A354:A356" si="238">B354&amp;"_"&amp;TEXT(D354,"00")</f>
        <v>LP_AtkSpeedUpOnEncounterBetter_03</v>
      </c>
      <c r="B354" s="1" t="s">
        <v>293</v>
      </c>
      <c r="C354" s="1" t="str">
        <f>IF(ISERROR(VLOOKUP(B354,AffectorValueTable!$A:$A,1,0)),"어펙터밸류없음","")</f>
        <v/>
      </c>
      <c r="D354" s="1">
        <v>3</v>
      </c>
      <c r="E354" s="1" t="str">
        <f>VLOOKUP($B354,AffectorValueTable!$1:$1048576,MATCH(AffectorValueTable!$B$1,AffectorValueTable!$1:$1,0),0)</f>
        <v>CallAffectorValue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O354" s="7" t="str">
        <f t="shared" ref="O354:O356" ca="1" si="239">IF(NOT(ISBLANK(N354)),N354,
IF(ISBLANK(M354),"",
VLOOKUP(M354,OFFSET(INDIRECT("$A:$B"),0,MATCH(M$1&amp;"_Verify",INDIRECT("$1:$1"),0)-1),2,0)
))</f>
        <v/>
      </c>
      <c r="Q354" s="1" t="s">
        <v>298</v>
      </c>
      <c r="S354" s="7">
        <f t="shared" ca="1" si="231"/>
        <v>1</v>
      </c>
      <c r="U354" s="1" t="s">
        <v>295</v>
      </c>
    </row>
    <row r="355" spans="1:23" x14ac:dyDescent="0.3">
      <c r="A355" s="1" t="str">
        <f t="shared" si="238"/>
        <v>LP_AtkSpeedUpOnEncounterBetter_04</v>
      </c>
      <c r="B355" s="1" t="s">
        <v>293</v>
      </c>
      <c r="C355" s="1" t="str">
        <f>IF(ISERROR(VLOOKUP(B355,AffectorValueTable!$A:$A,1,0)),"어펙터밸류없음","")</f>
        <v/>
      </c>
      <c r="D355" s="1">
        <v>4</v>
      </c>
      <c r="E355" s="1" t="str">
        <f>VLOOKUP($B355,AffectorValueTable!$1:$1048576,MATCH(AffectorValueTable!$B$1,AffectorValueTable!$1:$1,0),0)</f>
        <v>CallAffectorValue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O355" s="7" t="str">
        <f t="shared" ca="1" si="239"/>
        <v/>
      </c>
      <c r="Q355" s="1" t="s">
        <v>298</v>
      </c>
      <c r="S355" s="7">
        <f t="shared" ca="1" si="231"/>
        <v>1</v>
      </c>
      <c r="U355" s="1" t="s">
        <v>295</v>
      </c>
    </row>
    <row r="356" spans="1:23" x14ac:dyDescent="0.3">
      <c r="A356" s="1" t="str">
        <f t="shared" si="238"/>
        <v>LP_AtkSpeedUpOnEncounterBetter_05</v>
      </c>
      <c r="B356" s="1" t="s">
        <v>293</v>
      </c>
      <c r="C356" s="1" t="str">
        <f>IF(ISERROR(VLOOKUP(B356,AffectorValueTable!$A:$A,1,0)),"어펙터밸류없음","")</f>
        <v/>
      </c>
      <c r="D356" s="1">
        <v>5</v>
      </c>
      <c r="E356" s="1" t="str">
        <f>VLOOKUP($B356,AffectorValueTable!$1:$1048576,MATCH(AffectorValueTable!$B$1,AffectorValueTable!$1:$1,0),0)</f>
        <v>CallAffectorValue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O356" s="7" t="str">
        <f t="shared" ca="1" si="239"/>
        <v/>
      </c>
      <c r="Q356" s="1" t="s">
        <v>298</v>
      </c>
      <c r="S356" s="7">
        <f t="shared" ca="1" si="231"/>
        <v>1</v>
      </c>
      <c r="U356" s="1" t="s">
        <v>295</v>
      </c>
    </row>
    <row r="357" spans="1:23" x14ac:dyDescent="0.3">
      <c r="A357" s="1" t="str">
        <f t="shared" si="237"/>
        <v>LP_AtkSpeedUpOnEncounterBetter_Spd_01</v>
      </c>
      <c r="B357" s="1" t="s">
        <v>296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ChangeActorStatus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4.5</v>
      </c>
      <c r="J357" s="1">
        <f>J135*4.5/6*2.5</f>
        <v>0.46875</v>
      </c>
      <c r="M357" s="1" t="s">
        <v>149</v>
      </c>
      <c r="O357" s="7">
        <f t="shared" ca="1" si="227"/>
        <v>3</v>
      </c>
      <c r="R357" s="1">
        <v>1</v>
      </c>
      <c r="S357" s="7">
        <f t="shared" ca="1" si="231"/>
        <v>1</v>
      </c>
      <c r="W357" s="1" t="s">
        <v>366</v>
      </c>
    </row>
    <row r="358" spans="1:23" x14ac:dyDescent="0.3">
      <c r="A358" s="1" t="str">
        <f t="shared" si="237"/>
        <v>LP_AtkSpeedUpOnEncounterBetter_Spd_02</v>
      </c>
      <c r="B358" s="1" t="s">
        <v>296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ChangeActorStatus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5.5</v>
      </c>
      <c r="J358" s="1">
        <f>J136*4.5/6*2.5</f>
        <v>0.98437500000000011</v>
      </c>
      <c r="M358" s="1" t="s">
        <v>149</v>
      </c>
      <c r="O358" s="7">
        <f t="shared" ca="1" si="227"/>
        <v>3</v>
      </c>
      <c r="R358" s="1">
        <v>1</v>
      </c>
      <c r="S358" s="7">
        <f t="shared" ca="1" si="231"/>
        <v>1</v>
      </c>
      <c r="W358" s="1" t="s">
        <v>366</v>
      </c>
    </row>
    <row r="359" spans="1:23" x14ac:dyDescent="0.3">
      <c r="A359" s="1" t="str">
        <f t="shared" ref="A359:A361" si="240">B359&amp;"_"&amp;TEXT(D359,"00")</f>
        <v>LP_AtkSpeedUpOnEncounterBetter_Spd_03</v>
      </c>
      <c r="B359" s="1" t="s">
        <v>296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ChangeActorStatus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6.5</v>
      </c>
      <c r="J359" s="1">
        <f>J137*4.5/6*2.5</f>
        <v>1.546875</v>
      </c>
      <c r="M359" s="1" t="s">
        <v>149</v>
      </c>
      <c r="O359" s="7">
        <f t="shared" ref="O359:O361" ca="1" si="241">IF(NOT(ISBLANK(N359)),N359,
IF(ISBLANK(M359),"",
VLOOKUP(M359,OFFSET(INDIRECT("$A:$B"),0,MATCH(M$1&amp;"_Verify",INDIRECT("$1:$1"),0)-1),2,0)
))</f>
        <v>3</v>
      </c>
      <c r="R359" s="1">
        <v>1</v>
      </c>
      <c r="S359" s="7">
        <f t="shared" ca="1" si="231"/>
        <v>1</v>
      </c>
      <c r="W359" s="1" t="s">
        <v>366</v>
      </c>
    </row>
    <row r="360" spans="1:23" x14ac:dyDescent="0.3">
      <c r="A360" s="1" t="str">
        <f t="shared" si="240"/>
        <v>LP_AtkSpeedUpOnEncounterBetter_Spd_04</v>
      </c>
      <c r="B360" s="1" t="s">
        <v>296</v>
      </c>
      <c r="C360" s="1" t="str">
        <f>IF(ISERROR(VLOOKUP(B360,AffectorValueTable!$A:$A,1,0)),"어펙터밸류없음","")</f>
        <v/>
      </c>
      <c r="D360" s="1">
        <v>4</v>
      </c>
      <c r="E360" s="1" t="str">
        <f>VLOOKUP($B360,AffectorValueTable!$1:$1048576,MATCH(AffectorValueTable!$B$1,AffectorValueTable!$1:$1,0),0)</f>
        <v>ChangeActorStatus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7.5</v>
      </c>
      <c r="J360" s="1">
        <f>J138*4.5/6*2.5</f>
        <v>2.15625</v>
      </c>
      <c r="M360" s="1" t="s">
        <v>149</v>
      </c>
      <c r="O360" s="7">
        <f t="shared" ca="1" si="241"/>
        <v>3</v>
      </c>
      <c r="R360" s="1">
        <v>1</v>
      </c>
      <c r="S360" s="7">
        <f t="shared" ca="1" si="231"/>
        <v>1</v>
      </c>
      <c r="W360" s="1" t="s">
        <v>366</v>
      </c>
    </row>
    <row r="361" spans="1:23" x14ac:dyDescent="0.3">
      <c r="A361" s="1" t="str">
        <f t="shared" si="240"/>
        <v>LP_AtkSpeedUpOnEncounterBetter_Spd_05</v>
      </c>
      <c r="B361" s="1" t="s">
        <v>296</v>
      </c>
      <c r="C361" s="1" t="str">
        <f>IF(ISERROR(VLOOKUP(B361,AffectorValueTable!$A:$A,1,0)),"어펙터밸류없음","")</f>
        <v/>
      </c>
      <c r="D361" s="1">
        <v>5</v>
      </c>
      <c r="E361" s="1" t="str">
        <f>VLOOKUP($B361,AffectorValueTable!$1:$1048576,MATCH(AffectorValueTable!$B$1,AffectorValueTable!$1:$1,0),0)</f>
        <v>ChangeActorStatus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8.5</v>
      </c>
      <c r="J361" s="1">
        <f>J139*4.5/6*2.5</f>
        <v>2.8125</v>
      </c>
      <c r="M361" s="1" t="s">
        <v>149</v>
      </c>
      <c r="O361" s="7">
        <f t="shared" ca="1" si="241"/>
        <v>3</v>
      </c>
      <c r="R361" s="1">
        <v>1</v>
      </c>
      <c r="S361" s="7">
        <f t="shared" ca="1" si="231"/>
        <v>1</v>
      </c>
      <c r="W361" s="1" t="s">
        <v>366</v>
      </c>
    </row>
    <row r="362" spans="1:23" x14ac:dyDescent="0.3">
      <c r="A362" s="1" t="str">
        <f t="shared" ref="A362:A366" si="242">B362&amp;"_"&amp;TEXT(D362,"00")</f>
        <v>LP_VampireOnAttack_01</v>
      </c>
      <c r="B362" s="1" t="s">
        <v>300</v>
      </c>
      <c r="C362" s="1" t="str">
        <f>IF(ISERROR(VLOOKUP(B362,AffectorValueTable!$A:$A,1,0)),"어펙터밸류없음","")</f>
        <v/>
      </c>
      <c r="D362" s="1">
        <v>1</v>
      </c>
      <c r="E362" s="1" t="str">
        <f>VLOOKUP($B362,AffectorValueTable!$1:$1048576,MATCH(AffectorValueTable!$B$1,AffectorValueTable!$1:$1,0),0)</f>
        <v>Vampire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L362" s="1">
        <f t="shared" ref="L362:L375" si="243">J126</f>
        <v>0.15</v>
      </c>
      <c r="O362" s="7" t="str">
        <f t="shared" ref="O362:O366" ca="1" si="244">IF(NOT(ISBLANK(N362)),N362,
IF(ISBLANK(M362),"",
VLOOKUP(M362,OFFSET(INDIRECT("$A:$B"),0,MATCH(M$1&amp;"_Verify",INDIRECT("$1:$1"),0)-1),2,0)
))</f>
        <v/>
      </c>
      <c r="S362" s="7" t="str">
        <f t="shared" ca="1" si="231"/>
        <v/>
      </c>
    </row>
    <row r="363" spans="1:23" x14ac:dyDescent="0.3">
      <c r="A363" s="1" t="str">
        <f t="shared" si="242"/>
        <v>LP_VampireOnAttack_02</v>
      </c>
      <c r="B363" s="1" t="s">
        <v>300</v>
      </c>
      <c r="C363" s="1" t="str">
        <f>IF(ISERROR(VLOOKUP(B363,AffectorValueTable!$A:$A,1,0)),"어펙터밸류없음","")</f>
        <v/>
      </c>
      <c r="D363" s="1">
        <v>2</v>
      </c>
      <c r="E363" s="1" t="str">
        <f>VLOOKUP($B363,AffectorValueTable!$1:$1048576,MATCH(AffectorValueTable!$B$1,AffectorValueTable!$1:$1,0),0)</f>
        <v>Vampire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L363" s="1">
        <f t="shared" si="243"/>
        <v>0.315</v>
      </c>
      <c r="O363" s="7" t="str">
        <f t="shared" ca="1" si="244"/>
        <v/>
      </c>
      <c r="S363" s="7" t="str">
        <f t="shared" ca="1" si="231"/>
        <v/>
      </c>
    </row>
    <row r="364" spans="1:23" x14ac:dyDescent="0.3">
      <c r="A364" s="1" t="str">
        <f t="shared" si="242"/>
        <v>LP_VampireOnAttack_03</v>
      </c>
      <c r="B364" s="1" t="s">
        <v>300</v>
      </c>
      <c r="C364" s="1" t="str">
        <f>IF(ISERROR(VLOOKUP(B364,AffectorValueTable!$A:$A,1,0)),"어펙터밸류없음","")</f>
        <v/>
      </c>
      <c r="D364" s="1">
        <v>3</v>
      </c>
      <c r="E364" s="1" t="str">
        <f>VLOOKUP($B364,AffectorValueTable!$1:$1048576,MATCH(AffectorValueTable!$B$1,AffectorValueTable!$1:$1,0),0)</f>
        <v>Vampire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L364" s="1">
        <f t="shared" si="243"/>
        <v>0.49500000000000005</v>
      </c>
      <c r="O364" s="7" t="str">
        <f t="shared" ca="1" si="244"/>
        <v/>
      </c>
      <c r="S364" s="7" t="str">
        <f t="shared" ca="1" si="231"/>
        <v/>
      </c>
    </row>
    <row r="365" spans="1:23" x14ac:dyDescent="0.3">
      <c r="A365" s="1" t="str">
        <f t="shared" si="242"/>
        <v>LP_VampireOnAttack_04</v>
      </c>
      <c r="B365" s="1" t="s">
        <v>300</v>
      </c>
      <c r="C365" s="1" t="str">
        <f>IF(ISERROR(VLOOKUP(B365,AffectorValueTable!$A:$A,1,0)),"어펙터밸류없음","")</f>
        <v/>
      </c>
      <c r="D365" s="1">
        <v>4</v>
      </c>
      <c r="E365" s="1" t="str">
        <f>VLOOKUP($B365,AffectorValueTable!$1:$1048576,MATCH(AffectorValueTable!$B$1,AffectorValueTable!$1:$1,0),0)</f>
        <v>Vampire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L365" s="1">
        <f t="shared" si="243"/>
        <v>0.69</v>
      </c>
      <c r="O365" s="7" t="str">
        <f t="shared" ca="1" si="244"/>
        <v/>
      </c>
      <c r="S365" s="7" t="str">
        <f t="shared" ca="1" si="231"/>
        <v/>
      </c>
    </row>
    <row r="366" spans="1:23" x14ac:dyDescent="0.3">
      <c r="A366" s="1" t="str">
        <f t="shared" si="242"/>
        <v>LP_VampireOnAttack_05</v>
      </c>
      <c r="B366" s="1" t="s">
        <v>300</v>
      </c>
      <c r="C366" s="1" t="str">
        <f>IF(ISERROR(VLOOKUP(B366,AffectorValueTable!$A:$A,1,0)),"어펙터밸류없음","")</f>
        <v/>
      </c>
      <c r="D366" s="1">
        <v>5</v>
      </c>
      <c r="E366" s="1" t="str">
        <f>VLOOKUP($B366,AffectorValueTable!$1:$1048576,MATCH(AffectorValueTable!$B$1,AffectorValueTable!$1:$1,0),0)</f>
        <v>Vampire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L366" s="1">
        <f t="shared" si="243"/>
        <v>0.89999999999999991</v>
      </c>
      <c r="O366" s="7" t="str">
        <f t="shared" ca="1" si="244"/>
        <v/>
      </c>
      <c r="S366" s="7" t="str">
        <f t="shared" ca="1" si="231"/>
        <v/>
      </c>
    </row>
    <row r="367" spans="1:23" x14ac:dyDescent="0.3">
      <c r="A367" s="1" t="str">
        <f t="shared" ref="A367:A370" si="245">B367&amp;"_"&amp;TEXT(D367,"00")</f>
        <v>LP_VampireOnAttack_06</v>
      </c>
      <c r="B367" s="1" t="s">
        <v>300</v>
      </c>
      <c r="C367" s="1" t="str">
        <f>IF(ISERROR(VLOOKUP(B367,AffectorValueTable!$A:$A,1,0)),"어펙터밸류없음","")</f>
        <v/>
      </c>
      <c r="D367" s="1">
        <v>6</v>
      </c>
      <c r="E367" s="1" t="str">
        <f>VLOOKUP($B367,AffectorValueTable!$1:$1048576,MATCH(AffectorValueTable!$B$1,AffectorValueTable!$1:$1,0),0)</f>
        <v>Vampire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L367" s="1">
        <f t="shared" si="243"/>
        <v>1.125</v>
      </c>
      <c r="O367" s="7" t="str">
        <f t="shared" ref="O367:O370" ca="1" si="246">IF(NOT(ISBLANK(N367)),N367,
IF(ISBLANK(M367),"",
VLOOKUP(M367,OFFSET(INDIRECT("$A:$B"),0,MATCH(M$1&amp;"_Verify",INDIRECT("$1:$1"),0)-1),2,0)
))</f>
        <v/>
      </c>
      <c r="S367" s="7" t="str">
        <f t="shared" ref="S367:S370" ca="1" si="247">IF(NOT(ISBLANK(R367)),R367,
IF(ISBLANK(Q367),"",
VLOOKUP(Q367,OFFSET(INDIRECT("$A:$B"),0,MATCH(Q$1&amp;"_Verify",INDIRECT("$1:$1"),0)-1),2,0)
))</f>
        <v/>
      </c>
    </row>
    <row r="368" spans="1:23" x14ac:dyDescent="0.3">
      <c r="A368" s="1" t="str">
        <f t="shared" si="245"/>
        <v>LP_VampireOnAttack_07</v>
      </c>
      <c r="B368" s="1" t="s">
        <v>300</v>
      </c>
      <c r="C368" s="1" t="str">
        <f>IF(ISERROR(VLOOKUP(B368,AffectorValueTable!$A:$A,1,0)),"어펙터밸류없음","")</f>
        <v/>
      </c>
      <c r="D368" s="1">
        <v>7</v>
      </c>
      <c r="E368" s="1" t="str">
        <f>VLOOKUP($B368,AffectorValueTable!$1:$1048576,MATCH(AffectorValueTable!$B$1,AffectorValueTable!$1:$1,0),0)</f>
        <v>Vampire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L368" s="1">
        <f t="shared" si="243"/>
        <v>1.3650000000000002</v>
      </c>
      <c r="O368" s="7" t="str">
        <f t="shared" ca="1" si="246"/>
        <v/>
      </c>
      <c r="S368" s="7" t="str">
        <f t="shared" ca="1" si="247"/>
        <v/>
      </c>
    </row>
    <row r="369" spans="1:21" x14ac:dyDescent="0.3">
      <c r="A369" s="1" t="str">
        <f t="shared" si="245"/>
        <v>LP_VampireOnAttack_08</v>
      </c>
      <c r="B369" s="1" t="s">
        <v>300</v>
      </c>
      <c r="C369" s="1" t="str">
        <f>IF(ISERROR(VLOOKUP(B369,AffectorValueTable!$A:$A,1,0)),"어펙터밸류없음","")</f>
        <v/>
      </c>
      <c r="D369" s="1">
        <v>8</v>
      </c>
      <c r="E369" s="1" t="str">
        <f>VLOOKUP($B369,AffectorValueTable!$1:$1048576,MATCH(AffectorValueTable!$B$1,AffectorValueTable!$1:$1,0),0)</f>
        <v>Vampire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L369" s="1">
        <f t="shared" si="243"/>
        <v>1.62</v>
      </c>
      <c r="O369" s="7" t="str">
        <f t="shared" ca="1" si="246"/>
        <v/>
      </c>
      <c r="S369" s="7" t="str">
        <f t="shared" ca="1" si="247"/>
        <v/>
      </c>
    </row>
    <row r="370" spans="1:21" x14ac:dyDescent="0.3">
      <c r="A370" s="1" t="str">
        <f t="shared" si="245"/>
        <v>LP_VampireOnAttack_09</v>
      </c>
      <c r="B370" s="1" t="s">
        <v>300</v>
      </c>
      <c r="C370" s="1" t="str">
        <f>IF(ISERROR(VLOOKUP(B370,AffectorValueTable!$A:$A,1,0)),"어펙터밸류없음","")</f>
        <v/>
      </c>
      <c r="D370" s="1">
        <v>9</v>
      </c>
      <c r="E370" s="1" t="str">
        <f>VLOOKUP($B370,AffectorValueTable!$1:$1048576,MATCH(AffectorValueTable!$B$1,AffectorValueTable!$1:$1,0),0)</f>
        <v>Vampire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L370" s="1">
        <f t="shared" si="243"/>
        <v>1.89</v>
      </c>
      <c r="O370" s="7" t="str">
        <f t="shared" ca="1" si="246"/>
        <v/>
      </c>
      <c r="S370" s="7" t="str">
        <f t="shared" ca="1" si="247"/>
        <v/>
      </c>
    </row>
    <row r="371" spans="1:21" x14ac:dyDescent="0.3">
      <c r="A371" s="1" t="str">
        <f t="shared" ref="A371:A375" si="248">B371&amp;"_"&amp;TEXT(D371,"00")</f>
        <v>LP_VampireOnAttackBetter_01</v>
      </c>
      <c r="B371" s="1" t="s">
        <v>301</v>
      </c>
      <c r="C371" s="1" t="str">
        <f>IF(ISERROR(VLOOKUP(B371,AffectorValueTable!$A:$A,1,0)),"어펙터밸류없음","")</f>
        <v/>
      </c>
      <c r="D371" s="1">
        <v>1</v>
      </c>
      <c r="E371" s="1" t="str">
        <f>VLOOKUP($B371,AffectorValueTable!$1:$1048576,MATCH(AffectorValueTable!$B$1,AffectorValueTable!$1:$1,0),0)</f>
        <v>Vampire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L371" s="1">
        <f t="shared" si="243"/>
        <v>0.25</v>
      </c>
      <c r="O371" s="7" t="str">
        <f t="shared" ref="O371:O375" ca="1" si="249">IF(NOT(ISBLANK(N371)),N371,
IF(ISBLANK(M371),"",
VLOOKUP(M371,OFFSET(INDIRECT("$A:$B"),0,MATCH(M$1&amp;"_Verify",INDIRECT("$1:$1"),0)-1),2,0)
))</f>
        <v/>
      </c>
      <c r="S371" s="7" t="str">
        <f t="shared" ca="1" si="231"/>
        <v/>
      </c>
    </row>
    <row r="372" spans="1:21" x14ac:dyDescent="0.3">
      <c r="A372" s="1" t="str">
        <f t="shared" si="248"/>
        <v>LP_VampireOnAttackBetter_02</v>
      </c>
      <c r="B372" s="1" t="s">
        <v>301</v>
      </c>
      <c r="C372" s="1" t="str">
        <f>IF(ISERROR(VLOOKUP(B372,AffectorValueTable!$A:$A,1,0)),"어펙터밸류없음","")</f>
        <v/>
      </c>
      <c r="D372" s="1">
        <v>2</v>
      </c>
      <c r="E372" s="1" t="str">
        <f>VLOOKUP($B372,AffectorValueTable!$1:$1048576,MATCH(AffectorValueTable!$B$1,AffectorValueTable!$1:$1,0),0)</f>
        <v>Vampire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L372" s="1">
        <f t="shared" si="243"/>
        <v>0.52500000000000002</v>
      </c>
      <c r="O372" s="7" t="str">
        <f t="shared" ca="1" si="249"/>
        <v/>
      </c>
      <c r="S372" s="7" t="str">
        <f t="shared" ca="1" si="231"/>
        <v/>
      </c>
    </row>
    <row r="373" spans="1:21" x14ac:dyDescent="0.3">
      <c r="A373" s="1" t="str">
        <f t="shared" si="248"/>
        <v>LP_VampireOnAttackBetter_03</v>
      </c>
      <c r="B373" s="1" t="s">
        <v>301</v>
      </c>
      <c r="C373" s="1" t="str">
        <f>IF(ISERROR(VLOOKUP(B373,AffectorValueTable!$A:$A,1,0)),"어펙터밸류없음","")</f>
        <v/>
      </c>
      <c r="D373" s="1">
        <v>3</v>
      </c>
      <c r="E373" s="1" t="str">
        <f>VLOOKUP($B373,AffectorValueTable!$1:$1048576,MATCH(AffectorValueTable!$B$1,AffectorValueTable!$1:$1,0),0)</f>
        <v>Vampire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L373" s="1">
        <f t="shared" si="243"/>
        <v>0.82500000000000007</v>
      </c>
      <c r="O373" s="7" t="str">
        <f t="shared" ca="1" si="249"/>
        <v/>
      </c>
      <c r="S373" s="7" t="str">
        <f t="shared" ca="1" si="231"/>
        <v/>
      </c>
    </row>
    <row r="374" spans="1:21" x14ac:dyDescent="0.3">
      <c r="A374" s="1" t="str">
        <f t="shared" si="248"/>
        <v>LP_VampireOnAttackBetter_04</v>
      </c>
      <c r="B374" s="1" t="s">
        <v>301</v>
      </c>
      <c r="C374" s="1" t="str">
        <f>IF(ISERROR(VLOOKUP(B374,AffectorValueTable!$A:$A,1,0)),"어펙터밸류없음","")</f>
        <v/>
      </c>
      <c r="D374" s="1">
        <v>4</v>
      </c>
      <c r="E374" s="1" t="str">
        <f>VLOOKUP($B374,AffectorValueTable!$1:$1048576,MATCH(AffectorValueTable!$B$1,AffectorValueTable!$1:$1,0),0)</f>
        <v>Vampire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L374" s="1">
        <f t="shared" si="243"/>
        <v>1.1499999999999999</v>
      </c>
      <c r="O374" s="7" t="str">
        <f t="shared" ca="1" si="249"/>
        <v/>
      </c>
      <c r="S374" s="7" t="str">
        <f t="shared" ca="1" si="231"/>
        <v/>
      </c>
    </row>
    <row r="375" spans="1:21" x14ac:dyDescent="0.3">
      <c r="A375" s="1" t="str">
        <f t="shared" si="248"/>
        <v>LP_VampireOnAttackBetter_05</v>
      </c>
      <c r="B375" s="1" t="s">
        <v>301</v>
      </c>
      <c r="C375" s="1" t="str">
        <f>IF(ISERROR(VLOOKUP(B375,AffectorValueTable!$A:$A,1,0)),"어펙터밸류없음","")</f>
        <v/>
      </c>
      <c r="D375" s="1">
        <v>5</v>
      </c>
      <c r="E375" s="1" t="str">
        <f>VLOOKUP($B375,AffectorValueTable!$1:$1048576,MATCH(AffectorValueTable!$B$1,AffectorValueTable!$1:$1,0),0)</f>
        <v>Vampire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L375" s="1">
        <f t="shared" si="243"/>
        <v>1.5</v>
      </c>
      <c r="O375" s="7" t="str">
        <f t="shared" ca="1" si="249"/>
        <v/>
      </c>
      <c r="S375" s="7" t="str">
        <f t="shared" ca="1" si="231"/>
        <v/>
      </c>
    </row>
    <row r="376" spans="1:21" x14ac:dyDescent="0.3">
      <c r="A376" s="1" t="str">
        <f t="shared" ref="A376:A380" si="250">B376&amp;"_"&amp;TEXT(D376,"00")</f>
        <v>LP_RecoverOnAttacked_01</v>
      </c>
      <c r="B376" s="1" t="s">
        <v>302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CallAffectorValue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O376" s="7" t="str">
        <f t="shared" ref="O376:O380" ca="1" si="251">IF(NOT(ISBLANK(N376)),N376,
IF(ISBLANK(M376),"",
VLOOKUP(M376,OFFSET(INDIRECT("$A:$B"),0,MATCH(M$1&amp;"_Verify",INDIRECT("$1:$1"),0)-1),2,0)
))</f>
        <v/>
      </c>
      <c r="Q376" s="1" t="s">
        <v>225</v>
      </c>
      <c r="S376" s="7">
        <f t="shared" ca="1" si="231"/>
        <v>4</v>
      </c>
      <c r="U376" s="1" t="s">
        <v>303</v>
      </c>
    </row>
    <row r="377" spans="1:21" x14ac:dyDescent="0.3">
      <c r="A377" s="1" t="str">
        <f t="shared" si="250"/>
        <v>LP_RecoverOnAttacked_02</v>
      </c>
      <c r="B377" s="1" t="s">
        <v>302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CallAffectorValue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O377" s="7" t="str">
        <f t="shared" ca="1" si="251"/>
        <v/>
      </c>
      <c r="Q377" s="1" t="s">
        <v>225</v>
      </c>
      <c r="S377" s="7">
        <f t="shared" ca="1" si="231"/>
        <v>4</v>
      </c>
      <c r="U377" s="1" t="s">
        <v>303</v>
      </c>
    </row>
    <row r="378" spans="1:21" x14ac:dyDescent="0.3">
      <c r="A378" s="1" t="str">
        <f t="shared" si="250"/>
        <v>LP_RecoverOnAttacked_03</v>
      </c>
      <c r="B378" s="1" t="s">
        <v>302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CallAffectorValue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O378" s="7" t="str">
        <f t="shared" ca="1" si="251"/>
        <v/>
      </c>
      <c r="Q378" s="1" t="s">
        <v>225</v>
      </c>
      <c r="S378" s="7">
        <f t="shared" ca="1" si="231"/>
        <v>4</v>
      </c>
      <c r="U378" s="1" t="s">
        <v>303</v>
      </c>
    </row>
    <row r="379" spans="1:21" x14ac:dyDescent="0.3">
      <c r="A379" s="1" t="str">
        <f t="shared" si="250"/>
        <v>LP_RecoverOnAttacked_04</v>
      </c>
      <c r="B379" s="1" t="s">
        <v>302</v>
      </c>
      <c r="C379" s="1" t="str">
        <f>IF(ISERROR(VLOOKUP(B379,AffectorValueTable!$A:$A,1,0)),"어펙터밸류없음","")</f>
        <v/>
      </c>
      <c r="D379" s="1">
        <v>4</v>
      </c>
      <c r="E379" s="1" t="str">
        <f>VLOOKUP($B379,AffectorValueTable!$1:$1048576,MATCH(AffectorValueTable!$B$1,AffectorValueTable!$1:$1,0),0)</f>
        <v>CallAffectorValue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O379" s="7" t="str">
        <f t="shared" ca="1" si="251"/>
        <v/>
      </c>
      <c r="Q379" s="1" t="s">
        <v>225</v>
      </c>
      <c r="S379" s="7">
        <f t="shared" ca="1" si="231"/>
        <v>4</v>
      </c>
      <c r="U379" s="1" t="s">
        <v>303</v>
      </c>
    </row>
    <row r="380" spans="1:21" x14ac:dyDescent="0.3">
      <c r="A380" s="1" t="str">
        <f t="shared" si="250"/>
        <v>LP_RecoverOnAttacked_05</v>
      </c>
      <c r="B380" s="1" t="s">
        <v>302</v>
      </c>
      <c r="C380" s="1" t="str">
        <f>IF(ISERROR(VLOOKUP(B380,AffectorValueTable!$A:$A,1,0)),"어펙터밸류없음","")</f>
        <v/>
      </c>
      <c r="D380" s="1">
        <v>5</v>
      </c>
      <c r="E380" s="1" t="str">
        <f>VLOOKUP($B380,AffectorValueTable!$1:$1048576,MATCH(AffectorValueTable!$B$1,AffectorValueTable!$1:$1,0),0)</f>
        <v>CallAffectorValue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O380" s="7" t="str">
        <f t="shared" ca="1" si="251"/>
        <v/>
      </c>
      <c r="Q380" s="1" t="s">
        <v>225</v>
      </c>
      <c r="S380" s="7">
        <f t="shared" ca="1" si="231"/>
        <v>4</v>
      </c>
      <c r="U380" s="1" t="s">
        <v>303</v>
      </c>
    </row>
    <row r="381" spans="1:21" x14ac:dyDescent="0.3">
      <c r="A381" s="1" t="str">
        <f t="shared" ref="A381:A385" si="252">B381&amp;"_"&amp;TEXT(D381,"00")</f>
        <v>LP_RecoverOnAttacked_Heal_01</v>
      </c>
      <c r="B381" s="1" t="s">
        <v>303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HealOverTime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f t="shared" ref="I381:I385" si="253">J381*5+0.1</f>
        <v>4.6999999999999984</v>
      </c>
      <c r="J381" s="1">
        <f t="shared" ref="J381:J384" si="254">J382+0.08</f>
        <v>0.91999999999999982</v>
      </c>
      <c r="L381" s="1">
        <v>8.8888888888888892E-2</v>
      </c>
      <c r="O381" s="7" t="str">
        <f t="shared" ref="O381:O385" ca="1" si="255">IF(NOT(ISBLANK(N381)),N381,
IF(ISBLANK(M381),"",
VLOOKUP(M381,OFFSET(INDIRECT("$A:$B"),0,MATCH(M$1&amp;"_Verify",INDIRECT("$1:$1"),0)-1),2,0)
))</f>
        <v/>
      </c>
      <c r="S381" s="7" t="str">
        <f t="shared" ca="1" si="231"/>
        <v/>
      </c>
    </row>
    <row r="382" spans="1:21" x14ac:dyDescent="0.3">
      <c r="A382" s="1" t="str">
        <f t="shared" si="252"/>
        <v>LP_RecoverOnAttacked_Heal_02</v>
      </c>
      <c r="B382" s="1" t="s">
        <v>303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HealOverTime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f t="shared" si="253"/>
        <v>4.2999999999999989</v>
      </c>
      <c r="J382" s="1">
        <f t="shared" si="254"/>
        <v>0.83999999999999986</v>
      </c>
      <c r="L382" s="1">
        <v>0.12537313432835823</v>
      </c>
      <c r="O382" s="7" t="str">
        <f t="shared" ca="1" si="255"/>
        <v/>
      </c>
      <c r="S382" s="7" t="str">
        <f t="shared" ca="1" si="231"/>
        <v/>
      </c>
    </row>
    <row r="383" spans="1:21" x14ac:dyDescent="0.3">
      <c r="A383" s="1" t="str">
        <f t="shared" si="252"/>
        <v>LP_RecoverOnAttacked_Heal_03</v>
      </c>
      <c r="B383" s="1" t="s">
        <v>303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HealOverTime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f t="shared" si="253"/>
        <v>3.8999999999999995</v>
      </c>
      <c r="J383" s="1">
        <f t="shared" si="254"/>
        <v>0.7599999999999999</v>
      </c>
      <c r="L383" s="1">
        <v>0.14505494505494507</v>
      </c>
      <c r="O383" s="7" t="str">
        <f t="shared" ca="1" si="255"/>
        <v/>
      </c>
      <c r="S383" s="7" t="str">
        <f t="shared" ca="1" si="231"/>
        <v/>
      </c>
    </row>
    <row r="384" spans="1:21" x14ac:dyDescent="0.3">
      <c r="A384" s="1" t="str">
        <f t="shared" si="252"/>
        <v>LP_RecoverOnAttacked_Heal_04</v>
      </c>
      <c r="B384" s="1" t="s">
        <v>303</v>
      </c>
      <c r="C384" s="1" t="str">
        <f>IF(ISERROR(VLOOKUP(B384,AffectorValueTable!$A:$A,1,0)),"어펙터밸류없음","")</f>
        <v/>
      </c>
      <c r="D384" s="1">
        <v>4</v>
      </c>
      <c r="E384" s="1" t="str">
        <f>VLOOKUP($B384,AffectorValueTable!$1:$1048576,MATCH(AffectorValueTable!$B$1,AffectorValueTable!$1:$1,0),0)</f>
        <v>HealOverTime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f t="shared" si="253"/>
        <v>3.4999999999999996</v>
      </c>
      <c r="J384" s="1">
        <f t="shared" si="254"/>
        <v>0.67999999999999994</v>
      </c>
      <c r="L384" s="1">
        <v>0.15726495726495726</v>
      </c>
      <c r="O384" s="7" t="str">
        <f t="shared" ca="1" si="255"/>
        <v/>
      </c>
      <c r="S384" s="7" t="str">
        <f t="shared" ca="1" si="231"/>
        <v/>
      </c>
    </row>
    <row r="385" spans="1:19" x14ac:dyDescent="0.3">
      <c r="A385" s="1" t="str">
        <f t="shared" si="252"/>
        <v>LP_RecoverOnAttacked_Heal_05</v>
      </c>
      <c r="B385" s="1" t="s">
        <v>303</v>
      </c>
      <c r="C385" s="1" t="str">
        <f>IF(ISERROR(VLOOKUP(B385,AffectorValueTable!$A:$A,1,0)),"어펙터밸류없음","")</f>
        <v/>
      </c>
      <c r="D385" s="1">
        <v>5</v>
      </c>
      <c r="E385" s="1" t="str">
        <f>VLOOKUP($B385,AffectorValueTable!$1:$1048576,MATCH(AffectorValueTable!$B$1,AffectorValueTable!$1:$1,0),0)</f>
        <v>HealOverTime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f t="shared" si="253"/>
        <v>3.1</v>
      </c>
      <c r="J385" s="1">
        <v>0.6</v>
      </c>
      <c r="L385" s="1">
        <v>0.16551724137931034</v>
      </c>
      <c r="O385" s="7" t="str">
        <f t="shared" ca="1" si="255"/>
        <v/>
      </c>
      <c r="S385" s="7" t="str">
        <f t="shared" ca="1" si="231"/>
        <v/>
      </c>
    </row>
    <row r="386" spans="1:19" x14ac:dyDescent="0.3">
      <c r="A386" s="1" t="str">
        <f t="shared" ref="A386:A390" si="256">B386&amp;"_"&amp;TEXT(D386,"00")</f>
        <v>LP_ReflectOnAttacked_01</v>
      </c>
      <c r="B386" s="1" t="s">
        <v>306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ReflectDamage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0.93377528089887663</v>
      </c>
      <c r="O386" s="7" t="str">
        <f t="shared" ref="O386:O390" ca="1" si="257">IF(NOT(ISBLANK(N386)),N386,
IF(ISBLANK(M386),"",
VLOOKUP(M386,OFFSET(INDIRECT("$A:$B"),0,MATCH(M$1&amp;"_Verify",INDIRECT("$1:$1"),0)-1),2,0)
))</f>
        <v/>
      </c>
      <c r="S386" s="7" t="str">
        <f t="shared" ref="S386:S453" ca="1" si="258">IF(NOT(ISBLANK(R386)),R386,
IF(ISBLANK(Q386),"",
VLOOKUP(Q386,OFFSET(INDIRECT("$A:$B"),0,MATCH(Q$1&amp;"_Verify",INDIRECT("$1:$1"),0)-1),2,0)
))</f>
        <v/>
      </c>
    </row>
    <row r="387" spans="1:19" x14ac:dyDescent="0.3">
      <c r="A387" s="1" t="str">
        <f t="shared" si="256"/>
        <v>LP_ReflectOnAttacked_02</v>
      </c>
      <c r="B387" s="1" t="s">
        <v>306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ReflectDamage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2.2014964610717898</v>
      </c>
      <c r="O387" s="7" t="str">
        <f t="shared" ca="1" si="257"/>
        <v/>
      </c>
      <c r="S387" s="7" t="str">
        <f t="shared" ca="1" si="258"/>
        <v/>
      </c>
    </row>
    <row r="388" spans="1:19" x14ac:dyDescent="0.3">
      <c r="A388" s="1" t="str">
        <f t="shared" si="256"/>
        <v>LP_ReflectOnAttacked_03</v>
      </c>
      <c r="B388" s="1" t="s">
        <v>306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ReflectDamage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v>3.8477338195077495</v>
      </c>
      <c r="O388" s="7" t="str">
        <f t="shared" ca="1" si="257"/>
        <v/>
      </c>
      <c r="S388" s="7" t="str">
        <f t="shared" ca="1" si="258"/>
        <v/>
      </c>
    </row>
    <row r="389" spans="1:19" x14ac:dyDescent="0.3">
      <c r="A389" s="1" t="str">
        <f t="shared" si="256"/>
        <v>LP_ReflectOnAttacked_04</v>
      </c>
      <c r="B389" s="1" t="s">
        <v>306</v>
      </c>
      <c r="C389" s="1" t="str">
        <f>IF(ISERROR(VLOOKUP(B389,AffectorValueTable!$A:$A,1,0)),"어펙터밸류없음","")</f>
        <v/>
      </c>
      <c r="D389" s="1">
        <v>4</v>
      </c>
      <c r="E389" s="1" t="str">
        <f>VLOOKUP($B389,AffectorValueTable!$1:$1048576,MATCH(AffectorValueTable!$B$1,AffectorValueTable!$1:$1,0),0)</f>
        <v>ReflectDamage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v>5.9275139063862792</v>
      </c>
      <c r="O389" s="7" t="str">
        <f t="shared" ca="1" si="257"/>
        <v/>
      </c>
      <c r="S389" s="7" t="str">
        <f t="shared" ca="1" si="258"/>
        <v/>
      </c>
    </row>
    <row r="390" spans="1:19" x14ac:dyDescent="0.3">
      <c r="A390" s="1" t="str">
        <f t="shared" si="256"/>
        <v>LP_ReflectOnAttacked_05</v>
      </c>
      <c r="B390" s="1" t="s">
        <v>306</v>
      </c>
      <c r="C390" s="1" t="str">
        <f>IF(ISERROR(VLOOKUP(B390,AffectorValueTable!$A:$A,1,0)),"어펙터밸류없음","")</f>
        <v/>
      </c>
      <c r="D390" s="1">
        <v>5</v>
      </c>
      <c r="E390" s="1" t="str">
        <f>VLOOKUP($B390,AffectorValueTable!$1:$1048576,MATCH(AffectorValueTable!$B$1,AffectorValueTable!$1:$1,0),0)</f>
        <v>ReflectDamage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v>8.5104402985074614</v>
      </c>
      <c r="O390" s="7" t="str">
        <f t="shared" ca="1" si="257"/>
        <v/>
      </c>
      <c r="S390" s="7" t="str">
        <f t="shared" ca="1" si="258"/>
        <v/>
      </c>
    </row>
    <row r="391" spans="1:19" x14ac:dyDescent="0.3">
      <c r="A391" s="1" t="str">
        <f t="shared" ref="A391:A398" si="259">B391&amp;"_"&amp;TEXT(D391,"00")</f>
        <v>LP_ReflectOnAttackedBetter_01</v>
      </c>
      <c r="B391" s="1" t="s">
        <v>307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ReflectDamage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1.6960408163265315</v>
      </c>
      <c r="O391" s="7" t="str">
        <f t="shared" ref="O391:O398" ca="1" si="260">IF(NOT(ISBLANK(N391)),N391,
IF(ISBLANK(M391),"",
VLOOKUP(M391,OFFSET(INDIRECT("$A:$B"),0,MATCH(M$1&amp;"_Verify",INDIRECT("$1:$1"),0)-1),2,0)
))</f>
        <v/>
      </c>
      <c r="S391" s="7" t="str">
        <f t="shared" ca="1" si="258"/>
        <v/>
      </c>
    </row>
    <row r="392" spans="1:19" x14ac:dyDescent="0.3">
      <c r="A392" s="1" t="str">
        <f t="shared" si="259"/>
        <v>LP_ReflectOnAttackedBetter_02</v>
      </c>
      <c r="B392" s="1" t="s">
        <v>307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ReflectDamage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4.5603870967741944</v>
      </c>
      <c r="O392" s="7" t="str">
        <f t="shared" ca="1" si="260"/>
        <v/>
      </c>
      <c r="S392" s="7" t="str">
        <f t="shared" ca="1" si="258"/>
        <v/>
      </c>
    </row>
    <row r="393" spans="1:19" x14ac:dyDescent="0.3">
      <c r="A393" s="1" t="str">
        <f t="shared" si="259"/>
        <v>LP_ReflectOnAttackedBetter_03</v>
      </c>
      <c r="B393" s="1" t="s">
        <v>307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ReflectDamage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8.9988443328550947</v>
      </c>
      <c r="O393" s="7" t="str">
        <f t="shared" ca="1" si="260"/>
        <v/>
      </c>
      <c r="S393" s="7" t="str">
        <f t="shared" ca="1" si="258"/>
        <v/>
      </c>
    </row>
    <row r="394" spans="1:19" x14ac:dyDescent="0.3">
      <c r="A394" s="1" t="str">
        <f t="shared" si="259"/>
        <v>LP_AtkUpOnLowerHp_01</v>
      </c>
      <c r="B394" s="1" t="s">
        <v>308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AddAttackByHp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0.35</v>
      </c>
      <c r="O394" s="7" t="str">
        <f t="shared" ca="1" si="260"/>
        <v/>
      </c>
      <c r="S394" s="7" t="str">
        <f t="shared" ca="1" si="258"/>
        <v/>
      </c>
    </row>
    <row r="395" spans="1:19" x14ac:dyDescent="0.3">
      <c r="A395" s="1" t="str">
        <f t="shared" si="259"/>
        <v>LP_AtkUpOnLowerHp_02</v>
      </c>
      <c r="B395" s="1" t="s">
        <v>308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AddAttackByHp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0.73499999999999999</v>
      </c>
      <c r="O395" s="7" t="str">
        <f t="shared" ca="1" si="260"/>
        <v/>
      </c>
      <c r="S395" s="7" t="str">
        <f t="shared" ca="1" si="258"/>
        <v/>
      </c>
    </row>
    <row r="396" spans="1:19" x14ac:dyDescent="0.3">
      <c r="A396" s="1" t="str">
        <f t="shared" si="259"/>
        <v>LP_AtkUpOnLowerHp_03</v>
      </c>
      <c r="B396" s="1" t="s">
        <v>308</v>
      </c>
      <c r="C396" s="1" t="str">
        <f>IF(ISERROR(VLOOKUP(B396,AffectorValueTable!$A:$A,1,0)),"어펙터밸류없음","")</f>
        <v/>
      </c>
      <c r="D396" s="1">
        <v>3</v>
      </c>
      <c r="E396" s="1" t="str">
        <f>VLOOKUP($B396,AffectorValueTable!$1:$1048576,MATCH(AffectorValueTable!$B$1,AffectorValueTable!$1:$1,0),0)</f>
        <v>AddAttackByHp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1.1549999999999998</v>
      </c>
      <c r="O396" s="7" t="str">
        <f t="shared" ca="1" si="260"/>
        <v/>
      </c>
      <c r="S396" s="7" t="str">
        <f t="shared" ca="1" si="258"/>
        <v/>
      </c>
    </row>
    <row r="397" spans="1:19" x14ac:dyDescent="0.3">
      <c r="A397" s="1" t="str">
        <f t="shared" si="259"/>
        <v>LP_AtkUpOnLowerHp_04</v>
      </c>
      <c r="B397" s="1" t="s">
        <v>308</v>
      </c>
      <c r="C397" s="1" t="str">
        <f>IF(ISERROR(VLOOKUP(B397,AffectorValueTable!$A:$A,1,0)),"어펙터밸류없음","")</f>
        <v/>
      </c>
      <c r="D397" s="1">
        <v>4</v>
      </c>
      <c r="E397" s="1" t="str">
        <f>VLOOKUP($B397,AffectorValueTable!$1:$1048576,MATCH(AffectorValueTable!$B$1,AffectorValueTable!$1:$1,0),0)</f>
        <v>AddAttackByHp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1.6099999999999999</v>
      </c>
      <c r="O397" s="7" t="str">
        <f t="shared" ca="1" si="260"/>
        <v/>
      </c>
      <c r="S397" s="7" t="str">
        <f t="shared" ca="1" si="258"/>
        <v/>
      </c>
    </row>
    <row r="398" spans="1:19" x14ac:dyDescent="0.3">
      <c r="A398" s="1" t="str">
        <f t="shared" si="259"/>
        <v>LP_AtkUpOnLowerHp_05</v>
      </c>
      <c r="B398" s="1" t="s">
        <v>308</v>
      </c>
      <c r="C398" s="1" t="str">
        <f>IF(ISERROR(VLOOKUP(B398,AffectorValueTable!$A:$A,1,0)),"어펙터밸류없음","")</f>
        <v/>
      </c>
      <c r="D398" s="1">
        <v>5</v>
      </c>
      <c r="E398" s="1" t="str">
        <f>VLOOKUP($B398,AffectorValueTable!$1:$1048576,MATCH(AffectorValueTable!$B$1,AffectorValueTable!$1:$1,0),0)</f>
        <v>AddAttackByHp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2.1</v>
      </c>
      <c r="O398" s="7" t="str">
        <f t="shared" ca="1" si="260"/>
        <v/>
      </c>
      <c r="S398" s="7" t="str">
        <f t="shared" ca="1" si="258"/>
        <v/>
      </c>
    </row>
    <row r="399" spans="1:19" x14ac:dyDescent="0.3">
      <c r="A399" s="1" t="str">
        <f t="shared" ref="A399:A402" si="261">B399&amp;"_"&amp;TEXT(D399,"00")</f>
        <v>LP_AtkUpOnLowerHp_06</v>
      </c>
      <c r="B399" s="1" t="s">
        <v>308</v>
      </c>
      <c r="C399" s="1" t="str">
        <f>IF(ISERROR(VLOOKUP(B399,AffectorValueTable!$A:$A,1,0)),"어펙터밸류없음","")</f>
        <v/>
      </c>
      <c r="D399" s="1">
        <v>6</v>
      </c>
      <c r="E399" s="1" t="str">
        <f>VLOOKUP($B399,AffectorValueTable!$1:$1048576,MATCH(AffectorValueTable!$B$1,AffectorValueTable!$1:$1,0),0)</f>
        <v>AddAttackByHp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2.625</v>
      </c>
      <c r="O399" s="7" t="str">
        <f t="shared" ref="O399:O402" ca="1" si="262">IF(NOT(ISBLANK(N399)),N399,
IF(ISBLANK(M399),"",
VLOOKUP(M399,OFFSET(INDIRECT("$A:$B"),0,MATCH(M$1&amp;"_Verify",INDIRECT("$1:$1"),0)-1),2,0)
))</f>
        <v/>
      </c>
      <c r="S399" s="7" t="str">
        <f t="shared" ref="S399:S402" ca="1" si="263">IF(NOT(ISBLANK(R399)),R399,
IF(ISBLANK(Q399),"",
VLOOKUP(Q399,OFFSET(INDIRECT("$A:$B"),0,MATCH(Q$1&amp;"_Verify",INDIRECT("$1:$1"),0)-1),2,0)
))</f>
        <v/>
      </c>
    </row>
    <row r="400" spans="1:19" x14ac:dyDescent="0.3">
      <c r="A400" s="1" t="str">
        <f t="shared" si="261"/>
        <v>LP_AtkUpOnLowerHp_07</v>
      </c>
      <c r="B400" s="1" t="s">
        <v>308</v>
      </c>
      <c r="C400" s="1" t="str">
        <f>IF(ISERROR(VLOOKUP(B400,AffectorValueTable!$A:$A,1,0)),"어펙터밸류없음","")</f>
        <v/>
      </c>
      <c r="D400" s="1">
        <v>7</v>
      </c>
      <c r="E400" s="1" t="str">
        <f>VLOOKUP($B400,AffectorValueTable!$1:$1048576,MATCH(AffectorValueTable!$B$1,AffectorValueTable!$1:$1,0),0)</f>
        <v>AddAttackByHp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3.1850000000000005</v>
      </c>
      <c r="O400" s="7" t="str">
        <f t="shared" ca="1" si="262"/>
        <v/>
      </c>
      <c r="S400" s="7" t="str">
        <f t="shared" ca="1" si="263"/>
        <v/>
      </c>
    </row>
    <row r="401" spans="1:19" x14ac:dyDescent="0.3">
      <c r="A401" s="1" t="str">
        <f t="shared" si="261"/>
        <v>LP_AtkUpOnLowerHp_08</v>
      </c>
      <c r="B401" s="1" t="s">
        <v>308</v>
      </c>
      <c r="C401" s="1" t="str">
        <f>IF(ISERROR(VLOOKUP(B401,AffectorValueTable!$A:$A,1,0)),"어펙터밸류없음","")</f>
        <v/>
      </c>
      <c r="D401" s="1">
        <v>8</v>
      </c>
      <c r="E401" s="1" t="str">
        <f>VLOOKUP($B401,AffectorValueTable!$1:$1048576,MATCH(AffectorValueTable!$B$1,AffectorValueTable!$1:$1,0),0)</f>
        <v>AddAttackByHp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3.7800000000000007</v>
      </c>
      <c r="O401" s="7" t="str">
        <f t="shared" ca="1" si="262"/>
        <v/>
      </c>
      <c r="S401" s="7" t="str">
        <f t="shared" ca="1" si="263"/>
        <v/>
      </c>
    </row>
    <row r="402" spans="1:19" x14ac:dyDescent="0.3">
      <c r="A402" s="1" t="str">
        <f t="shared" si="261"/>
        <v>LP_AtkUpOnLowerHp_09</v>
      </c>
      <c r="B402" s="1" t="s">
        <v>308</v>
      </c>
      <c r="C402" s="1" t="str">
        <f>IF(ISERROR(VLOOKUP(B402,AffectorValueTable!$A:$A,1,0)),"어펙터밸류없음","")</f>
        <v/>
      </c>
      <c r="D402" s="1">
        <v>9</v>
      </c>
      <c r="E402" s="1" t="str">
        <f>VLOOKUP($B402,AffectorValueTable!$1:$1048576,MATCH(AffectorValueTable!$B$1,AffectorValueTable!$1:$1,0),0)</f>
        <v>AddAttackByHp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v>4.41</v>
      </c>
      <c r="O402" s="7" t="str">
        <f t="shared" ca="1" si="262"/>
        <v/>
      </c>
      <c r="S402" s="7" t="str">
        <f t="shared" ca="1" si="263"/>
        <v/>
      </c>
    </row>
    <row r="403" spans="1:19" x14ac:dyDescent="0.3">
      <c r="A403" s="1" t="str">
        <f t="shared" ref="A403:A409" si="264">B403&amp;"_"&amp;TEXT(D403,"00")</f>
        <v>LP_AtkUpOnLowerHpBetter_01</v>
      </c>
      <c r="B403" s="1" t="s">
        <v>309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AddAttackByHp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v>0.58333333333333337</v>
      </c>
      <c r="O403" s="7" t="str">
        <f t="shared" ref="O403:O409" ca="1" si="265">IF(NOT(ISBLANK(N403)),N403,
IF(ISBLANK(M403),"",
VLOOKUP(M403,OFFSET(INDIRECT("$A:$B"),0,MATCH(M$1&amp;"_Verify",INDIRECT("$1:$1"),0)-1),2,0)
))</f>
        <v/>
      </c>
      <c r="S403" s="7" t="str">
        <f t="shared" ca="1" si="258"/>
        <v/>
      </c>
    </row>
    <row r="404" spans="1:19" x14ac:dyDescent="0.3">
      <c r="A404" s="1" t="str">
        <f t="shared" si="264"/>
        <v>LP_AtkUpOnLowerHpBetter_02</v>
      </c>
      <c r="B404" s="1" t="s">
        <v>309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AddAttackByHp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1.2250000000000001</v>
      </c>
      <c r="O404" s="7" t="str">
        <f t="shared" ca="1" si="265"/>
        <v/>
      </c>
      <c r="S404" s="7" t="str">
        <f t="shared" ca="1" si="258"/>
        <v/>
      </c>
    </row>
    <row r="405" spans="1:19" x14ac:dyDescent="0.3">
      <c r="A405" s="1" t="str">
        <f t="shared" si="264"/>
        <v>LP_AtkUpOnLowerHpBetter_03</v>
      </c>
      <c r="B405" s="1" t="s">
        <v>309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AddAttackByHp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1.9250000000000003</v>
      </c>
      <c r="O405" s="7" t="str">
        <f t="shared" ca="1" si="265"/>
        <v/>
      </c>
      <c r="S405" s="7" t="str">
        <f t="shared" ca="1" si="258"/>
        <v/>
      </c>
    </row>
    <row r="406" spans="1:19" x14ac:dyDescent="0.3">
      <c r="A406" s="1" t="str">
        <f t="shared" ref="A406:A407" si="266">B406&amp;"_"&amp;TEXT(D406,"00")</f>
        <v>LP_AtkUpOnLowerHpBetter_04</v>
      </c>
      <c r="B406" s="1" t="s">
        <v>309</v>
      </c>
      <c r="C406" s="1" t="str">
        <f>IF(ISERROR(VLOOKUP(B406,AffectorValueTable!$A:$A,1,0)),"어펙터밸류없음","")</f>
        <v/>
      </c>
      <c r="D406" s="1">
        <v>4</v>
      </c>
      <c r="E406" s="1" t="str">
        <f>VLOOKUP($B406,AffectorValueTable!$1:$1048576,MATCH(AffectorValueTable!$B$1,AffectorValueTable!$1:$1,0),0)</f>
        <v>AddAttackByHp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2.6833333333333331</v>
      </c>
      <c r="O406" s="7" t="str">
        <f t="shared" ref="O406:O407" ca="1" si="267">IF(NOT(ISBLANK(N406)),N406,
IF(ISBLANK(M406),"",
VLOOKUP(M406,OFFSET(INDIRECT("$A:$B"),0,MATCH(M$1&amp;"_Verify",INDIRECT("$1:$1"),0)-1),2,0)
))</f>
        <v/>
      </c>
      <c r="S406" s="7" t="str">
        <f t="shared" ref="S406:S407" ca="1" si="268">IF(NOT(ISBLANK(R406)),R406,
IF(ISBLANK(Q406),"",
VLOOKUP(Q406,OFFSET(INDIRECT("$A:$B"),0,MATCH(Q$1&amp;"_Verify",INDIRECT("$1:$1"),0)-1),2,0)
))</f>
        <v/>
      </c>
    </row>
    <row r="407" spans="1:19" x14ac:dyDescent="0.3">
      <c r="A407" s="1" t="str">
        <f t="shared" si="266"/>
        <v>LP_AtkUpOnLowerHpBetter_05</v>
      </c>
      <c r="B407" s="1" t="s">
        <v>309</v>
      </c>
      <c r="C407" s="1" t="str">
        <f>IF(ISERROR(VLOOKUP(B407,AffectorValueTable!$A:$A,1,0)),"어펙터밸류없음","")</f>
        <v/>
      </c>
      <c r="D407" s="1">
        <v>5</v>
      </c>
      <c r="E407" s="1" t="str">
        <f>VLOOKUP($B407,AffectorValueTable!$1:$1048576,MATCH(AffectorValueTable!$B$1,AffectorValueTable!$1:$1,0),0)</f>
        <v>AddAttackByHp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3.5000000000000004</v>
      </c>
      <c r="O407" s="7" t="str">
        <f t="shared" ca="1" si="267"/>
        <v/>
      </c>
      <c r="S407" s="7" t="str">
        <f t="shared" ca="1" si="268"/>
        <v/>
      </c>
    </row>
    <row r="408" spans="1:19" x14ac:dyDescent="0.3">
      <c r="A408" s="1" t="str">
        <f t="shared" si="264"/>
        <v>LP_CritDmgUpOnLowerHp_01</v>
      </c>
      <c r="B408" s="1" t="s">
        <v>310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AddCriticalDamageByTargetHp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v>0.5</v>
      </c>
      <c r="O408" s="7" t="str">
        <f t="shared" ca="1" si="265"/>
        <v/>
      </c>
      <c r="S408" s="7" t="str">
        <f t="shared" ca="1" si="258"/>
        <v/>
      </c>
    </row>
    <row r="409" spans="1:19" x14ac:dyDescent="0.3">
      <c r="A409" s="1" t="str">
        <f t="shared" si="264"/>
        <v>LP_CritDmgUpOnLowerHp_02</v>
      </c>
      <c r="B409" s="1" t="s">
        <v>310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AddCriticalDamageByTargetHp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1.05</v>
      </c>
      <c r="O409" s="7" t="str">
        <f t="shared" ca="1" si="265"/>
        <v/>
      </c>
      <c r="S409" s="7" t="str">
        <f t="shared" ca="1" si="258"/>
        <v/>
      </c>
    </row>
    <row r="410" spans="1:19" x14ac:dyDescent="0.3">
      <c r="A410" s="1" t="str">
        <f t="shared" ref="A410:A412" si="269">B410&amp;"_"&amp;TEXT(D410,"00")</f>
        <v>LP_CritDmgUpOnLowerHp_03</v>
      </c>
      <c r="B410" s="1" t="s">
        <v>310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AddCriticalDamageByTargetHp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1.6500000000000001</v>
      </c>
      <c r="O410" s="7" t="str">
        <f t="shared" ref="O410:O412" ca="1" si="270">IF(NOT(ISBLANK(N410)),N410,
IF(ISBLANK(M410),"",
VLOOKUP(M410,OFFSET(INDIRECT("$A:$B"),0,MATCH(M$1&amp;"_Verify",INDIRECT("$1:$1"),0)-1),2,0)
))</f>
        <v/>
      </c>
      <c r="S410" s="7" t="str">
        <f t="shared" ca="1" si="258"/>
        <v/>
      </c>
    </row>
    <row r="411" spans="1:19" x14ac:dyDescent="0.3">
      <c r="A411" s="1" t="str">
        <f t="shared" si="269"/>
        <v>LP_CritDmgUpOnLowerHp_04</v>
      </c>
      <c r="B411" s="1" t="s">
        <v>310</v>
      </c>
      <c r="C411" s="1" t="str">
        <f>IF(ISERROR(VLOOKUP(B411,AffectorValueTable!$A:$A,1,0)),"어펙터밸류없음","")</f>
        <v/>
      </c>
      <c r="D411" s="1">
        <v>4</v>
      </c>
      <c r="E411" s="1" t="str">
        <f>VLOOKUP($B411,AffectorValueTable!$1:$1048576,MATCH(AffectorValueTable!$B$1,AffectorValueTable!$1:$1,0),0)</f>
        <v>AddCriticalDamageByTargetHp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2.2999999999999998</v>
      </c>
      <c r="O411" s="7" t="str">
        <f t="shared" ca="1" si="270"/>
        <v/>
      </c>
      <c r="S411" s="7" t="str">
        <f t="shared" ref="S411:S412" ca="1" si="271">IF(NOT(ISBLANK(R411)),R411,
IF(ISBLANK(Q411),"",
VLOOKUP(Q411,OFFSET(INDIRECT("$A:$B"),0,MATCH(Q$1&amp;"_Verify",INDIRECT("$1:$1"),0)-1),2,0)
))</f>
        <v/>
      </c>
    </row>
    <row r="412" spans="1:19" x14ac:dyDescent="0.3">
      <c r="A412" s="1" t="str">
        <f t="shared" si="269"/>
        <v>LP_CritDmgUpOnLowerHp_05</v>
      </c>
      <c r="B412" s="1" t="s">
        <v>310</v>
      </c>
      <c r="C412" s="1" t="str">
        <f>IF(ISERROR(VLOOKUP(B412,AffectorValueTable!$A:$A,1,0)),"어펙터밸류없음","")</f>
        <v/>
      </c>
      <c r="D412" s="1">
        <v>5</v>
      </c>
      <c r="E412" s="1" t="str">
        <f>VLOOKUP($B412,AffectorValueTable!$1:$1048576,MATCH(AffectorValueTable!$B$1,AffectorValueTable!$1:$1,0),0)</f>
        <v>AddCriticalDamageByTargetHp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3</v>
      </c>
      <c r="O412" s="7" t="str">
        <f t="shared" ca="1" si="270"/>
        <v/>
      </c>
      <c r="S412" s="7" t="str">
        <f t="shared" ca="1" si="271"/>
        <v/>
      </c>
    </row>
    <row r="413" spans="1:19" x14ac:dyDescent="0.3">
      <c r="A413" s="1" t="str">
        <f t="shared" ref="A413:A424" si="272">B413&amp;"_"&amp;TEXT(D413,"00")</f>
        <v>LP_CritDmgUpOnLowerHpBetter_01</v>
      </c>
      <c r="B413" s="1" t="s">
        <v>311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AddCriticalDamageByTargetHp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1</v>
      </c>
      <c r="O413" s="7" t="str">
        <f t="shared" ref="O413:O424" ca="1" si="273">IF(NOT(ISBLANK(N413)),N413,
IF(ISBLANK(M413),"",
VLOOKUP(M413,OFFSET(INDIRECT("$A:$B"),0,MATCH(M$1&amp;"_Verify",INDIRECT("$1:$1"),0)-1),2,0)
))</f>
        <v/>
      </c>
      <c r="S413" s="7" t="str">
        <f t="shared" ca="1" si="258"/>
        <v/>
      </c>
    </row>
    <row r="414" spans="1:19" x14ac:dyDescent="0.3">
      <c r="A414" s="1" t="str">
        <f t="shared" ref="A414" si="274">B414&amp;"_"&amp;TEXT(D414,"00")</f>
        <v>LP_CritDmgUpOnLowerHpBetter_02</v>
      </c>
      <c r="B414" s="1" t="s">
        <v>311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AddCriticalDamageByTargetHp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2.1</v>
      </c>
      <c r="O414" s="7" t="str">
        <f t="shared" ref="O414" ca="1" si="275">IF(NOT(ISBLANK(N414)),N414,
IF(ISBLANK(M414),"",
VLOOKUP(M414,OFFSET(INDIRECT("$A:$B"),0,MATCH(M$1&amp;"_Verify",INDIRECT("$1:$1"),0)-1),2,0)
))</f>
        <v/>
      </c>
      <c r="S414" s="7" t="str">
        <f t="shared" ref="S414" ca="1" si="276">IF(NOT(ISBLANK(R414)),R414,
IF(ISBLANK(Q414),"",
VLOOKUP(Q414,OFFSET(INDIRECT("$A:$B"),0,MATCH(Q$1&amp;"_Verify",INDIRECT("$1:$1"),0)-1),2,0)
))</f>
        <v/>
      </c>
    </row>
    <row r="415" spans="1:19" x14ac:dyDescent="0.3">
      <c r="A415" s="1" t="str">
        <f t="shared" ref="A415" si="277">B415&amp;"_"&amp;TEXT(D415,"00")</f>
        <v>LP_CritDmgUpOnLowerHpBetter_03</v>
      </c>
      <c r="B415" s="1" t="s">
        <v>311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AddCriticalDamageByTargetHp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3.3</v>
      </c>
      <c r="O415" s="7" t="str">
        <f t="shared" ref="O415" ca="1" si="278">IF(NOT(ISBLANK(N415)),N415,
IF(ISBLANK(M415),"",
VLOOKUP(M415,OFFSET(INDIRECT("$A:$B"),0,MATCH(M$1&amp;"_Verify",INDIRECT("$1:$1"),0)-1),2,0)
))</f>
        <v/>
      </c>
      <c r="S415" s="7" t="str">
        <f t="shared" ref="S415" ca="1" si="279">IF(NOT(ISBLANK(R415)),R415,
IF(ISBLANK(Q415),"",
VLOOKUP(Q415,OFFSET(INDIRECT("$A:$B"),0,MATCH(Q$1&amp;"_Verify",INDIRECT("$1:$1"),0)-1),2,0)
))</f>
        <v/>
      </c>
    </row>
    <row r="416" spans="1:19" x14ac:dyDescent="0.3">
      <c r="A416" s="1" t="str">
        <f t="shared" si="272"/>
        <v>LP_InstantKill_01</v>
      </c>
      <c r="B416" s="1" t="s">
        <v>312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InstantDeath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0">
        <v>0.06</v>
      </c>
      <c r="O416" s="7" t="str">
        <f t="shared" ca="1" si="273"/>
        <v/>
      </c>
      <c r="S416" s="7" t="str">
        <f t="shared" ca="1" si="258"/>
        <v/>
      </c>
    </row>
    <row r="417" spans="1:19" x14ac:dyDescent="0.3">
      <c r="A417" s="1" t="str">
        <f t="shared" si="272"/>
        <v>LP_InstantKill_02</v>
      </c>
      <c r="B417" s="1" t="s">
        <v>312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InstantDeath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0">
        <v>0.126</v>
      </c>
      <c r="O417" s="7" t="str">
        <f t="shared" ca="1" si="273"/>
        <v/>
      </c>
      <c r="S417" s="7" t="str">
        <f t="shared" ca="1" si="258"/>
        <v/>
      </c>
    </row>
    <row r="418" spans="1:19" x14ac:dyDescent="0.3">
      <c r="A418" s="1" t="str">
        <f t="shared" si="272"/>
        <v>LP_InstantKill_03</v>
      </c>
      <c r="B418" s="1" t="s">
        <v>312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InstantDeath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0">
        <v>0.19800000000000004</v>
      </c>
      <c r="O418" s="7" t="str">
        <f t="shared" ca="1" si="273"/>
        <v/>
      </c>
      <c r="S418" s="7" t="str">
        <f t="shared" ca="1" si="258"/>
        <v/>
      </c>
    </row>
    <row r="419" spans="1:19" x14ac:dyDescent="0.3">
      <c r="A419" s="1" t="str">
        <f t="shared" si="272"/>
        <v>LP_InstantKill_04</v>
      </c>
      <c r="B419" s="1" t="s">
        <v>312</v>
      </c>
      <c r="C419" s="1" t="str">
        <f>IF(ISERROR(VLOOKUP(B419,AffectorValueTable!$A:$A,1,0)),"어펙터밸류없음","")</f>
        <v/>
      </c>
      <c r="D419" s="1">
        <v>4</v>
      </c>
      <c r="E419" s="1" t="str">
        <f>VLOOKUP($B419,AffectorValueTable!$1:$1048576,MATCH(AffectorValueTable!$B$1,AffectorValueTable!$1:$1,0),0)</f>
        <v>InstantDeath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0">
        <v>0.27599999999999997</v>
      </c>
      <c r="O419" s="7" t="str">
        <f t="shared" ca="1" si="273"/>
        <v/>
      </c>
      <c r="S419" s="7" t="str">
        <f t="shared" ca="1" si="258"/>
        <v/>
      </c>
    </row>
    <row r="420" spans="1:19" x14ac:dyDescent="0.3">
      <c r="A420" s="1" t="str">
        <f t="shared" si="272"/>
        <v>LP_InstantKill_05</v>
      </c>
      <c r="B420" s="1" t="s">
        <v>312</v>
      </c>
      <c r="C420" s="1" t="str">
        <f>IF(ISERROR(VLOOKUP(B420,AffectorValueTable!$A:$A,1,0)),"어펙터밸류없음","")</f>
        <v/>
      </c>
      <c r="D420" s="1">
        <v>5</v>
      </c>
      <c r="E420" s="1" t="str">
        <f>VLOOKUP($B420,AffectorValueTable!$1:$1048576,MATCH(AffectorValueTable!$B$1,AffectorValueTable!$1:$1,0),0)</f>
        <v>InstantDeath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0">
        <v>0.36</v>
      </c>
      <c r="O420" s="7" t="str">
        <f t="shared" ca="1" si="273"/>
        <v/>
      </c>
      <c r="S420" s="7" t="str">
        <f t="shared" ca="1" si="258"/>
        <v/>
      </c>
    </row>
    <row r="421" spans="1:19" x14ac:dyDescent="0.3">
      <c r="A421" s="1" t="str">
        <f t="shared" si="272"/>
        <v>LP_InstantKill_06</v>
      </c>
      <c r="B421" s="1" t="s">
        <v>312</v>
      </c>
      <c r="C421" s="1" t="str">
        <f>IF(ISERROR(VLOOKUP(B421,AffectorValueTable!$A:$A,1,0)),"어펙터밸류없음","")</f>
        <v/>
      </c>
      <c r="D421" s="1">
        <v>6</v>
      </c>
      <c r="E421" s="1" t="str">
        <f>VLOOKUP($B421,AffectorValueTable!$1:$1048576,MATCH(AffectorValueTable!$B$1,AffectorValueTable!$1:$1,0),0)</f>
        <v>InstantDeath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0">
        <v>0.45</v>
      </c>
      <c r="O421" s="7" t="str">
        <f t="shared" ca="1" si="273"/>
        <v/>
      </c>
      <c r="S421" s="7" t="str">
        <f t="shared" ca="1" si="258"/>
        <v/>
      </c>
    </row>
    <row r="422" spans="1:19" x14ac:dyDescent="0.3">
      <c r="A422" s="1" t="str">
        <f t="shared" si="272"/>
        <v>LP_InstantKill_07</v>
      </c>
      <c r="B422" s="1" t="s">
        <v>312</v>
      </c>
      <c r="C422" s="1" t="str">
        <f>IF(ISERROR(VLOOKUP(B422,AffectorValueTable!$A:$A,1,0)),"어펙터밸류없음","")</f>
        <v/>
      </c>
      <c r="D422" s="1">
        <v>7</v>
      </c>
      <c r="E422" s="1" t="str">
        <f>VLOOKUP($B422,AffectorValueTable!$1:$1048576,MATCH(AffectorValueTable!$B$1,AffectorValueTable!$1:$1,0),0)</f>
        <v>InstantDeath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0">
        <v>0.54600000000000015</v>
      </c>
      <c r="O422" s="7" t="str">
        <f t="shared" ca="1" si="273"/>
        <v/>
      </c>
      <c r="S422" s="7" t="str">
        <f t="shared" ca="1" si="258"/>
        <v/>
      </c>
    </row>
    <row r="423" spans="1:19" x14ac:dyDescent="0.3">
      <c r="A423" s="1" t="str">
        <f t="shared" si="272"/>
        <v>LP_InstantKill_08</v>
      </c>
      <c r="B423" s="1" t="s">
        <v>312</v>
      </c>
      <c r="C423" s="1" t="str">
        <f>IF(ISERROR(VLOOKUP(B423,AffectorValueTable!$A:$A,1,0)),"어펙터밸류없음","")</f>
        <v/>
      </c>
      <c r="D423" s="1">
        <v>8</v>
      </c>
      <c r="E423" s="1" t="str">
        <f>VLOOKUP($B423,AffectorValueTable!$1:$1048576,MATCH(AffectorValueTable!$B$1,AffectorValueTable!$1:$1,0),0)</f>
        <v>InstantDeath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0">
        <v>0.64800000000000013</v>
      </c>
      <c r="O423" s="7" t="str">
        <f t="shared" ca="1" si="273"/>
        <v/>
      </c>
      <c r="S423" s="7" t="str">
        <f t="shared" ca="1" si="258"/>
        <v/>
      </c>
    </row>
    <row r="424" spans="1:19" x14ac:dyDescent="0.3">
      <c r="A424" s="1" t="str">
        <f t="shared" si="272"/>
        <v>LP_InstantKill_09</v>
      </c>
      <c r="B424" s="1" t="s">
        <v>312</v>
      </c>
      <c r="C424" s="1" t="str">
        <f>IF(ISERROR(VLOOKUP(B424,AffectorValueTable!$A:$A,1,0)),"어펙터밸류없음","")</f>
        <v/>
      </c>
      <c r="D424" s="1">
        <v>9</v>
      </c>
      <c r="E424" s="1" t="str">
        <f>VLOOKUP($B424,AffectorValueTable!$1:$1048576,MATCH(AffectorValueTable!$B$1,AffectorValueTable!$1:$1,0),0)</f>
        <v>InstantDeath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0">
        <v>0.75600000000000001</v>
      </c>
      <c r="O424" s="7" t="str">
        <f t="shared" ca="1" si="273"/>
        <v/>
      </c>
      <c r="S424" s="7" t="str">
        <f t="shared" ca="1" si="258"/>
        <v/>
      </c>
    </row>
    <row r="425" spans="1:19" x14ac:dyDescent="0.3">
      <c r="A425" s="1" t="str">
        <f t="shared" ref="A425:A434" si="280">B425&amp;"_"&amp;TEXT(D425,"00")</f>
        <v>LP_InstantKillBetter_01</v>
      </c>
      <c r="B425" s="1" t="s">
        <v>314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InstantDeath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0">
        <v>0.12</v>
      </c>
      <c r="O425" s="7" t="str">
        <f t="shared" ref="O425:O434" ca="1" si="281">IF(NOT(ISBLANK(N425)),N425,
IF(ISBLANK(M425),"",
VLOOKUP(M425,OFFSET(INDIRECT("$A:$B"),0,MATCH(M$1&amp;"_Verify",INDIRECT("$1:$1"),0)-1),2,0)
))</f>
        <v/>
      </c>
      <c r="S425" s="7" t="str">
        <f t="shared" ca="1" si="258"/>
        <v/>
      </c>
    </row>
    <row r="426" spans="1:19" x14ac:dyDescent="0.3">
      <c r="A426" s="1" t="str">
        <f t="shared" si="280"/>
        <v>LP_InstantKillBetter_02</v>
      </c>
      <c r="B426" s="1" t="s">
        <v>314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InstantDeath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0">
        <v>0.252</v>
      </c>
      <c r="O426" s="7" t="str">
        <f t="shared" ca="1" si="281"/>
        <v/>
      </c>
      <c r="S426" s="7" t="str">
        <f t="shared" ca="1" si="258"/>
        <v/>
      </c>
    </row>
    <row r="427" spans="1:19" x14ac:dyDescent="0.3">
      <c r="A427" s="1" t="str">
        <f t="shared" ref="A427:A429" si="282">B427&amp;"_"&amp;TEXT(D427,"00")</f>
        <v>LP_InstantKillBetter_03</v>
      </c>
      <c r="B427" s="1" t="s">
        <v>314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InstantDeath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0">
        <v>0.39600000000000002</v>
      </c>
      <c r="O427" s="7" t="str">
        <f t="shared" ref="O427:O429" ca="1" si="283">IF(NOT(ISBLANK(N427)),N427,
IF(ISBLANK(M427),"",
VLOOKUP(M427,OFFSET(INDIRECT("$A:$B"),0,MATCH(M$1&amp;"_Verify",INDIRECT("$1:$1"),0)-1),2,0)
))</f>
        <v/>
      </c>
      <c r="S427" s="7" t="str">
        <f t="shared" ca="1" si="258"/>
        <v/>
      </c>
    </row>
    <row r="428" spans="1:19" x14ac:dyDescent="0.3">
      <c r="A428" s="1" t="str">
        <f t="shared" si="282"/>
        <v>LP_InstantKillBetter_04</v>
      </c>
      <c r="B428" s="1" t="s">
        <v>314</v>
      </c>
      <c r="C428" s="1" t="str">
        <f>IF(ISERROR(VLOOKUP(B428,AffectorValueTable!$A:$A,1,0)),"어펙터밸류없음","")</f>
        <v/>
      </c>
      <c r="D428" s="1">
        <v>4</v>
      </c>
      <c r="E428" s="1" t="str">
        <f>VLOOKUP($B428,AffectorValueTable!$1:$1048576,MATCH(AffectorValueTable!$B$1,AffectorValueTable!$1:$1,0),0)</f>
        <v>InstantDeath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0">
        <v>0.55199999999999994</v>
      </c>
      <c r="O428" s="7" t="str">
        <f t="shared" ca="1" si="283"/>
        <v/>
      </c>
      <c r="S428" s="7" t="str">
        <f t="shared" ca="1" si="258"/>
        <v/>
      </c>
    </row>
    <row r="429" spans="1:19" x14ac:dyDescent="0.3">
      <c r="A429" s="1" t="str">
        <f t="shared" si="282"/>
        <v>LP_InstantKillBetter_05</v>
      </c>
      <c r="B429" s="1" t="s">
        <v>314</v>
      </c>
      <c r="C429" s="1" t="str">
        <f>IF(ISERROR(VLOOKUP(B429,AffectorValueTable!$A:$A,1,0)),"어펙터밸류없음","")</f>
        <v/>
      </c>
      <c r="D429" s="1">
        <v>5</v>
      </c>
      <c r="E429" s="1" t="str">
        <f>VLOOKUP($B429,AffectorValueTable!$1:$1048576,MATCH(AffectorValueTable!$B$1,AffectorValueTable!$1:$1,0),0)</f>
        <v>InstantDeath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0">
        <v>0.72</v>
      </c>
      <c r="O429" s="7" t="str">
        <f t="shared" ca="1" si="283"/>
        <v/>
      </c>
      <c r="S429" s="7" t="str">
        <f t="shared" ca="1" si="258"/>
        <v/>
      </c>
    </row>
    <row r="430" spans="1:19" x14ac:dyDescent="0.3">
      <c r="A430" s="1" t="str">
        <f t="shared" si="280"/>
        <v>LP_ImmortalWill_01</v>
      </c>
      <c r="B430" s="1" t="s">
        <v>315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ImmortalWill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f t="shared" ref="J430:J443" si="284">J126</f>
        <v>0.15</v>
      </c>
      <c r="O430" s="7" t="str">
        <f t="shared" ca="1" si="281"/>
        <v/>
      </c>
      <c r="S430" s="7" t="str">
        <f t="shared" ca="1" si="258"/>
        <v/>
      </c>
    </row>
    <row r="431" spans="1:19" x14ac:dyDescent="0.3">
      <c r="A431" s="1" t="str">
        <f t="shared" si="280"/>
        <v>LP_ImmortalWill_02</v>
      </c>
      <c r="B431" s="1" t="s">
        <v>315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ImmortalWill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f t="shared" si="284"/>
        <v>0.315</v>
      </c>
      <c r="O431" s="7" t="str">
        <f t="shared" ca="1" si="281"/>
        <v/>
      </c>
      <c r="S431" s="7" t="str">
        <f t="shared" ca="1" si="258"/>
        <v/>
      </c>
    </row>
    <row r="432" spans="1:19" x14ac:dyDescent="0.3">
      <c r="A432" s="1" t="str">
        <f t="shared" si="280"/>
        <v>LP_ImmortalWill_03</v>
      </c>
      <c r="B432" s="1" t="s">
        <v>315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ImmortalWill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f t="shared" si="284"/>
        <v>0.49500000000000005</v>
      </c>
      <c r="O432" s="7" t="str">
        <f t="shared" ca="1" si="281"/>
        <v/>
      </c>
      <c r="S432" s="7" t="str">
        <f t="shared" ca="1" si="258"/>
        <v/>
      </c>
    </row>
    <row r="433" spans="1:21" x14ac:dyDescent="0.3">
      <c r="A433" s="1" t="str">
        <f t="shared" si="280"/>
        <v>LP_ImmortalWill_04</v>
      </c>
      <c r="B433" s="1" t="s">
        <v>315</v>
      </c>
      <c r="C433" s="1" t="str">
        <f>IF(ISERROR(VLOOKUP(B433,AffectorValueTable!$A:$A,1,0)),"어펙터밸류없음","")</f>
        <v/>
      </c>
      <c r="D433" s="1">
        <v>4</v>
      </c>
      <c r="E433" s="1" t="str">
        <f>VLOOKUP($B433,AffectorValueTable!$1:$1048576,MATCH(AffectorValueTable!$B$1,AffectorValueTable!$1:$1,0),0)</f>
        <v>ImmortalWill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f t="shared" si="284"/>
        <v>0.69</v>
      </c>
      <c r="O433" s="7" t="str">
        <f t="shared" ca="1" si="281"/>
        <v/>
      </c>
      <c r="S433" s="7" t="str">
        <f t="shared" ca="1" si="258"/>
        <v/>
      </c>
    </row>
    <row r="434" spans="1:21" x14ac:dyDescent="0.3">
      <c r="A434" s="1" t="str">
        <f t="shared" si="280"/>
        <v>LP_ImmortalWill_05</v>
      </c>
      <c r="B434" s="1" t="s">
        <v>315</v>
      </c>
      <c r="C434" s="1" t="str">
        <f>IF(ISERROR(VLOOKUP(B434,AffectorValueTable!$A:$A,1,0)),"어펙터밸류없음","")</f>
        <v/>
      </c>
      <c r="D434" s="1">
        <v>5</v>
      </c>
      <c r="E434" s="1" t="str">
        <f>VLOOKUP($B434,AffectorValueTable!$1:$1048576,MATCH(AffectorValueTable!$B$1,AffectorValueTable!$1:$1,0),0)</f>
        <v>ImmortalWill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f t="shared" si="284"/>
        <v>0.89999999999999991</v>
      </c>
      <c r="O434" s="7" t="str">
        <f t="shared" ca="1" si="281"/>
        <v/>
      </c>
      <c r="S434" s="7" t="str">
        <f t="shared" ca="1" si="258"/>
        <v/>
      </c>
    </row>
    <row r="435" spans="1:21" x14ac:dyDescent="0.3">
      <c r="A435" s="1" t="str">
        <f t="shared" ref="A435:A438" si="285">B435&amp;"_"&amp;TEXT(D435,"00")</f>
        <v>LP_ImmortalWill_06</v>
      </c>
      <c r="B435" s="1" t="s">
        <v>315</v>
      </c>
      <c r="C435" s="1" t="str">
        <f>IF(ISERROR(VLOOKUP(B435,AffectorValueTable!$A:$A,1,0)),"어펙터밸류없음","")</f>
        <v/>
      </c>
      <c r="D435" s="1">
        <v>6</v>
      </c>
      <c r="E435" s="1" t="str">
        <f>VLOOKUP($B435,AffectorValueTable!$1:$1048576,MATCH(AffectorValueTable!$B$1,AffectorValueTable!$1:$1,0),0)</f>
        <v>ImmortalWill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f t="shared" si="284"/>
        <v>1.125</v>
      </c>
      <c r="O435" s="7" t="str">
        <f t="shared" ref="O435:O438" ca="1" si="286">IF(NOT(ISBLANK(N435)),N435,
IF(ISBLANK(M435),"",
VLOOKUP(M435,OFFSET(INDIRECT("$A:$B"),0,MATCH(M$1&amp;"_Verify",INDIRECT("$1:$1"),0)-1),2,0)
))</f>
        <v/>
      </c>
      <c r="S435" s="7" t="str">
        <f t="shared" ca="1" si="258"/>
        <v/>
      </c>
    </row>
    <row r="436" spans="1:21" x14ac:dyDescent="0.3">
      <c r="A436" s="1" t="str">
        <f t="shared" si="285"/>
        <v>LP_ImmortalWill_07</v>
      </c>
      <c r="B436" s="1" t="s">
        <v>315</v>
      </c>
      <c r="C436" s="1" t="str">
        <f>IF(ISERROR(VLOOKUP(B436,AffectorValueTable!$A:$A,1,0)),"어펙터밸류없음","")</f>
        <v/>
      </c>
      <c r="D436" s="1">
        <v>7</v>
      </c>
      <c r="E436" s="1" t="str">
        <f>VLOOKUP($B436,AffectorValueTable!$1:$1048576,MATCH(AffectorValueTable!$B$1,AffectorValueTable!$1:$1,0),0)</f>
        <v>ImmortalWill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f t="shared" si="284"/>
        <v>1.3650000000000002</v>
      </c>
      <c r="O436" s="7" t="str">
        <f t="shared" ca="1" si="286"/>
        <v/>
      </c>
      <c r="S436" s="7" t="str">
        <f t="shared" ca="1" si="258"/>
        <v/>
      </c>
    </row>
    <row r="437" spans="1:21" x14ac:dyDescent="0.3">
      <c r="A437" s="1" t="str">
        <f t="shared" si="285"/>
        <v>LP_ImmortalWill_08</v>
      </c>
      <c r="B437" s="1" t="s">
        <v>315</v>
      </c>
      <c r="C437" s="1" t="str">
        <f>IF(ISERROR(VLOOKUP(B437,AffectorValueTable!$A:$A,1,0)),"어펙터밸류없음","")</f>
        <v/>
      </c>
      <c r="D437" s="1">
        <v>8</v>
      </c>
      <c r="E437" s="1" t="str">
        <f>VLOOKUP($B437,AffectorValueTable!$1:$1048576,MATCH(AffectorValueTable!$B$1,AffectorValueTable!$1:$1,0),0)</f>
        <v>ImmortalWill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f t="shared" si="284"/>
        <v>1.62</v>
      </c>
      <c r="O437" s="7" t="str">
        <f t="shared" ca="1" si="286"/>
        <v/>
      </c>
      <c r="S437" s="7" t="str">
        <f t="shared" ca="1" si="258"/>
        <v/>
      </c>
    </row>
    <row r="438" spans="1:21" x14ac:dyDescent="0.3">
      <c r="A438" s="1" t="str">
        <f t="shared" si="285"/>
        <v>LP_ImmortalWill_09</v>
      </c>
      <c r="B438" s="1" t="s">
        <v>315</v>
      </c>
      <c r="C438" s="1" t="str">
        <f>IF(ISERROR(VLOOKUP(B438,AffectorValueTable!$A:$A,1,0)),"어펙터밸류없음","")</f>
        <v/>
      </c>
      <c r="D438" s="1">
        <v>9</v>
      </c>
      <c r="E438" s="1" t="str">
        <f>VLOOKUP($B438,AffectorValueTable!$1:$1048576,MATCH(AffectorValueTable!$B$1,AffectorValueTable!$1:$1,0),0)</f>
        <v>ImmortalWill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f t="shared" si="284"/>
        <v>1.89</v>
      </c>
      <c r="O438" s="7" t="str">
        <f t="shared" ca="1" si="286"/>
        <v/>
      </c>
      <c r="S438" s="7" t="str">
        <f t="shared" ca="1" si="258"/>
        <v/>
      </c>
    </row>
    <row r="439" spans="1:21" x14ac:dyDescent="0.3">
      <c r="A439" s="1" t="str">
        <f t="shared" ref="A439:A458" si="287">B439&amp;"_"&amp;TEXT(D439,"00")</f>
        <v>LP_ImmortalWillBetter_01</v>
      </c>
      <c r="B439" s="1" t="s">
        <v>316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ImmortalWill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f t="shared" si="284"/>
        <v>0.25</v>
      </c>
      <c r="O439" s="7" t="str">
        <f t="shared" ref="O439:O458" ca="1" si="288">IF(NOT(ISBLANK(N439)),N439,
IF(ISBLANK(M439),"",
VLOOKUP(M439,OFFSET(INDIRECT("$A:$B"),0,MATCH(M$1&amp;"_Verify",INDIRECT("$1:$1"),0)-1),2,0)
))</f>
        <v/>
      </c>
      <c r="S439" s="7" t="str">
        <f t="shared" ca="1" si="258"/>
        <v/>
      </c>
    </row>
    <row r="440" spans="1:21" x14ac:dyDescent="0.3">
      <c r="A440" s="1" t="str">
        <f t="shared" si="287"/>
        <v>LP_ImmortalWillBetter_02</v>
      </c>
      <c r="B440" s="1" t="s">
        <v>316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ImmortalWill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f t="shared" si="284"/>
        <v>0.52500000000000002</v>
      </c>
      <c r="O440" s="7" t="str">
        <f t="shared" ca="1" si="288"/>
        <v/>
      </c>
      <c r="S440" s="7" t="str">
        <f t="shared" ca="1" si="258"/>
        <v/>
      </c>
    </row>
    <row r="441" spans="1:21" x14ac:dyDescent="0.3">
      <c r="A441" s="1" t="str">
        <f t="shared" ref="A441:A443" si="289">B441&amp;"_"&amp;TEXT(D441,"00")</f>
        <v>LP_ImmortalWillBetter_03</v>
      </c>
      <c r="B441" s="1" t="s">
        <v>316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ImmortalWill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f t="shared" si="284"/>
        <v>0.82500000000000007</v>
      </c>
      <c r="O441" s="7" t="str">
        <f t="shared" ref="O441:O443" ca="1" si="290">IF(NOT(ISBLANK(N441)),N441,
IF(ISBLANK(M441),"",
VLOOKUP(M441,OFFSET(INDIRECT("$A:$B"),0,MATCH(M$1&amp;"_Verify",INDIRECT("$1:$1"),0)-1),2,0)
))</f>
        <v/>
      </c>
      <c r="S441" s="7" t="str">
        <f t="shared" ca="1" si="258"/>
        <v/>
      </c>
    </row>
    <row r="442" spans="1:21" x14ac:dyDescent="0.3">
      <c r="A442" s="1" t="str">
        <f t="shared" si="289"/>
        <v>LP_ImmortalWillBetter_04</v>
      </c>
      <c r="B442" s="1" t="s">
        <v>316</v>
      </c>
      <c r="C442" s="1" t="str">
        <f>IF(ISERROR(VLOOKUP(B442,AffectorValueTable!$A:$A,1,0)),"어펙터밸류없음","")</f>
        <v/>
      </c>
      <c r="D442" s="1">
        <v>4</v>
      </c>
      <c r="E442" s="1" t="str">
        <f>VLOOKUP($B442,AffectorValueTable!$1:$1048576,MATCH(AffectorValueTable!$B$1,AffectorValueTable!$1:$1,0),0)</f>
        <v>ImmortalWill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f t="shared" si="284"/>
        <v>1.1499999999999999</v>
      </c>
      <c r="O442" s="7" t="str">
        <f t="shared" ca="1" si="290"/>
        <v/>
      </c>
      <c r="S442" s="7" t="str">
        <f t="shared" ca="1" si="258"/>
        <v/>
      </c>
    </row>
    <row r="443" spans="1:21" x14ac:dyDescent="0.3">
      <c r="A443" s="1" t="str">
        <f t="shared" si="289"/>
        <v>LP_ImmortalWillBetter_05</v>
      </c>
      <c r="B443" s="1" t="s">
        <v>316</v>
      </c>
      <c r="C443" s="1" t="str">
        <f>IF(ISERROR(VLOOKUP(B443,AffectorValueTable!$A:$A,1,0)),"어펙터밸류없음","")</f>
        <v/>
      </c>
      <c r="D443" s="1">
        <v>5</v>
      </c>
      <c r="E443" s="1" t="str">
        <f>VLOOKUP($B443,AffectorValueTable!$1:$1048576,MATCH(AffectorValueTable!$B$1,AffectorValueTable!$1:$1,0),0)</f>
        <v>ImmortalWill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f t="shared" si="284"/>
        <v>1.5</v>
      </c>
      <c r="O443" s="7" t="str">
        <f t="shared" ca="1" si="290"/>
        <v/>
      </c>
      <c r="S443" s="7" t="str">
        <f t="shared" ca="1" si="258"/>
        <v/>
      </c>
    </row>
    <row r="444" spans="1:21" x14ac:dyDescent="0.3">
      <c r="A444" s="1" t="str">
        <f t="shared" si="287"/>
        <v>LP_HealAreaOnEncounter_01</v>
      </c>
      <c r="B444" s="1" t="s">
        <v>367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CallAffectorValue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O444" s="7" t="str">
        <f t="shared" ca="1" si="288"/>
        <v/>
      </c>
      <c r="Q444" s="1" t="s">
        <v>370</v>
      </c>
      <c r="S444" s="7">
        <f t="shared" ca="1" si="258"/>
        <v>1</v>
      </c>
      <c r="U444" s="1" t="s">
        <v>368</v>
      </c>
    </row>
    <row r="445" spans="1:21" x14ac:dyDescent="0.3">
      <c r="A445" s="1" t="str">
        <f t="shared" si="287"/>
        <v>LP_HealAreaOnEncounter_02</v>
      </c>
      <c r="B445" s="1" t="s">
        <v>367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CallAffectorValue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O445" s="7" t="str">
        <f t="shared" ca="1" si="288"/>
        <v/>
      </c>
      <c r="Q445" s="1" t="s">
        <v>370</v>
      </c>
      <c r="S445" s="7">
        <f t="shared" ca="1" si="258"/>
        <v>1</v>
      </c>
      <c r="U445" s="1" t="s">
        <v>368</v>
      </c>
    </row>
    <row r="446" spans="1:21" x14ac:dyDescent="0.3">
      <c r="A446" s="1" t="str">
        <f t="shared" si="287"/>
        <v>LP_HealAreaOnEncounter_03</v>
      </c>
      <c r="B446" s="1" t="s">
        <v>367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CallAffectorValue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O446" s="7" t="str">
        <f t="shared" ca="1" si="288"/>
        <v/>
      </c>
      <c r="Q446" s="1" t="s">
        <v>370</v>
      </c>
      <c r="S446" s="7">
        <f t="shared" ca="1" si="258"/>
        <v>1</v>
      </c>
      <c r="U446" s="1" t="s">
        <v>368</v>
      </c>
    </row>
    <row r="447" spans="1:21" x14ac:dyDescent="0.3">
      <c r="A447" s="1" t="str">
        <f t="shared" si="287"/>
        <v>LP_HealAreaOnEncounter_04</v>
      </c>
      <c r="B447" s="1" t="s">
        <v>367</v>
      </c>
      <c r="C447" s="1" t="str">
        <f>IF(ISERROR(VLOOKUP(B447,AffectorValueTable!$A:$A,1,0)),"어펙터밸류없음","")</f>
        <v/>
      </c>
      <c r="D447" s="1">
        <v>4</v>
      </c>
      <c r="E447" s="1" t="str">
        <f>VLOOKUP($B447,AffectorValueTable!$1:$1048576,MATCH(AffectorValueTable!$B$1,AffectorValueTable!$1:$1,0),0)</f>
        <v>CallAffectorValue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O447" s="7" t="str">
        <f t="shared" ca="1" si="288"/>
        <v/>
      </c>
      <c r="Q447" s="1" t="s">
        <v>370</v>
      </c>
      <c r="S447" s="7">
        <f t="shared" ca="1" si="258"/>
        <v>1</v>
      </c>
      <c r="U447" s="1" t="s">
        <v>368</v>
      </c>
    </row>
    <row r="448" spans="1:21" x14ac:dyDescent="0.3">
      <c r="A448" s="1" t="str">
        <f t="shared" si="287"/>
        <v>LP_HealAreaOnEncounter_05</v>
      </c>
      <c r="B448" s="1" t="s">
        <v>367</v>
      </c>
      <c r="C448" s="1" t="str">
        <f>IF(ISERROR(VLOOKUP(B448,AffectorValueTable!$A:$A,1,0)),"어펙터밸류없음","")</f>
        <v/>
      </c>
      <c r="D448" s="1">
        <v>5</v>
      </c>
      <c r="E448" s="1" t="str">
        <f>VLOOKUP($B448,AffectorValueTable!$1:$1048576,MATCH(AffectorValueTable!$B$1,AffectorValueTable!$1:$1,0),0)</f>
        <v>CallAffectorValue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O448" s="7" t="str">
        <f t="shared" ca="1" si="288"/>
        <v/>
      </c>
      <c r="Q448" s="1" t="s">
        <v>370</v>
      </c>
      <c r="S448" s="7">
        <f t="shared" ca="1" si="258"/>
        <v>1</v>
      </c>
      <c r="U448" s="1" t="s">
        <v>368</v>
      </c>
    </row>
    <row r="449" spans="1:23" x14ac:dyDescent="0.3">
      <c r="A449" s="1" t="str">
        <f t="shared" si="287"/>
        <v>LP_HealAreaOnEncounter_CreateHit_01</v>
      </c>
      <c r="B449" s="1" t="s">
        <v>368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CreateHitObject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O449" s="7" t="str">
        <f t="shared" ca="1" si="288"/>
        <v/>
      </c>
      <c r="S449" s="7" t="str">
        <f t="shared" ca="1" si="258"/>
        <v/>
      </c>
      <c r="T449" s="1" t="s">
        <v>371</v>
      </c>
    </row>
    <row r="450" spans="1:23" x14ac:dyDescent="0.3">
      <c r="A450" s="1" t="str">
        <f t="shared" si="287"/>
        <v>LP_HealAreaOnEncounter_CreateHit_02</v>
      </c>
      <c r="B450" s="1" t="s">
        <v>368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CreateHitObject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O450" s="7" t="str">
        <f t="shared" ca="1" si="288"/>
        <v/>
      </c>
      <c r="S450" s="7" t="str">
        <f t="shared" ca="1" si="258"/>
        <v/>
      </c>
      <c r="T450" s="1" t="s">
        <v>371</v>
      </c>
    </row>
    <row r="451" spans="1:23" x14ac:dyDescent="0.3">
      <c r="A451" s="1" t="str">
        <f t="shared" si="287"/>
        <v>LP_HealAreaOnEncounter_CreateHit_03</v>
      </c>
      <c r="B451" s="1" t="s">
        <v>368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CreateHitObject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O451" s="7" t="str">
        <f t="shared" ca="1" si="288"/>
        <v/>
      </c>
      <c r="S451" s="7" t="str">
        <f t="shared" ca="1" si="258"/>
        <v/>
      </c>
      <c r="T451" s="1" t="s">
        <v>371</v>
      </c>
    </row>
    <row r="452" spans="1:23" x14ac:dyDescent="0.3">
      <c r="A452" s="1" t="str">
        <f t="shared" si="287"/>
        <v>LP_HealAreaOnEncounter_CreateHit_04</v>
      </c>
      <c r="B452" s="1" t="s">
        <v>368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CreateHitObject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O452" s="7" t="str">
        <f t="shared" ca="1" si="288"/>
        <v/>
      </c>
      <c r="S452" s="7" t="str">
        <f t="shared" ca="1" si="258"/>
        <v/>
      </c>
      <c r="T452" s="1" t="s">
        <v>371</v>
      </c>
    </row>
    <row r="453" spans="1:23" x14ac:dyDescent="0.3">
      <c r="A453" s="1" t="str">
        <f t="shared" si="287"/>
        <v>LP_HealAreaOnEncounter_CreateHit_05</v>
      </c>
      <c r="B453" s="1" t="s">
        <v>368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CreateHitObject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O453" s="7" t="str">
        <f t="shared" ca="1" si="288"/>
        <v/>
      </c>
      <c r="S453" s="7" t="str">
        <f t="shared" ca="1" si="258"/>
        <v/>
      </c>
      <c r="T453" s="1" t="s">
        <v>371</v>
      </c>
    </row>
    <row r="454" spans="1:23" x14ac:dyDescent="0.3">
      <c r="A454" s="1" t="str">
        <f t="shared" si="287"/>
        <v>LP_HealAreaOnEncounter_CH_Heal_01</v>
      </c>
      <c r="B454" s="1" t="s">
        <v>372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Heal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K454" s="1">
        <v>1.6842105263157891E-2</v>
      </c>
      <c r="O454" s="7" t="str">
        <f t="shared" ca="1" si="288"/>
        <v/>
      </c>
      <c r="S454" s="7" t="str">
        <f t="shared" ref="S454:S458" ca="1" si="291">IF(NOT(ISBLANK(R454)),R454,
IF(ISBLANK(Q454),"",
VLOOKUP(Q454,OFFSET(INDIRECT("$A:$B"),0,MATCH(Q$1&amp;"_Verify",INDIRECT("$1:$1"),0)-1),2,0)
))</f>
        <v/>
      </c>
    </row>
    <row r="455" spans="1:23" x14ac:dyDescent="0.3">
      <c r="A455" s="1" t="str">
        <f t="shared" si="287"/>
        <v>LP_HealAreaOnEncounter_CH_Heal_02</v>
      </c>
      <c r="B455" s="1" t="s">
        <v>372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Heal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K455" s="1">
        <v>2.8990509059534077E-2</v>
      </c>
      <c r="O455" s="7" t="str">
        <f t="shared" ca="1" si="288"/>
        <v/>
      </c>
      <c r="S455" s="7" t="str">
        <f t="shared" ca="1" si="291"/>
        <v/>
      </c>
    </row>
    <row r="456" spans="1:23" x14ac:dyDescent="0.3">
      <c r="A456" s="1" t="str">
        <f t="shared" si="287"/>
        <v>LP_HealAreaOnEncounter_CH_Heal_03</v>
      </c>
      <c r="B456" s="1" t="s">
        <v>372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Heal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K456" s="1">
        <v>3.8067772170151414E-2</v>
      </c>
      <c r="O456" s="7" t="str">
        <f t="shared" ca="1" si="288"/>
        <v/>
      </c>
      <c r="S456" s="7" t="str">
        <f t="shared" ca="1" si="291"/>
        <v/>
      </c>
    </row>
    <row r="457" spans="1:23" x14ac:dyDescent="0.3">
      <c r="A457" s="1" t="str">
        <f t="shared" si="287"/>
        <v>LP_HealAreaOnEncounter_CH_Heal_04</v>
      </c>
      <c r="B457" s="1" t="s">
        <v>372</v>
      </c>
      <c r="C457" s="1" t="str">
        <f>IF(ISERROR(VLOOKUP(B457,AffectorValueTable!$A:$A,1,0)),"어펙터밸류없음","")</f>
        <v/>
      </c>
      <c r="D457" s="1">
        <v>4</v>
      </c>
      <c r="E457" s="1" t="str">
        <f>VLOOKUP($B457,AffectorValueTable!$1:$1048576,MATCH(AffectorValueTable!$B$1,AffectorValueTable!$1:$1,0),0)</f>
        <v>Heal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K457" s="1">
        <v>4.5042839657282757E-2</v>
      </c>
      <c r="O457" s="7" t="str">
        <f t="shared" ca="1" si="288"/>
        <v/>
      </c>
      <c r="S457" s="7" t="str">
        <f t="shared" ca="1" si="291"/>
        <v/>
      </c>
    </row>
    <row r="458" spans="1:23" x14ac:dyDescent="0.3">
      <c r="A458" s="1" t="str">
        <f t="shared" si="287"/>
        <v>LP_HealAreaOnEncounter_CH_Heal_05</v>
      </c>
      <c r="B458" s="1" t="s">
        <v>372</v>
      </c>
      <c r="C458" s="1" t="str">
        <f>IF(ISERROR(VLOOKUP(B458,AffectorValueTable!$A:$A,1,0)),"어펙터밸류없음","")</f>
        <v/>
      </c>
      <c r="D458" s="1">
        <v>5</v>
      </c>
      <c r="E458" s="1" t="str">
        <f>VLOOKUP($B458,AffectorValueTable!$1:$1048576,MATCH(AffectorValueTable!$B$1,AffectorValueTable!$1:$1,0),0)</f>
        <v>Heal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K458" s="1">
        <v>5.052631578947369E-2</v>
      </c>
      <c r="O458" s="7" t="str">
        <f t="shared" ca="1" si="288"/>
        <v/>
      </c>
      <c r="S458" s="7" t="str">
        <f t="shared" ca="1" si="291"/>
        <v/>
      </c>
    </row>
    <row r="459" spans="1:23" x14ac:dyDescent="0.3">
      <c r="A459" s="1" t="str">
        <f t="shared" ref="A459:A476" si="292">B459&amp;"_"&amp;TEXT(D459,"00")</f>
        <v>LP_MoveSpeedUpOnAttacked_01</v>
      </c>
      <c r="B459" s="1" t="s">
        <v>317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CallAffectorValue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O459" s="7" t="str">
        <f t="shared" ref="O459:O476" ca="1" si="293">IF(NOT(ISBLANK(N459)),N459,
IF(ISBLANK(M459),"",
VLOOKUP(M459,OFFSET(INDIRECT("$A:$B"),0,MATCH(M$1&amp;"_Verify",INDIRECT("$1:$1"),0)-1),2,0)
))</f>
        <v/>
      </c>
      <c r="Q459" s="1" t="s">
        <v>225</v>
      </c>
      <c r="S459" s="7">
        <f t="shared" ref="S459:S476" ca="1" si="294">IF(NOT(ISBLANK(R459)),R459,
IF(ISBLANK(Q459),"",
VLOOKUP(Q459,OFFSET(INDIRECT("$A:$B"),0,MATCH(Q$1&amp;"_Verify",INDIRECT("$1:$1"),0)-1),2,0)
))</f>
        <v>4</v>
      </c>
      <c r="U459" s="1" t="s">
        <v>319</v>
      </c>
    </row>
    <row r="460" spans="1:23" x14ac:dyDescent="0.3">
      <c r="A460" s="1" t="str">
        <f t="shared" si="292"/>
        <v>LP_MoveSpeedUpOnAttacked_02</v>
      </c>
      <c r="B460" s="1" t="s">
        <v>317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CallAffectorValue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O460" s="7" t="str">
        <f t="shared" ca="1" si="293"/>
        <v/>
      </c>
      <c r="Q460" s="1" t="s">
        <v>225</v>
      </c>
      <c r="S460" s="7">
        <f t="shared" ca="1" si="294"/>
        <v>4</v>
      </c>
      <c r="U460" s="1" t="s">
        <v>319</v>
      </c>
    </row>
    <row r="461" spans="1:23" x14ac:dyDescent="0.3">
      <c r="A461" s="1" t="str">
        <f t="shared" si="292"/>
        <v>LP_MoveSpeedUpOnAttacked_03</v>
      </c>
      <c r="B461" s="1" t="s">
        <v>317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CallAffectorValue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O461" s="7" t="str">
        <f t="shared" ca="1" si="293"/>
        <v/>
      </c>
      <c r="Q461" s="1" t="s">
        <v>225</v>
      </c>
      <c r="S461" s="7">
        <f t="shared" ca="1" si="294"/>
        <v>4</v>
      </c>
      <c r="U461" s="1" t="s">
        <v>319</v>
      </c>
    </row>
    <row r="462" spans="1:23" x14ac:dyDescent="0.3">
      <c r="A462" s="1" t="str">
        <f t="shared" ref="A462:A467" si="295">B462&amp;"_"&amp;TEXT(D462,"00")</f>
        <v>LP_MoveSpeedUpOnAttacked_Move_01</v>
      </c>
      <c r="B462" s="1" t="s">
        <v>318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ChangeActorStatus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2.4</v>
      </c>
      <c r="J462" s="1">
        <v>1</v>
      </c>
      <c r="M462" s="1" t="s">
        <v>552</v>
      </c>
      <c r="O462" s="7">
        <f t="shared" ref="O462:O467" ca="1" si="296">IF(NOT(ISBLANK(N462)),N462,
IF(ISBLANK(M462),"",
VLOOKUP(M462,OFFSET(INDIRECT("$A:$B"),0,MATCH(M$1&amp;"_Verify",INDIRECT("$1:$1"),0)-1),2,0)
))</f>
        <v>5</v>
      </c>
      <c r="R462" s="1">
        <v>1</v>
      </c>
      <c r="S462" s="7">
        <f t="shared" ref="S462:S467" ca="1" si="297">IF(NOT(ISBLANK(R462)),R462,
IF(ISBLANK(Q462),"",
VLOOKUP(Q462,OFFSET(INDIRECT("$A:$B"),0,MATCH(Q$1&amp;"_Verify",INDIRECT("$1:$1"),0)-1),2,0)
))</f>
        <v>1</v>
      </c>
      <c r="W462" s="1" t="s">
        <v>363</v>
      </c>
    </row>
    <row r="463" spans="1:23" x14ac:dyDescent="0.3">
      <c r="A463" s="1" t="str">
        <f t="shared" si="295"/>
        <v>LP_MoveSpeedUpOnAttacked_Move_02</v>
      </c>
      <c r="B463" s="1" t="s">
        <v>318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ChangeActorStatus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5.04</v>
      </c>
      <c r="J463" s="1">
        <v>1.4</v>
      </c>
      <c r="M463" s="1" t="s">
        <v>552</v>
      </c>
      <c r="O463" s="7">
        <f t="shared" ca="1" si="296"/>
        <v>5</v>
      </c>
      <c r="R463" s="1">
        <v>1</v>
      </c>
      <c r="S463" s="7">
        <f t="shared" ca="1" si="297"/>
        <v>1</v>
      </c>
      <c r="W463" s="1" t="s">
        <v>363</v>
      </c>
    </row>
    <row r="464" spans="1:23" x14ac:dyDescent="0.3">
      <c r="A464" s="1" t="str">
        <f t="shared" si="295"/>
        <v>LP_MoveSpeedUpOnAttacked_Move_03</v>
      </c>
      <c r="B464" s="1" t="s">
        <v>318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ChangeActorStatus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7.919999999999999</v>
      </c>
      <c r="J464" s="1">
        <v>1.75</v>
      </c>
      <c r="M464" s="1" t="s">
        <v>552</v>
      </c>
      <c r="O464" s="7">
        <f t="shared" ca="1" si="296"/>
        <v>5</v>
      </c>
      <c r="R464" s="1">
        <v>1</v>
      </c>
      <c r="S464" s="7">
        <f t="shared" ca="1" si="297"/>
        <v>1</v>
      </c>
      <c r="W464" s="1" t="s">
        <v>363</v>
      </c>
    </row>
    <row r="465" spans="1:23" x14ac:dyDescent="0.3">
      <c r="A465" s="1" t="str">
        <f t="shared" si="295"/>
        <v>LP_MoveSpeedUpOnKill_01</v>
      </c>
      <c r="B465" s="1" t="s">
        <v>511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CallAffectorValue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O465" s="7" t="str">
        <f t="shared" ca="1" si="296"/>
        <v/>
      </c>
      <c r="Q465" s="1" t="s">
        <v>515</v>
      </c>
      <c r="S465" s="7">
        <f t="shared" ca="1" si="297"/>
        <v>6</v>
      </c>
      <c r="U465" s="1" t="s">
        <v>513</v>
      </c>
    </row>
    <row r="466" spans="1:23" x14ac:dyDescent="0.3">
      <c r="A466" s="1" t="str">
        <f t="shared" si="295"/>
        <v>LP_MoveSpeedUpOnKill_02</v>
      </c>
      <c r="B466" s="1" t="s">
        <v>511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CallAffectorValue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O466" s="7" t="str">
        <f t="shared" ca="1" si="296"/>
        <v/>
      </c>
      <c r="Q466" s="1" t="s">
        <v>515</v>
      </c>
      <c r="S466" s="7">
        <f t="shared" ca="1" si="297"/>
        <v>6</v>
      </c>
      <c r="U466" s="1" t="s">
        <v>513</v>
      </c>
    </row>
    <row r="467" spans="1:23" x14ac:dyDescent="0.3">
      <c r="A467" s="1" t="str">
        <f t="shared" si="295"/>
        <v>LP_MoveSpeedUpOnKill_03</v>
      </c>
      <c r="B467" s="1" t="s">
        <v>511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CallAffectorValue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O467" s="7" t="str">
        <f t="shared" ca="1" si="296"/>
        <v/>
      </c>
      <c r="Q467" s="1" t="s">
        <v>515</v>
      </c>
      <c r="S467" s="7">
        <f t="shared" ca="1" si="297"/>
        <v>6</v>
      </c>
      <c r="U467" s="1" t="s">
        <v>513</v>
      </c>
    </row>
    <row r="468" spans="1:23" x14ac:dyDescent="0.3">
      <c r="A468" s="1" t="str">
        <f t="shared" ref="A468:A470" si="298">B468&amp;"_"&amp;TEXT(D468,"00")</f>
        <v>LP_MoveSpeedUpOnKill_Move_01</v>
      </c>
      <c r="B468" s="1" t="s">
        <v>513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ChangeActorStatus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1.6666666666666667</v>
      </c>
      <c r="J468" s="1">
        <v>0.8</v>
      </c>
      <c r="M468" s="1" t="s">
        <v>552</v>
      </c>
      <c r="O468" s="7">
        <f t="shared" ref="O468:O470" ca="1" si="299">IF(NOT(ISBLANK(N468)),N468,
IF(ISBLANK(M468),"",
VLOOKUP(M468,OFFSET(INDIRECT("$A:$B"),0,MATCH(M$1&amp;"_Verify",INDIRECT("$1:$1"),0)-1),2,0)
))</f>
        <v>5</v>
      </c>
      <c r="R468" s="1">
        <v>1</v>
      </c>
      <c r="S468" s="7">
        <f t="shared" ref="S468:S470" ca="1" si="300">IF(NOT(ISBLANK(R468)),R468,
IF(ISBLANK(Q468),"",
VLOOKUP(Q468,OFFSET(INDIRECT("$A:$B"),0,MATCH(Q$1&amp;"_Verify",INDIRECT("$1:$1"),0)-1),2,0)
))</f>
        <v>1</v>
      </c>
      <c r="W468" s="1" t="s">
        <v>363</v>
      </c>
    </row>
    <row r="469" spans="1:23" x14ac:dyDescent="0.3">
      <c r="A469" s="1" t="str">
        <f t="shared" si="298"/>
        <v>LP_MoveSpeedUpOnKill_Move_02</v>
      </c>
      <c r="B469" s="1" t="s">
        <v>513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ChangeActorStatus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3.5000000000000004</v>
      </c>
      <c r="J469" s="1">
        <v>1.1199999999999999</v>
      </c>
      <c r="M469" s="1" t="s">
        <v>552</v>
      </c>
      <c r="O469" s="7">
        <f t="shared" ca="1" si="299"/>
        <v>5</v>
      </c>
      <c r="R469" s="1">
        <v>1</v>
      </c>
      <c r="S469" s="7">
        <f t="shared" ca="1" si="300"/>
        <v>1</v>
      </c>
      <c r="W469" s="1" t="s">
        <v>363</v>
      </c>
    </row>
    <row r="470" spans="1:23" x14ac:dyDescent="0.3">
      <c r="A470" s="1" t="str">
        <f t="shared" si="298"/>
        <v>LP_MoveSpeedUpOnKill_Move_03</v>
      </c>
      <c r="B470" s="1" t="s">
        <v>513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ChangeActorStatus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5.5</v>
      </c>
      <c r="J470" s="1">
        <v>1.4000000000000001</v>
      </c>
      <c r="M470" s="1" t="s">
        <v>552</v>
      </c>
      <c r="O470" s="7">
        <f t="shared" ca="1" si="299"/>
        <v>5</v>
      </c>
      <c r="R470" s="1">
        <v>1</v>
      </c>
      <c r="S470" s="7">
        <f t="shared" ca="1" si="300"/>
        <v>1</v>
      </c>
      <c r="W470" s="1" t="s">
        <v>363</v>
      </c>
    </row>
    <row r="471" spans="1:23" x14ac:dyDescent="0.3">
      <c r="A471" s="1" t="str">
        <f t="shared" si="292"/>
        <v>LP_MineOnMove_01</v>
      </c>
      <c r="B471" s="1" t="s">
        <v>374</v>
      </c>
      <c r="C471" s="1" t="str">
        <f>IF(ISERROR(VLOOKUP(B471,AffectorValueTable!$A:$A,1,0)),"어펙터밸류없음","")</f>
        <v/>
      </c>
      <c r="D471" s="1">
        <v>1</v>
      </c>
      <c r="E471" s="1" t="str">
        <f>VLOOKUP($B471,AffectorValueTable!$1:$1048576,MATCH(AffectorValueTable!$B$1,AffectorValueTable!$1:$1,0),0)</f>
        <v>CreateHitObjectMoving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5</v>
      </c>
      <c r="O471" s="7" t="str">
        <f t="shared" ca="1" si="293"/>
        <v/>
      </c>
      <c r="S471" s="7" t="str">
        <f t="shared" ca="1" si="294"/>
        <v/>
      </c>
      <c r="T471" s="1" t="s">
        <v>377</v>
      </c>
    </row>
    <row r="472" spans="1:23" x14ac:dyDescent="0.3">
      <c r="A472" s="1" t="str">
        <f t="shared" si="292"/>
        <v>LP_MineOnMove_02</v>
      </c>
      <c r="B472" s="1" t="s">
        <v>374</v>
      </c>
      <c r="C472" s="1" t="str">
        <f>IF(ISERROR(VLOOKUP(B472,AffectorValueTable!$A:$A,1,0)),"어펙터밸류없음","")</f>
        <v/>
      </c>
      <c r="D472" s="1">
        <v>2</v>
      </c>
      <c r="E472" s="1" t="str">
        <f>VLOOKUP($B472,AffectorValueTable!$1:$1048576,MATCH(AffectorValueTable!$B$1,AffectorValueTable!$1:$1,0),0)</f>
        <v>CreateHitObjectMoving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5</v>
      </c>
      <c r="O472" s="7" t="str">
        <f t="shared" ca="1" si="293"/>
        <v/>
      </c>
      <c r="S472" s="7" t="str">
        <f t="shared" ca="1" si="294"/>
        <v/>
      </c>
      <c r="T472" s="1" t="s">
        <v>377</v>
      </c>
    </row>
    <row r="473" spans="1:23" x14ac:dyDescent="0.3">
      <c r="A473" s="1" t="str">
        <f t="shared" si="292"/>
        <v>LP_MineOnMove_03</v>
      </c>
      <c r="B473" s="1" t="s">
        <v>374</v>
      </c>
      <c r="C473" s="1" t="str">
        <f>IF(ISERROR(VLOOKUP(B473,AffectorValueTable!$A:$A,1,0)),"어펙터밸류없음","")</f>
        <v/>
      </c>
      <c r="D473" s="1">
        <v>3</v>
      </c>
      <c r="E473" s="1" t="str">
        <f>VLOOKUP($B473,AffectorValueTable!$1:$1048576,MATCH(AffectorValueTable!$B$1,AffectorValueTable!$1:$1,0),0)</f>
        <v>CreateHitObjectMoving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5</v>
      </c>
      <c r="O473" s="7" t="str">
        <f t="shared" ca="1" si="293"/>
        <v/>
      </c>
      <c r="S473" s="7" t="str">
        <f t="shared" ca="1" si="294"/>
        <v/>
      </c>
      <c r="T473" s="1" t="s">
        <v>377</v>
      </c>
    </row>
    <row r="474" spans="1:23" x14ac:dyDescent="0.3">
      <c r="A474" s="1" t="str">
        <f t="shared" si="292"/>
        <v>LP_MineOnMove_Damage_01</v>
      </c>
      <c r="B474" s="1" t="s">
        <v>376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CollisionDamage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1.7730496453900713</v>
      </c>
      <c r="O474" s="7" t="str">
        <f t="shared" ca="1" si="293"/>
        <v/>
      </c>
      <c r="P474" s="1">
        <v>1</v>
      </c>
      <c r="S474" s="7" t="str">
        <f t="shared" ca="1" si="294"/>
        <v/>
      </c>
    </row>
    <row r="475" spans="1:23" x14ac:dyDescent="0.3">
      <c r="A475" s="1" t="str">
        <f t="shared" si="292"/>
        <v>LP_MineOnMove_Damage_02</v>
      </c>
      <c r="B475" s="1" t="s">
        <v>376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CollisionDamage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3.7234042553191498</v>
      </c>
      <c r="O475" s="7" t="str">
        <f t="shared" ca="1" si="293"/>
        <v/>
      </c>
      <c r="P475" s="1">
        <v>1</v>
      </c>
      <c r="S475" s="7" t="str">
        <f t="shared" ca="1" si="294"/>
        <v/>
      </c>
    </row>
    <row r="476" spans="1:23" x14ac:dyDescent="0.3">
      <c r="A476" s="1" t="str">
        <f t="shared" si="292"/>
        <v>LP_MineOnMove_Damage_03</v>
      </c>
      <c r="B476" s="1" t="s">
        <v>376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CollisionDamage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5.8510638297872362</v>
      </c>
      <c r="O476" s="7" t="str">
        <f t="shared" ca="1" si="293"/>
        <v/>
      </c>
      <c r="P476" s="1">
        <v>1</v>
      </c>
      <c r="S476" s="7" t="str">
        <f t="shared" ca="1" si="294"/>
        <v/>
      </c>
    </row>
    <row r="477" spans="1:23" x14ac:dyDescent="0.3">
      <c r="A477" s="1" t="str">
        <f t="shared" ref="A477:A481" si="301">B477&amp;"_"&amp;TEXT(D477,"00")</f>
        <v>LP_SlowHitObject_01</v>
      </c>
      <c r="B477" s="1" t="s">
        <v>320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SlowHitObjectSpeed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0.02</v>
      </c>
      <c r="O477" s="7" t="str">
        <f t="shared" ref="O477:O481" ca="1" si="302">IF(NOT(ISBLANK(N477)),N477,
IF(ISBLANK(M477),"",
VLOOKUP(M477,OFFSET(INDIRECT("$A:$B"),0,MATCH(M$1&amp;"_Verify",INDIRECT("$1:$1"),0)-1),2,0)
))</f>
        <v/>
      </c>
      <c r="S477" s="7" t="str">
        <f t="shared" ref="S477:S504" ca="1" si="303">IF(NOT(ISBLANK(R477)),R477,
IF(ISBLANK(Q477),"",
VLOOKUP(Q477,OFFSET(INDIRECT("$A:$B"),0,MATCH(Q$1&amp;"_Verify",INDIRECT("$1:$1"),0)-1),2,0)
))</f>
        <v/>
      </c>
    </row>
    <row r="478" spans="1:23" x14ac:dyDescent="0.3">
      <c r="A478" s="1" t="str">
        <f t="shared" si="301"/>
        <v>LP_SlowHitObject_02</v>
      </c>
      <c r="B478" s="1" t="s">
        <v>320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SlowHitObjectSpeed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4.2000000000000003E-2</v>
      </c>
      <c r="O478" s="7" t="str">
        <f t="shared" ca="1" si="302"/>
        <v/>
      </c>
      <c r="S478" s="7" t="str">
        <f t="shared" ca="1" si="303"/>
        <v/>
      </c>
    </row>
    <row r="479" spans="1:23" x14ac:dyDescent="0.3">
      <c r="A479" s="1" t="str">
        <f t="shared" si="301"/>
        <v>LP_SlowHitObject_03</v>
      </c>
      <c r="B479" s="1" t="s">
        <v>320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SlowHitObjectSpeed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6.6000000000000003E-2</v>
      </c>
      <c r="O479" s="7" t="str">
        <f t="shared" ca="1" si="302"/>
        <v/>
      </c>
      <c r="S479" s="7" t="str">
        <f t="shared" ca="1" si="303"/>
        <v/>
      </c>
    </row>
    <row r="480" spans="1:23" x14ac:dyDescent="0.3">
      <c r="A480" s="1" t="str">
        <f t="shared" si="301"/>
        <v>LP_SlowHitObject_04</v>
      </c>
      <c r="B480" s="1" t="s">
        <v>320</v>
      </c>
      <c r="C480" s="1" t="str">
        <f>IF(ISERROR(VLOOKUP(B480,AffectorValueTable!$A:$A,1,0)),"어펙터밸류없음","")</f>
        <v/>
      </c>
      <c r="D480" s="1">
        <v>4</v>
      </c>
      <c r="E480" s="1" t="str">
        <f>VLOOKUP($B480,AffectorValueTable!$1:$1048576,MATCH(AffectorValueTable!$B$1,AffectorValueTable!$1:$1,0),0)</f>
        <v>SlowHitObjectSpeed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9.1999999999999998E-2</v>
      </c>
      <c r="O480" s="7" t="str">
        <f t="shared" ca="1" si="302"/>
        <v/>
      </c>
      <c r="S480" s="7" t="str">
        <f t="shared" ca="1" si="303"/>
        <v/>
      </c>
    </row>
    <row r="481" spans="1:23" x14ac:dyDescent="0.3">
      <c r="A481" s="1" t="str">
        <f t="shared" si="301"/>
        <v>LP_SlowHitObject_05</v>
      </c>
      <c r="B481" s="1" t="s">
        <v>320</v>
      </c>
      <c r="C481" s="1" t="str">
        <f>IF(ISERROR(VLOOKUP(B481,AffectorValueTable!$A:$A,1,0)),"어펙터밸류없음","")</f>
        <v/>
      </c>
      <c r="D481" s="1">
        <v>5</v>
      </c>
      <c r="E481" s="1" t="str">
        <f>VLOOKUP($B481,AffectorValueTable!$1:$1048576,MATCH(AffectorValueTable!$B$1,AffectorValueTable!$1:$1,0),0)</f>
        <v>SlowHitObjectSpeed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0.12</v>
      </c>
      <c r="O481" s="7" t="str">
        <f t="shared" ca="1" si="302"/>
        <v/>
      </c>
      <c r="S481" s="7" t="str">
        <f t="shared" ca="1" si="303"/>
        <v/>
      </c>
    </row>
    <row r="482" spans="1:23" x14ac:dyDescent="0.3">
      <c r="A482" s="1" t="str">
        <f t="shared" ref="A482:A486" si="304">B482&amp;"_"&amp;TEXT(D482,"00")</f>
        <v>LP_SlowHitObjectBetter_01</v>
      </c>
      <c r="B482" s="1" t="s">
        <v>516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SlowHitObjectSpeed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f t="shared" ref="J482:J486" si="305">J477*5/3</f>
        <v>3.3333333333333333E-2</v>
      </c>
      <c r="O482" s="7" t="str">
        <f t="shared" ref="O482:O486" ca="1" si="306">IF(NOT(ISBLANK(N482)),N482,
IF(ISBLANK(M482),"",
VLOOKUP(M482,OFFSET(INDIRECT("$A:$B"),0,MATCH(M$1&amp;"_Verify",INDIRECT("$1:$1"),0)-1),2,0)
))</f>
        <v/>
      </c>
      <c r="S482" s="7" t="str">
        <f t="shared" ref="S482:S486" ca="1" si="307">IF(NOT(ISBLANK(R482)),R482,
IF(ISBLANK(Q482),"",
VLOOKUP(Q482,OFFSET(INDIRECT("$A:$B"),0,MATCH(Q$1&amp;"_Verify",INDIRECT("$1:$1"),0)-1),2,0)
))</f>
        <v/>
      </c>
    </row>
    <row r="483" spans="1:23" x14ac:dyDescent="0.3">
      <c r="A483" s="1" t="str">
        <f t="shared" si="304"/>
        <v>LP_SlowHitObjectBetter_02</v>
      </c>
      <c r="B483" s="1" t="s">
        <v>516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SlowHitObjectSpeed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f t="shared" si="305"/>
        <v>7.0000000000000007E-2</v>
      </c>
      <c r="O483" s="7" t="str">
        <f t="shared" ca="1" si="306"/>
        <v/>
      </c>
      <c r="S483" s="7" t="str">
        <f t="shared" ca="1" si="307"/>
        <v/>
      </c>
    </row>
    <row r="484" spans="1:23" x14ac:dyDescent="0.3">
      <c r="A484" s="1" t="str">
        <f t="shared" si="304"/>
        <v>LP_SlowHitObjectBetter_03</v>
      </c>
      <c r="B484" s="1" t="s">
        <v>516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SlowHitObjectSpeed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f t="shared" si="305"/>
        <v>0.11</v>
      </c>
      <c r="O484" s="7" t="str">
        <f t="shared" ca="1" si="306"/>
        <v/>
      </c>
      <c r="S484" s="7" t="str">
        <f t="shared" ca="1" si="307"/>
        <v/>
      </c>
    </row>
    <row r="485" spans="1:23" x14ac:dyDescent="0.3">
      <c r="A485" s="1" t="str">
        <f t="shared" si="304"/>
        <v>LP_SlowHitObjectBetter_04</v>
      </c>
      <c r="B485" s="1" t="s">
        <v>516</v>
      </c>
      <c r="C485" s="1" t="str">
        <f>IF(ISERROR(VLOOKUP(B485,AffectorValueTable!$A:$A,1,0)),"어펙터밸류없음","")</f>
        <v/>
      </c>
      <c r="D485" s="1">
        <v>4</v>
      </c>
      <c r="E485" s="1" t="str">
        <f>VLOOKUP($B485,AffectorValueTable!$1:$1048576,MATCH(AffectorValueTable!$B$1,AffectorValueTable!$1:$1,0),0)</f>
        <v>SlowHitObjectSpeed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f t="shared" si="305"/>
        <v>0.15333333333333332</v>
      </c>
      <c r="O485" s="7" t="str">
        <f t="shared" ca="1" si="306"/>
        <v/>
      </c>
      <c r="S485" s="7" t="str">
        <f t="shared" ca="1" si="307"/>
        <v/>
      </c>
    </row>
    <row r="486" spans="1:23" x14ac:dyDescent="0.3">
      <c r="A486" s="1" t="str">
        <f t="shared" si="304"/>
        <v>LP_SlowHitObjectBetter_05</v>
      </c>
      <c r="B486" s="1" t="s">
        <v>516</v>
      </c>
      <c r="C486" s="1" t="str">
        <f>IF(ISERROR(VLOOKUP(B486,AffectorValueTable!$A:$A,1,0)),"어펙터밸류없음","")</f>
        <v/>
      </c>
      <c r="D486" s="1">
        <v>5</v>
      </c>
      <c r="E486" s="1" t="str">
        <f>VLOOKUP($B486,AffectorValueTable!$1:$1048576,MATCH(AffectorValueTable!$B$1,AffectorValueTable!$1:$1,0),0)</f>
        <v>SlowHitObjectSpeed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f t="shared" si="305"/>
        <v>0.19999999999999998</v>
      </c>
      <c r="O486" s="7" t="str">
        <f t="shared" ca="1" si="306"/>
        <v/>
      </c>
      <c r="S486" s="7" t="str">
        <f t="shared" ca="1" si="307"/>
        <v/>
      </c>
    </row>
    <row r="487" spans="1:23" x14ac:dyDescent="0.3">
      <c r="A487" s="1" t="str">
        <f t="shared" ref="A487:A489" si="308">B487&amp;"_"&amp;TEXT(D487,"00")</f>
        <v>LP_Paralyze_01</v>
      </c>
      <c r="B487" s="1" t="s">
        <v>331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CertainHpHitObject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J487" s="1">
        <v>0.33</v>
      </c>
      <c r="O487" s="7" t="str">
        <f t="shared" ref="O487:O489" ca="1" si="309">IF(NOT(ISBLANK(N487)),N487,
IF(ISBLANK(M487),"",
VLOOKUP(M487,OFFSET(INDIRECT("$A:$B"),0,MATCH(M$1&amp;"_Verify",INDIRECT("$1:$1"),0)-1),2,0)
))</f>
        <v/>
      </c>
      <c r="P487" s="1">
        <v>1</v>
      </c>
      <c r="S487" s="7" t="str">
        <f t="shared" ca="1" si="303"/>
        <v/>
      </c>
      <c r="U487" s="1" t="s">
        <v>332</v>
      </c>
      <c r="V487" s="1">
        <v>0.7</v>
      </c>
      <c r="W487" s="1" t="s">
        <v>430</v>
      </c>
    </row>
    <row r="488" spans="1:23" x14ac:dyDescent="0.3">
      <c r="A488" s="1" t="str">
        <f t="shared" si="308"/>
        <v>LP_Paralyze_02</v>
      </c>
      <c r="B488" s="1" t="s">
        <v>331</v>
      </c>
      <c r="C488" s="1" t="str">
        <f>IF(ISERROR(VLOOKUP(B488,AffectorValueTable!$A:$A,1,0)),"어펙터밸류없음","")</f>
        <v/>
      </c>
      <c r="D488" s="1">
        <v>2</v>
      </c>
      <c r="E488" s="1" t="str">
        <f>VLOOKUP($B488,AffectorValueTable!$1:$1048576,MATCH(AffectorValueTable!$B$1,AffectorValueTable!$1:$1,0),0)</f>
        <v>CertainHpHitObject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J488" s="1">
        <v>0.34</v>
      </c>
      <c r="O488" s="7" t="str">
        <f t="shared" ca="1" si="309"/>
        <v/>
      </c>
      <c r="P488" s="1">
        <v>1</v>
      </c>
      <c r="S488" s="7" t="str">
        <f t="shared" ca="1" si="303"/>
        <v/>
      </c>
      <c r="U488" s="1" t="s">
        <v>332</v>
      </c>
      <c r="V488" s="1" t="s">
        <v>431</v>
      </c>
      <c r="W488" s="1" t="s">
        <v>432</v>
      </c>
    </row>
    <row r="489" spans="1:23" x14ac:dyDescent="0.3">
      <c r="A489" s="1" t="str">
        <f t="shared" si="308"/>
        <v>LP_Paralyze_03</v>
      </c>
      <c r="B489" s="1" t="s">
        <v>331</v>
      </c>
      <c r="C489" s="1" t="str">
        <f>IF(ISERROR(VLOOKUP(B489,AffectorValueTable!$A:$A,1,0)),"어펙터밸류없음","")</f>
        <v/>
      </c>
      <c r="D489" s="1">
        <v>3</v>
      </c>
      <c r="E489" s="1" t="str">
        <f>VLOOKUP($B489,AffectorValueTable!$1:$1048576,MATCH(AffectorValueTable!$B$1,AffectorValueTable!$1:$1,0),0)</f>
        <v>CertainHpHitObject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J489" s="1">
        <v>0.35</v>
      </c>
      <c r="O489" s="7" t="str">
        <f t="shared" ca="1" si="309"/>
        <v/>
      </c>
      <c r="P489" s="1">
        <v>1</v>
      </c>
      <c r="S489" s="7" t="str">
        <f t="shared" ca="1" si="303"/>
        <v/>
      </c>
      <c r="U489" s="1" t="s">
        <v>332</v>
      </c>
      <c r="V489" s="1" t="s">
        <v>338</v>
      </c>
      <c r="W489" s="1" t="s">
        <v>339</v>
      </c>
    </row>
    <row r="490" spans="1:23" x14ac:dyDescent="0.3">
      <c r="A490" s="1" t="str">
        <f t="shared" ref="A490:A495" si="310">B490&amp;"_"&amp;TEXT(D490,"00")</f>
        <v>LP_Paralyze_CannotAction_01</v>
      </c>
      <c r="B490" s="1" t="s">
        <v>332</v>
      </c>
      <c r="C490" s="1" t="str">
        <f>IF(ISERROR(VLOOKUP(B490,AffectorValueTable!$A:$A,1,0)),"어펙터밸류없음","")</f>
        <v/>
      </c>
      <c r="D490" s="1">
        <v>1</v>
      </c>
      <c r="E490" s="1" t="str">
        <f>VLOOKUP($B490,AffectorValueTable!$1:$1048576,MATCH(AffectorValueTable!$B$1,AffectorValueTable!$1:$1,0),0)</f>
        <v>CannotAction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1.4</v>
      </c>
      <c r="O490" s="7" t="str">
        <f t="shared" ref="O490:O495" ca="1" si="311">IF(NOT(ISBLANK(N490)),N490,
IF(ISBLANK(M490),"",
VLOOKUP(M490,OFFSET(INDIRECT("$A:$B"),0,MATCH(M$1&amp;"_Verify",INDIRECT("$1:$1"),0)-1),2,0)
))</f>
        <v/>
      </c>
      <c r="S490" s="7" t="str">
        <f t="shared" ca="1" si="303"/>
        <v/>
      </c>
    </row>
    <row r="491" spans="1:23" x14ac:dyDescent="0.3">
      <c r="A491" s="1" t="str">
        <f t="shared" si="310"/>
        <v>LP_Paralyze_CannotAction_02</v>
      </c>
      <c r="B491" s="1" t="s">
        <v>332</v>
      </c>
      <c r="C491" s="1" t="str">
        <f>IF(ISERROR(VLOOKUP(B491,AffectorValueTable!$A:$A,1,0)),"어펙터밸류없음","")</f>
        <v/>
      </c>
      <c r="D491" s="1">
        <v>2</v>
      </c>
      <c r="E491" s="1" t="str">
        <f>VLOOKUP($B491,AffectorValueTable!$1:$1048576,MATCH(AffectorValueTable!$B$1,AffectorValueTable!$1:$1,0),0)</f>
        <v>CannotAction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2</v>
      </c>
      <c r="O491" s="7" t="str">
        <f t="shared" ca="1" si="311"/>
        <v/>
      </c>
      <c r="S491" s="7" t="str">
        <f t="shared" ca="1" si="303"/>
        <v/>
      </c>
    </row>
    <row r="492" spans="1:23" x14ac:dyDescent="0.3">
      <c r="A492" s="1" t="str">
        <f t="shared" ref="A492" si="312">B492&amp;"_"&amp;TEXT(D492,"00")</f>
        <v>LP_Paralyze_CannotAction_03</v>
      </c>
      <c r="B492" s="1" t="s">
        <v>332</v>
      </c>
      <c r="C492" s="1" t="str">
        <f>IF(ISERROR(VLOOKUP(B492,AffectorValueTable!$A:$A,1,0)),"어펙터밸류없음","")</f>
        <v/>
      </c>
      <c r="D492" s="1">
        <v>3</v>
      </c>
      <c r="E492" s="1" t="str">
        <f>VLOOKUP($B492,AffectorValueTable!$1:$1048576,MATCH(AffectorValueTable!$B$1,AffectorValueTable!$1:$1,0),0)</f>
        <v>CannotAction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2.6</v>
      </c>
      <c r="O492" s="7" t="str">
        <f t="shared" ref="O492" ca="1" si="313">IF(NOT(ISBLANK(N492)),N492,
IF(ISBLANK(M492),"",
VLOOKUP(M492,OFFSET(INDIRECT("$A:$B"),0,MATCH(M$1&amp;"_Verify",INDIRECT("$1:$1"),0)-1),2,0)
))</f>
        <v/>
      </c>
      <c r="S492" s="7" t="str">
        <f t="shared" ref="S492" ca="1" si="314">IF(NOT(ISBLANK(R492)),R492,
IF(ISBLANK(Q492),"",
VLOOKUP(Q492,OFFSET(INDIRECT("$A:$B"),0,MATCH(Q$1&amp;"_Verify",INDIRECT("$1:$1"),0)-1),2,0)
))</f>
        <v/>
      </c>
    </row>
    <row r="493" spans="1:23" x14ac:dyDescent="0.3">
      <c r="A493" s="1" t="str">
        <f t="shared" si="310"/>
        <v>LP_Hold_01</v>
      </c>
      <c r="B493" s="1" t="s">
        <v>322</v>
      </c>
      <c r="C493" s="1" t="str">
        <f>IF(ISERROR(VLOOKUP(B493,AffectorValueTable!$A:$A,1,0)),"어펙터밸류없음","")</f>
        <v/>
      </c>
      <c r="D493" s="1">
        <v>1</v>
      </c>
      <c r="E493" s="1" t="str">
        <f>VLOOKUP($B493,AffectorValueTable!$1:$1048576,MATCH(AffectorValueTable!$B$1,AffectorValueTable!$1:$1,0),0)</f>
        <v>AttackWeightHitObject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J493" s="1">
        <v>0.25</v>
      </c>
      <c r="K493" s="1">
        <v>7.0000000000000007E-2</v>
      </c>
      <c r="O493" s="7" t="str">
        <f t="shared" ca="1" si="311"/>
        <v/>
      </c>
      <c r="P493" s="1">
        <v>1</v>
      </c>
      <c r="S493" s="7" t="str">
        <f t="shared" ca="1" si="303"/>
        <v/>
      </c>
      <c r="U493" s="1" t="s">
        <v>323</v>
      </c>
    </row>
    <row r="494" spans="1:23" x14ac:dyDescent="0.3">
      <c r="A494" s="1" t="str">
        <f t="shared" si="310"/>
        <v>LP_Hold_02</v>
      </c>
      <c r="B494" s="1" t="s">
        <v>322</v>
      </c>
      <c r="C494" s="1" t="str">
        <f>IF(ISERROR(VLOOKUP(B494,AffectorValueTable!$A:$A,1,0)),"어펙터밸류없음","")</f>
        <v/>
      </c>
      <c r="D494" s="1">
        <v>2</v>
      </c>
      <c r="E494" s="1" t="str">
        <f>VLOOKUP($B494,AffectorValueTable!$1:$1048576,MATCH(AffectorValueTable!$B$1,AffectorValueTable!$1:$1,0),0)</f>
        <v>AttackWeightHitObject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J494" s="1">
        <v>0.35</v>
      </c>
      <c r="K494" s="1">
        <v>0.09</v>
      </c>
      <c r="O494" s="7" t="str">
        <f t="shared" ca="1" si="311"/>
        <v/>
      </c>
      <c r="P494" s="1">
        <v>1</v>
      </c>
      <c r="S494" s="7" t="str">
        <f t="shared" ca="1" si="303"/>
        <v/>
      </c>
      <c r="U494" s="1" t="s">
        <v>323</v>
      </c>
    </row>
    <row r="495" spans="1:23" x14ac:dyDescent="0.3">
      <c r="A495" s="1" t="str">
        <f t="shared" si="310"/>
        <v>LP_Hold_03</v>
      </c>
      <c r="B495" s="1" t="s">
        <v>322</v>
      </c>
      <c r="C495" s="1" t="str">
        <f>IF(ISERROR(VLOOKUP(B495,AffectorValueTable!$A:$A,1,0)),"어펙터밸류없음","")</f>
        <v/>
      </c>
      <c r="D495" s="1">
        <v>3</v>
      </c>
      <c r="E495" s="1" t="str">
        <f>VLOOKUP($B495,AffectorValueTable!$1:$1048576,MATCH(AffectorValueTable!$B$1,AffectorValueTable!$1:$1,0),0)</f>
        <v>AttackWeightHitObject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J495" s="1">
        <v>0.45</v>
      </c>
      <c r="K495" s="1">
        <v>0.11</v>
      </c>
      <c r="O495" s="7" t="str">
        <f t="shared" ca="1" si="311"/>
        <v/>
      </c>
      <c r="P495" s="1">
        <v>1</v>
      </c>
      <c r="S495" s="7" t="str">
        <f t="shared" ca="1" si="303"/>
        <v/>
      </c>
      <c r="U495" s="1" t="s">
        <v>323</v>
      </c>
    </row>
    <row r="496" spans="1:23" x14ac:dyDescent="0.3">
      <c r="A496" s="1" t="str">
        <f t="shared" ref="A496:A501" si="315">B496&amp;"_"&amp;TEXT(D496,"00")</f>
        <v>LP_Hold_CannotMove_01</v>
      </c>
      <c r="B496" s="1" t="s">
        <v>324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CannotMove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1.5</v>
      </c>
      <c r="O496" s="7" t="str">
        <f t="shared" ref="O496:O501" ca="1" si="316">IF(NOT(ISBLANK(N496)),N496,
IF(ISBLANK(M496),"",
VLOOKUP(M496,OFFSET(INDIRECT("$A:$B"),0,MATCH(M$1&amp;"_Verify",INDIRECT("$1:$1"),0)-1),2,0)
))</f>
        <v/>
      </c>
      <c r="S496" s="7" t="str">
        <f t="shared" ca="1" si="303"/>
        <v/>
      </c>
      <c r="V496" s="1" t="s">
        <v>362</v>
      </c>
    </row>
    <row r="497" spans="1:23" x14ac:dyDescent="0.3">
      <c r="A497" s="1" t="str">
        <f t="shared" si="315"/>
        <v>LP_Hold_CannotMove_02</v>
      </c>
      <c r="B497" s="1" t="s">
        <v>324</v>
      </c>
      <c r="C497" s="1" t="str">
        <f>IF(ISERROR(VLOOKUP(B497,AffectorValueTable!$A:$A,1,0)),"어펙터밸류없음","")</f>
        <v/>
      </c>
      <c r="D497" s="1">
        <v>2</v>
      </c>
      <c r="E497" s="1" t="str">
        <f>VLOOKUP($B497,AffectorValueTable!$1:$1048576,MATCH(AffectorValueTable!$B$1,AffectorValueTable!$1:$1,0),0)</f>
        <v>CannotMove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3.1500000000000004</v>
      </c>
      <c r="O497" s="7" t="str">
        <f t="shared" ca="1" si="316"/>
        <v/>
      </c>
      <c r="S497" s="7" t="str">
        <f t="shared" ca="1" si="303"/>
        <v/>
      </c>
      <c r="V497" s="1" t="s">
        <v>362</v>
      </c>
    </row>
    <row r="498" spans="1:23" x14ac:dyDescent="0.3">
      <c r="A498" s="1" t="str">
        <f t="shared" si="315"/>
        <v>LP_Hold_CannotMove_03</v>
      </c>
      <c r="B498" s="1" t="s">
        <v>324</v>
      </c>
      <c r="C498" s="1" t="str">
        <f>IF(ISERROR(VLOOKUP(B498,AffectorValueTable!$A:$A,1,0)),"어펙터밸류없음","")</f>
        <v/>
      </c>
      <c r="D498" s="1">
        <v>3</v>
      </c>
      <c r="E498" s="1" t="str">
        <f>VLOOKUP($B498,AffectorValueTable!$1:$1048576,MATCH(AffectorValueTable!$B$1,AffectorValueTable!$1:$1,0),0)</f>
        <v>CannotMove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4.95</v>
      </c>
      <c r="O498" s="7" t="str">
        <f t="shared" ca="1" si="316"/>
        <v/>
      </c>
      <c r="S498" s="7" t="str">
        <f t="shared" ca="1" si="303"/>
        <v/>
      </c>
      <c r="V498" s="1" t="s">
        <v>362</v>
      </c>
    </row>
    <row r="499" spans="1:23" x14ac:dyDescent="0.3">
      <c r="A499" s="1" t="str">
        <f t="shared" si="315"/>
        <v>LP_Transport_01</v>
      </c>
      <c r="B499" s="1" t="s">
        <v>358</v>
      </c>
      <c r="C499" s="1" t="str">
        <f>IF(ISERROR(VLOOKUP(B499,AffectorValueTable!$A:$A,1,0)),"어펙터밸류없음","")</f>
        <v/>
      </c>
      <c r="D499" s="1">
        <v>1</v>
      </c>
      <c r="E499" s="1" t="str">
        <f>VLOOKUP($B499,AffectorValueTable!$1:$1048576,MATCH(AffectorValueTable!$B$1,AffectorValueTable!$1:$1,0),0)</f>
        <v>TeleportingHitObject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J499" s="1">
        <v>0.15</v>
      </c>
      <c r="K499" s="1">
        <v>0.1</v>
      </c>
      <c r="L499" s="1">
        <v>0.1</v>
      </c>
      <c r="N499" s="1">
        <v>3</v>
      </c>
      <c r="O499" s="7">
        <f t="shared" ca="1" si="316"/>
        <v>3</v>
      </c>
      <c r="P499" s="1">
        <v>1</v>
      </c>
      <c r="R499" s="1">
        <v>0</v>
      </c>
      <c r="S499" s="7">
        <f t="shared" ca="1" si="303"/>
        <v>0</v>
      </c>
      <c r="U499" s="1" t="s">
        <v>355</v>
      </c>
    </row>
    <row r="500" spans="1:23" x14ac:dyDescent="0.3">
      <c r="A500" s="1" t="str">
        <f t="shared" si="315"/>
        <v>LP_Transport_02</v>
      </c>
      <c r="B500" s="1" t="s">
        <v>358</v>
      </c>
      <c r="C500" s="1" t="str">
        <f>IF(ISERROR(VLOOKUP(B500,AffectorValueTable!$A:$A,1,0)),"어펙터밸류없음","")</f>
        <v/>
      </c>
      <c r="D500" s="1">
        <v>2</v>
      </c>
      <c r="E500" s="1" t="str">
        <f>VLOOKUP($B500,AffectorValueTable!$1:$1048576,MATCH(AffectorValueTable!$B$1,AffectorValueTable!$1:$1,0),0)</f>
        <v>TeleportingHitObject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J500" s="1">
        <v>0.22500000000000001</v>
      </c>
      <c r="K500" s="1">
        <v>0.1</v>
      </c>
      <c r="L500" s="1">
        <v>0.1</v>
      </c>
      <c r="N500" s="1">
        <v>6</v>
      </c>
      <c r="O500" s="7">
        <f t="shared" ca="1" si="316"/>
        <v>6</v>
      </c>
      <c r="P500" s="1">
        <v>1</v>
      </c>
      <c r="R500" s="1">
        <v>1</v>
      </c>
      <c r="S500" s="7">
        <f t="shared" ca="1" si="303"/>
        <v>1</v>
      </c>
      <c r="U500" s="1" t="s">
        <v>355</v>
      </c>
    </row>
    <row r="501" spans="1:23" x14ac:dyDescent="0.3">
      <c r="A501" s="1" t="str">
        <f t="shared" si="315"/>
        <v>LP_Transport_03</v>
      </c>
      <c r="B501" s="1" t="s">
        <v>358</v>
      </c>
      <c r="C501" s="1" t="str">
        <f>IF(ISERROR(VLOOKUP(B501,AffectorValueTable!$A:$A,1,0)),"어펙터밸류없음","")</f>
        <v/>
      </c>
      <c r="D501" s="1">
        <v>3</v>
      </c>
      <c r="E501" s="1" t="str">
        <f>VLOOKUP($B501,AffectorValueTable!$1:$1048576,MATCH(AffectorValueTable!$B$1,AffectorValueTable!$1:$1,0),0)</f>
        <v>TeleportingHitObject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J501" s="1">
        <v>0.3</v>
      </c>
      <c r="K501" s="1">
        <v>0.1</v>
      </c>
      <c r="L501" s="1">
        <v>0.1</v>
      </c>
      <c r="N501" s="1">
        <v>9</v>
      </c>
      <c r="O501" s="7">
        <f t="shared" ca="1" si="316"/>
        <v>9</v>
      </c>
      <c r="P501" s="1">
        <v>1</v>
      </c>
      <c r="R501" s="1">
        <v>2</v>
      </c>
      <c r="S501" s="7">
        <f t="shared" ca="1" si="303"/>
        <v>2</v>
      </c>
      <c r="U501" s="1" t="s">
        <v>355</v>
      </c>
    </row>
    <row r="502" spans="1:23" x14ac:dyDescent="0.3">
      <c r="A502" s="1" t="str">
        <f t="shared" ref="A502:A504" si="317">B502&amp;"_"&amp;TEXT(D502,"00")</f>
        <v>LP_Transport_Teleported_01</v>
      </c>
      <c r="B502" s="1" t="s">
        <v>359</v>
      </c>
      <c r="C502" s="1" t="str">
        <f>IF(ISERROR(VLOOKUP(B502,AffectorValueTable!$A:$A,1,0)),"어펙터밸류없음","")</f>
        <v/>
      </c>
      <c r="D502" s="1">
        <v>1</v>
      </c>
      <c r="E502" s="1" t="str">
        <f>VLOOKUP($B502,AffectorValueTable!$1:$1048576,MATCH(AffectorValueTable!$B$1,AffectorValueTable!$1:$1,0),0)</f>
        <v>Teleported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10</v>
      </c>
      <c r="J502" s="1">
        <v>10</v>
      </c>
      <c r="O502" s="7" t="str">
        <f t="shared" ref="O502:O504" ca="1" si="318">IF(NOT(ISBLANK(N502)),N502,
IF(ISBLANK(M502),"",
VLOOKUP(M502,OFFSET(INDIRECT("$A:$B"),0,MATCH(M$1&amp;"_Verify",INDIRECT("$1:$1"),0)-1),2,0)
))</f>
        <v/>
      </c>
      <c r="S502" s="7" t="str">
        <f t="shared" ca="1" si="303"/>
        <v/>
      </c>
      <c r="U502" s="1" t="s">
        <v>436</v>
      </c>
      <c r="V502" s="1" t="s">
        <v>360</v>
      </c>
      <c r="W502" s="1" t="s">
        <v>361</v>
      </c>
    </row>
    <row r="503" spans="1:23" x14ac:dyDescent="0.3">
      <c r="A503" s="1" t="str">
        <f t="shared" si="317"/>
        <v>LP_Transport_Teleported_02</v>
      </c>
      <c r="B503" s="1" t="s">
        <v>359</v>
      </c>
      <c r="C503" s="1" t="str">
        <f>IF(ISERROR(VLOOKUP(B503,AffectorValueTable!$A:$A,1,0)),"어펙터밸류없음","")</f>
        <v/>
      </c>
      <c r="D503" s="1">
        <v>2</v>
      </c>
      <c r="E503" s="1" t="str">
        <f>VLOOKUP($B503,AffectorValueTable!$1:$1048576,MATCH(AffectorValueTable!$B$1,AffectorValueTable!$1:$1,0),0)</f>
        <v>Teleported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0">
        <v>14</v>
      </c>
      <c r="J503" s="1">
        <v>10</v>
      </c>
      <c r="O503" s="7" t="str">
        <f t="shared" ca="1" si="318"/>
        <v/>
      </c>
      <c r="S503" s="7" t="str">
        <f t="shared" ca="1" si="303"/>
        <v/>
      </c>
      <c r="U503" s="1" t="s">
        <v>436</v>
      </c>
      <c r="V503" s="1" t="s">
        <v>360</v>
      </c>
      <c r="W503" s="1" t="s">
        <v>361</v>
      </c>
    </row>
    <row r="504" spans="1:23" x14ac:dyDescent="0.3">
      <c r="A504" s="1" t="str">
        <f t="shared" si="317"/>
        <v>LP_Transport_Teleported_03</v>
      </c>
      <c r="B504" s="1" t="s">
        <v>359</v>
      </c>
      <c r="C504" s="1" t="str">
        <f>IF(ISERROR(VLOOKUP(B504,AffectorValueTable!$A:$A,1,0)),"어펙터밸류없음","")</f>
        <v/>
      </c>
      <c r="D504" s="1">
        <v>3</v>
      </c>
      <c r="E504" s="1" t="str">
        <f>VLOOKUP($B504,AffectorValueTable!$1:$1048576,MATCH(AffectorValueTable!$B$1,AffectorValueTable!$1:$1,0),0)</f>
        <v>Teleported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0">
        <v>18</v>
      </c>
      <c r="J504" s="1">
        <v>10</v>
      </c>
      <c r="O504" s="7" t="str">
        <f t="shared" ca="1" si="318"/>
        <v/>
      </c>
      <c r="S504" s="7" t="str">
        <f t="shared" ca="1" si="303"/>
        <v/>
      </c>
      <c r="U504" s="1" t="s">
        <v>436</v>
      </c>
      <c r="V504" s="1" t="s">
        <v>360</v>
      </c>
      <c r="W504" s="1" t="s">
        <v>361</v>
      </c>
    </row>
    <row r="505" spans="1:23" x14ac:dyDescent="0.3">
      <c r="A505" s="1" t="str">
        <f t="shared" ref="A505:A514" si="319">B505&amp;"_"&amp;TEXT(D505,"00")</f>
        <v>LP_SummonShield_01</v>
      </c>
      <c r="B505" s="1" t="s">
        <v>379</v>
      </c>
      <c r="C505" s="1" t="str">
        <f>IF(ISERROR(VLOOKUP(B505,AffectorValueTable!$A:$A,1,0)),"어펙터밸류없음","")</f>
        <v/>
      </c>
      <c r="D505" s="1">
        <v>1</v>
      </c>
      <c r="E505" s="1" t="str">
        <f>VLOOKUP($B505,AffectorValueTable!$1:$1048576,MATCH(AffectorValueTable!$B$1,AffectorValueTable!$1:$1,0),0)</f>
        <v>CreateWall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3</v>
      </c>
      <c r="K505" s="1">
        <v>3</v>
      </c>
      <c r="O505" s="7" t="str">
        <f t="shared" ref="O505:O514" ca="1" si="320">IF(NOT(ISBLANK(N505)),N505,
IF(ISBLANK(M505),"",
VLOOKUP(M505,OFFSET(INDIRECT("$A:$B"),0,MATCH(M$1&amp;"_Verify",INDIRECT("$1:$1"),0)-1),2,0)
))</f>
        <v/>
      </c>
      <c r="S505" s="7" t="str">
        <f t="shared" ref="S505:S514" ca="1" si="321">IF(NOT(ISBLANK(R505)),R505,
IF(ISBLANK(Q505),"",
VLOOKUP(Q505,OFFSET(INDIRECT("$A:$B"),0,MATCH(Q$1&amp;"_Verify",INDIRECT("$1:$1"),0)-1),2,0)
))</f>
        <v/>
      </c>
      <c r="T505" s="1" t="s">
        <v>381</v>
      </c>
    </row>
    <row r="506" spans="1:23" x14ac:dyDescent="0.3">
      <c r="A506" s="1" t="str">
        <f t="shared" si="319"/>
        <v>LP_SummonShield_02</v>
      </c>
      <c r="B506" s="1" t="s">
        <v>379</v>
      </c>
      <c r="C506" s="1" t="str">
        <f>IF(ISERROR(VLOOKUP(B506,AffectorValueTable!$A:$A,1,0)),"어펙터밸류없음","")</f>
        <v/>
      </c>
      <c r="D506" s="1">
        <v>2</v>
      </c>
      <c r="E506" s="1" t="str">
        <f>VLOOKUP($B506,AffectorValueTable!$1:$1048576,MATCH(AffectorValueTable!$B$1,AffectorValueTable!$1:$1,0),0)</f>
        <v>CreateWall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1.9672131147540985</v>
      </c>
      <c r="K506" s="1">
        <v>3</v>
      </c>
      <c r="O506" s="7" t="str">
        <f t="shared" ca="1" si="320"/>
        <v/>
      </c>
      <c r="S506" s="7" t="str">
        <f t="shared" ca="1" si="321"/>
        <v/>
      </c>
      <c r="T506" s="1" t="s">
        <v>381</v>
      </c>
    </row>
    <row r="507" spans="1:23" x14ac:dyDescent="0.3">
      <c r="A507" s="1" t="str">
        <f t="shared" si="319"/>
        <v>LP_SummonShield_03</v>
      </c>
      <c r="B507" s="1" t="s">
        <v>379</v>
      </c>
      <c r="C507" s="1" t="str">
        <f>IF(ISERROR(VLOOKUP(B507,AffectorValueTable!$A:$A,1,0)),"어펙터밸류없음","")</f>
        <v/>
      </c>
      <c r="D507" s="1">
        <v>3</v>
      </c>
      <c r="E507" s="1" t="str">
        <f>VLOOKUP($B507,AffectorValueTable!$1:$1048576,MATCH(AffectorValueTable!$B$1,AffectorValueTable!$1:$1,0),0)</f>
        <v>CreateWall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1.4285714285714284</v>
      </c>
      <c r="K507" s="1">
        <v>3</v>
      </c>
      <c r="O507" s="7" t="str">
        <f t="shared" ca="1" si="320"/>
        <v/>
      </c>
      <c r="S507" s="7" t="str">
        <f t="shared" ca="1" si="321"/>
        <v/>
      </c>
      <c r="T507" s="1" t="s">
        <v>381</v>
      </c>
    </row>
    <row r="508" spans="1:23" x14ac:dyDescent="0.3">
      <c r="A508" s="1" t="str">
        <f t="shared" si="319"/>
        <v>LP_SummonShield_04</v>
      </c>
      <c r="B508" s="1" t="s">
        <v>379</v>
      </c>
      <c r="C508" s="1" t="str">
        <f>IF(ISERROR(VLOOKUP(B508,AffectorValueTable!$A:$A,1,0)),"어펙터밸류없음","")</f>
        <v/>
      </c>
      <c r="D508" s="1">
        <v>4</v>
      </c>
      <c r="E508" s="1" t="str">
        <f>VLOOKUP($B508,AffectorValueTable!$1:$1048576,MATCH(AffectorValueTable!$B$1,AffectorValueTable!$1:$1,0),0)</f>
        <v>CreateWall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1.1009174311926606</v>
      </c>
      <c r="K508" s="1">
        <v>3</v>
      </c>
      <c r="O508" s="7" t="str">
        <f t="shared" ca="1" si="320"/>
        <v/>
      </c>
      <c r="S508" s="7" t="str">
        <f t="shared" ca="1" si="321"/>
        <v/>
      </c>
      <c r="T508" s="1" t="s">
        <v>381</v>
      </c>
    </row>
    <row r="509" spans="1:23" x14ac:dyDescent="0.3">
      <c r="A509" s="1" t="str">
        <f t="shared" si="319"/>
        <v>LP_SummonShield_05</v>
      </c>
      <c r="B509" s="1" t="s">
        <v>379</v>
      </c>
      <c r="C509" s="1" t="str">
        <f>IF(ISERROR(VLOOKUP(B509,AffectorValueTable!$A:$A,1,0)),"어펙터밸류없음","")</f>
        <v/>
      </c>
      <c r="D509" s="1">
        <v>5</v>
      </c>
      <c r="E509" s="1" t="str">
        <f>VLOOKUP($B509,AffectorValueTable!$1:$1048576,MATCH(AffectorValueTable!$B$1,AffectorValueTable!$1:$1,0),0)</f>
        <v>CreateWall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0.88235294117647056</v>
      </c>
      <c r="K509" s="1">
        <v>3</v>
      </c>
      <c r="O509" s="7" t="str">
        <f t="shared" ca="1" si="320"/>
        <v/>
      </c>
      <c r="S509" s="7" t="str">
        <f t="shared" ca="1" si="321"/>
        <v/>
      </c>
      <c r="T509" s="1" t="s">
        <v>381</v>
      </c>
    </row>
    <row r="510" spans="1:23" x14ac:dyDescent="0.3">
      <c r="A510" s="1" t="str">
        <f t="shared" si="319"/>
        <v>LP_HealSpOnAttack_01</v>
      </c>
      <c r="B510" s="1" t="s">
        <v>521</v>
      </c>
      <c r="C510" s="1" t="str">
        <f>IF(ISERROR(VLOOKUP(B510,AffectorValueTable!$A:$A,1,0)),"어펙터밸류없음","")</f>
        <v/>
      </c>
      <c r="D510" s="1">
        <v>1</v>
      </c>
      <c r="E510" s="1" t="str">
        <f>VLOOKUP($B510,AffectorValueTable!$1:$1048576,MATCH(AffectorValueTable!$B$1,AffectorValueTable!$1:$1,0),0)</f>
        <v>HealSpOnHit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1</v>
      </c>
      <c r="K510" s="1">
        <v>1</v>
      </c>
      <c r="O510" s="7" t="str">
        <f t="shared" ca="1" si="320"/>
        <v/>
      </c>
      <c r="S510" s="7" t="str">
        <f t="shared" ca="1" si="321"/>
        <v/>
      </c>
    </row>
    <row r="511" spans="1:23" x14ac:dyDescent="0.3">
      <c r="A511" s="1" t="str">
        <f t="shared" si="319"/>
        <v>LP_HealSpOnAttack_02</v>
      </c>
      <c r="B511" s="1" t="s">
        <v>521</v>
      </c>
      <c r="C511" s="1" t="str">
        <f>IF(ISERROR(VLOOKUP(B511,AffectorValueTable!$A:$A,1,0)),"어펙터밸류없음","")</f>
        <v/>
      </c>
      <c r="D511" s="1">
        <v>2</v>
      </c>
      <c r="E511" s="1" t="str">
        <f>VLOOKUP($B511,AffectorValueTable!$1:$1048576,MATCH(AffectorValueTable!$B$1,AffectorValueTable!$1:$1,0),0)</f>
        <v>HealSpOnHit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2.1</v>
      </c>
      <c r="K511" s="1">
        <v>2.1</v>
      </c>
      <c r="O511" s="7" t="str">
        <f t="shared" ca="1" si="320"/>
        <v/>
      </c>
      <c r="S511" s="7" t="str">
        <f t="shared" ca="1" si="321"/>
        <v/>
      </c>
    </row>
    <row r="512" spans="1:23" x14ac:dyDescent="0.3">
      <c r="A512" s="1" t="str">
        <f t="shared" si="319"/>
        <v>LP_HealSpOnAttack_03</v>
      </c>
      <c r="B512" s="1" t="s">
        <v>521</v>
      </c>
      <c r="C512" s="1" t="str">
        <f>IF(ISERROR(VLOOKUP(B512,AffectorValueTable!$A:$A,1,0)),"어펙터밸류없음","")</f>
        <v/>
      </c>
      <c r="D512" s="1">
        <v>3</v>
      </c>
      <c r="E512" s="1" t="str">
        <f>VLOOKUP($B512,AffectorValueTable!$1:$1048576,MATCH(AffectorValueTable!$B$1,AffectorValueTable!$1:$1,0),0)</f>
        <v>HealSpOnHit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3.3000000000000003</v>
      </c>
      <c r="K512" s="1">
        <v>3.3000000000000003</v>
      </c>
      <c r="O512" s="7" t="str">
        <f t="shared" ca="1" si="320"/>
        <v/>
      </c>
      <c r="S512" s="7" t="str">
        <f t="shared" ca="1" si="321"/>
        <v/>
      </c>
    </row>
    <row r="513" spans="1:19" x14ac:dyDescent="0.3">
      <c r="A513" s="1" t="str">
        <f t="shared" si="319"/>
        <v>LP_HealSpOnAttackBetter_01</v>
      </c>
      <c r="B513" s="1" t="s">
        <v>523</v>
      </c>
      <c r="C513" s="1" t="str">
        <f>IF(ISERROR(VLOOKUP(B513,AffectorValueTable!$A:$A,1,0)),"어펙터밸류없음","")</f>
        <v/>
      </c>
      <c r="D513" s="1">
        <v>1</v>
      </c>
      <c r="E513" s="1" t="str">
        <f>VLOOKUP($B513,AffectorValueTable!$1:$1048576,MATCH(AffectorValueTable!$B$1,AffectorValueTable!$1:$1,0),0)</f>
        <v>HealSpOnHit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1.6666666666666667</v>
      </c>
      <c r="K513" s="1">
        <v>1.6666666666666667</v>
      </c>
      <c r="O513" s="7" t="str">
        <f t="shared" ca="1" si="320"/>
        <v/>
      </c>
      <c r="S513" s="7" t="str">
        <f t="shared" ca="1" si="321"/>
        <v/>
      </c>
    </row>
    <row r="514" spans="1:19" x14ac:dyDescent="0.3">
      <c r="A514" s="1" t="str">
        <f t="shared" si="319"/>
        <v>LP_HealSpOnAttackBetter_02</v>
      </c>
      <c r="B514" s="1" t="s">
        <v>523</v>
      </c>
      <c r="C514" s="1" t="str">
        <f>IF(ISERROR(VLOOKUP(B514,AffectorValueTable!$A:$A,1,0)),"어펙터밸류없음","")</f>
        <v/>
      </c>
      <c r="D514" s="1">
        <v>2</v>
      </c>
      <c r="E514" s="1" t="str">
        <f>VLOOKUP($B514,AffectorValueTable!$1:$1048576,MATCH(AffectorValueTable!$B$1,AffectorValueTable!$1:$1,0),0)</f>
        <v>HealSpOnHit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3.5000000000000004</v>
      </c>
      <c r="K514" s="1">
        <v>3.5000000000000004</v>
      </c>
      <c r="O514" s="7" t="str">
        <f t="shared" ca="1" si="320"/>
        <v/>
      </c>
      <c r="S514" s="7" t="str">
        <f t="shared" ca="1" si="321"/>
        <v/>
      </c>
    </row>
    <row r="515" spans="1:19" x14ac:dyDescent="0.3">
      <c r="A515" s="1" t="str">
        <f t="shared" ref="A515:A520" si="322">B515&amp;"_"&amp;TEXT(D515,"00")</f>
        <v>LP_HealSpOnAttackBetter_03</v>
      </c>
      <c r="B515" s="1" t="s">
        <v>523</v>
      </c>
      <c r="C515" s="1" t="str">
        <f>IF(ISERROR(VLOOKUP(B515,AffectorValueTable!$A:$A,1,0)),"어펙터밸류없음","")</f>
        <v/>
      </c>
      <c r="D515" s="1">
        <v>3</v>
      </c>
      <c r="E515" s="1" t="str">
        <f>VLOOKUP($B515,AffectorValueTable!$1:$1048576,MATCH(AffectorValueTable!$B$1,AffectorValueTable!$1:$1,0),0)</f>
        <v>HealSpOnHit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5.5</v>
      </c>
      <c r="K515" s="1">
        <v>5.5</v>
      </c>
      <c r="O515" s="7" t="str">
        <f t="shared" ref="O515:O520" ca="1" si="323">IF(NOT(ISBLANK(N515)),N515,
IF(ISBLANK(M515),"",
VLOOKUP(M515,OFFSET(INDIRECT("$A:$B"),0,MATCH(M$1&amp;"_Verify",INDIRECT("$1:$1"),0)-1),2,0)
))</f>
        <v/>
      </c>
      <c r="S515" s="7" t="str">
        <f t="shared" ref="S515:S520" ca="1" si="324">IF(NOT(ISBLANK(R515)),R515,
IF(ISBLANK(Q515),"",
VLOOKUP(Q515,OFFSET(INDIRECT("$A:$B"),0,MATCH(Q$1&amp;"_Verify",INDIRECT("$1:$1"),0)-1),2,0)
))</f>
        <v/>
      </c>
    </row>
    <row r="516" spans="1:19" x14ac:dyDescent="0.3">
      <c r="A516" s="1" t="str">
        <f t="shared" si="322"/>
        <v>LP_PaybackSp_01</v>
      </c>
      <c r="B516" s="1" t="s">
        <v>537</v>
      </c>
      <c r="C516" s="1" t="str">
        <f>IF(ISERROR(VLOOKUP(B516,AffectorValueTable!$A:$A,1,0)),"어펙터밸류없음","")</f>
        <v/>
      </c>
      <c r="D516" s="1">
        <v>1</v>
      </c>
      <c r="E516" s="1" t="str">
        <f>VLOOKUP($B516,AffectorValueTable!$1:$1048576,MATCH(AffectorValueTable!$B$1,AffectorValueTable!$1:$1,0),0)</f>
        <v>PaybackSp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0.23333333333333336</v>
      </c>
      <c r="K516" s="1">
        <v>0.28518518518518521</v>
      </c>
      <c r="O516" s="7" t="str">
        <f t="shared" ca="1" si="323"/>
        <v/>
      </c>
      <c r="S516" s="7" t="str">
        <f t="shared" ca="1" si="324"/>
        <v/>
      </c>
    </row>
    <row r="517" spans="1:19" x14ac:dyDescent="0.3">
      <c r="A517" s="1" t="str">
        <f t="shared" si="322"/>
        <v>LP_PaybackSp_02</v>
      </c>
      <c r="B517" s="1" t="s">
        <v>537</v>
      </c>
      <c r="C517" s="1" t="str">
        <f>IF(ISERROR(VLOOKUP(B517,AffectorValueTable!$A:$A,1,0)),"어펙터밸류없음","")</f>
        <v/>
      </c>
      <c r="D517" s="1">
        <v>2</v>
      </c>
      <c r="E517" s="1" t="str">
        <f>VLOOKUP($B517,AffectorValueTable!$1:$1048576,MATCH(AffectorValueTable!$B$1,AffectorValueTable!$1:$1,0),0)</f>
        <v>PaybackSp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0.38126801152737749</v>
      </c>
      <c r="K517" s="1">
        <v>0.46599423631123921</v>
      </c>
      <c r="O517" s="7" t="str">
        <f t="shared" ca="1" si="323"/>
        <v/>
      </c>
      <c r="S517" s="7" t="str">
        <f t="shared" ca="1" si="324"/>
        <v/>
      </c>
    </row>
    <row r="518" spans="1:19" x14ac:dyDescent="0.3">
      <c r="A518" s="1" t="str">
        <f t="shared" si="322"/>
        <v>LP_PaybackSp_03</v>
      </c>
      <c r="B518" s="1" t="s">
        <v>537</v>
      </c>
      <c r="C518" s="1" t="str">
        <f>IF(ISERROR(VLOOKUP(B518,AffectorValueTable!$A:$A,1,0)),"어펙터밸류없음","")</f>
        <v/>
      </c>
      <c r="D518" s="1">
        <v>3</v>
      </c>
      <c r="E518" s="1" t="str">
        <f>VLOOKUP($B518,AffectorValueTable!$1:$1048576,MATCH(AffectorValueTable!$B$1,AffectorValueTable!$1:$1,0),0)</f>
        <v>PaybackSp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0.48236658932714627</v>
      </c>
      <c r="K518" s="1">
        <v>0.58955916473317882</v>
      </c>
      <c r="O518" s="7" t="str">
        <f t="shared" ca="1" si="323"/>
        <v/>
      </c>
      <c r="S518" s="7" t="str">
        <f t="shared" ca="1" si="324"/>
        <v/>
      </c>
    </row>
    <row r="519" spans="1:19" x14ac:dyDescent="0.3">
      <c r="A519" s="1" t="str">
        <f t="shared" si="322"/>
        <v>LP_PaybackSp_04</v>
      </c>
      <c r="B519" s="1" t="s">
        <v>537</v>
      </c>
      <c r="C519" s="1" t="str">
        <f>IF(ISERROR(VLOOKUP(B519,AffectorValueTable!$A:$A,1,0)),"어펙터밸류없음","")</f>
        <v/>
      </c>
      <c r="D519" s="1">
        <v>4</v>
      </c>
      <c r="E519" s="1" t="str">
        <f>VLOOKUP($B519,AffectorValueTable!$1:$1048576,MATCH(AffectorValueTable!$B$1,AffectorValueTable!$1:$1,0),0)</f>
        <v>PaybackSp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0.55517241379310345</v>
      </c>
      <c r="K519" s="1">
        <v>0.67854406130268197</v>
      </c>
      <c r="O519" s="7" t="str">
        <f t="shared" ca="1" si="323"/>
        <v/>
      </c>
      <c r="S519" s="7" t="str">
        <f t="shared" ca="1" si="324"/>
        <v/>
      </c>
    </row>
    <row r="520" spans="1:19" x14ac:dyDescent="0.3">
      <c r="A520" s="1" t="str">
        <f t="shared" si="322"/>
        <v>LP_PaybackSp_05</v>
      </c>
      <c r="B520" s="1" t="s">
        <v>537</v>
      </c>
      <c r="C520" s="1" t="str">
        <f>IF(ISERROR(VLOOKUP(B520,AffectorValueTable!$A:$A,1,0)),"어펙터밸류없음","")</f>
        <v/>
      </c>
      <c r="D520" s="1">
        <v>5</v>
      </c>
      <c r="E520" s="1" t="str">
        <f>VLOOKUP($B520,AffectorValueTable!$1:$1048576,MATCH(AffectorValueTable!$B$1,AffectorValueTable!$1:$1,0),0)</f>
        <v>PaybackSp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0.60967741935483877</v>
      </c>
      <c r="K520" s="1">
        <v>0.74516129032258072</v>
      </c>
      <c r="O520" s="7" t="str">
        <f t="shared" ca="1" si="323"/>
        <v/>
      </c>
      <c r="S520" s="7" t="str">
        <f t="shared" ca="1" si="324"/>
        <v/>
      </c>
    </row>
    <row r="521" spans="1:19" x14ac:dyDescent="0.3">
      <c r="A521" s="1" t="str">
        <f t="shared" ref="A521:A522" si="325">B521&amp;"_"&amp;TEXT(D521,"00")</f>
        <v>PN_Magic2Times_01</v>
      </c>
      <c r="B521" s="1" t="s">
        <v>387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EnlargeDamage</v>
      </c>
      <c r="G521" s="1" t="s">
        <v>396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v>1</v>
      </c>
      <c r="O521" s="7" t="str">
        <f t="shared" ref="O521:O522" ca="1" si="326">IF(NOT(ISBLANK(N521)),N521,
IF(ISBLANK(M521),"",
VLOOKUP(M521,OFFSET(INDIRECT("$A:$B"),0,MATCH(M$1&amp;"_Verify",INDIRECT("$1:$1"),0)-1),2,0)
))</f>
        <v/>
      </c>
      <c r="S521" s="7" t="str">
        <f t="shared" ref="S521:S522" ca="1" si="327">IF(NOT(ISBLANK(R521)),R521,
IF(ISBLANK(Q521),"",
VLOOKUP(Q521,OFFSET(INDIRECT("$A:$B"),0,MATCH(Q$1&amp;"_Verify",INDIRECT("$1:$1"),0)-1),2,0)
))</f>
        <v/>
      </c>
    </row>
    <row r="522" spans="1:19" x14ac:dyDescent="0.3">
      <c r="A522" s="1" t="str">
        <f t="shared" si="325"/>
        <v>PN_Machine2Times_01</v>
      </c>
      <c r="B522" s="1" t="s">
        <v>404</v>
      </c>
      <c r="C522" s="1" t="str">
        <f>IF(ISERROR(VLOOKUP(B522,AffectorValueTable!$A:$A,1,0)),"어펙터밸류없음","")</f>
        <v/>
      </c>
      <c r="D522" s="1">
        <v>1</v>
      </c>
      <c r="E522" s="1" t="str">
        <f>VLOOKUP($B522,AffectorValueTable!$1:$1048576,MATCH(AffectorValueTable!$B$1,AffectorValueTable!$1:$1,0),0)</f>
        <v>EnlargeDamage</v>
      </c>
      <c r="G522" s="1" t="s">
        <v>406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1</v>
      </c>
      <c r="O522" s="7" t="str">
        <f t="shared" ca="1" si="326"/>
        <v/>
      </c>
      <c r="S522" s="7" t="str">
        <f t="shared" ca="1" si="327"/>
        <v/>
      </c>
    </row>
    <row r="523" spans="1:19" x14ac:dyDescent="0.3">
      <c r="A523" s="1" t="str">
        <f t="shared" ref="A523:A526" si="328">B523&amp;"_"&amp;TEXT(D523,"00")</f>
        <v>PN_Nature2Times_01</v>
      </c>
      <c r="B523" s="1" t="s">
        <v>389</v>
      </c>
      <c r="C523" s="1" t="str">
        <f>IF(ISERROR(VLOOKUP(B523,AffectorValueTable!$A:$A,1,0)),"어펙터밸류없음","")</f>
        <v/>
      </c>
      <c r="D523" s="1">
        <v>1</v>
      </c>
      <c r="E523" s="1" t="str">
        <f>VLOOKUP($B523,AffectorValueTable!$1:$1048576,MATCH(AffectorValueTable!$B$1,AffectorValueTable!$1:$1,0),0)</f>
        <v>EnlargeDamage</v>
      </c>
      <c r="G523" s="1" t="s">
        <v>399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1</v>
      </c>
      <c r="O523" s="7" t="str">
        <f t="shared" ref="O523:O526" ca="1" si="329">IF(NOT(ISBLANK(N523)),N523,
IF(ISBLANK(M523),"",
VLOOKUP(M523,OFFSET(INDIRECT("$A:$B"),0,MATCH(M$1&amp;"_Verify",INDIRECT("$1:$1"),0)-1),2,0)
))</f>
        <v/>
      </c>
      <c r="S523" s="7" t="str">
        <f t="shared" ref="S523:S526" ca="1" si="330">IF(NOT(ISBLANK(R523)),R523,
IF(ISBLANK(Q523),"",
VLOOKUP(Q523,OFFSET(INDIRECT("$A:$B"),0,MATCH(Q$1&amp;"_Verify",INDIRECT("$1:$1"),0)-1),2,0)
))</f>
        <v/>
      </c>
    </row>
    <row r="524" spans="1:19" x14ac:dyDescent="0.3">
      <c r="A524" s="1" t="str">
        <f t="shared" si="328"/>
        <v>PN_Qigong2Times_01</v>
      </c>
      <c r="B524" s="1" t="s">
        <v>405</v>
      </c>
      <c r="C524" s="1" t="str">
        <f>IF(ISERROR(VLOOKUP(B524,AffectorValueTable!$A:$A,1,0)),"어펙터밸류없음","")</f>
        <v/>
      </c>
      <c r="D524" s="1">
        <v>1</v>
      </c>
      <c r="E524" s="1" t="str">
        <f>VLOOKUP($B524,AffectorValueTable!$1:$1048576,MATCH(AffectorValueTable!$B$1,AffectorValueTable!$1:$1,0),0)</f>
        <v>EnlargeDamage</v>
      </c>
      <c r="G524" s="1" t="s">
        <v>407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1</v>
      </c>
      <c r="O524" s="7" t="str">
        <f t="shared" ca="1" si="329"/>
        <v/>
      </c>
      <c r="S524" s="7" t="str">
        <f t="shared" ca="1" si="330"/>
        <v/>
      </c>
    </row>
    <row r="525" spans="1:19" x14ac:dyDescent="0.3">
      <c r="A525" s="1" t="str">
        <f t="shared" si="328"/>
        <v>PN_Magic3Times_01</v>
      </c>
      <c r="B525" s="1" t="s">
        <v>786</v>
      </c>
      <c r="C525" s="1" t="str">
        <f>IF(ISERROR(VLOOKUP(B525,AffectorValueTable!$A:$A,1,0)),"어펙터밸류없음","")</f>
        <v/>
      </c>
      <c r="D525" s="1">
        <v>1</v>
      </c>
      <c r="E525" s="1" t="str">
        <f>VLOOKUP($B525,AffectorValueTable!$1:$1048576,MATCH(AffectorValueTable!$B$1,AffectorValueTable!$1:$1,0),0)</f>
        <v>EnlargeDamage</v>
      </c>
      <c r="G525" s="1" t="s">
        <v>396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2</v>
      </c>
      <c r="O525" s="7" t="str">
        <f t="shared" ca="1" si="329"/>
        <v/>
      </c>
      <c r="S525" s="7" t="str">
        <f t="shared" ca="1" si="330"/>
        <v/>
      </c>
    </row>
    <row r="526" spans="1:19" x14ac:dyDescent="0.3">
      <c r="A526" s="1" t="str">
        <f t="shared" si="328"/>
        <v>PN_Machine3Times_01</v>
      </c>
      <c r="B526" s="1" t="s">
        <v>783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EnlargeDamage</v>
      </c>
      <c r="G526" s="1" t="s">
        <v>398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2</v>
      </c>
      <c r="O526" s="7" t="str">
        <f t="shared" ca="1" si="329"/>
        <v/>
      </c>
      <c r="S526" s="7" t="str">
        <f t="shared" ca="1" si="330"/>
        <v/>
      </c>
    </row>
    <row r="527" spans="1:19" x14ac:dyDescent="0.3">
      <c r="A527" s="1" t="str">
        <f t="shared" ref="A527:A528" si="331">B527&amp;"_"&amp;TEXT(D527,"00")</f>
        <v>PN_Nature3Times_01</v>
      </c>
      <c r="B527" s="1" t="s">
        <v>787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EnlargeDamage</v>
      </c>
      <c r="G527" s="1" t="s">
        <v>399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2</v>
      </c>
      <c r="O527" s="7" t="str">
        <f t="shared" ref="O527:O528" ca="1" si="332">IF(NOT(ISBLANK(N527)),N527,
IF(ISBLANK(M527),"",
VLOOKUP(M527,OFFSET(INDIRECT("$A:$B"),0,MATCH(M$1&amp;"_Verify",INDIRECT("$1:$1"),0)-1),2,0)
))</f>
        <v/>
      </c>
      <c r="S527" s="7" t="str">
        <f t="shared" ref="S527:S528" ca="1" si="333">IF(NOT(ISBLANK(R527)),R527,
IF(ISBLANK(Q527),"",
VLOOKUP(Q527,OFFSET(INDIRECT("$A:$B"),0,MATCH(Q$1&amp;"_Verify",INDIRECT("$1:$1"),0)-1),2,0)
))</f>
        <v/>
      </c>
    </row>
    <row r="528" spans="1:19" x14ac:dyDescent="0.3">
      <c r="A528" s="1" t="str">
        <f t="shared" si="331"/>
        <v>PN_Qigong3Times_01</v>
      </c>
      <c r="B528" s="1" t="s">
        <v>785</v>
      </c>
      <c r="C528" s="1" t="str">
        <f>IF(ISERROR(VLOOKUP(B528,AffectorValueTable!$A:$A,1,0)),"어펙터밸류없음","")</f>
        <v/>
      </c>
      <c r="D528" s="1">
        <v>1</v>
      </c>
      <c r="E528" s="1" t="str">
        <f>VLOOKUP($B528,AffectorValueTable!$1:$1048576,MATCH(AffectorValueTable!$B$1,AffectorValueTable!$1:$1,0),0)</f>
        <v>EnlargeDamage</v>
      </c>
      <c r="G528" s="1" t="s">
        <v>401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2</v>
      </c>
      <c r="O528" s="7" t="str">
        <f t="shared" ca="1" si="332"/>
        <v/>
      </c>
      <c r="S528" s="7" t="str">
        <f t="shared" ca="1" si="333"/>
        <v/>
      </c>
    </row>
  </sheetData>
  <phoneticPr fontId="1" type="noConversion"/>
  <conditionalFormatting sqref="A123:R126 T123:W126 A109:R115 T109:W115 A1:W74 A76:W108 A127:W1048576 A120:W122">
    <cfRule type="expression" dxfId="6" priority="44">
      <formula>AND(OFFSET($B1,-1,0)=$B1,OFFSET(A1,-1,0)=A1)</formula>
    </cfRule>
  </conditionalFormatting>
  <conditionalFormatting sqref="A75:W75">
    <cfRule type="expression" dxfId="5" priority="8">
      <formula>AND(OFFSET($B75,-1,0)=$B75,OFFSET(A75,-1,0)=A75)</formula>
    </cfRule>
  </conditionalFormatting>
  <conditionalFormatting sqref="A117:R117 T117:W117">
    <cfRule type="expression" dxfId="4" priority="7">
      <formula>AND(OFFSET($B117,-1,0)=$B117,OFFSET(A117,-1,0)=A117)</formula>
    </cfRule>
  </conditionalFormatting>
  <conditionalFormatting sqref="A116:R116 T116:W116">
    <cfRule type="expression" dxfId="3" priority="6">
      <formula>AND(OFFSET($B116,-1,0)=$B116,OFFSET(A116,-1,0)=A116)</formula>
    </cfRule>
  </conditionalFormatting>
  <conditionalFormatting sqref="S109:S117 S123:S126">
    <cfRule type="expression" dxfId="2" priority="5">
      <formula>AND(OFFSET($B109,-1,0)=$B109,OFFSET(S109,-1,0)=S109)</formula>
    </cfRule>
  </conditionalFormatting>
  <conditionalFormatting sqref="A118:R119 T118:W119">
    <cfRule type="expression" dxfId="1" priority="4">
      <formula>AND(OFFSET($B118,-1,0)=$B118,OFFSET(A118,-1,0)=A118)</formula>
    </cfRule>
  </conditionalFormatting>
  <conditionalFormatting sqref="S118:S119">
    <cfRule type="expression" dxfId="0" priority="3">
      <formula>AND(OFFSET($B118,-1,0)=$B118,OFFSET(S118,-1,0)=S118)</formula>
    </cfRule>
  </conditionalFormatting>
  <dataValidations count="1">
    <dataValidation type="list" allowBlank="1" showInputMessage="1" showErrorMessage="1" sqref="Q352:Q528 M3:M528 Q3:Q343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G352:G357 G3:G44 G46:G103 G111:G119 G123:G343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581</v>
      </c>
      <c r="B2" t="s">
        <v>579</v>
      </c>
      <c r="C2" t="s">
        <v>582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6"/>
  <sheetViews>
    <sheetView zoomScaleNormal="100" workbookViewId="0">
      <pane ySplit="1" topLeftCell="A36" activePane="bottomLeft" state="frozen"/>
      <selection pane="bottomLeft" activeCell="A42" sqref="A4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714</v>
      </c>
      <c r="F3" s="3" t="s">
        <v>554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628</v>
      </c>
      <c r="D5" s="4" t="s">
        <v>629</v>
      </c>
      <c r="E5" s="4" t="s">
        <v>630</v>
      </c>
      <c r="F5" s="2"/>
      <c r="G5" s="4" t="s">
        <v>634</v>
      </c>
      <c r="H5" s="4" t="s">
        <v>633</v>
      </c>
      <c r="I5" s="2"/>
      <c r="J5" s="2"/>
      <c r="K5" s="2"/>
      <c r="L5" s="2"/>
      <c r="M5" s="2"/>
    </row>
    <row r="6" spans="1:13" ht="48" x14ac:dyDescent="0.3">
      <c r="A6" t="s">
        <v>565</v>
      </c>
      <c r="B6" s="3" t="s">
        <v>566</v>
      </c>
      <c r="C6" s="4" t="s">
        <v>62</v>
      </c>
      <c r="D6" s="2" t="s">
        <v>567</v>
      </c>
      <c r="E6" s="2" t="s">
        <v>568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 t="s">
        <v>709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479</v>
      </c>
      <c r="C15" s="3" t="s">
        <v>480</v>
      </c>
      <c r="D15" s="4" t="s">
        <v>290</v>
      </c>
      <c r="E15" s="4" t="s">
        <v>291</v>
      </c>
      <c r="F15" s="4" t="s">
        <v>520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341</v>
      </c>
      <c r="B22" s="3" t="s">
        <v>342</v>
      </c>
      <c r="C22" s="3"/>
      <c r="D22" s="4"/>
      <c r="E22" s="4"/>
      <c r="F22" s="5"/>
      <c r="G22" s="3" t="s">
        <v>684</v>
      </c>
      <c r="H22" s="3" t="s">
        <v>685</v>
      </c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 t="s">
        <v>689</v>
      </c>
      <c r="F24" s="5"/>
      <c r="G24" s="3"/>
      <c r="H24" s="3" t="s">
        <v>694</v>
      </c>
      <c r="I24" s="4" t="s">
        <v>428</v>
      </c>
      <c r="J24" s="3" t="s">
        <v>738</v>
      </c>
      <c r="K24" s="5"/>
      <c r="L24" s="5"/>
      <c r="M24" s="3" t="s">
        <v>424</v>
      </c>
    </row>
    <row r="25" spans="1:13" s="10" customFormat="1" ht="36" x14ac:dyDescent="0.3">
      <c r="A25" s="10" t="s">
        <v>675</v>
      </c>
      <c r="B25" s="3" t="s">
        <v>679</v>
      </c>
      <c r="C25" s="3"/>
      <c r="D25" s="4"/>
      <c r="E25" s="4"/>
      <c r="F25" s="5"/>
      <c r="G25" s="3" t="s">
        <v>678</v>
      </c>
      <c r="H25" s="3"/>
      <c r="I25" s="4"/>
      <c r="J25" s="3" t="s">
        <v>680</v>
      </c>
      <c r="K25" s="5"/>
      <c r="L25" s="5"/>
      <c r="M25" s="3"/>
    </row>
    <row r="26" spans="1:13" s="10" customFormat="1" ht="24" x14ac:dyDescent="0.3">
      <c r="A26" s="10" t="s">
        <v>729</v>
      </c>
      <c r="B26" s="3" t="s">
        <v>730</v>
      </c>
      <c r="C26" s="3" t="s">
        <v>62</v>
      </c>
      <c r="D26" s="4" t="s">
        <v>731</v>
      </c>
      <c r="E26" s="4"/>
      <c r="F26" s="5"/>
      <c r="G26" s="3"/>
      <c r="H26" s="3"/>
      <c r="I26" s="4"/>
      <c r="J26" s="3"/>
      <c r="K26" s="5"/>
      <c r="L26" s="5"/>
      <c r="M26" s="3"/>
    </row>
    <row r="27" spans="1:13" x14ac:dyDescent="0.3">
      <c r="A27" t="s">
        <v>185</v>
      </c>
      <c r="B27" s="3" t="s">
        <v>199</v>
      </c>
      <c r="C27" s="3"/>
      <c r="D27" s="2"/>
      <c r="E27" s="2"/>
      <c r="F27" s="2"/>
      <c r="G27" s="2" t="s">
        <v>192</v>
      </c>
      <c r="H27" s="2"/>
      <c r="I27" s="2"/>
      <c r="J27" s="3"/>
      <c r="K27" s="3"/>
      <c r="L27" s="3"/>
      <c r="M27" s="3"/>
    </row>
    <row r="28" spans="1:13" x14ac:dyDescent="0.3">
      <c r="A28" t="s">
        <v>183</v>
      </c>
      <c r="B28" s="3" t="s">
        <v>200</v>
      </c>
      <c r="C28" s="3"/>
      <c r="D28" s="2"/>
      <c r="E28" s="2"/>
      <c r="F28" s="2"/>
      <c r="G28" s="2" t="s">
        <v>184</v>
      </c>
      <c r="H28" s="2"/>
      <c r="I28" s="2"/>
      <c r="J28" s="3"/>
      <c r="K28" s="3"/>
      <c r="L28" s="3"/>
      <c r="M28" s="3"/>
    </row>
    <row r="29" spans="1:13" x14ac:dyDescent="0.3">
      <c r="A29" t="s">
        <v>186</v>
      </c>
      <c r="B29" s="3" t="s">
        <v>201</v>
      </c>
      <c r="C29" s="3"/>
      <c r="D29" s="2"/>
      <c r="E29" s="2"/>
      <c r="F29" s="2"/>
      <c r="G29" s="2" t="s">
        <v>193</v>
      </c>
      <c r="H29" s="2"/>
      <c r="I29" s="2"/>
      <c r="J29" s="3"/>
      <c r="K29" s="3"/>
      <c r="L29" s="3"/>
      <c r="M29" s="3"/>
    </row>
    <row r="30" spans="1:13" ht="36" x14ac:dyDescent="0.3">
      <c r="A30" t="s">
        <v>187</v>
      </c>
      <c r="B30" s="3" t="s">
        <v>202</v>
      </c>
      <c r="C30" s="3"/>
      <c r="D30" s="4" t="s">
        <v>207</v>
      </c>
      <c r="E30" s="2"/>
      <c r="F30" s="2"/>
      <c r="G30" s="2" t="s">
        <v>194</v>
      </c>
      <c r="H30" s="2"/>
      <c r="I30" s="2"/>
      <c r="J30" s="3"/>
      <c r="K30" s="3"/>
      <c r="L30" s="3"/>
      <c r="M30" s="3"/>
    </row>
    <row r="31" spans="1:13" x14ac:dyDescent="0.3">
      <c r="A31" t="s">
        <v>188</v>
      </c>
      <c r="B31" s="3" t="s">
        <v>205</v>
      </c>
      <c r="C31" s="3"/>
      <c r="D31" s="2"/>
      <c r="E31" s="2"/>
      <c r="F31" s="2"/>
      <c r="G31" s="2" t="s">
        <v>195</v>
      </c>
      <c r="H31" s="2"/>
      <c r="I31" s="2"/>
      <c r="J31" s="3"/>
      <c r="K31" s="3"/>
      <c r="L31" s="3"/>
      <c r="M31" s="3"/>
    </row>
    <row r="32" spans="1:13" x14ac:dyDescent="0.3">
      <c r="A32" t="s">
        <v>189</v>
      </c>
      <c r="B32" s="3" t="s">
        <v>203</v>
      </c>
      <c r="C32" s="3"/>
      <c r="D32" s="2"/>
      <c r="E32" s="2"/>
      <c r="F32" s="2"/>
      <c r="G32" s="2" t="s">
        <v>196</v>
      </c>
      <c r="H32" s="2"/>
      <c r="I32" s="2"/>
      <c r="J32" s="3"/>
      <c r="K32" s="3"/>
      <c r="L32" s="3"/>
      <c r="M32" s="3"/>
    </row>
    <row r="33" spans="1:13" x14ac:dyDescent="0.3">
      <c r="A33" t="s">
        <v>190</v>
      </c>
      <c r="B33" s="3" t="s">
        <v>204</v>
      </c>
      <c r="C33" s="3"/>
      <c r="D33" s="2"/>
      <c r="E33" s="2"/>
      <c r="F33" s="2"/>
      <c r="G33" s="2" t="s">
        <v>197</v>
      </c>
      <c r="H33" s="2"/>
      <c r="I33" s="2"/>
      <c r="J33" s="3"/>
      <c r="K33" s="3"/>
      <c r="L33" s="3"/>
      <c r="M33" s="3"/>
    </row>
    <row r="34" spans="1:13" ht="36" x14ac:dyDescent="0.3">
      <c r="A34" t="s">
        <v>191</v>
      </c>
      <c r="B34" s="3" t="s">
        <v>206</v>
      </c>
      <c r="C34" s="3"/>
      <c r="D34" s="4" t="s">
        <v>208</v>
      </c>
      <c r="E34" s="2"/>
      <c r="F34" s="2"/>
      <c r="G34" s="2" t="s">
        <v>198</v>
      </c>
      <c r="H34" s="2"/>
      <c r="I34" s="2"/>
      <c r="J34" s="3"/>
      <c r="K34" s="3"/>
      <c r="L34" s="3"/>
      <c r="M34" s="3"/>
    </row>
    <row r="35" spans="1:13" ht="60" x14ac:dyDescent="0.3">
      <c r="A35" t="s">
        <v>276</v>
      </c>
      <c r="B35" s="3" t="s">
        <v>429</v>
      </c>
      <c r="C35" s="4"/>
      <c r="D35" s="4" t="s">
        <v>517</v>
      </c>
      <c r="E35" s="4" t="s">
        <v>518</v>
      </c>
      <c r="F35" s="2"/>
      <c r="G35" s="2"/>
      <c r="H35" s="4" t="s">
        <v>325</v>
      </c>
      <c r="I35" s="2"/>
      <c r="J35" s="2"/>
      <c r="K35" s="3" t="s">
        <v>282</v>
      </c>
      <c r="L35" s="2"/>
      <c r="M35" s="2"/>
    </row>
    <row r="36" spans="1:13" ht="36" x14ac:dyDescent="0.3">
      <c r="A36" t="s">
        <v>275</v>
      </c>
      <c r="B36" s="3" t="s">
        <v>274</v>
      </c>
      <c r="C36" s="4"/>
      <c r="D36" s="4" t="s">
        <v>280</v>
      </c>
      <c r="E36" s="2"/>
      <c r="F36" s="2"/>
      <c r="G36" s="2"/>
      <c r="H36" s="4" t="s">
        <v>325</v>
      </c>
      <c r="I36" s="2"/>
      <c r="J36" s="4"/>
      <c r="K36" s="3" t="s">
        <v>282</v>
      </c>
      <c r="L36" s="4" t="s">
        <v>334</v>
      </c>
      <c r="M36" s="4" t="s">
        <v>335</v>
      </c>
    </row>
    <row r="37" spans="1:13" ht="72" x14ac:dyDescent="0.3">
      <c r="A37" t="s">
        <v>329</v>
      </c>
      <c r="B37" s="3" t="s">
        <v>382</v>
      </c>
      <c r="C37" s="4"/>
      <c r="D37" s="4" t="s">
        <v>280</v>
      </c>
      <c r="E37" s="4" t="s">
        <v>336</v>
      </c>
      <c r="F37" s="4" t="s">
        <v>337</v>
      </c>
      <c r="G37" s="4" t="s">
        <v>434</v>
      </c>
      <c r="H37" s="4" t="s">
        <v>325</v>
      </c>
      <c r="I37" s="4" t="s">
        <v>435</v>
      </c>
      <c r="J37" s="2"/>
      <c r="K37" s="3" t="s">
        <v>330</v>
      </c>
      <c r="L37" s="2"/>
      <c r="M37" s="2"/>
    </row>
    <row r="38" spans="1:13" ht="48" x14ac:dyDescent="0.3">
      <c r="A38" t="s">
        <v>668</v>
      </c>
      <c r="B38" s="3" t="s">
        <v>669</v>
      </c>
      <c r="C38" s="4" t="s">
        <v>670</v>
      </c>
      <c r="D38" s="4"/>
      <c r="E38" s="4"/>
      <c r="F38" s="4"/>
      <c r="G38" s="4" t="s">
        <v>671</v>
      </c>
      <c r="H38" s="4"/>
      <c r="I38" s="2"/>
      <c r="J38" s="2"/>
      <c r="K38" s="3"/>
      <c r="L38" s="2"/>
      <c r="M38" s="2"/>
    </row>
    <row r="39" spans="1:13" s="10" customFormat="1" ht="24" x14ac:dyDescent="0.3">
      <c r="A39" s="10" t="s">
        <v>408</v>
      </c>
      <c r="B39" s="3" t="s">
        <v>409</v>
      </c>
      <c r="C39" s="4"/>
      <c r="D39" s="4"/>
      <c r="E39" s="4"/>
      <c r="F39" s="4"/>
      <c r="G39" s="4" t="s">
        <v>410</v>
      </c>
      <c r="H39" s="4"/>
      <c r="I39" s="2"/>
      <c r="J39" s="2"/>
      <c r="K39" s="3"/>
      <c r="L39" s="2"/>
      <c r="M39" s="2"/>
    </row>
    <row r="40" spans="1:13" x14ac:dyDescent="0.3">
      <c r="A40" t="s">
        <v>22</v>
      </c>
      <c r="B40" s="5" t="s">
        <v>72</v>
      </c>
      <c r="C40" s="2"/>
      <c r="D40" s="2"/>
      <c r="E40" s="2"/>
      <c r="F40" s="2"/>
      <c r="G40" s="2"/>
      <c r="H40" s="2"/>
      <c r="I40" s="2"/>
      <c r="J40" s="2" t="s">
        <v>63</v>
      </c>
      <c r="K40" s="2"/>
      <c r="L40" s="2"/>
      <c r="M40" s="2"/>
    </row>
    <row r="41" spans="1:13" ht="24" x14ac:dyDescent="0.3">
      <c r="A41" t="s">
        <v>96</v>
      </c>
      <c r="B41" s="3" t="s">
        <v>285</v>
      </c>
      <c r="C41" s="3" t="s">
        <v>62</v>
      </c>
      <c r="J41" s="5"/>
      <c r="K41" s="5"/>
      <c r="L41" s="2"/>
      <c r="M41" s="2"/>
    </row>
    <row r="42" spans="1:13" ht="24" x14ac:dyDescent="0.3">
      <c r="A42" t="s">
        <v>100</v>
      </c>
      <c r="B42" s="3" t="s">
        <v>283</v>
      </c>
      <c r="C42" s="3" t="s">
        <v>62</v>
      </c>
      <c r="H42" s="2" t="s">
        <v>88</v>
      </c>
      <c r="I42" s="4"/>
      <c r="J42" s="3"/>
      <c r="L42" s="4" t="s">
        <v>103</v>
      </c>
      <c r="M42" s="2" t="s">
        <v>102</v>
      </c>
    </row>
    <row r="43" spans="1:13" ht="36" x14ac:dyDescent="0.3">
      <c r="A43" t="s">
        <v>107</v>
      </c>
      <c r="B43" s="3" t="s">
        <v>284</v>
      </c>
      <c r="C43" s="3" t="s">
        <v>62</v>
      </c>
      <c r="J43" s="3" t="s">
        <v>127</v>
      </c>
      <c r="K43" s="3" t="s">
        <v>128</v>
      </c>
    </row>
    <row r="44" spans="1:13" ht="24" x14ac:dyDescent="0.3">
      <c r="A44" t="s">
        <v>136</v>
      </c>
      <c r="B44" s="3" t="s">
        <v>121</v>
      </c>
      <c r="C44" s="3" t="s">
        <v>123</v>
      </c>
      <c r="E44" s="3" t="s">
        <v>124</v>
      </c>
      <c r="F44" s="3" t="s">
        <v>125</v>
      </c>
      <c r="H44" s="4" t="s">
        <v>122</v>
      </c>
      <c r="J44" s="3" t="s">
        <v>127</v>
      </c>
      <c r="K44" s="3" t="s">
        <v>128</v>
      </c>
      <c r="L44" s="4" t="s">
        <v>129</v>
      </c>
      <c r="M44" s="4" t="s">
        <v>126</v>
      </c>
    </row>
    <row r="45" spans="1:13" ht="36" x14ac:dyDescent="0.3">
      <c r="A45" t="s">
        <v>138</v>
      </c>
      <c r="B45" s="3" t="s">
        <v>139</v>
      </c>
      <c r="C45" s="3" t="s">
        <v>62</v>
      </c>
      <c r="D45" s="3"/>
      <c r="E45" s="3" t="s">
        <v>140</v>
      </c>
      <c r="F45" s="3" t="s">
        <v>141</v>
      </c>
      <c r="H45" s="4"/>
      <c r="J45" s="3"/>
      <c r="K45" s="3"/>
      <c r="L45" s="4"/>
      <c r="M45" s="4"/>
    </row>
    <row r="46" spans="1:13" ht="36" x14ac:dyDescent="0.3">
      <c r="A46" t="s">
        <v>167</v>
      </c>
      <c r="B46" s="3" t="s">
        <v>168</v>
      </c>
      <c r="C46" s="3"/>
      <c r="D46" s="3" t="s">
        <v>277</v>
      </c>
      <c r="E46" s="3" t="s">
        <v>278</v>
      </c>
      <c r="F46" s="3" t="s">
        <v>279</v>
      </c>
      <c r="H46" s="4"/>
      <c r="J46" s="3"/>
      <c r="K46" s="3"/>
      <c r="L46" s="4"/>
      <c r="M46" s="4"/>
    </row>
    <row r="47" spans="1:13" ht="24" x14ac:dyDescent="0.3">
      <c r="A47" t="s">
        <v>242</v>
      </c>
      <c r="B47" s="3" t="s">
        <v>243</v>
      </c>
      <c r="C47" s="3" t="s">
        <v>62</v>
      </c>
      <c r="D47" s="3" t="s">
        <v>321</v>
      </c>
    </row>
    <row r="48" spans="1:13" ht="84" x14ac:dyDescent="0.3">
      <c r="A48" t="s">
        <v>328</v>
      </c>
      <c r="B48" s="3" t="s">
        <v>478</v>
      </c>
      <c r="C48" s="4" t="s">
        <v>61</v>
      </c>
      <c r="D48" s="3"/>
      <c r="F48" s="3"/>
      <c r="G48" s="3" t="s">
        <v>555</v>
      </c>
      <c r="H48" s="3" t="s">
        <v>553</v>
      </c>
    </row>
    <row r="49" spans="1:13" ht="24" x14ac:dyDescent="0.3">
      <c r="A49" t="s">
        <v>287</v>
      </c>
      <c r="B49" s="3" t="s">
        <v>383</v>
      </c>
      <c r="C49" s="3" t="s">
        <v>62</v>
      </c>
      <c r="D49" s="3" t="s">
        <v>592</v>
      </c>
      <c r="K49" s="4" t="s">
        <v>433</v>
      </c>
      <c r="L49" s="4" t="s">
        <v>289</v>
      </c>
      <c r="M49" s="4" t="s">
        <v>288</v>
      </c>
    </row>
    <row r="50" spans="1:13" ht="48" x14ac:dyDescent="0.3">
      <c r="A50" t="s">
        <v>345</v>
      </c>
      <c r="B50" s="3" t="s">
        <v>378</v>
      </c>
      <c r="C50" s="3" t="s">
        <v>62</v>
      </c>
      <c r="D50" s="3" t="s">
        <v>346</v>
      </c>
      <c r="J50" s="3" t="s">
        <v>343</v>
      </c>
    </row>
    <row r="51" spans="1:13" ht="36" x14ac:dyDescent="0.3">
      <c r="A51" t="s">
        <v>349</v>
      </c>
      <c r="B51" s="3" t="s">
        <v>351</v>
      </c>
      <c r="C51" s="3" t="s">
        <v>62</v>
      </c>
      <c r="D51" s="3" t="s">
        <v>350</v>
      </c>
      <c r="E51" s="3" t="s">
        <v>353</v>
      </c>
      <c r="J51" s="3" t="s">
        <v>352</v>
      </c>
    </row>
    <row r="52" spans="1:13" ht="36" x14ac:dyDescent="0.3">
      <c r="A52" t="s">
        <v>411</v>
      </c>
      <c r="B52" s="3" t="s">
        <v>416</v>
      </c>
      <c r="C52" s="3" t="s">
        <v>62</v>
      </c>
      <c r="D52" s="3" t="s">
        <v>414</v>
      </c>
      <c r="E52" s="4" t="s">
        <v>238</v>
      </c>
      <c r="G52" s="4" t="s">
        <v>412</v>
      </c>
      <c r="L52" s="2" t="s">
        <v>413</v>
      </c>
      <c r="M52" s="2" t="s">
        <v>418</v>
      </c>
    </row>
    <row r="53" spans="1:13" ht="84" x14ac:dyDescent="0.3">
      <c r="A53" s="10" t="s">
        <v>482</v>
      </c>
      <c r="B53" s="3" t="s">
        <v>487</v>
      </c>
      <c r="C53" s="3" t="s">
        <v>62</v>
      </c>
      <c r="D53" s="4" t="s">
        <v>485</v>
      </c>
      <c r="E53" s="3" t="s">
        <v>486</v>
      </c>
    </row>
    <row r="54" spans="1:13" ht="96" x14ac:dyDescent="0.3">
      <c r="A54" s="10" t="s">
        <v>484</v>
      </c>
      <c r="B54" s="3" t="s">
        <v>488</v>
      </c>
      <c r="C54" s="3" t="s">
        <v>62</v>
      </c>
      <c r="D54" s="4" t="s">
        <v>489</v>
      </c>
    </row>
    <row r="55" spans="1:13" ht="72" x14ac:dyDescent="0.3">
      <c r="A55" s="10" t="s">
        <v>519</v>
      </c>
      <c r="B55" s="3" t="s">
        <v>556</v>
      </c>
      <c r="C55" s="3" t="s">
        <v>62</v>
      </c>
      <c r="D55" s="4" t="s">
        <v>526</v>
      </c>
      <c r="E55" s="4" t="s">
        <v>527</v>
      </c>
    </row>
    <row r="56" spans="1:13" ht="60" x14ac:dyDescent="0.3">
      <c r="A56" t="s">
        <v>529</v>
      </c>
      <c r="B56" s="3" t="s">
        <v>557</v>
      </c>
      <c r="C56" s="3" t="s">
        <v>62</v>
      </c>
      <c r="D56" s="4" t="s">
        <v>530</v>
      </c>
      <c r="E56" s="4" t="s">
        <v>531</v>
      </c>
    </row>
    <row r="57" spans="1:13" ht="60" x14ac:dyDescent="0.3">
      <c r="A57" t="s">
        <v>533</v>
      </c>
      <c r="B57" s="3" t="s">
        <v>536</v>
      </c>
      <c r="C57" s="3" t="s">
        <v>62</v>
      </c>
      <c r="E57" s="4" t="s">
        <v>534</v>
      </c>
      <c r="F57" s="4" t="s">
        <v>535</v>
      </c>
    </row>
    <row r="58" spans="1:13" ht="72" x14ac:dyDescent="0.3">
      <c r="A58" t="s">
        <v>543</v>
      </c>
      <c r="B58" s="3" t="s">
        <v>618</v>
      </c>
      <c r="C58" s="3" t="s">
        <v>544</v>
      </c>
      <c r="D58" s="4" t="s">
        <v>561</v>
      </c>
      <c r="E58" s="4" t="s">
        <v>569</v>
      </c>
      <c r="F58" s="4" t="s">
        <v>595</v>
      </c>
      <c r="G58" s="4" t="s">
        <v>594</v>
      </c>
      <c r="H58" s="4" t="s">
        <v>635</v>
      </c>
      <c r="I58" s="4" t="s">
        <v>570</v>
      </c>
      <c r="J58" s="4" t="s">
        <v>545</v>
      </c>
      <c r="K58" s="4" t="s">
        <v>577</v>
      </c>
    </row>
    <row r="59" spans="1:13" ht="84" x14ac:dyDescent="0.3">
      <c r="A59" t="s">
        <v>584</v>
      </c>
      <c r="B59" s="3" t="s">
        <v>586</v>
      </c>
      <c r="C59" s="3" t="s">
        <v>62</v>
      </c>
      <c r="D59" s="3" t="s">
        <v>615</v>
      </c>
      <c r="E59" s="3" t="s">
        <v>596</v>
      </c>
      <c r="F59" s="3" t="s">
        <v>597</v>
      </c>
      <c r="G59" s="4" t="s">
        <v>609</v>
      </c>
      <c r="J59" s="4" t="s">
        <v>587</v>
      </c>
      <c r="K59" s="4" t="s">
        <v>610</v>
      </c>
      <c r="M59" s="2" t="s">
        <v>356</v>
      </c>
    </row>
    <row r="60" spans="1:13" ht="24" x14ac:dyDescent="0.3">
      <c r="A60" s="10" t="s">
        <v>600</v>
      </c>
      <c r="B60" s="3" t="s">
        <v>603</v>
      </c>
      <c r="C60" s="3" t="s">
        <v>62</v>
      </c>
      <c r="D60" s="3" t="s">
        <v>601</v>
      </c>
      <c r="J60" s="4" t="s">
        <v>602</v>
      </c>
    </row>
    <row r="61" spans="1:13" s="10" customFormat="1" ht="60" x14ac:dyDescent="0.3">
      <c r="A61" s="10" t="s">
        <v>651</v>
      </c>
      <c r="B61" s="3" t="s">
        <v>653</v>
      </c>
      <c r="C61" s="3" t="s">
        <v>62</v>
      </c>
      <c r="D61" s="3"/>
      <c r="G61" s="4" t="s">
        <v>655</v>
      </c>
      <c r="J61" s="4" t="s">
        <v>652</v>
      </c>
    </row>
    <row r="62" spans="1:13" ht="24" x14ac:dyDescent="0.3">
      <c r="A62" t="s">
        <v>658</v>
      </c>
      <c r="B62" s="3" t="s">
        <v>660</v>
      </c>
      <c r="C62" s="4" t="s">
        <v>61</v>
      </c>
      <c r="D62" s="4" t="s">
        <v>659</v>
      </c>
      <c r="M62" s="2" t="s">
        <v>356</v>
      </c>
    </row>
    <row r="63" spans="1:13" ht="24" x14ac:dyDescent="0.3">
      <c r="A63" t="s">
        <v>716</v>
      </c>
      <c r="B63" s="3" t="s">
        <v>717</v>
      </c>
      <c r="C63" s="3" t="s">
        <v>62</v>
      </c>
      <c r="D63" s="3" t="s">
        <v>718</v>
      </c>
      <c r="J63" s="3" t="s">
        <v>343</v>
      </c>
      <c r="K63" s="4" t="s">
        <v>725</v>
      </c>
      <c r="L63" s="2" t="s">
        <v>97</v>
      </c>
      <c r="M63" s="2" t="s">
        <v>719</v>
      </c>
    </row>
    <row r="64" spans="1:13" ht="24" x14ac:dyDescent="0.3">
      <c r="A64" t="s">
        <v>740</v>
      </c>
      <c r="B64" s="3" t="s">
        <v>741</v>
      </c>
      <c r="C64" s="3" t="s">
        <v>742</v>
      </c>
      <c r="D64" s="3" t="s">
        <v>743</v>
      </c>
      <c r="J64" s="4" t="s">
        <v>744</v>
      </c>
      <c r="K64" s="4" t="s">
        <v>745</v>
      </c>
      <c r="L64" s="4" t="s">
        <v>746</v>
      </c>
    </row>
    <row r="65" spans="1:11" x14ac:dyDescent="0.3">
      <c r="A65" t="s">
        <v>756</v>
      </c>
      <c r="B65" s="3" t="s">
        <v>757</v>
      </c>
    </row>
    <row r="66" spans="1:11" s="10" customFormat="1" ht="48" x14ac:dyDescent="0.3">
      <c r="A66" s="10" t="s">
        <v>758</v>
      </c>
      <c r="B66" s="3" t="s">
        <v>760</v>
      </c>
      <c r="C66" s="3" t="s">
        <v>761</v>
      </c>
      <c r="D66" s="4" t="s">
        <v>762</v>
      </c>
      <c r="E66" s="4"/>
      <c r="F66" s="4" t="s">
        <v>763</v>
      </c>
      <c r="G66" s="4" t="s">
        <v>759</v>
      </c>
      <c r="H66" s="4"/>
      <c r="I66" s="4"/>
      <c r="J66" s="4" t="s">
        <v>545</v>
      </c>
      <c r="K66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647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2020-12-03T08:02:02Z</dcterms:modified>
</cp:coreProperties>
</file>