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FA1ECC-F154-4314-8755-E3959FA70D54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J12" i="1"/>
  <c r="I12" i="1"/>
  <c r="H12" i="1"/>
  <c r="G12" i="1"/>
  <c r="F12" i="1"/>
  <c r="E12" i="1"/>
  <c r="D12" i="1"/>
  <c r="Q12" i="1" l="1"/>
  <c r="J39" i="2" l="1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J50" i="2"/>
  <c r="E50" i="2"/>
  <c r="E40" i="2"/>
  <c r="E49" i="2"/>
  <c r="E47" i="2"/>
  <c r="E45" i="2"/>
  <c r="E43" i="2"/>
  <c r="E41" i="2"/>
  <c r="E44" i="2"/>
  <c r="E42" i="2"/>
  <c r="E48" i="2"/>
  <c r="E46" i="2"/>
  <c r="V50" i="2" l="1"/>
  <c r="V46" i="2"/>
  <c r="V48" i="2"/>
  <c r="V42" i="2"/>
  <c r="V44" i="2"/>
  <c r="V41" i="2"/>
  <c r="V43" i="2"/>
  <c r="V45" i="2"/>
  <c r="V47" i="2"/>
  <c r="V49" i="2"/>
  <c r="V40" i="2"/>
  <c r="M11" i="1"/>
  <c r="J11" i="1"/>
  <c r="I11" i="1"/>
  <c r="H11" i="1"/>
  <c r="G11" i="1"/>
  <c r="F11" i="1"/>
  <c r="E11" i="1"/>
  <c r="D11" i="1"/>
  <c r="Q11" i="1" l="1"/>
  <c r="V88" i="2"/>
  <c r="V87" i="2"/>
  <c r="V86" i="2"/>
  <c r="V85" i="2"/>
  <c r="V84" i="2"/>
  <c r="V83" i="2"/>
  <c r="V82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67" i="2"/>
  <c r="E69" i="2"/>
  <c r="E68" i="2"/>
  <c r="E65" i="2"/>
  <c r="E75" i="2"/>
  <c r="E62" i="2"/>
  <c r="E66" i="2"/>
  <c r="E77" i="2"/>
  <c r="E78" i="2"/>
  <c r="E72" i="2"/>
  <c r="E63" i="2"/>
  <c r="E61" i="2"/>
  <c r="E73" i="2"/>
  <c r="E70" i="2"/>
  <c r="E71" i="2"/>
  <c r="E80" i="2"/>
  <c r="E76" i="2"/>
  <c r="E79" i="2"/>
  <c r="E74" i="2"/>
  <c r="E81" i="2"/>
  <c r="E64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B8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4" i="2"/>
  <c r="E85" i="2"/>
  <c r="E82" i="2"/>
  <c r="E29" i="2"/>
  <c r="E32" i="2"/>
  <c r="E83" i="2"/>
  <c r="E34" i="2"/>
  <c r="E25" i="2"/>
  <c r="E87" i="2"/>
  <c r="E51" i="2"/>
  <c r="E38" i="2"/>
  <c r="E55" i="2"/>
  <c r="E53" i="2"/>
  <c r="E86" i="2"/>
  <c r="E54" i="2"/>
  <c r="E39" i="2"/>
  <c r="E88" i="2"/>
  <c r="E27" i="2"/>
  <c r="E33" i="2"/>
  <c r="E37" i="2"/>
  <c r="E23" i="2"/>
  <c r="E84" i="2"/>
  <c r="E52" i="2"/>
  <c r="E31" i="2"/>
  <c r="E26" i="2"/>
  <c r="E56" i="2"/>
  <c r="E59" i="2"/>
  <c r="E35" i="2"/>
  <c r="E36" i="2"/>
  <c r="E28" i="2"/>
  <c r="E58" i="2"/>
  <c r="E57" i="2"/>
  <c r="E30" i="2"/>
  <c r="E60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0" i="2"/>
  <c r="E21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7" i="2"/>
  <c r="E18" i="2"/>
  <c r="E13" i="2"/>
  <c r="E15" i="2"/>
  <c r="E14" i="2"/>
  <c r="E16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2" i="2"/>
  <c r="E11" i="2"/>
  <c r="E3" i="2"/>
  <c r="E5" i="2"/>
  <c r="E6" i="2"/>
  <c r="E9" i="2"/>
  <c r="E10" i="2"/>
  <c r="E4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8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G8" i="1"/>
  <c r="F8" i="1"/>
  <c r="E8" i="1"/>
  <c r="G2" i="1"/>
  <c r="F2" i="1"/>
  <c r="E2" i="1"/>
  <c r="Q2" i="1" s="1"/>
  <c r="Q6" i="1" l="1"/>
  <c r="Q7" i="1"/>
  <c r="AA2" i="2"/>
  <c r="P2" i="1"/>
  <c r="P3" i="1" s="1"/>
  <c r="P4" i="1" s="1"/>
  <c r="P5" i="1" s="1"/>
  <c r="P6" i="1" l="1"/>
  <c r="P7" i="1" s="1"/>
  <c r="P8" i="1" s="1"/>
  <c r="P9" i="1" s="1"/>
  <c r="P10" i="1" s="1"/>
  <c r="P11" i="1" s="1"/>
  <c r="P12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<sst xmlns="http://schemas.openxmlformats.org/spreadsheetml/2006/main" count="327" uniqueCount="91">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</sst>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2"/>
  <sheetViews>
    <sheetView tabSelected="1" workbookViewId="0"/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8","sd":"8","ey":"2021","em":"9","ed":"2","td":21},{"id":"so","sy":"2021","sm":"7","sd":"7","ey":"2021","em":"8","ed":"14","td":31},{"id":"rv","sy":"2021","sm":"8","sd":"7","ey":"2021","em":"9","ed":"1","td":0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2" si="3">IF(ISBLANK($K3),"",YEAR($K3))</f>
        <v/>
      </c>
      <c r="F3" t="str">
        <f t="shared" ref="F3:F12" si="4">IF(ISBLANK($K3),"",MONTH($K3))</f>
        <v/>
      </c>
      <c r="G3" t="str">
        <f t="shared" ref="G3:G12" si="5">IF(ISBLANK($K3),"",DAY($K3))</f>
        <v/>
      </c>
      <c r="H3" t="str">
        <f t="shared" ref="H3:H12" si="6">IF(ISBLANK($L3),"",YEAR($L3+1))</f>
        <v/>
      </c>
      <c r="I3" t="str">
        <f t="shared" ref="I3:I12" si="7">IF(ISBLANK($L3),"",MONTH($L3+1))</f>
        <v/>
      </c>
      <c r="J3" t="str">
        <f t="shared" ref="J3:J12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1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8</v>
      </c>
      <c r="G6">
        <f t="shared" si="5"/>
        <v>8</v>
      </c>
      <c r="H6">
        <f t="shared" si="6"/>
        <v>2021</v>
      </c>
      <c r="I6">
        <f t="shared" si="7"/>
        <v>9</v>
      </c>
      <c r="J6">
        <f t="shared" si="8"/>
        <v>2</v>
      </c>
      <c r="K6" s="1">
        <v>44416</v>
      </c>
      <c r="L6" s="1">
        <v>44440</v>
      </c>
      <c r="M6" s="7">
        <f>L6-K6+1</f>
        <v>25</v>
      </c>
      <c r="N6">
        <v>21</v>
      </c>
      <c r="O6">
        <v>1</v>
      </c>
      <c r="P6" t="str">
        <f t="shared" ca="1" si="10"/>
        <v>{"id":"na","td":7},{"id":"no","td":10},{"id":"co","td":4},{"id":"sl","sy":"2021","sm":"8","sd":"8","ey":"2021","em":"9","ed":"2","td":21}</v>
      </c>
      <c r="Q6" t="str">
        <f t="shared" si="11"/>
        <v>{"id":"sl","sy":"2021","sm":"8","sd":"8","ey":"2021","em":"9","ed":"2","td":21}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1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1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Q10" t="str">
        <f t="shared" si="11"/>
        <v/>
      </c>
    </row>
    <row r="11" spans="1:19">
      <c r="A11" t="s">
        <v>79</v>
      </c>
      <c r="B11" t="s">
        <v>80</v>
      </c>
      <c r="C11">
        <v>1</v>
      </c>
      <c r="D11" s="6" t="str">
        <f t="shared" si="12"/>
        <v/>
      </c>
      <c r="E11">
        <f t="shared" si="3"/>
        <v>2021</v>
      </c>
      <c r="F11">
        <f t="shared" si="4"/>
        <v>8</v>
      </c>
      <c r="G11">
        <f t="shared" si="5"/>
        <v>7</v>
      </c>
      <c r="H11">
        <f t="shared" si="6"/>
        <v>2021</v>
      </c>
      <c r="I11">
        <f t="shared" si="7"/>
        <v>9</v>
      </c>
      <c r="J11">
        <f t="shared" si="8"/>
        <v>1</v>
      </c>
      <c r="K11" s="1">
        <v>44415</v>
      </c>
      <c r="L11" s="1">
        <v>44439</v>
      </c>
      <c r="M11" s="7">
        <f t="shared" si="13"/>
        <v>25</v>
      </c>
      <c r="N11">
        <v>0</v>
      </c>
      <c r="O11">
        <v>1</v>
      </c>
      <c r="P11" t="str">
        <f t="shared" ref="P11" ca="1" si="14">IF(ROW()=2,Q11,OFFSET(P11,-1,0)&amp;IF(LEN(Q11)=0,"",","&amp;Q11))</f>
        <v>{"id":"na","td":7},{"id":"no","td":10},{"id":"co","td":4},{"id":"sl","sy":"2021","sm":"8","sd":"8","ey":"2021","em":"9","ed":"2","td":21},{"id":"so","sy":"2021","sm":"7","sd":"7","ey":"2021","em":"8","ed":"14","td":31},{"id":"rv","sy":"2021","sm":"8","sd":"7","ey":"2021","em":"9","ed":"1","td":0}</v>
      </c>
      <c r="Q11" t="str">
        <f t="shared" si="11"/>
        <v>{"id":"rv","sy":"2021","sm":"8","sd":"7","ey":"2021","em":"9","ed":"1","td":0}</v>
      </c>
    </row>
    <row r="12" spans="1:19">
      <c r="A12" t="s">
        <v>90</v>
      </c>
      <c r="B12" t="s">
        <v>89</v>
      </c>
      <c r="C12">
        <v>1</v>
      </c>
      <c r="D12" t="str">
        <f t="shared" ref="D12" si="15">IF(AND(C12=0,OR(NOT(ISBLANK(K12)),NOT(ISBLANK(L12)))),"날짜있음",
IF(AND(C12=1,OR(ISBLANK(K12),ISBLANK(L12))),"날짜없음",""))</f>
        <v/>
      </c>
      <c r="E12">
        <f t="shared" si="3"/>
        <v>2021</v>
      </c>
      <c r="F12">
        <f t="shared" si="4"/>
        <v>8</v>
      </c>
      <c r="G12">
        <f t="shared" si="5"/>
        <v>7</v>
      </c>
      <c r="H12">
        <f t="shared" si="6"/>
        <v>2021</v>
      </c>
      <c r="I12">
        <f t="shared" si="7"/>
        <v>9</v>
      </c>
      <c r="J12">
        <f t="shared" si="8"/>
        <v>1</v>
      </c>
      <c r="K12" s="1">
        <v>44415</v>
      </c>
      <c r="L12" s="1">
        <v>44439</v>
      </c>
      <c r="M12">
        <f t="shared" ref="M12" si="16">L12-K12+1</f>
        <v>25</v>
      </c>
      <c r="N12">
        <v>0</v>
      </c>
      <c r="O12">
        <v>0</v>
      </c>
      <c r="P12" t="str">
        <f t="shared" ref="P12" ca="1" si="17">IF(ROW()=2,Q12,OFFSET(P12,-1,0)&amp;IF(LEN(Q12)=0,"",","&amp;Q12))</f>
        <v>{"id":"na","td":7},{"id":"no","td":10},{"id":"co","td":4},{"id":"sl","sy":"2021","sm":"8","sd":"8","ey":"2021","em":"9","ed":"2","td":21},{"id":"so","sy":"2021","sm":"7","sd":"7","ey":"2021","em":"8","ed":"14","td":31},{"id":"rv","sy":"2021","sm":"8","sd":"7","ey":"2021","em":"9","ed":"1","td":0}</v>
      </c>
      <c r="Q12" t="str">
        <f t="shared" ref="Q12" si="18">IF(O12&lt;&gt;1,"",
"{"""&amp;A$1&amp;""":"""&amp;A12&amp;""""
&amp;IF(LEN(E12)=0,"",","""&amp;E$1&amp;""":"""&amp;E12&amp;"""")
&amp;IF(LEN(F12)=0,"",","""&amp;F$1&amp;""":"""&amp;F12&amp;"""")
&amp;IF(LEN(G12)=0,"",","""&amp;G$1&amp;""":"""&amp;G12&amp;"""")
&amp;IF(LEN(H12)=0,"",","""&amp;H$1&amp;""":"""&amp;H12&amp;"""")
&amp;IF(LEN(I12)=0,"",","""&amp;I$1&amp;""":"""&amp;I12&amp;"""")
&amp;IF(LEN(J12)=0,"",","""&amp;J$1&amp;""":"""&amp;J12&amp;"""")
&amp;","""&amp;N$1&amp;""":"&amp;N12&amp;"}")</f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88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8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88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8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8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77</v>
      </c>
      <c r="B82" t="str">
        <f>VLOOKUP(A82,CumulativeEventTypeTable!$A:$B,MATCH(CumulativeEventTypeTable!$B$1,CumulativeEventRewardTable!$A$1:$B$1,0),0)</f>
        <v>복귀유저 누적 로그인</v>
      </c>
      <c r="C82">
        <v>1</v>
      </c>
      <c r="D82">
        <v>0</v>
      </c>
      <c r="E82" t="str">
        <f t="shared" ca="1" si="43"/>
        <v>cu</v>
      </c>
      <c r="F82" t="s">
        <v>2</v>
      </c>
      <c r="G82" t="s">
        <v>62</v>
      </c>
      <c r="H82">
        <v>2000</v>
      </c>
      <c r="I82" t="str">
        <f t="shared" si="44"/>
        <v/>
      </c>
      <c r="J82" t="str">
        <f t="shared" ref="J82:J88" ca="1" si="51">IF(ISBLANK(K82),"",
VLOOKUP(K82,OFFSET(INDIRECT("$A:$B"),0,MATCH(K$1&amp;"_Verify",INDIRECT("$1:$1"),0)-1),2,0)
)</f>
        <v/>
      </c>
      <c r="N82" t="str">
        <f t="shared" ref="N82:N88" si="52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3">IF(ISBLANK(P82),"",
VLOOKUP(P82,OFFSET(INDIRECT("$A:$B"),0,MATCH(P$1&amp;"_Verify",INDIRECT("$1:$1"),0)-1),2,0)
)</f>
        <v/>
      </c>
      <c r="S82" t="str">
        <f t="shared" ref="S82:S88" si="54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0</v>
      </c>
      <c r="U8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2" t="str">
        <f t="shared" si="27"/>
        <v/>
      </c>
    </row>
    <row r="83" spans="1:22">
      <c r="A83" t="s">
        <v>77</v>
      </c>
      <c r="B83" t="str">
        <f>VLOOKUP(A83,CumulativeEventTypeTable!$A:$B,MATCH(CumulativeEventTypeTable!$B$1,CumulativeEventRewardTable!$A$1:$B$1,0),0)</f>
        <v>복귀유저 누적 로그인</v>
      </c>
      <c r="C83">
        <v>2</v>
      </c>
      <c r="D83">
        <v>0</v>
      </c>
      <c r="E83" t="str">
        <f t="shared" ca="1" si="43"/>
        <v>cu</v>
      </c>
      <c r="F83" t="s">
        <v>2</v>
      </c>
      <c r="G83" t="s">
        <v>62</v>
      </c>
      <c r="H83">
        <v>2000</v>
      </c>
      <c r="I83" t="str">
        <f t="shared" si="44"/>
        <v/>
      </c>
      <c r="J83" t="str">
        <f t="shared" ca="1" si="51"/>
        <v/>
      </c>
      <c r="N83" t="str">
        <f t="shared" si="52"/>
        <v/>
      </c>
      <c r="O83" t="str">
        <f t="shared" ca="1" si="53"/>
        <v/>
      </c>
      <c r="S83" t="str">
        <f t="shared" si="54"/>
        <v/>
      </c>
      <c r="T83">
        <v>0</v>
      </c>
      <c r="U8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3" t="str">
        <f t="shared" si="27"/>
        <v/>
      </c>
    </row>
    <row r="84" spans="1:22">
      <c r="A84" t="s">
        <v>77</v>
      </c>
      <c r="B84" t="str">
        <f>VLOOKUP(A84,CumulativeEventTypeTable!$A:$B,MATCH(CumulativeEventTypeTable!$B$1,CumulativeEventRewardTable!$A$1:$B$1,0),0)</f>
        <v>복귀유저 누적 로그인</v>
      </c>
      <c r="C84">
        <v>3</v>
      </c>
      <c r="D84">
        <v>0</v>
      </c>
      <c r="E84" t="str">
        <f t="shared" ca="1" si="43"/>
        <v>cu</v>
      </c>
      <c r="F84" t="s">
        <v>2</v>
      </c>
      <c r="G84" t="s">
        <v>62</v>
      </c>
      <c r="H84">
        <v>2000</v>
      </c>
      <c r="I84" t="str">
        <f t="shared" si="44"/>
        <v/>
      </c>
      <c r="J84" t="str">
        <f t="shared" ca="1" si="51"/>
        <v/>
      </c>
      <c r="N84" t="str">
        <f t="shared" si="52"/>
        <v/>
      </c>
      <c r="O84" t="str">
        <f t="shared" ca="1" si="53"/>
        <v/>
      </c>
      <c r="S84" t="str">
        <f t="shared" si="54"/>
        <v/>
      </c>
      <c r="T84">
        <v>0</v>
      </c>
      <c r="U8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4" t="str">
        <f t="shared" si="27"/>
        <v/>
      </c>
    </row>
    <row r="85" spans="1:22">
      <c r="A85" t="s">
        <v>77</v>
      </c>
      <c r="B85" t="str">
        <f>VLOOKUP(A85,CumulativeEventTypeTable!$A:$B,MATCH(CumulativeEventTypeTable!$B$1,CumulativeEventRewardTable!$A$1:$B$1,0),0)</f>
        <v>복귀유저 누적 로그인</v>
      </c>
      <c r="C85">
        <v>4</v>
      </c>
      <c r="D85">
        <v>0</v>
      </c>
      <c r="E85" t="str">
        <f t="shared" ca="1" si="43"/>
        <v>cu</v>
      </c>
      <c r="F85" t="s">
        <v>2</v>
      </c>
      <c r="G85" t="s">
        <v>62</v>
      </c>
      <c r="H85">
        <v>2000</v>
      </c>
      <c r="I85" t="str">
        <f t="shared" si="44"/>
        <v/>
      </c>
      <c r="J85" t="str">
        <f t="shared" ca="1" si="51"/>
        <v/>
      </c>
      <c r="N85" t="str">
        <f t="shared" si="52"/>
        <v/>
      </c>
      <c r="O85" t="str">
        <f t="shared" ca="1" si="53"/>
        <v/>
      </c>
      <c r="S85" t="str">
        <f t="shared" si="54"/>
        <v/>
      </c>
      <c r="T85">
        <v>0</v>
      </c>
      <c r="U8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5" t="str">
        <f t="shared" si="27"/>
        <v/>
      </c>
    </row>
    <row r="86" spans="1:22">
      <c r="A86" t="s">
        <v>77</v>
      </c>
      <c r="B86" t="str">
        <f>VLOOKUP(A86,CumulativeEventTypeTable!$A:$B,MATCH(CumulativeEventTypeTable!$B$1,CumulativeEventRewardTable!$A$1:$B$1,0),0)</f>
        <v>복귀유저 누적 로그인</v>
      </c>
      <c r="C86">
        <v>5</v>
      </c>
      <c r="D86">
        <v>0</v>
      </c>
      <c r="E86" t="str">
        <f t="shared" ca="1" si="43"/>
        <v>cu</v>
      </c>
      <c r="F86" t="s">
        <v>2</v>
      </c>
      <c r="G86" t="s">
        <v>62</v>
      </c>
      <c r="H86">
        <v>2000</v>
      </c>
      <c r="I86" t="str">
        <f t="shared" si="44"/>
        <v/>
      </c>
      <c r="J86" t="str">
        <f t="shared" ca="1" si="51"/>
        <v/>
      </c>
      <c r="N86" t="str">
        <f t="shared" si="52"/>
        <v/>
      </c>
      <c r="O86" t="str">
        <f t="shared" ca="1" si="53"/>
        <v/>
      </c>
      <c r="S86" t="str">
        <f t="shared" si="54"/>
        <v/>
      </c>
      <c r="T86">
        <v>0</v>
      </c>
      <c r="U8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6" t="str">
        <f t="shared" si="27"/>
        <v/>
      </c>
    </row>
    <row r="87" spans="1:22">
      <c r="A87" t="s">
        <v>77</v>
      </c>
      <c r="B87" t="str">
        <f>VLOOKUP(A87,CumulativeEventTypeTable!$A:$B,MATCH(CumulativeEventTypeTable!$B$1,CumulativeEventRewardTable!$A$1:$B$1,0),0)</f>
        <v>복귀유저 누적 로그인</v>
      </c>
      <c r="C87">
        <v>6</v>
      </c>
      <c r="D87">
        <v>0</v>
      </c>
      <c r="E87" t="str">
        <f t="shared" ca="1" si="43"/>
        <v>cu</v>
      </c>
      <c r="F87" t="s">
        <v>2</v>
      </c>
      <c r="G87" t="s">
        <v>62</v>
      </c>
      <c r="H87">
        <v>2000</v>
      </c>
      <c r="I87" t="str">
        <f t="shared" si="44"/>
        <v/>
      </c>
      <c r="J87" t="str">
        <f t="shared" ca="1" si="51"/>
        <v/>
      </c>
      <c r="N87" t="str">
        <f t="shared" si="52"/>
        <v/>
      </c>
      <c r="O87" t="str">
        <f t="shared" ca="1" si="53"/>
        <v/>
      </c>
      <c r="S87" t="str">
        <f t="shared" si="54"/>
        <v/>
      </c>
      <c r="T87">
        <v>0</v>
      </c>
      <c r="U8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7" t="str">
        <f t="shared" si="27"/>
        <v/>
      </c>
    </row>
    <row r="88" spans="1:22">
      <c r="A88" t="s">
        <v>77</v>
      </c>
      <c r="B88" t="str">
        <f>VLOOKUP(A88,CumulativeEventTypeTable!$A:$B,MATCH(CumulativeEventTypeTable!$B$1,CumulativeEventRewardTable!$A$1:$B$1,0),0)</f>
        <v>복귀유저 누적 로그인</v>
      </c>
      <c r="C88">
        <v>7</v>
      </c>
      <c r="D88">
        <v>1</v>
      </c>
      <c r="E88" t="str">
        <f t="shared" ca="1" si="43"/>
        <v>cu</v>
      </c>
      <c r="F88" t="s">
        <v>2</v>
      </c>
      <c r="G88" t="s">
        <v>62</v>
      </c>
      <c r="H88">
        <v>2000</v>
      </c>
      <c r="I88" t="str">
        <f t="shared" si="44"/>
        <v/>
      </c>
      <c r="J88" t="str">
        <f t="shared" ca="1" si="51"/>
        <v/>
      </c>
      <c r="N88" t="str">
        <f t="shared" si="52"/>
        <v/>
      </c>
      <c r="O88" t="str">
        <f t="shared" ca="1" si="53"/>
        <v/>
      </c>
      <c r="S88" t="str">
        <f t="shared" si="54"/>
        <v/>
      </c>
      <c r="T88">
        <v>0</v>
      </c>
      <c r="U8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8" t="str">
        <f t="shared" si="27"/>
        <v/>
      </c>
    </row>
  </sheetData>
  <phoneticPr fontId="1" type="noConversion"/>
  <dataValidations count="1">
    <dataValidation type="list" allowBlank="1" showInputMessage="1" showErrorMessage="1" sqref="F2:F88 K2:K88 P2:P88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2021-08-09T08:25:26Z</dcterms:modified>
</cp:coreProperties>
</file>