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E7258EE-0F1D-4F81-9090-FA4D22AF5060}" xr6:coauthVersionLast="45" xr6:coauthVersionMax="45" xr10:uidLastSave="{00000000-0000-0000-0000-000000000000}"/>
  <bookViews>
    <workbookView xWindow="-120" yWindow="-120" windowWidth="29040" windowHeight="15840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 s="1"/>
  <c r="P9" i="3" s="1"/>
  <c r="P1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D17" i="3"/>
  <c r="Q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10" i="3" l="1"/>
  <c r="K16" i="3"/>
  <c r="K34" i="3"/>
  <c r="K46" i="3"/>
  <c r="K4" i="3"/>
  <c r="K28" i="3"/>
  <c r="K7" i="3"/>
  <c r="K13" i="3"/>
  <c r="K43" i="3"/>
  <c r="K49" i="3"/>
  <c r="Q3" i="3"/>
  <c r="K2" i="3"/>
  <c r="L2" i="3" s="1"/>
  <c r="K8" i="3"/>
  <c r="K14" i="3"/>
  <c r="K38" i="3"/>
  <c r="K44" i="3"/>
  <c r="K50" i="3"/>
  <c r="K3" i="3"/>
  <c r="K9" i="3"/>
  <c r="K15" i="3"/>
  <c r="K45" i="3"/>
  <c r="K51" i="3"/>
  <c r="K6" i="3"/>
  <c r="K12" i="3"/>
  <c r="K42" i="3"/>
  <c r="K48" i="3"/>
  <c r="K20" i="3"/>
  <c r="K26" i="3"/>
  <c r="K32" i="3"/>
  <c r="K24" i="3"/>
  <c r="K36" i="3"/>
  <c r="K18" i="3"/>
  <c r="K30" i="3"/>
  <c r="K5" i="3"/>
  <c r="K11" i="3"/>
  <c r="K17" i="3"/>
  <c r="K23" i="3"/>
  <c r="K29" i="3"/>
  <c r="K35" i="3"/>
  <c r="K41" i="3"/>
  <c r="K47" i="3"/>
  <c r="K22" i="3"/>
  <c r="K40" i="3"/>
  <c r="K21" i="3"/>
  <c r="K27" i="3"/>
  <c r="K33" i="3"/>
  <c r="K39" i="3"/>
  <c r="K19" i="3"/>
  <c r="K25" i="3"/>
  <c r="K31" i="3"/>
  <c r="K37" i="3"/>
  <c r="Q4" i="3" l="1"/>
  <c r="L3" i="3"/>
  <c r="Q5" i="3" l="1"/>
  <c r="L4" i="3"/>
  <c r="Q6" i="3" l="1"/>
  <c r="L5" i="3"/>
  <c r="Q7" i="3" l="1"/>
  <c r="L6" i="3"/>
  <c r="Q8" i="3" l="1"/>
  <c r="L7" i="3"/>
  <c r="Q9" i="3" l="1"/>
  <c r="L8" i="3"/>
  <c r="Q10" i="3" l="1"/>
  <c r="L9" i="3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0" i="3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3" l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G26" i="1"/>
  <c r="I46" i="1"/>
  <c r="K46" i="1" s="1"/>
  <c r="H46" i="1"/>
  <c r="J46" i="1" s="1"/>
  <c r="G46" i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G45" i="1"/>
  <c r="I43" i="1"/>
  <c r="K43" i="1" s="1"/>
  <c r="H43" i="1"/>
  <c r="J43" i="1" s="1"/>
  <c r="G43" i="1"/>
  <c r="I42" i="1"/>
  <c r="K42" i="1" s="1"/>
  <c r="H42" i="1"/>
  <c r="J42" i="1" s="1"/>
  <c r="G42" i="1"/>
  <c r="I41" i="1"/>
  <c r="K41" i="1" s="1"/>
  <c r="H41" i="1"/>
  <c r="J41" i="1" s="1"/>
  <c r="G41" i="1"/>
  <c r="I40" i="1"/>
  <c r="K40" i="1" s="1"/>
  <c r="H40" i="1"/>
  <c r="J40" i="1" s="1"/>
  <c r="G40" i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G44" i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S2" i="3" l="1"/>
  <c r="T2" i="3"/>
  <c r="U2" i="3"/>
  <c r="T3" i="3"/>
  <c r="S3" i="3"/>
  <c r="U3" i="3"/>
  <c r="U4" i="3"/>
  <c r="T4" i="3"/>
  <c r="S4" i="3"/>
  <c r="S5" i="3"/>
  <c r="U5" i="3"/>
  <c r="T5" i="3"/>
  <c r="S6" i="3"/>
  <c r="T6" i="3"/>
  <c r="U6" i="3"/>
  <c r="S7" i="3"/>
  <c r="U7" i="3"/>
  <c r="T7" i="3"/>
  <c r="S8" i="3"/>
  <c r="T8" i="3"/>
  <c r="U8" i="3"/>
  <c r="S9" i="3"/>
  <c r="T9" i="3"/>
  <c r="U9" i="3"/>
  <c r="T10" i="3"/>
  <c r="S10" i="3"/>
  <c r="U10" i="3"/>
  <c r="R2" i="3"/>
  <c r="R3" i="3"/>
  <c r="R4" i="3"/>
  <c r="R5" i="3"/>
  <c r="R6" i="3"/>
  <c r="R7" i="3"/>
  <c r="R8" i="3"/>
  <c r="R9" i="3"/>
  <c r="R10" i="3"/>
  <c r="M2" i="3"/>
  <c r="M51" i="3"/>
  <c r="M13" i="3"/>
  <c r="M5" i="3"/>
  <c r="M41" i="3"/>
  <c r="M32" i="3"/>
  <c r="M15" i="3"/>
  <c r="M4" i="3"/>
  <c r="M12" i="3"/>
  <c r="M48" i="3"/>
  <c r="M23" i="3"/>
  <c r="M30" i="3"/>
  <c r="M25" i="3"/>
  <c r="M49" i="3"/>
  <c r="M11" i="3"/>
  <c r="M47" i="3"/>
  <c r="M38" i="3"/>
  <c r="M21" i="3"/>
  <c r="M16" i="3"/>
  <c r="M18" i="3"/>
  <c r="M10" i="3"/>
  <c r="M50" i="3"/>
  <c r="M31" i="3"/>
  <c r="M19" i="3"/>
  <c r="M17" i="3"/>
  <c r="M8" i="3"/>
  <c r="M44" i="3"/>
  <c r="M27" i="3"/>
  <c r="M28" i="3"/>
  <c r="M24" i="3"/>
  <c r="M37" i="3"/>
  <c r="M33" i="3"/>
  <c r="M7" i="3"/>
  <c r="M22" i="3"/>
  <c r="M29" i="3"/>
  <c r="M20" i="3"/>
  <c r="M3" i="3"/>
  <c r="M39" i="3"/>
  <c r="M40" i="3"/>
  <c r="M36" i="3"/>
  <c r="M6" i="3"/>
  <c r="M14" i="3"/>
  <c r="M43" i="3"/>
  <c r="M46" i="3"/>
  <c r="M35" i="3"/>
  <c r="M26" i="3"/>
  <c r="M9" i="3"/>
  <c r="M45" i="3"/>
  <c r="M42" i="3"/>
  <c r="M34" i="3"/>
  <c r="J2" i="2"/>
  <c r="K2" i="2" l="1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<sst xmlns="http://schemas.openxmlformats.org/spreadsheetml/2006/main" count="177" uniqueCount="142">
  <si>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</si>
  <si>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</si>
  <si>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</si>
  <si>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</si>
  <si>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</si>
  <si>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</si>
  <si>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</si>
  <si>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</si>
  <si>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</si>
  <si>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</si>
  <si>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</si>
  <si>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</si>
  <si>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</si>
  <si>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</si>
  <si>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</si>
  <si>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</si>
  <si>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</si>
  <si>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</si>
  <si>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</si>
  <si>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</si>
  <si>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</si>
  <si>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</si>
  <si>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</si>
  <si>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</si>
  <si>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</si>
  <si>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</si>
  <si>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</si>
  <si>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</si>
  <si>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</si>
  <si>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</si>
  <si>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</si>
  <si>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</si>
  <si>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</si>
  <si>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</si>
  <si>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</si>
  <si>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</si>
  <si>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</si>
  <si>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</si>
  <si>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</si>
  <si>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</si>
  <si>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</si>
  <si>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</si>
  <si>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</si>
  <si>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</si>
  <si>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</si>
  <si>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</si>
  <si>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</si>
  <si>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</si>
  <si>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</si>
  <si>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</si>
  <si>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</si>
  <si>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</si>
  <si>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</si>
  <si>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</si>
  <si>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</si>
  <si>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</si>
  <si>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</si>
  <si>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</si>
  <si>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</si>
  <si>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</si>
  <si>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</si>
  <si>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</si>
  <si>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</si>
  <si>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</si>
  <si>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</si>
  <si>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</si>
  <si>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</si>
  <si>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</si>
  <si>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</si>
  <si>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</si>
  <si>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</si>
  <si>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</si>
  <si>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</si>
  <si>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</si>
  <si>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</si>
  <si>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</si>
  <si>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</si>
  <si>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</si>
  <si>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</si>
  <si>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</si>
  <si>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</si>
  <si>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</si>
  <si>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</si>
  <si>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</si>
  <si>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</si>
  <si>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</si>
  <si>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</si>
  <si>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</si>
  <si>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</si>
  <si>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</si>
  <si>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</si>
  <si>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</si>
  <si>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</si>
  <si>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</si>
  <si>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</si>
  <si>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</si>
  <si>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</si>
  <si>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</si>
  <si>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</si>
  <si>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</si>
  <si>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</si>
  <si>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</si>
  <si>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</si>
  <si>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</si>
  <si>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</si>
  <si>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</si>
  <si>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</si>
  <si>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</si>
  <si>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</si>
  <si>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</si>
  <si>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</si>
  <si>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</si>
  <si>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</si>
  <si>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</si>
  <si>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</si>
  <si>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</si>
  <si>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</si>
  <si>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</si>
  <si>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</si>
  <si>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</si>
  <si>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</si>
  <si>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</si>
  <si>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</si>
  <si>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</si>
  <si>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</si>
  <si>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</si>
  <si>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</si>
  <si>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</si>
  <si>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</si>
  <si>
    <t>스테이지예시</t>
    <phoneticPr fontId="1" type="noConversion"/>
  </si>
  <si>
    <t>보스Exp평균</t>
    <phoneticPr fontId="1" type="noConversion"/>
  </si>
  <si>
    <t>잔몹몹수평균</t>
    <phoneticPr fontId="1" type="noConversion"/>
  </si>
  <si>
    <t>Exp획득평균</t>
    <phoneticPr fontId="1" type="noConversion"/>
  </si>
  <si>
    <t>잔몹당Exp평균</t>
    <phoneticPr fontId="1" type="noConversion"/>
  </si>
  <si>
    <t>보스몹수평균</t>
    <phoneticPr fontId="1" type="noConversion"/>
  </si>
  <si>
    <t>누적평균</t>
    <phoneticPr fontId="1" type="noConversion"/>
  </si>
  <si>
    <t>역레벨</t>
    <phoneticPr fontId="1" type="noConversion"/>
  </si>
  <si>
    <t>클리어후레벨</t>
    <phoneticPr fontId="1" type="noConversion"/>
  </si>
  <si>
    <t>초기필요량</t>
    <phoneticPr fontId="1" type="noConversion"/>
  </si>
  <si>
    <t>필요증가량</t>
    <phoneticPr fontId="1" type="noConversion"/>
  </si>
  <si>
    <t>보스스테이지예시</t>
    <phoneticPr fontId="1" type="noConversion"/>
  </si>
  <si>
    <t>iconAddress|String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</si>
</sst>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GameUI_Invincible</v>
          </cell>
          <cell r="B74" t="str">
            <v>무적</v>
          </cell>
          <cell r="C74" t="str">
            <v>INVINCIBLE</v>
          </cell>
        </row>
        <row r="75">
          <cell r="A75" t="str">
            <v>GameUI_Miss</v>
          </cell>
          <cell r="B75" t="str">
            <v>빗맞음</v>
          </cell>
          <cell r="C75" t="str">
            <v>MISS</v>
          </cell>
        </row>
        <row r="76">
          <cell r="A76" t="str">
            <v>GameUI_Headshot</v>
          </cell>
          <cell r="B76" t="str">
            <v>즉사</v>
          </cell>
          <cell r="C76" t="str">
            <v>HEADSHOT</v>
          </cell>
        </row>
        <row r="77">
          <cell r="A77" t="str">
            <v>GameUI_ImmortalWill</v>
          </cell>
          <cell r="B77" t="str">
            <v>불사!</v>
          </cell>
          <cell r="C77" t="str">
            <v>IMMORTAL!</v>
          </cell>
        </row>
        <row r="78">
          <cell r="A78" t="str">
            <v>TimeSpaceUI_Low</v>
          </cell>
          <cell r="B78" t="str">
            <v>소</v>
          </cell>
          <cell r="C78" t="str">
            <v>Low</v>
          </cell>
        </row>
        <row r="79">
          <cell r="A79" t="str">
            <v>TimeSpaceUI_Medium</v>
          </cell>
          <cell r="B79" t="str">
            <v>중</v>
          </cell>
          <cell r="C79" t="str">
            <v>Medium</v>
          </cell>
        </row>
        <row r="80">
          <cell r="A80" t="str">
            <v>TimeSpaceUI_High</v>
          </cell>
          <cell r="B80" t="str">
            <v>대</v>
          </cell>
          <cell r="C80" t="str">
            <v>High</v>
          </cell>
        </row>
        <row r="81">
          <cell r="A81" t="str">
            <v>TimeSpaceUI_Ultra</v>
          </cell>
          <cell r="B81" t="str">
            <v>극대</v>
          </cell>
          <cell r="C81" t="str">
            <v>Ultra</v>
          </cell>
        </row>
        <row r="82">
          <cell r="A82" t="str">
            <v>TimeSpaceUI_ExtraUltra</v>
          </cell>
          <cell r="B82" t="str">
            <v>초극대</v>
          </cell>
          <cell r="C82" t="str">
            <v>ExtraUltra</v>
          </cell>
        </row>
        <row r="83">
          <cell r="A83" t="str">
            <v>PowerSourceUI_Heal</v>
          </cell>
          <cell r="B83" t="str">
            <v>힘의 원천으로부터 생명의 빛이 흘러나옵니다</v>
          </cell>
          <cell r="C83" t="str">
            <v>The light of life flows from the source of power</v>
          </cell>
        </row>
        <row r="84">
          <cell r="A84" t="str">
            <v>GameUI_SelectLevelPack</v>
          </cell>
          <cell r="B84" t="str">
            <v>레벨팩을 선택하세요</v>
          </cell>
          <cell r="C84" t="str">
            <v>Choose a level-pack</v>
          </cell>
        </row>
        <row r="85">
          <cell r="A85" t="str">
            <v>LevelPackUIName_Atk</v>
          </cell>
          <cell r="B85" t="str">
            <v>공격력</v>
          </cell>
          <cell r="C85" t="str">
            <v>Low Attack Boost</v>
          </cell>
        </row>
        <row r="86">
          <cell r="A86" t="str">
            <v>LevelPackUIName_AtkBetter</v>
          </cell>
          <cell r="B86" t="str">
            <v>&lt;color=#FFC080&gt;상급&lt;/color&gt; 공격력</v>
          </cell>
          <cell r="C86" t="str">
            <v>Medium Attack Boost</v>
          </cell>
        </row>
        <row r="87">
          <cell r="A87" t="str">
            <v>LevelPackUIName_AtkBest</v>
          </cell>
          <cell r="B87" t="str">
            <v>&lt;color=#FFC080&gt;최상급&lt;/color&gt; 공격력</v>
          </cell>
          <cell r="C87" t="str">
            <v>In progress of translating…(87)</v>
          </cell>
        </row>
        <row r="88">
          <cell r="A88" t="str">
            <v>LevelPackUIName_AtkSpeed</v>
          </cell>
          <cell r="B88" t="str">
            <v>공격 속도</v>
          </cell>
          <cell r="C88" t="str">
            <v>In progress of translating…(88)</v>
          </cell>
        </row>
        <row r="89">
          <cell r="A89" t="str">
            <v>LevelPackUIName_AtkSpeedBetter</v>
          </cell>
          <cell r="B89" t="str">
            <v>&lt;color=#FFC080&gt;상급&lt;/color&gt; 공격 속도</v>
          </cell>
          <cell r="C89" t="str">
            <v>In progress of translating…(89)</v>
          </cell>
        </row>
        <row r="90">
          <cell r="A90" t="str">
            <v>LevelPackUIName_AtkSpeedBest</v>
          </cell>
          <cell r="B90" t="str">
            <v>&lt;color=#FFC080&gt;최상급&lt;/color&gt; 공격 속도</v>
          </cell>
          <cell r="C90" t="str">
            <v>In progress of translating…(90)</v>
          </cell>
        </row>
        <row r="91">
          <cell r="A91" t="str">
            <v>LevelPackUIName_Crit</v>
          </cell>
          <cell r="B91" t="str">
            <v>치명타 확률</v>
          </cell>
          <cell r="C91" t="str">
            <v>In progress of translating…(91)</v>
          </cell>
        </row>
        <row r="92">
          <cell r="A92" t="str">
            <v>LevelPackUIName_CritBetter</v>
          </cell>
          <cell r="B92" t="str">
            <v>&lt;color=#FFC080&gt;상급&lt;/color&gt; 치명타 확률</v>
          </cell>
          <cell r="C92" t="str">
            <v>In progress of translating…(92)</v>
          </cell>
        </row>
        <row r="93">
          <cell r="A93" t="str">
            <v>LevelPackUIName_CritBest</v>
          </cell>
          <cell r="B93" t="str">
            <v>&lt;color=#FFC080&gt;최상급&lt;/color&gt; 치명타 확률</v>
          </cell>
          <cell r="C93" t="str">
            <v>In progress of translating…(93)</v>
          </cell>
        </row>
        <row r="94">
          <cell r="A94" t="str">
            <v>LevelPackUIName_MaxHp</v>
          </cell>
          <cell r="B94" t="str">
            <v>최대 체력</v>
          </cell>
          <cell r="C94" t="str">
            <v>In progress of translating…(94)</v>
          </cell>
        </row>
        <row r="95">
          <cell r="A95" t="str">
            <v>LevelPackUIName_MaxHpBetter</v>
          </cell>
          <cell r="B95" t="str">
            <v>&lt;color=#FFC080&gt;상급&lt;/color&gt; 최대 체력</v>
          </cell>
          <cell r="C95" t="str">
            <v>In progress of translating…(95)</v>
          </cell>
        </row>
        <row r="96">
          <cell r="A96" t="str">
            <v>LevelPackUIName_MaxHpBest</v>
          </cell>
          <cell r="B96" t="str">
            <v>&lt;color=#FFC080&gt;최상급&lt;/color&gt; 최대 체력</v>
          </cell>
          <cell r="C96" t="str">
            <v>In progress of translating…(96)</v>
          </cell>
        </row>
        <row r="97">
          <cell r="A97" t="str">
            <v>LevelPackUIName_ReduceDmgProjectile</v>
          </cell>
          <cell r="B97" t="str">
            <v>발사체 대미지 감소</v>
          </cell>
          <cell r="C97" t="str">
            <v>In progress of translating…(97)</v>
          </cell>
        </row>
        <row r="98">
          <cell r="A98" t="str">
            <v>LevelPackUIName_ReduceDmgClose</v>
          </cell>
          <cell r="B98" t="str">
            <v>충돌 대미지 감소</v>
          </cell>
          <cell r="C98" t="str">
            <v>In progress of translating…(98)</v>
          </cell>
        </row>
        <row r="99">
          <cell r="A99" t="str">
            <v>LevelPackUIName_ExtraGold</v>
          </cell>
          <cell r="B99" t="str">
            <v>골드 획득량 증가</v>
          </cell>
          <cell r="C99" t="str">
            <v>In progress of translating…(99)</v>
          </cell>
        </row>
        <row r="100">
          <cell r="A100" t="str">
            <v>LevelPackUIName_ItemChanceBoost</v>
          </cell>
          <cell r="B100" t="str">
            <v>아이템 확률 증가</v>
          </cell>
          <cell r="C100" t="str">
            <v>In progress of translating…(100)</v>
          </cell>
        </row>
        <row r="101">
          <cell r="A101" t="str">
            <v>LevelPackUIName_HealChanceBoost</v>
          </cell>
          <cell r="B101" t="str">
            <v>회복구슬 확률 증가</v>
          </cell>
          <cell r="C101" t="str">
            <v>In progress of translating…(101)</v>
          </cell>
        </row>
        <row r="102">
          <cell r="A102" t="str">
            <v>LevelPackUIName_MonsterThrough</v>
          </cell>
          <cell r="B102" t="str">
            <v>&lt;color=#FFC080&gt;몬스터 관통샷&lt;/color&gt;</v>
          </cell>
          <cell r="C102" t="str">
            <v>In progress of translating…(102)</v>
          </cell>
        </row>
        <row r="103">
          <cell r="A103" t="str">
            <v>LevelPackUIName_Ricochet</v>
          </cell>
          <cell r="B103" t="str">
            <v>&lt;color=#FFC080&gt;체인샷&lt;/color&gt;</v>
          </cell>
          <cell r="C103" t="str">
            <v>In progress of translating…(103)</v>
          </cell>
        </row>
        <row r="104">
          <cell r="A104" t="str">
            <v>LevelPackUIName_BounceWallQuad</v>
          </cell>
          <cell r="B104" t="str">
            <v>&lt;color=#FFC080&gt;벽 반사샷&lt;/color&gt;</v>
          </cell>
          <cell r="C104" t="str">
            <v>In progress of translating…(104)</v>
          </cell>
        </row>
        <row r="105">
          <cell r="A105" t="str">
            <v>LevelPackUIName_Parallel</v>
          </cell>
          <cell r="B105" t="str">
            <v>&lt;color=#FFC080&gt;전방샷&lt;/color&gt;</v>
          </cell>
          <cell r="C105" t="str">
            <v>In progress of translating…(105)</v>
          </cell>
        </row>
        <row r="106">
          <cell r="A106" t="str">
            <v>LevelPackUIName_DiagonalNwayGenerator</v>
          </cell>
          <cell r="B106" t="str">
            <v>&lt;color=#FFC080&gt;대각샷&lt;/color&gt;</v>
          </cell>
          <cell r="C106" t="str">
            <v>In progress of translating…(106)</v>
          </cell>
        </row>
        <row r="107">
          <cell r="A107" t="str">
            <v>LevelPackUIName_LeftRightNwayGenerator</v>
          </cell>
          <cell r="B107" t="str">
            <v>&lt;color=#FFC080&gt;좌우샷&lt;/color&gt;</v>
          </cell>
          <cell r="C107" t="str">
            <v>In progress of translating…(107)</v>
          </cell>
        </row>
        <row r="108">
          <cell r="A108" t="str">
            <v>LevelPackUIName_BackNwayGenerator</v>
          </cell>
          <cell r="B108" t="str">
            <v>&lt;color=#FFC080&gt;후방샷&lt;/color&gt;</v>
          </cell>
          <cell r="C108" t="str">
            <v>In progress of translating…(108)</v>
          </cell>
        </row>
        <row r="109">
          <cell r="A109" t="str">
            <v>LevelPackUIName_Repeat</v>
          </cell>
          <cell r="B109" t="str">
            <v>&lt;color=#FFC080&gt;반복 공격&lt;/color&gt;</v>
          </cell>
          <cell r="C109" t="str">
            <v>In progress of translating…(109)</v>
          </cell>
        </row>
        <row r="110">
          <cell r="A110" t="str">
            <v>LevelPackUIName_HealOnKill</v>
          </cell>
          <cell r="B110" t="str">
            <v>몬스터 킬 시 회복</v>
          </cell>
          <cell r="C110" t="str">
            <v>In progress of translating…(110)</v>
          </cell>
        </row>
        <row r="111">
          <cell r="A111" t="str">
            <v>LevelPackUIName_HealOnKillBetter</v>
          </cell>
          <cell r="B111" t="str">
            <v>&lt;color=#FFC080&gt;상급&lt;/color&gt; 몬스터 킬 시 회복</v>
          </cell>
          <cell r="C111" t="str">
            <v>In progress of translating…(111)</v>
          </cell>
        </row>
        <row r="112">
          <cell r="A112" t="str">
            <v>LevelPackUIName_AtkSpeedUpOnEncounter</v>
          </cell>
          <cell r="B112" t="str">
            <v>적 조우 시
공격 속도 증가</v>
          </cell>
          <cell r="C112" t="str">
            <v>In progress of translating…(112)</v>
          </cell>
        </row>
        <row r="113">
          <cell r="A113" t="str">
            <v>LevelPackUIName_AtkSpeedUpOnEncounterBetter</v>
          </cell>
          <cell r="B113" t="str">
            <v>&lt;color=#FFC080&gt;상급&lt;/color&gt; 적 조우 시
공격 속도 증가</v>
          </cell>
          <cell r="C113" t="str">
            <v>In progress of translating…(113)</v>
          </cell>
        </row>
        <row r="114">
          <cell r="A114" t="str">
            <v>LevelPackUIName_VampireOnAttack</v>
          </cell>
          <cell r="B114" t="str">
            <v>흡혈</v>
          </cell>
          <cell r="C114" t="str">
            <v>In progress of translating…(114)</v>
          </cell>
        </row>
        <row r="115">
          <cell r="A115" t="str">
            <v>LevelPackUIName_VampireOnAttackBetter</v>
          </cell>
          <cell r="B115" t="str">
            <v>&lt;color=#FFC080&gt;상급&lt;/color&gt; 흡혈</v>
          </cell>
          <cell r="C115" t="str">
            <v>In progress of translating…(115)</v>
          </cell>
        </row>
        <row r="116">
          <cell r="A116" t="str">
            <v>LevelPackUIName_RecoverOnAttacked</v>
          </cell>
          <cell r="B116" t="str">
            <v>피격 시 HP 리젠</v>
          </cell>
          <cell r="C116" t="str">
            <v>In progress of translating…(116)</v>
          </cell>
        </row>
        <row r="117">
          <cell r="A117" t="str">
            <v>LevelPackUIName_RecoverOnAttackedBetter</v>
          </cell>
          <cell r="B117" t="str">
            <v>&lt;color=#FFC080&gt;상급&lt;/color&gt; 피격 시
HP 리젠</v>
          </cell>
          <cell r="C117" t="str">
            <v>In progress of translating…(117)</v>
          </cell>
        </row>
        <row r="118">
          <cell r="A118" t="str">
            <v>LevelPackUIName_ReflectOnAttacked</v>
          </cell>
          <cell r="B118" t="str">
            <v>피격 시 반사</v>
          </cell>
          <cell r="C118" t="str">
            <v>In progress of translating…(118)</v>
          </cell>
        </row>
        <row r="119">
          <cell r="A119" t="str">
            <v>LevelPackUIName_ReflectOnAttackedBetter</v>
          </cell>
          <cell r="B119" t="str">
            <v>&lt;color=#FFC080&gt;상급&lt;/color&gt; 피격 시 반사</v>
          </cell>
          <cell r="C119" t="str">
            <v>In progress of translating…(119)</v>
          </cell>
        </row>
        <row r="120">
          <cell r="A120" t="str">
            <v>LevelPackUIName_AtkUpOnLowerHp</v>
          </cell>
          <cell r="B120" t="str">
            <v>HP 낮을수록
공격력 증가</v>
          </cell>
          <cell r="C120" t="str">
            <v>In progress of translating…(120)</v>
          </cell>
        </row>
        <row r="121">
          <cell r="A121" t="str">
            <v>LevelPackUIName_AtkUpOnLowerHpBetter</v>
          </cell>
          <cell r="B121" t="str">
            <v>&lt;color=#FFC080&gt;상급&lt;/color&gt; HP 낮을수록
공격력 증가</v>
          </cell>
          <cell r="C121" t="str">
            <v>In progress of translating…(121)</v>
          </cell>
        </row>
        <row r="122">
          <cell r="A122" t="str">
            <v>LevelPackUIName_CritDmgUpOnLowerHp</v>
          </cell>
          <cell r="B122" t="str">
            <v>적 HP 낮을수록
치명타 대미지 증가</v>
          </cell>
          <cell r="C122" t="str">
            <v>In progress of translating…(122)</v>
          </cell>
        </row>
        <row r="123">
          <cell r="A123" t="str">
            <v>LevelPackUIName_CritDmgUpOnLowerHpBetter</v>
          </cell>
          <cell r="B123" t="str">
            <v>&lt;color=#FFC080&gt;상급&lt;/color&gt; 적 HP 낮을수록
치명타 대미지 증가</v>
          </cell>
          <cell r="C123" t="str">
            <v>In progress of translating…(123)</v>
          </cell>
        </row>
        <row r="124">
          <cell r="A124" t="str">
            <v>LevelPackUIName_InstantKill</v>
          </cell>
          <cell r="B124" t="str">
            <v>일정확률로 즉사</v>
          </cell>
          <cell r="C124" t="str">
            <v>In progress of translating…(124)</v>
          </cell>
        </row>
        <row r="125">
          <cell r="A125" t="str">
            <v>LevelPackUIName_InstantKillBetter</v>
          </cell>
          <cell r="B125" t="str">
            <v>&lt;color=#FFC080&gt;상급&lt;/color&gt; 일정확률로 즉사</v>
          </cell>
          <cell r="C125" t="str">
            <v>In progress of translating…(125)</v>
          </cell>
        </row>
        <row r="126">
          <cell r="A126" t="str">
            <v>LevelPackUIName_ImmortalWill</v>
          </cell>
          <cell r="B126" t="str">
            <v>불사의 의지</v>
          </cell>
          <cell r="C126" t="str">
            <v>In progress of translating…(126)</v>
          </cell>
        </row>
        <row r="127">
          <cell r="A127" t="str">
            <v>LevelPackUIName_ImmortalWillBetter</v>
          </cell>
          <cell r="B127" t="str">
            <v>&lt;color=#FFC080&gt;상급&lt;/color&gt; 불사의 의지</v>
          </cell>
          <cell r="C127" t="str">
            <v>In progress of translating…(127)</v>
          </cell>
        </row>
        <row r="128">
          <cell r="A128" t="str">
            <v>LevelPackUIName_HealAreaOnEncounter</v>
          </cell>
          <cell r="B128" t="str">
            <v>적 조우 시 회복지대</v>
          </cell>
          <cell r="C128" t="str">
            <v>In progress of translating…(128)</v>
          </cell>
        </row>
        <row r="129">
          <cell r="A129" t="str">
            <v>LevelPackUIName_MoveSpeedUpOnAttacked</v>
          </cell>
          <cell r="B129" t="str">
            <v>피격 시
이동 속도 증가</v>
          </cell>
          <cell r="C129" t="str">
            <v>In progress of translating…(129)</v>
          </cell>
        </row>
        <row r="130">
          <cell r="A130" t="str">
            <v>LevelPackUIName_MineOnMove</v>
          </cell>
          <cell r="B130" t="str">
            <v>이동 중 오브 설치</v>
          </cell>
          <cell r="C130" t="str">
            <v>In progress of translating…(130)</v>
          </cell>
        </row>
        <row r="131">
          <cell r="A131" t="str">
            <v>LevelPackUIName_SlowHitObject</v>
          </cell>
          <cell r="B131" t="str">
            <v>발사체 속도 감소</v>
          </cell>
          <cell r="C131" t="str">
            <v>In progress of translating…(131)</v>
          </cell>
        </row>
        <row r="132">
          <cell r="A132" t="str">
            <v>LevelPackUIName_Paralyze</v>
          </cell>
          <cell r="B132" t="str">
            <v>마비 효과</v>
          </cell>
          <cell r="C132" t="str">
            <v>In progress of translating…(132)</v>
          </cell>
        </row>
        <row r="133">
          <cell r="A133" t="str">
            <v>LevelPackUIName_Hold</v>
          </cell>
          <cell r="B133" t="str">
            <v>이동 불가 효과</v>
          </cell>
          <cell r="C133" t="str">
            <v>In progress of translating…(133)</v>
          </cell>
        </row>
        <row r="134">
          <cell r="A134" t="str">
            <v>LevelPackUIName_Transport</v>
          </cell>
          <cell r="B134" t="str">
            <v>몬스터 전이 효과</v>
          </cell>
          <cell r="C134" t="str">
            <v>In progress of translating…(134)</v>
          </cell>
        </row>
        <row r="135">
          <cell r="A135" t="str">
            <v>LevelPackUIName_SummonShield</v>
          </cell>
          <cell r="B135" t="str">
            <v>쉴드 소환</v>
          </cell>
          <cell r="C135" t="str">
            <v>In progress of translating…(135)</v>
          </cell>
        </row>
        <row r="136">
          <cell r="A136" t="str">
            <v>LevelPackUIDesc_Atk</v>
          </cell>
          <cell r="B136" t="str">
            <v>공격력이 증가합니다</v>
          </cell>
          <cell r="C136" t="str">
            <v>In progress of translating…(136)</v>
          </cell>
        </row>
        <row r="137">
          <cell r="A137" t="str">
            <v>LevelPackUIDesc_AtkBetter</v>
          </cell>
          <cell r="B137" t="str">
            <v>공격력이 많이 증가합니다</v>
          </cell>
          <cell r="C137" t="str">
            <v>In progress of translating…(137)</v>
          </cell>
        </row>
        <row r="138">
          <cell r="A138" t="str">
            <v>LevelPackUIDesc_AtkBest</v>
          </cell>
          <cell r="B138" t="str">
            <v>공격력이 매우 많이 증가합니다</v>
          </cell>
          <cell r="C138" t="str">
            <v>In progress of translating…(138)</v>
          </cell>
        </row>
        <row r="139">
          <cell r="A139" t="str">
            <v>LevelPackUIDesc_AtkSpeed</v>
          </cell>
          <cell r="B139" t="str">
            <v>공격 속도가 증가합니다</v>
          </cell>
          <cell r="C139" t="str">
            <v>In progress of translating…(139)</v>
          </cell>
        </row>
        <row r="140">
          <cell r="A140" t="str">
            <v>LevelPackUIDesc_AtkSpeedBetter</v>
          </cell>
          <cell r="B140" t="str">
            <v>공격 속도가 많이 증가합니다</v>
          </cell>
          <cell r="C140" t="str">
            <v>In progress of translating…(140)</v>
          </cell>
        </row>
        <row r="141">
          <cell r="A141" t="str">
            <v>LevelPackUIDesc_AtkSpeedBest</v>
          </cell>
          <cell r="B141" t="str">
            <v>공격 속도가 매우 많이 증가합니다</v>
          </cell>
          <cell r="C141" t="str">
            <v>In progress of translating…(141)</v>
          </cell>
        </row>
        <row r="142">
          <cell r="A142" t="str">
            <v>LevelPackUIDesc_Crit</v>
          </cell>
          <cell r="B142" t="str">
            <v>치명타 확률이 증가합니다</v>
          </cell>
          <cell r="C142" t="str">
            <v>In progress of translating…(142)</v>
          </cell>
        </row>
        <row r="143">
          <cell r="A143" t="str">
            <v>LevelPackUIDesc_CritBetter</v>
          </cell>
          <cell r="B143" t="str">
            <v>치명타 확률이 많이 증가합니다</v>
          </cell>
          <cell r="C143" t="str">
            <v>In progress of translating…(143)</v>
          </cell>
        </row>
        <row r="144">
          <cell r="A144" t="str">
            <v>LevelPackUIDesc_CritBest</v>
          </cell>
          <cell r="B144" t="str">
            <v>치명타 확률이 매우 많이 증가합니다</v>
          </cell>
          <cell r="C144" t="str">
            <v>In progress of translating…(144)</v>
          </cell>
        </row>
        <row r="145">
          <cell r="A145" t="str">
            <v>LevelPackUIDesc_MaxHp</v>
          </cell>
          <cell r="B145" t="str">
            <v>최대 체력이 증가합니다</v>
          </cell>
          <cell r="C145" t="str">
            <v>In progress of translating…(145)</v>
          </cell>
        </row>
        <row r="146">
          <cell r="A146" t="str">
            <v>LevelPackUIDesc_MaxHpBetter</v>
          </cell>
          <cell r="B146" t="str">
            <v>최대 체력이 많이 증가합니다</v>
          </cell>
          <cell r="C146" t="str">
            <v>In progress of translating…(146)</v>
          </cell>
        </row>
        <row r="147">
          <cell r="A147" t="str">
            <v>LevelPackUIDesc_MaxHpBest</v>
          </cell>
          <cell r="B147" t="str">
            <v>최대 체력이 매우 많이 증가합니다</v>
          </cell>
          <cell r="C147" t="str">
            <v>In progress of translating…(147)</v>
          </cell>
        </row>
        <row r="148">
          <cell r="A148" t="str">
            <v>LevelPackUIDesc_ReduceDmgProjectile</v>
          </cell>
          <cell r="B148" t="str">
            <v>발사체의 대미지가 감소합니다</v>
          </cell>
          <cell r="C148" t="str">
            <v>In progress of translating…(148)</v>
          </cell>
        </row>
        <row r="149">
          <cell r="A149" t="str">
            <v>LevelPackUIDesc_ReduceDmgClose</v>
          </cell>
          <cell r="B149" t="str">
            <v>몬스터와 충돌 시 대미지가 감소합니다</v>
          </cell>
          <cell r="C149" t="str">
            <v>In progress of translating…(149)</v>
          </cell>
        </row>
        <row r="150">
          <cell r="A150" t="str">
            <v>LevelPackUIDesc_ExtraGold</v>
          </cell>
          <cell r="B150" t="str">
            <v>골드 획득량이 증가합니다</v>
          </cell>
          <cell r="C150" t="str">
            <v>In progress of translating…(150)</v>
          </cell>
        </row>
        <row r="151">
          <cell r="A151" t="str">
            <v>LevelPackUIDesc_ItemChanceBoost</v>
          </cell>
          <cell r="B151" t="str">
            <v>아이템 획득 확률이 증가합니다</v>
          </cell>
          <cell r="C151" t="str">
            <v>In progress of translating…(151)</v>
          </cell>
        </row>
        <row r="152">
          <cell r="A152" t="str">
            <v>LevelPackUIDesc_HealChanceBoost</v>
          </cell>
          <cell r="B152" t="str">
            <v>회복구슬 획득 확률이 증가합니다</v>
          </cell>
          <cell r="C152" t="str">
            <v>In progress of translating…(152)</v>
          </cell>
        </row>
        <row r="153">
          <cell r="A153" t="str">
            <v>LevelPackUIDesc_MonsterThrough</v>
          </cell>
          <cell r="B153" t="str">
            <v>평타 공격이 몬스터를 관통합니다</v>
          </cell>
          <cell r="C153" t="str">
            <v>In progress of translating…(153)</v>
          </cell>
        </row>
        <row r="154">
          <cell r="A154" t="str">
            <v>LevelPackUIDesc_Ricochet</v>
          </cell>
          <cell r="B154" t="str">
            <v>평타 공격이 몬스터 명중 후 다른 몬스터로 향해갑니다</v>
          </cell>
          <cell r="C154" t="str">
            <v>In progress of translating…(154)</v>
          </cell>
        </row>
        <row r="155">
          <cell r="A155" t="str">
            <v>LevelPackUIDesc_BounceWallQuad</v>
          </cell>
          <cell r="B155" t="str">
            <v>평타 공격이 벽에 튕겨 날아갑니다</v>
          </cell>
          <cell r="C155" t="str">
            <v>In progress of translating…(155)</v>
          </cell>
        </row>
        <row r="156">
          <cell r="A156" t="str">
            <v>LevelPackUIDesc_Parallel</v>
          </cell>
          <cell r="B156" t="str">
            <v>평타 공격이 전방으로 더 발사됩니다</v>
          </cell>
          <cell r="C156" t="str">
            <v>In progress of translating…(156)</v>
          </cell>
        </row>
        <row r="157">
          <cell r="A157" t="str">
            <v>LevelPackUIDesc_DiagonalNwayGenerator</v>
          </cell>
          <cell r="B157" t="str">
            <v>평타 공격이 대각으로 더 발사됩니다</v>
          </cell>
          <cell r="C157" t="str">
            <v>In progress of translating…(157)</v>
          </cell>
        </row>
        <row r="158">
          <cell r="A158" t="str">
            <v>LevelPackUIDesc_LeftRightNwayGenerator</v>
          </cell>
          <cell r="B158" t="str">
            <v>평타 공격이 좌우로 더 발사됩니다</v>
          </cell>
          <cell r="C158" t="str">
            <v>In progress of translating…(158)</v>
          </cell>
        </row>
        <row r="159">
          <cell r="A159" t="str">
            <v>LevelPackUIDesc_BackNwayGenerator</v>
          </cell>
          <cell r="B159" t="str">
            <v>평타 공격이 후방으로 더 발사됩니다</v>
          </cell>
          <cell r="C159" t="str">
            <v>In progress of translating…(159)</v>
          </cell>
        </row>
        <row r="160">
          <cell r="A160" t="str">
            <v>LevelPackUIDesc_Repeat</v>
          </cell>
          <cell r="B160" t="str">
            <v>평타 공격이 한 번 더 반복됩니다</v>
          </cell>
          <cell r="C160" t="str">
            <v>In progress of translating…(160)</v>
          </cell>
        </row>
        <row r="161">
          <cell r="A161" t="str">
            <v>LevelPackUIDesc_HealOnKill</v>
          </cell>
          <cell r="B161" t="str">
            <v>몬스터를 죽일 때 회복합니다</v>
          </cell>
          <cell r="C161" t="str">
            <v>In progress of translating…(161)</v>
          </cell>
        </row>
        <row r="162">
          <cell r="A162" t="str">
            <v>LevelPackUIDesc_HealOnKillBetter</v>
          </cell>
          <cell r="B162" t="str">
            <v>몬스터를 죽일 때 더 많이 회복합니다</v>
          </cell>
          <cell r="C162" t="str">
            <v>In progress of translating…(162)</v>
          </cell>
        </row>
        <row r="163">
          <cell r="A163" t="str">
            <v>LevelPackUIDesc_AtkSpeedUpOnEncounter</v>
          </cell>
          <cell r="B163" t="str">
            <v>몬스터 조우 시 공격 속도가 증가합니다</v>
          </cell>
          <cell r="C163" t="str">
            <v>In progress of translating…(163)</v>
          </cell>
        </row>
        <row r="164">
          <cell r="A164" t="str">
            <v>LevelPackUIDesc_AtkSpeedUpOnEncounterBetter</v>
          </cell>
          <cell r="B164" t="str">
            <v>몬스터 조우 시 공격 속도가 더 많이 증가합니다</v>
          </cell>
          <cell r="C164" t="str">
            <v>In progress of translating…(164)</v>
          </cell>
        </row>
        <row r="165">
          <cell r="A165" t="str">
            <v>LevelPackUIDesc_VampireOnAttack</v>
          </cell>
          <cell r="B165" t="str">
            <v>몬스터 공격 시 대미지의 일부를 흡수합니다</v>
          </cell>
          <cell r="C165" t="str">
            <v>In progress of translating…(165)</v>
          </cell>
        </row>
        <row r="166">
          <cell r="A166" t="str">
            <v>LevelPackUIDesc_VampireOnAttackBetter</v>
          </cell>
          <cell r="B166" t="str">
            <v>몬스터 공격 시 대미지의 일부를 더 많이 흡수합니다</v>
          </cell>
          <cell r="C166" t="str">
            <v>In progress of translating…(166)</v>
          </cell>
        </row>
        <row r="167">
          <cell r="A167" t="str">
            <v>LevelPackUIDesc_RecoverOnAttacked</v>
          </cell>
          <cell r="B167" t="str">
            <v>HP를 잃을 때 대미지의 일부를 서서히 회복합니다</v>
          </cell>
          <cell r="C167" t="str">
            <v>In progress of translating…(167)</v>
          </cell>
        </row>
        <row r="168">
          <cell r="A168" t="str">
            <v>LevelPackUIDesc_RecoverOnAttackedBetter</v>
          </cell>
          <cell r="B168" t="str">
            <v>HP를 잃을 때 대미지의 일부를 서서히 더 많이 회복합니다</v>
          </cell>
          <cell r="C168" t="str">
            <v>In progress of translating…(168)</v>
          </cell>
        </row>
        <row r="169">
          <cell r="A169" t="str">
            <v>LevelPackUIDesc_ReflectOnAttacked</v>
          </cell>
          <cell r="B169" t="str">
            <v>몬스터에게 피격 시 대미지의 일부를 반사합니다</v>
          </cell>
          <cell r="C169" t="str">
            <v>In progress of translating…(169)</v>
          </cell>
        </row>
        <row r="170">
          <cell r="A170" t="str">
            <v>LevelPackUIDesc_ReflectOnAttackedBetter</v>
          </cell>
          <cell r="B170" t="str">
            <v>몬스터에게 피격 시 대미지의 일부를 더 많이 반사합니다</v>
          </cell>
          <cell r="C170" t="str">
            <v>In progress of translating…(170)</v>
          </cell>
        </row>
        <row r="171">
          <cell r="A171" t="str">
            <v>LevelPackUIDesc_AtkUpOnLowerHp</v>
          </cell>
          <cell r="B171" t="str">
            <v>HP가 낮을수록 공격력이 증가합니다</v>
          </cell>
          <cell r="C171" t="str">
            <v>In progress of translating…(171)</v>
          </cell>
        </row>
        <row r="172">
          <cell r="A172" t="str">
            <v>LevelPackUIDesc_AtkUpOnLowerHpBetter</v>
          </cell>
          <cell r="B172" t="str">
            <v>HP가 낮을수록 공격력이 더 많이 증가합니다</v>
          </cell>
          <cell r="C172" t="str">
            <v>In progress of translating…(172)</v>
          </cell>
        </row>
        <row r="173">
          <cell r="A173" t="str">
            <v>LevelPackUIDesc_CritDmgUpOnLowerHp</v>
          </cell>
          <cell r="B173" t="str">
            <v>상대의 HP가 낮을수록 치명타 대미지가 증가합니다</v>
          </cell>
          <cell r="C173" t="str">
            <v>In progress of translating…(173)</v>
          </cell>
        </row>
        <row r="174">
          <cell r="A174" t="str">
            <v>LevelPackUIDesc_CritDmgUpOnLowerHpBetter</v>
          </cell>
          <cell r="B174" t="str">
            <v>상대의 HP가 낮을수록 치명타 대미지가 더 많이 증가합니다</v>
          </cell>
          <cell r="C174" t="str">
            <v>In progress of translating…(174)</v>
          </cell>
        </row>
        <row r="175">
          <cell r="A175" t="str">
            <v>LevelPackUIDesc_InstantKill</v>
          </cell>
          <cell r="B175" t="str">
            <v>몬스터를 확률로 한 방에 죽입니다</v>
          </cell>
          <cell r="C175" t="str">
            <v>In progress of translating…(175)</v>
          </cell>
        </row>
        <row r="176">
          <cell r="A176" t="str">
            <v>LevelPackUIDesc_InstantKillBetter</v>
          </cell>
          <cell r="B176" t="str">
            <v>몬스터를 더 높은 확률로 한 방에 죽입니다</v>
          </cell>
          <cell r="C176" t="str">
            <v>In progress of translating…(176)</v>
          </cell>
        </row>
        <row r="177">
          <cell r="A177" t="str">
            <v>LevelPackUIDesc_ImmortalWill</v>
          </cell>
          <cell r="B177" t="str">
            <v>HP가 0 이 될 때 확률로 살아납니다</v>
          </cell>
          <cell r="C177" t="str">
            <v>In progress of translating…(177)</v>
          </cell>
        </row>
        <row r="178">
          <cell r="A178" t="str">
            <v>LevelPackUIDesc_ImmortalWillBetter</v>
          </cell>
          <cell r="B178" t="str">
            <v>HP가 0 이 될 때 더 높은 확률로 살아납니다</v>
          </cell>
          <cell r="C178" t="str">
            <v>In progress of translating…(178)</v>
          </cell>
        </row>
        <row r="179">
          <cell r="A179" t="str">
            <v>LevelPackUIDesc_HealAreaOnEncounter</v>
          </cell>
          <cell r="B179" t="str">
            <v>몬스터 조우 시 회복지대가 생성됩니다</v>
          </cell>
          <cell r="C179" t="str">
            <v>In progress of translating…(179)</v>
          </cell>
        </row>
        <row r="180">
          <cell r="A180" t="str">
            <v>LevelPackUIDesc_MoveSpeedUpOnAttacked</v>
          </cell>
          <cell r="B180" t="str">
            <v>HP를 잃을 때 이동 속도가 증가합니다</v>
          </cell>
          <cell r="C180" t="str">
            <v>In progress of translating…(180)</v>
          </cell>
        </row>
        <row r="181">
          <cell r="A181" t="str">
            <v>LevelPackUIDesc_MineOnMove</v>
          </cell>
          <cell r="B181" t="str">
            <v>이동 시 공격구체를 설치합니다</v>
          </cell>
          <cell r="C181" t="str">
            <v>In progress of translating…(181)</v>
          </cell>
        </row>
        <row r="182">
          <cell r="A182" t="str">
            <v>LevelPackUIDesc_SlowHitObject</v>
          </cell>
          <cell r="B182" t="str">
            <v>몬스터의 발사체 속도가 줄어듭니다</v>
          </cell>
          <cell r="C182" t="str">
            <v>In progress of translating…(182)</v>
          </cell>
        </row>
        <row r="183">
          <cell r="A183" t="str">
            <v>LevelPackUIDesc_Paralyze</v>
          </cell>
          <cell r="B183" t="str">
            <v>공격에 마비 효과를 부여합니다</v>
          </cell>
          <cell r="C183" t="str">
            <v>In progress of translating…(183)</v>
          </cell>
        </row>
        <row r="184">
          <cell r="A184" t="str">
            <v>LevelPackUIDesc_Hold</v>
          </cell>
          <cell r="B184" t="str">
            <v>공격에 이동 불가 효과를 부여합니다</v>
          </cell>
          <cell r="C184" t="str">
            <v>In progress of translating…(184)</v>
          </cell>
        </row>
        <row r="185">
          <cell r="A185" t="str">
            <v>LevelPackUIDesc_Transport</v>
          </cell>
          <cell r="B185" t="str">
            <v>공격에 몬스터 전이 효과를 부여합니다</v>
          </cell>
          <cell r="C185" t="str">
            <v>In progress of translating…(185)</v>
          </cell>
        </row>
        <row r="186">
          <cell r="A186" t="str">
            <v>LevelPackUIDesc_SummonShield</v>
          </cell>
          <cell r="B186" t="str">
            <v>주기적으로 발사체를 막는 쉴드를 소환합니다</v>
          </cell>
          <cell r="C186" t="str">
            <v>In progress of translating…(186)</v>
          </cell>
        </row>
        <row r="187">
          <cell r="A187" t="str">
            <v>Chapter1Name</v>
          </cell>
          <cell r="B187" t="str">
            <v>드넓은 평야</v>
          </cell>
          <cell r="C187" t="str">
            <v>In progress of translating…(187)</v>
          </cell>
        </row>
        <row r="188">
          <cell r="A188" t="str">
            <v>Chapter2Name</v>
          </cell>
          <cell r="B188" t="str">
            <v>드넓은 평야2</v>
          </cell>
          <cell r="C188" t="str">
            <v>In progress of translating…(188)</v>
          </cell>
        </row>
        <row r="189">
          <cell r="A189" t="str">
            <v>Chapter3Name</v>
          </cell>
          <cell r="B189" t="str">
            <v>드넓은 평야3</v>
          </cell>
          <cell r="C189" t="str">
            <v>In progress of translating…(189)</v>
          </cell>
        </row>
        <row r="190">
          <cell r="A190" t="str">
            <v>Chapter4Name</v>
          </cell>
          <cell r="B190" t="str">
            <v>드넓은 평야4</v>
          </cell>
          <cell r="C190" t="str">
            <v>In progress of translating…(190)</v>
          </cell>
        </row>
        <row r="191">
          <cell r="A191" t="str">
            <v>Chapter5Name</v>
          </cell>
          <cell r="B191" t="str">
            <v>드넓은 평야5</v>
          </cell>
          <cell r="C191" t="str">
            <v>In progress of translating…(191)</v>
          </cell>
        </row>
        <row r="192">
          <cell r="A192" t="str">
            <v>Chapter6Name</v>
          </cell>
          <cell r="B192" t="str">
            <v>드넓은 평야6</v>
          </cell>
          <cell r="C192" t="str">
            <v>In progress of translating…(192)</v>
          </cell>
        </row>
        <row r="193">
          <cell r="A193" t="str">
            <v>Chapter7Name</v>
          </cell>
          <cell r="B193" t="str">
            <v>드넓은 평야7</v>
          </cell>
          <cell r="C193" t="str">
            <v>In progress of translating…(193)</v>
          </cell>
        </row>
        <row r="194">
          <cell r="A194" t="str">
            <v>Chapter8Name</v>
          </cell>
          <cell r="B194" t="str">
            <v>드넓은 평야8</v>
          </cell>
          <cell r="C194" t="str">
            <v>In progress of translating…(194)</v>
          </cell>
        </row>
        <row r="195">
          <cell r="A195" t="str">
            <v>Chapter9Name</v>
          </cell>
          <cell r="B195" t="str">
            <v>드넓은 평야9</v>
          </cell>
          <cell r="C195" t="str">
            <v>In progress of translating…(195)</v>
          </cell>
        </row>
        <row r="196">
          <cell r="A196" t="str">
            <v>Chapter10Name</v>
          </cell>
          <cell r="B196" t="str">
            <v>드넓은 평야10</v>
          </cell>
          <cell r="C196" t="str">
            <v>In progress of translating…(196)</v>
          </cell>
        </row>
        <row r="197">
          <cell r="A197" t="str">
            <v>Chapter11Name</v>
          </cell>
          <cell r="B197" t="str">
            <v>드넓은 평야11</v>
          </cell>
          <cell r="C197" t="str">
            <v>In progress of translating…(197)</v>
          </cell>
        </row>
        <row r="198">
          <cell r="A198" t="str">
            <v>Chapter12Name</v>
          </cell>
          <cell r="B198" t="str">
            <v>드넓은 평야12</v>
          </cell>
          <cell r="C198" t="str">
            <v>In progress of translating…(198)</v>
          </cell>
        </row>
        <row r="199">
          <cell r="A199" t="str">
            <v>Chapter13Name</v>
          </cell>
          <cell r="B199" t="str">
            <v>드넓은 평야13</v>
          </cell>
          <cell r="C199" t="str">
            <v>In progress of translating…(199)</v>
          </cell>
        </row>
        <row r="200">
          <cell r="A200" t="str">
            <v>Chapter14Name</v>
          </cell>
          <cell r="B200" t="str">
            <v>드넓은 평야14</v>
          </cell>
          <cell r="C200" t="str">
            <v>In progress of translating…(200)</v>
          </cell>
        </row>
        <row r="201">
          <cell r="A201" t="str">
            <v>Chapter15Name</v>
          </cell>
          <cell r="B201" t="str">
            <v>드넓은 평야15</v>
          </cell>
          <cell r="C201" t="str">
            <v>In progress of translating…(201)</v>
          </cell>
        </row>
        <row r="202">
          <cell r="A202" t="str">
            <v>Chapter16Name</v>
          </cell>
          <cell r="B202" t="str">
            <v>드넓은 평야16</v>
          </cell>
          <cell r="C202" t="str">
            <v>In progress of translating…(202)</v>
          </cell>
        </row>
        <row r="203">
          <cell r="A203" t="str">
            <v>Chapter17Name</v>
          </cell>
          <cell r="B203" t="str">
            <v>드넓은 평야17</v>
          </cell>
          <cell r="C203" t="str">
            <v>In progress of translating…(203)</v>
          </cell>
        </row>
        <row r="204">
          <cell r="A204" t="str">
            <v>Chapter18Name</v>
          </cell>
          <cell r="B204" t="str">
            <v>드넓은 평야18</v>
          </cell>
          <cell r="C204" t="str">
            <v>In progress of translating…(204)</v>
          </cell>
        </row>
        <row r="205">
          <cell r="A205" t="str">
            <v>Chapter19Name</v>
          </cell>
          <cell r="B205" t="str">
            <v>드넓은 평야19</v>
          </cell>
          <cell r="C205" t="str">
            <v>In progress of translating…(205)</v>
          </cell>
        </row>
        <row r="206">
          <cell r="A206" t="str">
            <v>Chapter20Name</v>
          </cell>
          <cell r="B206" t="str">
            <v>드넓은 평야20</v>
          </cell>
          <cell r="C206" t="str">
            <v>In progress of translating…(206)</v>
          </cell>
        </row>
        <row r="207">
          <cell r="A207" t="str">
            <v>Chapter21Name</v>
          </cell>
          <cell r="B207" t="str">
            <v>드넓은 평야21</v>
          </cell>
          <cell r="C207" t="str">
            <v>In progress of translating…(207)</v>
          </cell>
        </row>
        <row r="208">
          <cell r="A208" t="str">
            <v>Chapter22Name</v>
          </cell>
          <cell r="B208" t="str">
            <v>드넓은 평야22</v>
          </cell>
          <cell r="C208" t="str">
            <v>In progress of translating…(208)</v>
          </cell>
        </row>
        <row r="209">
          <cell r="A209" t="str">
            <v>Chapter23Name</v>
          </cell>
          <cell r="B209" t="str">
            <v>드넓은 평야23</v>
          </cell>
          <cell r="C209" t="str">
            <v>In progress of translating…(209)</v>
          </cell>
        </row>
        <row r="210">
          <cell r="A210" t="str">
            <v>Chapter24Name</v>
          </cell>
          <cell r="B210" t="str">
            <v>드넓은 평야24</v>
          </cell>
          <cell r="C210" t="str">
            <v>In progress of translating…(210)</v>
          </cell>
        </row>
        <row r="211">
          <cell r="A211" t="str">
            <v>Chapter25Name</v>
          </cell>
          <cell r="B211" t="str">
            <v>드넓은 평야25</v>
          </cell>
          <cell r="C211" t="str">
            <v>In progress of translating…(211)</v>
          </cell>
        </row>
        <row r="212">
          <cell r="A212" t="str">
            <v>Chapter26Name</v>
          </cell>
          <cell r="B212" t="str">
            <v>드넓은 평야26</v>
          </cell>
          <cell r="C212" t="str">
            <v>In progress of translating…(212)</v>
          </cell>
        </row>
        <row r="213">
          <cell r="A213" t="str">
            <v>Chapter27Name</v>
          </cell>
          <cell r="B213" t="str">
            <v>드넓은 평야27</v>
          </cell>
          <cell r="C213" t="str">
            <v>In progress of translating…(213)</v>
          </cell>
        </row>
        <row r="214">
          <cell r="A214" t="str">
            <v>Chapter28Name</v>
          </cell>
          <cell r="B214" t="str">
            <v>드넓은 평야28</v>
          </cell>
          <cell r="C214" t="str">
            <v>In progress of translating…(214)</v>
          </cell>
        </row>
        <row r="215">
          <cell r="A215" t="str">
            <v>Chapter29Name</v>
          </cell>
          <cell r="B215" t="str">
            <v>드넓은 평야29</v>
          </cell>
          <cell r="C215" t="str">
            <v>In progress of translating…(215)</v>
          </cell>
        </row>
        <row r="216">
          <cell r="A216" t="str">
            <v>Chapter1Desc</v>
          </cell>
          <cell r="B216" t="str">
            <v>하얀 눈보라는 휘날리는 설원입니다. 래빗 무리가 몰려오고 있으니 {0} 등을 이용해서 저지하세요.</v>
          </cell>
          <cell r="C216" t="str">
            <v>In progress of translating…(216)</v>
          </cell>
        </row>
        <row r="217">
          <cell r="A217" t="str">
            <v>Chapter2Desc</v>
          </cell>
          <cell r="B217" t="str">
            <v>챕터2 디스크립션 {0} 등을 이용해서 저지하세요.</v>
          </cell>
          <cell r="C217" t="str">
            <v>In progress of translating…(217)</v>
          </cell>
        </row>
        <row r="218">
          <cell r="A218" t="str">
            <v>Chapter3Desc</v>
          </cell>
          <cell r="B218" t="str">
            <v>챕터3 디스크립션 {0} 등을 이용해서 저지하세요.</v>
          </cell>
          <cell r="C218" t="str">
            <v>In progress of translating…(218)</v>
          </cell>
        </row>
        <row r="219">
          <cell r="A219" t="str">
            <v>Chapter4Desc</v>
          </cell>
          <cell r="B219" t="str">
            <v>챕터4 디스크립션 {0} 등을 이용해서 저지하세요.</v>
          </cell>
          <cell r="C219" t="str">
            <v>In progress of translating…(219)</v>
          </cell>
        </row>
        <row r="220">
          <cell r="A220" t="str">
            <v>Chapter5Desc</v>
          </cell>
          <cell r="B220" t="str">
            <v>챕터5 디스크립션 {0} 등을 이용해서 저지하세요.</v>
          </cell>
          <cell r="C220" t="str">
            <v>In progress of translating…(220)</v>
          </cell>
        </row>
        <row r="221">
          <cell r="A221" t="str">
            <v>Chapter6Desc</v>
          </cell>
          <cell r="B221" t="str">
            <v>챕터6 디스크립션 {0} 등을 이용해서 저지하세요.</v>
          </cell>
          <cell r="C221" t="str">
            <v>In progress of translating…(221)</v>
          </cell>
        </row>
        <row r="222">
          <cell r="A222" t="str">
            <v>Chapter7Desc</v>
          </cell>
          <cell r="B222" t="str">
            <v>6개의 관문을 통과해야 합니다 래빗 무리가 몰려오고 있으니 {0} 등을 이용해서 저지하세요.</v>
          </cell>
          <cell r="C222" t="str">
            <v>In progress of translating…(222)</v>
          </cell>
        </row>
        <row r="223">
          <cell r="A223" t="str">
            <v>Chapter8Desc</v>
          </cell>
          <cell r="B223" t="str">
            <v>챕터8 디스크립션 {0} 등을 이용해서 저지하세요.</v>
          </cell>
          <cell r="C223" t="str">
            <v>In progress of translating…(223)</v>
          </cell>
        </row>
        <row r="224">
          <cell r="A224" t="str">
            <v>Chapter9Desc</v>
          </cell>
          <cell r="B224" t="str">
            <v>챕터9 디스크립션 {0} 등을 이용해서 저지하세요.</v>
          </cell>
          <cell r="C224" t="str">
            <v>In progress of translating…(224)</v>
          </cell>
        </row>
        <row r="225">
          <cell r="A225" t="str">
            <v>Chapter10Desc</v>
          </cell>
          <cell r="B225" t="str">
            <v>챕터10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Chapter11Desc</v>
          </cell>
          <cell r="B226" t="str">
            <v>챕터11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Chapter12Desc</v>
          </cell>
          <cell r="B227" t="str">
            <v>챕터12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Chapter13Desc</v>
          </cell>
          <cell r="B228" t="str">
            <v>챕터13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Chapter14Desc</v>
          </cell>
          <cell r="B229" t="str">
            <v>챕터14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Chapter15Desc</v>
          </cell>
          <cell r="B230" t="str">
            <v>챕터15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Chapter16Desc</v>
          </cell>
          <cell r="B231" t="str">
            <v>챕터16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Chapter17Desc</v>
          </cell>
          <cell r="B232" t="str">
            <v>챕터17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Chapter18Desc</v>
          </cell>
          <cell r="B233" t="str">
            <v>챕터18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Chapter19Desc</v>
          </cell>
          <cell r="B234" t="str">
            <v>챕터19 디스크립션 {0} 등을 이용해서 저지하세요.</v>
          </cell>
          <cell r="C234" t="str">
            <v>In progress of translating…(234)</v>
          </cell>
        </row>
        <row r="235">
          <cell r="A235" t="str">
            <v>Chapter20Desc</v>
          </cell>
          <cell r="B235" t="str">
            <v>챕터20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Chapter21Desc</v>
          </cell>
          <cell r="B236" t="str">
            <v>챕터21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Chapter22Desc</v>
          </cell>
          <cell r="B237" t="str">
            <v>챕터22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Chapter23Desc</v>
          </cell>
          <cell r="B238" t="str">
            <v>챕터23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Chapter24Desc</v>
          </cell>
          <cell r="B239" t="str">
            <v>챕터24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Chapter25Desc</v>
          </cell>
          <cell r="B240" t="str">
            <v>챕터25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Chapter26Desc</v>
          </cell>
          <cell r="B241" t="str">
            <v>챕터26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Chapter27Desc</v>
          </cell>
          <cell r="B242" t="str">
            <v>챕터27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Chapter28Desc</v>
          </cell>
          <cell r="B243" t="str">
            <v>챕터28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Chapter29Desc</v>
          </cell>
          <cell r="B244" t="str">
            <v>챕터29 디스크립션 {0} 등을 이용해서 저지하세요.</v>
          </cell>
          <cell r="C244" t="str">
            <v>In progress of translating…(244)</v>
          </cell>
        </row>
        <row r="245">
          <cell r="A245" t="str">
            <v>CharName_Ganfaul</v>
          </cell>
          <cell r="B245" t="str">
            <v>간파울</v>
          </cell>
          <cell r="C245" t="str">
            <v>Ganfaul</v>
          </cell>
        </row>
        <row r="246">
          <cell r="A246" t="str">
            <v>CharDesc_Ganfaul</v>
          </cell>
          <cell r="B246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6" t="str">
            <v>In progress of translating…(246)</v>
          </cell>
        </row>
        <row r="247">
          <cell r="A247" t="str">
            <v>CharName_KeepSeries</v>
          </cell>
          <cell r="B247" t="str">
            <v>킵시리즈</v>
          </cell>
          <cell r="C247" t="str">
            <v>KeepSeries</v>
          </cell>
        </row>
        <row r="248">
          <cell r="A248" t="str">
            <v>CharDesc_KeepSeries</v>
          </cell>
          <cell r="B248" t="str">
            <v>킵시리즈의 설명 우다다다
간파울 아저씨한테 받은 총으로 광역 공격을 한다</v>
          </cell>
          <cell r="C248" t="str">
            <v>In progress of translating…(248)</v>
          </cell>
        </row>
        <row r="249">
          <cell r="A249" t="str">
            <v>CharName_BigBatSuccubus</v>
          </cell>
          <cell r="B249" t="str">
            <v>빅뱃서큐버스</v>
          </cell>
          <cell r="C249" t="str">
            <v>BigBatSuccubus</v>
          </cell>
        </row>
        <row r="250">
          <cell r="A250" t="str">
            <v>CharDesc_BigBatSuccubus</v>
          </cell>
          <cell r="B250" t="str">
            <v>빅뱃서큐버스의 설명 우다다다
연타 공격을 사용한다</v>
          </cell>
          <cell r="C250" t="str">
            <v>In progress of translating…(250)</v>
          </cell>
        </row>
        <row r="251">
          <cell r="A251" t="str">
            <v>CharName_Bei</v>
          </cell>
          <cell r="B251" t="str">
            <v>베이</v>
          </cell>
          <cell r="C251" t="str">
            <v>Bei</v>
          </cell>
        </row>
        <row r="252">
          <cell r="A252" t="str">
            <v>CharDesc_Bei</v>
          </cell>
          <cell r="B252" t="str">
            <v>베이의 설명 우다다다
장판 공격을 사용한다</v>
          </cell>
          <cell r="C252" t="str">
            <v>In progress of translating…(252)</v>
          </cell>
        </row>
        <row r="253">
          <cell r="A253" t="str">
            <v>BossName_Madcap</v>
          </cell>
          <cell r="B253" t="str">
            <v>매드캡</v>
          </cell>
          <cell r="C253" t="str">
            <v>In progress of translating…(253)</v>
          </cell>
        </row>
        <row r="254">
          <cell r="A254" t="str">
            <v>BossDesc_Madcap</v>
          </cell>
          <cell r="B254" t="str">
            <v>공격을 받으면 지면 아래로 숨는 능력을 가지고 있습니다. {0} 등 장판 공격을 하는 캐릭터를 사용하세요!</v>
          </cell>
          <cell r="C254" t="str">
            <v>In progress of translating…(254)</v>
          </cell>
        </row>
        <row r="255">
          <cell r="A255" t="str">
            <v>PenaltyUIName_One</v>
          </cell>
          <cell r="B255" t="str">
            <v>&lt;color=#FF0000&gt;{0}&lt;/color&gt; 계열 캐릭터의 &lt;color=#FF0000&gt;대미지 피해 {1}배&lt;/color&gt;</v>
          </cell>
          <cell r="C255" t="str">
            <v>In progress of translating…(255)</v>
          </cell>
        </row>
        <row r="256">
          <cell r="A256" t="str">
            <v>PenaltyUIMind_One</v>
          </cell>
          <cell r="B256" t="str">
            <v>던전의 으스스한 기운으로 &lt;color=#FF0000&gt;{0}&lt;/color&gt; 계열이 &lt;color=#FF0000&gt;더 많은 대미지&lt;/color&gt;를 입게 됩니다</v>
          </cell>
          <cell r="C256" t="str">
            <v>In progress of translating…(256)</v>
          </cell>
        </row>
        <row r="257">
          <cell r="A257" t="str">
            <v>PenaltyUIRepre_OneOfTwo</v>
          </cell>
          <cell r="B257" t="str">
            <v>&lt;color=#FF0000&gt;{0}&lt;/color&gt; 또는 &lt;color=#FF0000&gt;{1}&lt;/color&gt; 계열 캐릭터의 &lt;color=#FF0000&gt;대미지 피해 {2}배&lt;/color&gt;</v>
          </cell>
          <cell r="C257" t="str">
            <v>In progress of translating…(257)</v>
          </cell>
        </row>
        <row r="258">
          <cell r="A258" t="str">
            <v>PenaltyUIName_Two</v>
          </cell>
          <cell r="B258" t="str">
            <v>&lt;color=#FF0000&gt;{0}&lt;/color&gt;,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PenaltyUIMind_Two</v>
          </cell>
          <cell r="B259" t="str">
            <v>던전의 으스스한 기운으로 &lt;color=#FF0000&gt;{0}&lt;/color&gt;, &lt;color=#FF0000&gt;{1}&lt;/color&gt; 계열이 &lt;color=#FF0000&gt;더 많은 대미지&lt;/color&gt;를 입게 됩니다</v>
          </cell>
          <cell r="C259" t="str">
            <v>In progress of translating…(259)</v>
          </cell>
        </row>
        <row r="260">
          <cell r="A260" t="str">
            <v>PenaltyUIRepre_TwoOfFour</v>
          </cell>
          <cell r="B260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0" t="str">
            <v>In progress of translating…(260)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V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Row="1" outlineLevelCol="1" x14ac:dyDescent="0.3"/>
  <cols>
    <col min="4" max="4" width="9" hidden="1" customWidth="1" outlineLevel="1"/>
    <col min="5" max="5" width="9" collapsed="1"/>
    <col min="6" max="6" width="9" hidden="1" customWidth="1" outlineLevel="1"/>
    <col min="7" max="7" width="9" collapsed="1"/>
    <col min="8" max="12" width="9" hidden="1" customWidth="1" outlineLevel="1"/>
    <col min="13" max="13" width="5.125" hidden="1" customWidth="1" outlineLevel="1"/>
    <col min="14" max="14" width="9" collapsed="1"/>
    <col min="15" max="17" width="9" hidden="1" customWidth="1" outlineLevel="1"/>
    <col min="18" max="21" width="5.125" hidden="1" customWidth="1" outlineLevel="1"/>
    <col min="22" max="22" width="9" collapsed="1"/>
  </cols>
  <sheetData>
    <row r="1" spans="1:21" ht="27" customHeight="1" x14ac:dyDescent="0.3">
      <c r="A1" t="s">
        <v>1</v>
      </c>
      <c r="B1" t="s">
        <v>21</v>
      </c>
      <c r="C1" t="s">
        <v>22</v>
      </c>
      <c r="D1" t="s">
        <v>136</v>
      </c>
      <c r="F1" t="s">
        <v>133</v>
      </c>
      <c r="H1" t="s">
        <v>129</v>
      </c>
      <c r="I1" t="s">
        <v>131</v>
      </c>
      <c r="J1" t="s">
        <v>134</v>
      </c>
      <c r="K1" t="s">
        <v>132</v>
      </c>
      <c r="L1" t="s">
        <v>135</v>
      </c>
      <c r="M1" t="s">
        <v>137</v>
      </c>
      <c r="O1" t="s">
        <v>140</v>
      </c>
      <c r="P1" t="s">
        <v>132</v>
      </c>
      <c r="Q1" t="s">
        <v>135</v>
      </c>
      <c r="R1" t="s">
        <v>137</v>
      </c>
      <c r="S1">
        <v>0.8</v>
      </c>
      <c r="T1">
        <v>0.6</v>
      </c>
      <c r="U1">
        <v>0.5</v>
      </c>
    </row>
    <row r="2" spans="1:21" x14ac:dyDescent="0.3">
      <c r="A2">
        <v>1</v>
      </c>
      <c r="B2">
        <v>0</v>
      </c>
      <c r="C2">
        <v>0</v>
      </c>
      <c r="D2">
        <f t="shared" ref="D2:D17" si="0">A2</f>
        <v>1</v>
      </c>
      <c r="F2">
        <v>5</v>
      </c>
      <c r="H2">
        <v>1</v>
      </c>
      <c r="I2">
        <f>IF(MOD($H2,5)=0,0,$F$5)</f>
        <v>25</v>
      </c>
      <c r="J2">
        <f>IF(MOD($H2,10)=0,1,0)</f>
        <v>0</v>
      </c>
      <c r="K2">
        <f t="shared" ref="K2:K33" si="1">I2*$F$2+J2*$F$8</f>
        <v>125</v>
      </c>
      <c r="L2">
        <f>IF(ISNUMBER(L1),L1,0)+K2</f>
        <v>125</v>
      </c>
      <c r="M2">
        <f>VLOOKUP($L2,$C:$D,MATCH($D$1,$C$1:$D$1,0),1)</f>
        <v>2</v>
      </c>
      <c r="O2">
        <v>1</v>
      </c>
      <c r="P2">
        <v>260</v>
      </c>
      <c r="Q2">
        <f>IF(ISNUMBER(Q1),Q1,0)+P2</f>
        <v>260</v>
      </c>
      <c r="R2">
        <f>VLOOKUP($Q2,$C:$D,MATCH($D$1,$C$1:$D$1,0),1)</f>
        <v>3</v>
      </c>
      <c r="S2">
        <f>VLOOKUP($Q2*S$1,$C:$D,MATCH($D$1,$C$1:$D$1,0),1)</f>
        <v>3</v>
      </c>
      <c r="T2">
        <f>VLOOKUP($Q2*T$1,$C:$D,MATCH($D$1,$C$1:$D$1,0),1)</f>
        <v>2</v>
      </c>
      <c r="U2">
        <f>VLOOKUP($Q2*U$1,$C:$D,MATCH($D$1,$C$1:$D$1,0),1)</f>
        <v>2</v>
      </c>
    </row>
    <row r="3" spans="1:21" x14ac:dyDescent="0.3">
      <c r="A3">
        <v>2</v>
      </c>
      <c r="B3">
        <f>F11</f>
        <v>60</v>
      </c>
      <c r="C3">
        <f t="shared" ref="C3:C17" si="2">C2+B3</f>
        <v>60</v>
      </c>
      <c r="D3">
        <f t="shared" si="0"/>
        <v>2</v>
      </c>
      <c r="H3">
        <v>2</v>
      </c>
      <c r="I3">
        <f t="shared" ref="I3:I51" si="3">IF(MOD($H3,5)=0,0,$F$5)</f>
        <v>25</v>
      </c>
      <c r="J3">
        <f t="shared" ref="J3:J51" si="4">IF(MOD($H3,10)=0,1,0)</f>
        <v>0</v>
      </c>
      <c r="K3">
        <f t="shared" si="1"/>
        <v>125</v>
      </c>
      <c r="L3">
        <f t="shared" ref="L3:L51" si="5">IF(ISNUMBER(L2),L2,0)+K3</f>
        <v>250</v>
      </c>
      <c r="M3">
        <f>VLOOKUP($L3,$C:$D,MATCH($D$1,$C$1:$D$1,0),1)</f>
        <v>3</v>
      </c>
      <c r="O3">
        <v>2</v>
      </c>
      <c r="P3">
        <f t="shared" ref="P3:P10" si="6">P2+380</f>
        <v>640</v>
      </c>
      <c r="Q3">
        <f t="shared" ref="Q3:Q10" si="7">IF(ISNUMBER(Q2),Q2,0)+P3</f>
        <v>900</v>
      </c>
      <c r="R3">
        <f>VLOOKUP($Q3,$C:$D,MATCH($D$1,$C$1:$D$1,0),1)</f>
        <v>6</v>
      </c>
      <c r="S3">
        <f>VLOOKUP($Q3*S$1,$C:$D,MATCH($D$1,$C$1:$D$1,0),1)</f>
        <v>6</v>
      </c>
      <c r="T3">
        <f>VLOOKUP($Q3*T$1,$C:$D,MATCH($D$1,$C$1:$D$1,0),1)</f>
        <v>5</v>
      </c>
      <c r="U3">
        <f>VLOOKUP($Q3*U$1,$C:$D,MATCH($D$1,$C$1:$D$1,0),1)</f>
        <v>4</v>
      </c>
    </row>
    <row r="4" spans="1:21" x14ac:dyDescent="0.3">
      <c r="A4">
        <v>3</v>
      </c>
      <c r="B4">
        <f t="shared" ref="B4:B17" si="8">B3+$F$14</f>
        <v>100</v>
      </c>
      <c r="C4">
        <f t="shared" si="2"/>
        <v>160</v>
      </c>
      <c r="D4">
        <f t="shared" si="0"/>
        <v>3</v>
      </c>
      <c r="F4" t="s">
        <v>131</v>
      </c>
      <c r="H4">
        <v>3</v>
      </c>
      <c r="I4">
        <f t="shared" si="3"/>
        <v>25</v>
      </c>
      <c r="J4">
        <f t="shared" si="4"/>
        <v>0</v>
      </c>
      <c r="K4">
        <f t="shared" si="1"/>
        <v>125</v>
      </c>
      <c r="L4">
        <f t="shared" si="5"/>
        <v>375</v>
      </c>
      <c r="M4">
        <f>VLOOKUP($L4,$C:$D,MATCH($D$1,$C$1:$D$1,0),1)</f>
        <v>4</v>
      </c>
      <c r="O4">
        <v>3</v>
      </c>
      <c r="P4">
        <f t="shared" si="6"/>
        <v>1020</v>
      </c>
      <c r="Q4">
        <f t="shared" si="7"/>
        <v>1920</v>
      </c>
      <c r="R4">
        <f>VLOOKUP($Q4,$C:$D,MATCH($D$1,$C$1:$D$1,0),1)</f>
        <v>9</v>
      </c>
      <c r="S4">
        <f>VLOOKUP($Q4*S$1,$C:$D,MATCH($D$1,$C$1:$D$1,0),1)</f>
        <v>8</v>
      </c>
      <c r="T4">
        <f>VLOOKUP($Q4*T$1,$C:$D,MATCH($D$1,$C$1:$D$1,0),1)</f>
        <v>7</v>
      </c>
      <c r="U4">
        <f>VLOOKUP($Q4*U$1,$C:$D,MATCH($D$1,$C$1:$D$1,0),1)</f>
        <v>7</v>
      </c>
    </row>
    <row r="5" spans="1:21" x14ac:dyDescent="0.3">
      <c r="A5">
        <v>4</v>
      </c>
      <c r="B5">
        <f t="shared" si="8"/>
        <v>140</v>
      </c>
      <c r="C5">
        <f t="shared" si="2"/>
        <v>300</v>
      </c>
      <c r="D5">
        <f t="shared" si="0"/>
        <v>4</v>
      </c>
      <c r="F5">
        <v>25</v>
      </c>
      <c r="H5">
        <v>4</v>
      </c>
      <c r="I5">
        <f t="shared" si="3"/>
        <v>25</v>
      </c>
      <c r="J5">
        <f t="shared" si="4"/>
        <v>0</v>
      </c>
      <c r="K5">
        <f t="shared" si="1"/>
        <v>125</v>
      </c>
      <c r="L5">
        <f t="shared" si="5"/>
        <v>500</v>
      </c>
      <c r="M5">
        <f>VLOOKUP($L5,$C:$D,MATCH($D$1,$C$1:$D$1,0),1)</f>
        <v>5</v>
      </c>
      <c r="O5">
        <v>4</v>
      </c>
      <c r="P5">
        <f t="shared" si="6"/>
        <v>1400</v>
      </c>
      <c r="Q5">
        <f t="shared" si="7"/>
        <v>3320</v>
      </c>
      <c r="R5">
        <f>VLOOKUP($Q5,$C:$D,MATCH($D$1,$C$1:$D$1,0),1)</f>
        <v>12</v>
      </c>
      <c r="S5">
        <f>VLOOKUP($Q5*S$1,$C:$D,MATCH($D$1,$C$1:$D$1,0),1)</f>
        <v>11</v>
      </c>
      <c r="T5">
        <f>VLOOKUP($Q5*T$1,$C:$D,MATCH($D$1,$C$1:$D$1,0),1)</f>
        <v>10</v>
      </c>
      <c r="U5">
        <f>VLOOKUP($Q5*U$1,$C:$D,MATCH($D$1,$C$1:$D$1,0),1)</f>
        <v>9</v>
      </c>
    </row>
    <row r="6" spans="1:21" x14ac:dyDescent="0.3">
      <c r="A6">
        <v>5</v>
      </c>
      <c r="B6">
        <f t="shared" si="8"/>
        <v>180</v>
      </c>
      <c r="C6">
        <f t="shared" si="2"/>
        <v>480</v>
      </c>
      <c r="D6">
        <f t="shared" si="0"/>
        <v>5</v>
      </c>
      <c r="H6">
        <v>5</v>
      </c>
      <c r="I6">
        <f t="shared" si="3"/>
        <v>0</v>
      </c>
      <c r="J6">
        <f t="shared" si="4"/>
        <v>0</v>
      </c>
      <c r="K6">
        <f t="shared" si="1"/>
        <v>0</v>
      </c>
      <c r="L6">
        <f t="shared" si="5"/>
        <v>500</v>
      </c>
      <c r="M6">
        <f>VLOOKUP($L6,$C:$D,MATCH($D$1,$C$1:$D$1,0),1)</f>
        <v>5</v>
      </c>
      <c r="O6">
        <v>5</v>
      </c>
      <c r="P6">
        <f t="shared" si="6"/>
        <v>1780</v>
      </c>
      <c r="Q6">
        <f t="shared" si="7"/>
        <v>5100</v>
      </c>
      <c r="R6">
        <f>VLOOKUP($Q6,$C:$D,MATCH($D$1,$C$1:$D$1,0),1)</f>
        <v>16</v>
      </c>
      <c r="S6">
        <f>VLOOKUP($Q6*S$1,$C:$D,MATCH($D$1,$C$1:$D$1,0),1)</f>
        <v>14</v>
      </c>
      <c r="T6">
        <f>VLOOKUP($Q6*T$1,$C:$D,MATCH($D$1,$C$1:$D$1,0),1)</f>
        <v>12</v>
      </c>
      <c r="U6">
        <f>VLOOKUP($Q6*U$1,$C:$D,MATCH($D$1,$C$1:$D$1,0),1)</f>
        <v>11</v>
      </c>
    </row>
    <row r="7" spans="1:21" x14ac:dyDescent="0.3">
      <c r="A7">
        <v>6</v>
      </c>
      <c r="B7">
        <f t="shared" si="8"/>
        <v>220</v>
      </c>
      <c r="C7">
        <f t="shared" si="2"/>
        <v>700</v>
      </c>
      <c r="D7">
        <f t="shared" si="0"/>
        <v>6</v>
      </c>
      <c r="F7" t="s">
        <v>130</v>
      </c>
      <c r="H7">
        <v>6</v>
      </c>
      <c r="I7">
        <f t="shared" si="3"/>
        <v>25</v>
      </c>
      <c r="J7">
        <f t="shared" si="4"/>
        <v>0</v>
      </c>
      <c r="K7">
        <f t="shared" si="1"/>
        <v>125</v>
      </c>
      <c r="L7">
        <f t="shared" si="5"/>
        <v>625</v>
      </c>
      <c r="M7">
        <f>VLOOKUP($L7,$C:$D,MATCH($D$1,$C$1:$D$1,0),1)</f>
        <v>5</v>
      </c>
      <c r="O7">
        <v>6</v>
      </c>
      <c r="P7">
        <f t="shared" si="6"/>
        <v>2160</v>
      </c>
      <c r="Q7">
        <f t="shared" si="7"/>
        <v>7260</v>
      </c>
      <c r="R7">
        <f>VLOOKUP($Q7,$C:$D,MATCH($D$1,$C$1:$D$1,0),1)</f>
        <v>16</v>
      </c>
      <c r="S7">
        <f>VLOOKUP($Q7*S$1,$C:$D,MATCH($D$1,$C$1:$D$1,0),1)</f>
        <v>16</v>
      </c>
      <c r="T7">
        <f>VLOOKUP($Q7*T$1,$C:$D,MATCH($D$1,$C$1:$D$1,0),1)</f>
        <v>14</v>
      </c>
      <c r="U7">
        <f>VLOOKUP($Q7*U$1,$C:$D,MATCH($D$1,$C$1:$D$1,0),1)</f>
        <v>13</v>
      </c>
    </row>
    <row r="8" spans="1:21" x14ac:dyDescent="0.3">
      <c r="A8">
        <v>7</v>
      </c>
      <c r="B8">
        <f t="shared" si="8"/>
        <v>260</v>
      </c>
      <c r="C8">
        <f t="shared" si="2"/>
        <v>960</v>
      </c>
      <c r="D8">
        <f t="shared" si="0"/>
        <v>7</v>
      </c>
      <c r="F8">
        <v>96</v>
      </c>
      <c r="H8">
        <v>7</v>
      </c>
      <c r="I8">
        <f t="shared" si="3"/>
        <v>25</v>
      </c>
      <c r="J8">
        <f t="shared" si="4"/>
        <v>0</v>
      </c>
      <c r="K8">
        <f t="shared" si="1"/>
        <v>125</v>
      </c>
      <c r="L8">
        <f t="shared" si="5"/>
        <v>750</v>
      </c>
      <c r="M8">
        <f>VLOOKUP($L8,$C:$D,MATCH($D$1,$C$1:$D$1,0),1)</f>
        <v>6</v>
      </c>
      <c r="O8">
        <v>7</v>
      </c>
      <c r="P8">
        <f t="shared" si="6"/>
        <v>2540</v>
      </c>
      <c r="Q8">
        <f t="shared" si="7"/>
        <v>9800</v>
      </c>
      <c r="R8">
        <f>VLOOKUP($Q8,$C:$D,MATCH($D$1,$C$1:$D$1,0),1)</f>
        <v>16</v>
      </c>
      <c r="S8">
        <f>VLOOKUP($Q8*S$1,$C:$D,MATCH($D$1,$C$1:$D$1,0),1)</f>
        <v>16</v>
      </c>
      <c r="T8">
        <f>VLOOKUP($Q8*T$1,$C:$D,MATCH($D$1,$C$1:$D$1,0),1)</f>
        <v>16</v>
      </c>
      <c r="U8">
        <f>VLOOKUP($Q8*U$1,$C:$D,MATCH($D$1,$C$1:$D$1,0),1)</f>
        <v>15</v>
      </c>
    </row>
    <row r="9" spans="1:21" x14ac:dyDescent="0.3">
      <c r="A9">
        <v>8</v>
      </c>
      <c r="B9">
        <f t="shared" si="8"/>
        <v>300</v>
      </c>
      <c r="C9">
        <f t="shared" si="2"/>
        <v>1260</v>
      </c>
      <c r="D9">
        <f t="shared" si="0"/>
        <v>8</v>
      </c>
      <c r="H9">
        <v>8</v>
      </c>
      <c r="I9">
        <f t="shared" si="3"/>
        <v>25</v>
      </c>
      <c r="J9">
        <f t="shared" si="4"/>
        <v>0</v>
      </c>
      <c r="K9">
        <f t="shared" si="1"/>
        <v>125</v>
      </c>
      <c r="L9">
        <f t="shared" si="5"/>
        <v>875</v>
      </c>
      <c r="M9">
        <f>VLOOKUP($L9,$C:$D,MATCH($D$1,$C$1:$D$1,0),1)</f>
        <v>6</v>
      </c>
      <c r="O9">
        <v>8</v>
      </c>
      <c r="P9">
        <f t="shared" si="6"/>
        <v>2920</v>
      </c>
      <c r="Q9">
        <f t="shared" si="7"/>
        <v>12720</v>
      </c>
      <c r="R9">
        <f>VLOOKUP($Q9,$C:$D,MATCH($D$1,$C$1:$D$1,0),1)</f>
        <v>16</v>
      </c>
      <c r="S9">
        <f>VLOOKUP($Q9*S$1,$C:$D,MATCH($D$1,$C$1:$D$1,0),1)</f>
        <v>16</v>
      </c>
      <c r="T9">
        <f>VLOOKUP($Q9*T$1,$C:$D,MATCH($D$1,$C$1:$D$1,0),1)</f>
        <v>16</v>
      </c>
      <c r="U9">
        <f>VLOOKUP($Q9*U$1,$C:$D,MATCH($D$1,$C$1:$D$1,0),1)</f>
        <v>16</v>
      </c>
    </row>
    <row r="10" spans="1:21" x14ac:dyDescent="0.3">
      <c r="A10">
        <v>9</v>
      </c>
      <c r="B10">
        <f t="shared" si="8"/>
        <v>340</v>
      </c>
      <c r="C10">
        <f t="shared" si="2"/>
        <v>1600</v>
      </c>
      <c r="D10">
        <f t="shared" si="0"/>
        <v>9</v>
      </c>
      <c r="F10" t="s">
        <v>138</v>
      </c>
      <c r="H10">
        <v>9</v>
      </c>
      <c r="I10">
        <f t="shared" si="3"/>
        <v>25</v>
      </c>
      <c r="J10">
        <f t="shared" si="4"/>
        <v>0</v>
      </c>
      <c r="K10">
        <f t="shared" si="1"/>
        <v>125</v>
      </c>
      <c r="L10">
        <f t="shared" si="5"/>
        <v>1000</v>
      </c>
      <c r="M10">
        <f>VLOOKUP($L10,$C:$D,MATCH($D$1,$C$1:$D$1,0),1)</f>
        <v>7</v>
      </c>
      <c r="O10">
        <v>9</v>
      </c>
      <c r="P10">
        <f t="shared" si="6"/>
        <v>3300</v>
      </c>
      <c r="Q10">
        <f t="shared" si="7"/>
        <v>16020</v>
      </c>
      <c r="R10">
        <f>VLOOKUP($Q10,$C:$D,MATCH($D$1,$C$1:$D$1,0),1)</f>
        <v>16</v>
      </c>
      <c r="S10">
        <f>VLOOKUP($Q10*S$1,$C:$D,MATCH($D$1,$C$1:$D$1,0),1)</f>
        <v>16</v>
      </c>
      <c r="T10">
        <f>VLOOKUP($Q10*T$1,$C:$D,MATCH($D$1,$C$1:$D$1,0),1)</f>
        <v>16</v>
      </c>
      <c r="U10">
        <f>VLOOKUP($Q10*U$1,$C:$D,MATCH($D$1,$C$1:$D$1,0),1)</f>
        <v>16</v>
      </c>
    </row>
    <row r="11" spans="1:21" x14ac:dyDescent="0.3">
      <c r="A11">
        <v>10</v>
      </c>
      <c r="B11">
        <f t="shared" si="8"/>
        <v>380</v>
      </c>
      <c r="C11">
        <f t="shared" si="2"/>
        <v>1980</v>
      </c>
      <c r="D11">
        <f t="shared" si="0"/>
        <v>10</v>
      </c>
      <c r="F11">
        <v>60</v>
      </c>
      <c r="H11">
        <v>10</v>
      </c>
      <c r="I11">
        <f t="shared" si="3"/>
        <v>0</v>
      </c>
      <c r="J11">
        <f t="shared" si="4"/>
        <v>1</v>
      </c>
      <c r="K11">
        <f t="shared" si="1"/>
        <v>96</v>
      </c>
      <c r="L11">
        <f t="shared" si="5"/>
        <v>1096</v>
      </c>
      <c r="M11">
        <f>VLOOKUP($L11,$C:$D,MATCH($D$1,$C$1:$D$1,0),1)</f>
        <v>7</v>
      </c>
    </row>
    <row r="12" spans="1:21" x14ac:dyDescent="0.3">
      <c r="A12">
        <v>11</v>
      </c>
      <c r="B12">
        <f t="shared" si="8"/>
        <v>420</v>
      </c>
      <c r="C12">
        <f t="shared" si="2"/>
        <v>2400</v>
      </c>
      <c r="D12">
        <f t="shared" si="0"/>
        <v>11</v>
      </c>
      <c r="H12">
        <v>11</v>
      </c>
      <c r="I12">
        <f t="shared" si="3"/>
        <v>25</v>
      </c>
      <c r="J12">
        <f t="shared" si="4"/>
        <v>0</v>
      </c>
      <c r="K12">
        <f t="shared" si="1"/>
        <v>125</v>
      </c>
      <c r="L12">
        <f t="shared" si="5"/>
        <v>1221</v>
      </c>
      <c r="M12">
        <f>VLOOKUP($L12,$C:$D,MATCH($D$1,$C$1:$D$1,0),1)</f>
        <v>7</v>
      </c>
    </row>
    <row r="13" spans="1:21" x14ac:dyDescent="0.3">
      <c r="A13">
        <v>12</v>
      </c>
      <c r="B13">
        <f t="shared" si="8"/>
        <v>460</v>
      </c>
      <c r="C13">
        <f t="shared" si="2"/>
        <v>2860</v>
      </c>
      <c r="D13">
        <f t="shared" si="0"/>
        <v>12</v>
      </c>
      <c r="F13" t="s">
        <v>139</v>
      </c>
      <c r="H13">
        <v>12</v>
      </c>
      <c r="I13">
        <f t="shared" si="3"/>
        <v>25</v>
      </c>
      <c r="J13">
        <f t="shared" si="4"/>
        <v>0</v>
      </c>
      <c r="K13">
        <f t="shared" si="1"/>
        <v>125</v>
      </c>
      <c r="L13">
        <f t="shared" si="5"/>
        <v>1346</v>
      </c>
      <c r="M13">
        <f>VLOOKUP($L13,$C:$D,MATCH($D$1,$C$1:$D$1,0),1)</f>
        <v>8</v>
      </c>
    </row>
    <row r="14" spans="1:21" x14ac:dyDescent="0.3">
      <c r="A14">
        <v>13</v>
      </c>
      <c r="B14">
        <f t="shared" si="8"/>
        <v>500</v>
      </c>
      <c r="C14">
        <f t="shared" si="2"/>
        <v>3360</v>
      </c>
      <c r="D14">
        <f t="shared" si="0"/>
        <v>13</v>
      </c>
      <c r="F14">
        <v>40</v>
      </c>
      <c r="H14">
        <v>13</v>
      </c>
      <c r="I14">
        <f t="shared" si="3"/>
        <v>25</v>
      </c>
      <c r="J14">
        <f t="shared" si="4"/>
        <v>0</v>
      </c>
      <c r="K14">
        <f t="shared" si="1"/>
        <v>125</v>
      </c>
      <c r="L14">
        <f t="shared" si="5"/>
        <v>1471</v>
      </c>
      <c r="M14">
        <f>VLOOKUP($L14,$C:$D,MATCH($D$1,$C$1:$D$1,0),1)</f>
        <v>8</v>
      </c>
    </row>
    <row r="15" spans="1:21" x14ac:dyDescent="0.3">
      <c r="A15">
        <v>14</v>
      </c>
      <c r="B15">
        <f t="shared" si="8"/>
        <v>540</v>
      </c>
      <c r="C15">
        <f t="shared" si="2"/>
        <v>3900</v>
      </c>
      <c r="D15">
        <f t="shared" si="0"/>
        <v>14</v>
      </c>
      <c r="H15">
        <v>14</v>
      </c>
      <c r="I15">
        <f t="shared" si="3"/>
        <v>25</v>
      </c>
      <c r="J15">
        <f t="shared" si="4"/>
        <v>0</v>
      </c>
      <c r="K15">
        <f t="shared" si="1"/>
        <v>125</v>
      </c>
      <c r="L15">
        <f t="shared" si="5"/>
        <v>1596</v>
      </c>
      <c r="M15">
        <f>VLOOKUP($L15,$C:$D,MATCH($D$1,$C$1:$D$1,0),1)</f>
        <v>8</v>
      </c>
    </row>
    <row r="16" spans="1:21" x14ac:dyDescent="0.3">
      <c r="A16">
        <v>15</v>
      </c>
      <c r="B16">
        <f t="shared" si="8"/>
        <v>580</v>
      </c>
      <c r="C16">
        <f t="shared" si="2"/>
        <v>4480</v>
      </c>
      <c r="D16">
        <f t="shared" si="0"/>
        <v>15</v>
      </c>
      <c r="H16">
        <v>15</v>
      </c>
      <c r="I16">
        <f t="shared" si="3"/>
        <v>0</v>
      </c>
      <c r="J16">
        <f t="shared" si="4"/>
        <v>0</v>
      </c>
      <c r="K16">
        <f t="shared" si="1"/>
        <v>0</v>
      </c>
      <c r="L16">
        <f t="shared" si="5"/>
        <v>1596</v>
      </c>
      <c r="M16">
        <f>VLOOKUP($L16,$C:$D,MATCH($D$1,$C$1:$D$1,0),1)</f>
        <v>8</v>
      </c>
    </row>
    <row r="17" spans="1:13" x14ac:dyDescent="0.3">
      <c r="A17">
        <v>16</v>
      </c>
      <c r="B17">
        <f t="shared" si="8"/>
        <v>620</v>
      </c>
      <c r="C17">
        <f t="shared" si="2"/>
        <v>5100</v>
      </c>
      <c r="D17">
        <f t="shared" si="0"/>
        <v>16</v>
      </c>
      <c r="H17">
        <v>16</v>
      </c>
      <c r="I17">
        <f t="shared" si="3"/>
        <v>25</v>
      </c>
      <c r="J17">
        <f t="shared" si="4"/>
        <v>0</v>
      </c>
      <c r="K17">
        <f t="shared" si="1"/>
        <v>125</v>
      </c>
      <c r="L17">
        <f t="shared" si="5"/>
        <v>1721</v>
      </c>
      <c r="M17">
        <f>VLOOKUP($L17,$C:$D,MATCH($D$1,$C$1:$D$1,0),1)</f>
        <v>9</v>
      </c>
    </row>
    <row r="18" spans="1:13" hidden="1" outlineLevel="1" x14ac:dyDescent="0.3">
      <c r="H18">
        <v>17</v>
      </c>
      <c r="I18">
        <f t="shared" si="3"/>
        <v>25</v>
      </c>
      <c r="J18">
        <f t="shared" si="4"/>
        <v>0</v>
      </c>
      <c r="K18">
        <f t="shared" si="1"/>
        <v>125</v>
      </c>
      <c r="L18">
        <f t="shared" si="5"/>
        <v>1846</v>
      </c>
      <c r="M18">
        <f>VLOOKUP($L18,$C:$D,MATCH($D$1,$C$1:$D$1,0),1)</f>
        <v>9</v>
      </c>
    </row>
    <row r="19" spans="1:13" hidden="1" outlineLevel="1" x14ac:dyDescent="0.3">
      <c r="H19">
        <v>18</v>
      </c>
      <c r="I19">
        <f t="shared" si="3"/>
        <v>25</v>
      </c>
      <c r="J19">
        <f t="shared" si="4"/>
        <v>0</v>
      </c>
      <c r="K19">
        <f t="shared" si="1"/>
        <v>125</v>
      </c>
      <c r="L19">
        <f t="shared" si="5"/>
        <v>1971</v>
      </c>
      <c r="M19">
        <f>VLOOKUP($L19,$C:$D,MATCH($D$1,$C$1:$D$1,0),1)</f>
        <v>9</v>
      </c>
    </row>
    <row r="20" spans="1:13" hidden="1" outlineLevel="1" x14ac:dyDescent="0.3">
      <c r="H20">
        <v>19</v>
      </c>
      <c r="I20">
        <f t="shared" si="3"/>
        <v>25</v>
      </c>
      <c r="J20">
        <f t="shared" si="4"/>
        <v>0</v>
      </c>
      <c r="K20">
        <f t="shared" si="1"/>
        <v>125</v>
      </c>
      <c r="L20">
        <f t="shared" si="5"/>
        <v>2096</v>
      </c>
      <c r="M20">
        <f>VLOOKUP($L20,$C:$D,MATCH($D$1,$C$1:$D$1,0),1)</f>
        <v>10</v>
      </c>
    </row>
    <row r="21" spans="1:13" hidden="1" outlineLevel="1" x14ac:dyDescent="0.3">
      <c r="H21">
        <v>20</v>
      </c>
      <c r="I21">
        <f t="shared" si="3"/>
        <v>0</v>
      </c>
      <c r="J21">
        <f t="shared" si="4"/>
        <v>1</v>
      </c>
      <c r="K21">
        <f t="shared" si="1"/>
        <v>96</v>
      </c>
      <c r="L21">
        <f t="shared" si="5"/>
        <v>2192</v>
      </c>
      <c r="M21">
        <f>VLOOKUP($L21,$C:$D,MATCH($D$1,$C$1:$D$1,0),1)</f>
        <v>10</v>
      </c>
    </row>
    <row r="22" spans="1:13" hidden="1" outlineLevel="1" x14ac:dyDescent="0.3">
      <c r="H22">
        <v>21</v>
      </c>
      <c r="I22">
        <f t="shared" si="3"/>
        <v>25</v>
      </c>
      <c r="J22">
        <f t="shared" si="4"/>
        <v>0</v>
      </c>
      <c r="K22">
        <f t="shared" si="1"/>
        <v>125</v>
      </c>
      <c r="L22">
        <f t="shared" si="5"/>
        <v>2317</v>
      </c>
      <c r="M22">
        <f>VLOOKUP($L22,$C:$D,MATCH($D$1,$C$1:$D$1,0),1)</f>
        <v>10</v>
      </c>
    </row>
    <row r="23" spans="1:13" hidden="1" outlineLevel="1" x14ac:dyDescent="0.3">
      <c r="H23">
        <v>22</v>
      </c>
      <c r="I23">
        <f t="shared" si="3"/>
        <v>25</v>
      </c>
      <c r="J23">
        <f t="shared" si="4"/>
        <v>0</v>
      </c>
      <c r="K23">
        <f t="shared" si="1"/>
        <v>125</v>
      </c>
      <c r="L23">
        <f t="shared" si="5"/>
        <v>2442</v>
      </c>
      <c r="M23">
        <f>VLOOKUP($L23,$C:$D,MATCH($D$1,$C$1:$D$1,0),1)</f>
        <v>11</v>
      </c>
    </row>
    <row r="24" spans="1:13" hidden="1" outlineLevel="1" x14ac:dyDescent="0.3">
      <c r="H24">
        <v>23</v>
      </c>
      <c r="I24">
        <f t="shared" si="3"/>
        <v>25</v>
      </c>
      <c r="J24">
        <f t="shared" si="4"/>
        <v>0</v>
      </c>
      <c r="K24">
        <f t="shared" si="1"/>
        <v>125</v>
      </c>
      <c r="L24">
        <f t="shared" si="5"/>
        <v>2567</v>
      </c>
      <c r="M24">
        <f>VLOOKUP($L24,$C:$D,MATCH($D$1,$C$1:$D$1,0),1)</f>
        <v>11</v>
      </c>
    </row>
    <row r="25" spans="1:13" hidden="1" outlineLevel="1" x14ac:dyDescent="0.3">
      <c r="H25">
        <v>24</v>
      </c>
      <c r="I25">
        <f t="shared" si="3"/>
        <v>25</v>
      </c>
      <c r="J25">
        <f t="shared" si="4"/>
        <v>0</v>
      </c>
      <c r="K25">
        <f t="shared" si="1"/>
        <v>125</v>
      </c>
      <c r="L25">
        <f t="shared" si="5"/>
        <v>2692</v>
      </c>
      <c r="M25">
        <f>VLOOKUP($L25,$C:$D,MATCH($D$1,$C$1:$D$1,0),1)</f>
        <v>11</v>
      </c>
    </row>
    <row r="26" spans="1:13" hidden="1" outlineLevel="1" x14ac:dyDescent="0.3">
      <c r="H26">
        <v>25</v>
      </c>
      <c r="I26">
        <f t="shared" si="3"/>
        <v>0</v>
      </c>
      <c r="J26">
        <f t="shared" si="4"/>
        <v>0</v>
      </c>
      <c r="K26">
        <f t="shared" si="1"/>
        <v>0</v>
      </c>
      <c r="L26">
        <f t="shared" si="5"/>
        <v>2692</v>
      </c>
      <c r="M26">
        <f>VLOOKUP($L26,$C:$D,MATCH($D$1,$C$1:$D$1,0),1)</f>
        <v>11</v>
      </c>
    </row>
    <row r="27" spans="1:13" hidden="1" outlineLevel="1" x14ac:dyDescent="0.3">
      <c r="H27">
        <v>26</v>
      </c>
      <c r="I27">
        <f t="shared" si="3"/>
        <v>25</v>
      </c>
      <c r="J27">
        <f t="shared" si="4"/>
        <v>0</v>
      </c>
      <c r="K27">
        <f t="shared" si="1"/>
        <v>125</v>
      </c>
      <c r="L27">
        <f t="shared" si="5"/>
        <v>2817</v>
      </c>
      <c r="M27">
        <f>VLOOKUP($L27,$C:$D,MATCH($D$1,$C$1:$D$1,0),1)</f>
        <v>11</v>
      </c>
    </row>
    <row r="28" spans="1:13" hidden="1" outlineLevel="1" x14ac:dyDescent="0.3">
      <c r="H28">
        <v>27</v>
      </c>
      <c r="I28">
        <f t="shared" si="3"/>
        <v>25</v>
      </c>
      <c r="J28">
        <f t="shared" si="4"/>
        <v>0</v>
      </c>
      <c r="K28">
        <f t="shared" si="1"/>
        <v>125</v>
      </c>
      <c r="L28">
        <f t="shared" si="5"/>
        <v>2942</v>
      </c>
      <c r="M28">
        <f>VLOOKUP($L28,$C:$D,MATCH($D$1,$C$1:$D$1,0),1)</f>
        <v>12</v>
      </c>
    </row>
    <row r="29" spans="1:13" hidden="1" outlineLevel="1" x14ac:dyDescent="0.3">
      <c r="H29">
        <v>28</v>
      </c>
      <c r="I29">
        <f t="shared" si="3"/>
        <v>25</v>
      </c>
      <c r="J29">
        <f t="shared" si="4"/>
        <v>0</v>
      </c>
      <c r="K29">
        <f t="shared" si="1"/>
        <v>125</v>
      </c>
      <c r="L29">
        <f t="shared" si="5"/>
        <v>3067</v>
      </c>
      <c r="M29">
        <f>VLOOKUP($L29,$C:$D,MATCH($D$1,$C$1:$D$1,0),1)</f>
        <v>12</v>
      </c>
    </row>
    <row r="30" spans="1:13" hidden="1" outlineLevel="1" x14ac:dyDescent="0.3">
      <c r="H30">
        <v>29</v>
      </c>
      <c r="I30">
        <f t="shared" si="3"/>
        <v>25</v>
      </c>
      <c r="J30">
        <f t="shared" si="4"/>
        <v>0</v>
      </c>
      <c r="K30">
        <f t="shared" si="1"/>
        <v>125</v>
      </c>
      <c r="L30">
        <f t="shared" si="5"/>
        <v>3192</v>
      </c>
      <c r="M30">
        <f>VLOOKUP($L30,$C:$D,MATCH($D$1,$C$1:$D$1,0),1)</f>
        <v>12</v>
      </c>
    </row>
    <row r="31" spans="1:13" hidden="1" outlineLevel="1" x14ac:dyDescent="0.3">
      <c r="H31">
        <v>30</v>
      </c>
      <c r="I31">
        <f t="shared" si="3"/>
        <v>0</v>
      </c>
      <c r="J31">
        <f t="shared" si="4"/>
        <v>1</v>
      </c>
      <c r="K31">
        <f t="shared" si="1"/>
        <v>96</v>
      </c>
      <c r="L31">
        <f t="shared" si="5"/>
        <v>3288</v>
      </c>
      <c r="M31">
        <f>VLOOKUP($L31,$C:$D,MATCH($D$1,$C$1:$D$1,0),1)</f>
        <v>12</v>
      </c>
    </row>
    <row r="32" spans="1:13" hidden="1" outlineLevel="1" x14ac:dyDescent="0.3">
      <c r="H32">
        <v>31</v>
      </c>
      <c r="I32">
        <f t="shared" si="3"/>
        <v>25</v>
      </c>
      <c r="J32">
        <f t="shared" si="4"/>
        <v>0</v>
      </c>
      <c r="K32">
        <f t="shared" si="1"/>
        <v>125</v>
      </c>
      <c r="L32">
        <f t="shared" si="5"/>
        <v>3413</v>
      </c>
      <c r="M32">
        <f>VLOOKUP($L32,$C:$D,MATCH($D$1,$C$1:$D$1,0),1)</f>
        <v>13</v>
      </c>
    </row>
    <row r="33" spans="8:13" hidden="1" outlineLevel="1" x14ac:dyDescent="0.3">
      <c r="H33">
        <v>32</v>
      </c>
      <c r="I33">
        <f t="shared" si="3"/>
        <v>25</v>
      </c>
      <c r="J33">
        <f t="shared" si="4"/>
        <v>0</v>
      </c>
      <c r="K33">
        <f t="shared" si="1"/>
        <v>125</v>
      </c>
      <c r="L33">
        <f t="shared" si="5"/>
        <v>3538</v>
      </c>
      <c r="M33">
        <f>VLOOKUP($L33,$C:$D,MATCH($D$1,$C$1:$D$1,0),1)</f>
        <v>13</v>
      </c>
    </row>
    <row r="34" spans="8:13" hidden="1" outlineLevel="1" x14ac:dyDescent="0.3">
      <c r="H34">
        <v>33</v>
      </c>
      <c r="I34">
        <f t="shared" si="3"/>
        <v>25</v>
      </c>
      <c r="J34">
        <f t="shared" si="4"/>
        <v>0</v>
      </c>
      <c r="K34">
        <f t="shared" ref="K34:K51" si="9">I34*$F$2+J34*$F$8</f>
        <v>125</v>
      </c>
      <c r="L34">
        <f t="shared" si="5"/>
        <v>3663</v>
      </c>
      <c r="M34">
        <f>VLOOKUP($L34,$C:$D,MATCH($D$1,$C$1:$D$1,0),1)</f>
        <v>13</v>
      </c>
    </row>
    <row r="35" spans="8:13" hidden="1" outlineLevel="1" x14ac:dyDescent="0.3">
      <c r="H35">
        <v>34</v>
      </c>
      <c r="I35">
        <f t="shared" si="3"/>
        <v>25</v>
      </c>
      <c r="J35">
        <f t="shared" si="4"/>
        <v>0</v>
      </c>
      <c r="K35">
        <f t="shared" si="9"/>
        <v>125</v>
      </c>
      <c r="L35">
        <f t="shared" si="5"/>
        <v>3788</v>
      </c>
      <c r="M35">
        <f>VLOOKUP($L35,$C:$D,MATCH($D$1,$C$1:$D$1,0),1)</f>
        <v>13</v>
      </c>
    </row>
    <row r="36" spans="8:13" hidden="1" outlineLevel="1" x14ac:dyDescent="0.3">
      <c r="H36">
        <v>35</v>
      </c>
      <c r="I36">
        <f t="shared" si="3"/>
        <v>0</v>
      </c>
      <c r="J36">
        <f t="shared" si="4"/>
        <v>0</v>
      </c>
      <c r="K36">
        <f t="shared" si="9"/>
        <v>0</v>
      </c>
      <c r="L36">
        <f t="shared" si="5"/>
        <v>3788</v>
      </c>
      <c r="M36">
        <f>VLOOKUP($L36,$C:$D,MATCH($D$1,$C$1:$D$1,0),1)</f>
        <v>13</v>
      </c>
    </row>
    <row r="37" spans="8:13" hidden="1" outlineLevel="1" x14ac:dyDescent="0.3">
      <c r="H37">
        <v>36</v>
      </c>
      <c r="I37">
        <f t="shared" si="3"/>
        <v>25</v>
      </c>
      <c r="J37">
        <f t="shared" si="4"/>
        <v>0</v>
      </c>
      <c r="K37">
        <f t="shared" si="9"/>
        <v>125</v>
      </c>
      <c r="L37">
        <f t="shared" si="5"/>
        <v>3913</v>
      </c>
      <c r="M37">
        <f>VLOOKUP($L37,$C:$D,MATCH($D$1,$C$1:$D$1,0),1)</f>
        <v>14</v>
      </c>
    </row>
    <row r="38" spans="8:13" collapsed="1" x14ac:dyDescent="0.3">
      <c r="H38">
        <v>37</v>
      </c>
      <c r="I38">
        <f t="shared" si="3"/>
        <v>25</v>
      </c>
      <c r="J38">
        <f t="shared" si="4"/>
        <v>0</v>
      </c>
      <c r="K38">
        <f t="shared" si="9"/>
        <v>125</v>
      </c>
      <c r="L38">
        <f t="shared" si="5"/>
        <v>4038</v>
      </c>
      <c r="M38">
        <f>VLOOKUP($L38,$C:$D,MATCH($D$1,$C$1:$D$1,0),1)</f>
        <v>14</v>
      </c>
    </row>
    <row r="39" spans="8:13" x14ac:dyDescent="0.3">
      <c r="H39">
        <v>38</v>
      </c>
      <c r="I39">
        <f t="shared" si="3"/>
        <v>25</v>
      </c>
      <c r="J39">
        <f t="shared" si="4"/>
        <v>0</v>
      </c>
      <c r="K39">
        <f t="shared" si="9"/>
        <v>125</v>
      </c>
      <c r="L39">
        <f t="shared" si="5"/>
        <v>4163</v>
      </c>
      <c r="M39">
        <f>VLOOKUP($L39,$C:$D,MATCH($D$1,$C$1:$D$1,0),1)</f>
        <v>14</v>
      </c>
    </row>
    <row r="40" spans="8:13" x14ac:dyDescent="0.3">
      <c r="H40">
        <v>39</v>
      </c>
      <c r="I40">
        <f t="shared" si="3"/>
        <v>25</v>
      </c>
      <c r="J40">
        <f t="shared" si="4"/>
        <v>0</v>
      </c>
      <c r="K40">
        <f t="shared" si="9"/>
        <v>125</v>
      </c>
      <c r="L40">
        <f t="shared" si="5"/>
        <v>4288</v>
      </c>
      <c r="M40">
        <f>VLOOKUP($L40,$C:$D,MATCH($D$1,$C$1:$D$1,0),1)</f>
        <v>14</v>
      </c>
    </row>
    <row r="41" spans="8:13" x14ac:dyDescent="0.3">
      <c r="H41">
        <v>40</v>
      </c>
      <c r="I41">
        <f t="shared" si="3"/>
        <v>0</v>
      </c>
      <c r="J41">
        <f t="shared" si="4"/>
        <v>1</v>
      </c>
      <c r="K41">
        <f t="shared" si="9"/>
        <v>96</v>
      </c>
      <c r="L41">
        <f t="shared" si="5"/>
        <v>4384</v>
      </c>
      <c r="M41">
        <f>VLOOKUP($L41,$C:$D,MATCH($D$1,$C$1:$D$1,0),1)</f>
        <v>14</v>
      </c>
    </row>
    <row r="42" spans="8:13" x14ac:dyDescent="0.3">
      <c r="H42">
        <v>41</v>
      </c>
      <c r="I42">
        <f t="shared" si="3"/>
        <v>25</v>
      </c>
      <c r="J42">
        <f t="shared" si="4"/>
        <v>0</v>
      </c>
      <c r="K42">
        <f t="shared" si="9"/>
        <v>125</v>
      </c>
      <c r="L42">
        <f t="shared" si="5"/>
        <v>4509</v>
      </c>
      <c r="M42">
        <f>VLOOKUP($L42,$C:$D,MATCH($D$1,$C$1:$D$1,0),1)</f>
        <v>15</v>
      </c>
    </row>
    <row r="43" spans="8:13" x14ac:dyDescent="0.3">
      <c r="H43">
        <v>42</v>
      </c>
      <c r="I43">
        <f t="shared" si="3"/>
        <v>25</v>
      </c>
      <c r="J43">
        <f t="shared" si="4"/>
        <v>0</v>
      </c>
      <c r="K43">
        <f t="shared" si="9"/>
        <v>125</v>
      </c>
      <c r="L43">
        <f t="shared" si="5"/>
        <v>4634</v>
      </c>
      <c r="M43">
        <f>VLOOKUP($L43,$C:$D,MATCH($D$1,$C$1:$D$1,0),1)</f>
        <v>15</v>
      </c>
    </row>
    <row r="44" spans="8:13" x14ac:dyDescent="0.3">
      <c r="H44">
        <v>43</v>
      </c>
      <c r="I44">
        <f t="shared" si="3"/>
        <v>25</v>
      </c>
      <c r="J44">
        <f t="shared" si="4"/>
        <v>0</v>
      </c>
      <c r="K44">
        <f t="shared" si="9"/>
        <v>125</v>
      </c>
      <c r="L44">
        <f t="shared" si="5"/>
        <v>4759</v>
      </c>
      <c r="M44">
        <f>VLOOKUP($L44,$C:$D,MATCH($D$1,$C$1:$D$1,0),1)</f>
        <v>15</v>
      </c>
    </row>
    <row r="45" spans="8:13" x14ac:dyDescent="0.3">
      <c r="H45">
        <v>44</v>
      </c>
      <c r="I45">
        <f t="shared" si="3"/>
        <v>25</v>
      </c>
      <c r="J45">
        <f t="shared" si="4"/>
        <v>0</v>
      </c>
      <c r="K45">
        <f t="shared" si="9"/>
        <v>125</v>
      </c>
      <c r="L45">
        <f t="shared" si="5"/>
        <v>4884</v>
      </c>
      <c r="M45">
        <f>VLOOKUP($L45,$C:$D,MATCH($D$1,$C$1:$D$1,0),1)</f>
        <v>15</v>
      </c>
    </row>
    <row r="46" spans="8:13" x14ac:dyDescent="0.3">
      <c r="H46">
        <v>45</v>
      </c>
      <c r="I46">
        <f t="shared" si="3"/>
        <v>0</v>
      </c>
      <c r="J46">
        <f t="shared" si="4"/>
        <v>0</v>
      </c>
      <c r="K46">
        <f t="shared" si="9"/>
        <v>0</v>
      </c>
      <c r="L46">
        <f t="shared" si="5"/>
        <v>4884</v>
      </c>
      <c r="M46">
        <f>VLOOKUP($L46,$C:$D,MATCH($D$1,$C$1:$D$1,0),1)</f>
        <v>15</v>
      </c>
    </row>
    <row r="47" spans="8:13" x14ac:dyDescent="0.3">
      <c r="H47">
        <v>46</v>
      </c>
      <c r="I47">
        <f t="shared" si="3"/>
        <v>25</v>
      </c>
      <c r="J47">
        <f t="shared" si="4"/>
        <v>0</v>
      </c>
      <c r="K47">
        <f t="shared" si="9"/>
        <v>125</v>
      </c>
      <c r="L47">
        <f t="shared" si="5"/>
        <v>5009</v>
      </c>
      <c r="M47">
        <f>VLOOKUP($L47,$C:$D,MATCH($D$1,$C$1:$D$1,0),1)</f>
        <v>15</v>
      </c>
    </row>
    <row r="48" spans="8:13" x14ac:dyDescent="0.3">
      <c r="H48">
        <v>47</v>
      </c>
      <c r="I48">
        <f t="shared" si="3"/>
        <v>25</v>
      </c>
      <c r="J48">
        <f t="shared" si="4"/>
        <v>0</v>
      </c>
      <c r="K48">
        <f t="shared" si="9"/>
        <v>125</v>
      </c>
      <c r="L48">
        <f t="shared" si="5"/>
        <v>5134</v>
      </c>
      <c r="M48">
        <f>VLOOKUP($L48,$C:$D,MATCH($D$1,$C$1:$D$1,0),1)</f>
        <v>16</v>
      </c>
    </row>
    <row r="49" spans="8:13" x14ac:dyDescent="0.3">
      <c r="H49">
        <v>48</v>
      </c>
      <c r="I49">
        <f t="shared" si="3"/>
        <v>25</v>
      </c>
      <c r="J49">
        <f t="shared" si="4"/>
        <v>0</v>
      </c>
      <c r="K49">
        <f t="shared" si="9"/>
        <v>125</v>
      </c>
      <c r="L49">
        <f t="shared" si="5"/>
        <v>5259</v>
      </c>
      <c r="M49">
        <f>VLOOKUP($L49,$C:$D,MATCH($D$1,$C$1:$D$1,0),1)</f>
        <v>16</v>
      </c>
    </row>
    <row r="50" spans="8:13" x14ac:dyDescent="0.3">
      <c r="H50">
        <v>49</v>
      </c>
      <c r="I50">
        <f t="shared" si="3"/>
        <v>25</v>
      </c>
      <c r="J50">
        <f t="shared" si="4"/>
        <v>0</v>
      </c>
      <c r="K50">
        <f t="shared" si="9"/>
        <v>125</v>
      </c>
      <c r="L50">
        <f t="shared" si="5"/>
        <v>5384</v>
      </c>
      <c r="M50">
        <f>VLOOKUP($L50,$C:$D,MATCH($D$1,$C$1:$D$1,0),1)</f>
        <v>16</v>
      </c>
    </row>
    <row r="51" spans="8:13" x14ac:dyDescent="0.3">
      <c r="H51">
        <v>50</v>
      </c>
      <c r="I51">
        <f t="shared" si="3"/>
        <v>0</v>
      </c>
      <c r="J51">
        <f t="shared" si="4"/>
        <v>1</v>
      </c>
      <c r="K51">
        <f t="shared" si="9"/>
        <v>96</v>
      </c>
      <c r="L51">
        <f t="shared" si="5"/>
        <v>5480</v>
      </c>
      <c r="M51">
        <f>VLOOKUP($L51,$C:$D,MATCH($D$1,$C$1:$D$1,0),1)</f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0</v>
      </c>
      <c r="B1" s="1" t="s">
        <v>141</v>
      </c>
      <c r="C1" s="1" t="s">
        <v>19</v>
      </c>
      <c r="D1" s="1" t="s">
        <v>20</v>
      </c>
      <c r="E1" s="1" t="s">
        <v>120</v>
      </c>
      <c r="F1" s="1" t="s">
        <v>5</v>
      </c>
      <c r="G1" s="1" t="s">
        <v>15</v>
      </c>
      <c r="H1" s="1" t="s">
        <v>2</v>
      </c>
      <c r="I1" s="1" t="s">
        <v>3</v>
      </c>
      <c r="J1" s="1" t="s">
        <v>6</v>
      </c>
      <c r="K1" s="1" t="s">
        <v>7</v>
      </c>
      <c r="L1" t="s">
        <v>28</v>
      </c>
      <c r="M1" t="s">
        <v>27</v>
      </c>
      <c r="N1" s="1" t="s">
        <v>23</v>
      </c>
      <c r="O1" s="1" t="s">
        <v>24</v>
      </c>
      <c r="P1" s="1" t="s">
        <v>30</v>
      </c>
    </row>
    <row r="2" spans="1:16" x14ac:dyDescent="0.3">
      <c r="A2" s="1" t="s">
        <v>33</v>
      </c>
      <c r="B2" s="1" t="s">
        <v>34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46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35</v>
      </c>
      <c r="B3" s="1" t="s">
        <v>34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32</v>
      </c>
    </row>
    <row r="4" spans="1:16" x14ac:dyDescent="0.3">
      <c r="A4" s="1" t="s">
        <v>36</v>
      </c>
      <c r="B4" s="1" t="s">
        <v>37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26</v>
      </c>
    </row>
    <row r="5" spans="1:16" x14ac:dyDescent="0.3">
      <c r="A5" s="1" t="s">
        <v>38</v>
      </c>
      <c r="B5" s="1" t="s">
        <v>39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40</v>
      </c>
      <c r="B6" s="1" t="s">
        <v>39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31</v>
      </c>
    </row>
    <row r="7" spans="1:16" x14ac:dyDescent="0.3">
      <c r="A7" s="1" t="s">
        <v>41</v>
      </c>
      <c r="B7" s="1" t="s">
        <v>42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43</v>
      </c>
      <c r="B8" s="1" t="s">
        <v>44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45</v>
      </c>
      <c r="B9" s="1" t="s">
        <v>44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46</v>
      </c>
      <c r="B10" s="1" t="s">
        <v>47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48</v>
      </c>
      <c r="B11" s="1" t="s">
        <v>49</v>
      </c>
      <c r="C11" s="1" t="b">
        <v>0</v>
      </c>
      <c r="D11" s="1">
        <v>14</v>
      </c>
      <c r="E11" s="1">
        <f t="shared" si="2"/>
        <v>6.4516129032258063E-2</v>
      </c>
      <c r="F11" s="1" t="str">
        <f t="shared" si="0"/>
        <v>LP_MaxHp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50</v>
      </c>
      <c r="B12" s="1" t="s">
        <v>49</v>
      </c>
      <c r="C12" s="1" t="b">
        <v>1</v>
      </c>
      <c r="D12" s="1">
        <v>1</v>
      </c>
      <c r="E12" s="1" t="str">
        <f t="shared" si="2"/>
        <v/>
      </c>
      <c r="F12" s="1" t="str">
        <f t="shared" si="0"/>
        <v>LP_MaxHpBetter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51</v>
      </c>
      <c r="B13" s="1" t="s">
        <v>52</v>
      </c>
      <c r="C13" s="1" t="b">
        <v>1</v>
      </c>
      <c r="D13" s="1">
        <v>1</v>
      </c>
      <c r="E13" s="1" t="str">
        <f t="shared" si="2"/>
        <v/>
      </c>
      <c r="F13" s="1" t="str">
        <f t="shared" si="0"/>
        <v>LP_MaxHpBest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53</v>
      </c>
      <c r="B14" s="1" t="s">
        <v>54</v>
      </c>
      <c r="C14" s="1" t="b">
        <v>0</v>
      </c>
      <c r="D14" s="1">
        <v>7</v>
      </c>
      <c r="E14" s="1">
        <f t="shared" si="2"/>
        <v>3.2258064516129031E-2</v>
      </c>
      <c r="F14" s="1" t="str">
        <f t="shared" si="0"/>
        <v>LP_ReduceDmgProjectile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55</v>
      </c>
      <c r="B15" s="1" t="s">
        <v>56</v>
      </c>
      <c r="C15" s="1" t="b">
        <v>0</v>
      </c>
      <c r="D15" s="1">
        <v>7</v>
      </c>
      <c r="E15" s="1">
        <f t="shared" si="2"/>
        <v>3.2258064516129031E-2</v>
      </c>
      <c r="F15" s="1" t="str">
        <f t="shared" si="0"/>
        <v>LP_ReduceDmgClose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57</v>
      </c>
      <c r="B16" s="1" t="s">
        <v>58</v>
      </c>
      <c r="C16" s="1" t="b">
        <v>0</v>
      </c>
      <c r="D16" s="1">
        <v>7</v>
      </c>
      <c r="E16" s="1">
        <f t="shared" si="2"/>
        <v>3.2258064516129031E-2</v>
      </c>
      <c r="F16" s="1" t="str">
        <f t="shared" si="0"/>
        <v>LP_ExtraGold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59</v>
      </c>
      <c r="B17" s="1" t="s">
        <v>60</v>
      </c>
      <c r="C17" s="1" t="b">
        <v>0</v>
      </c>
      <c r="D17" s="1">
        <v>7</v>
      </c>
      <c r="E17" s="1">
        <f t="shared" si="2"/>
        <v>3.2258064516129031E-2</v>
      </c>
      <c r="F17" s="1" t="str">
        <f t="shared" si="0"/>
        <v>LP_ItemChanceBoost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61</v>
      </c>
      <c r="B18" s="1" t="s">
        <v>62</v>
      </c>
      <c r="C18" s="1" t="b">
        <v>0</v>
      </c>
      <c r="D18" s="1">
        <v>7</v>
      </c>
      <c r="E18" s="1">
        <f t="shared" si="2"/>
        <v>3.2258064516129031E-2</v>
      </c>
      <c r="F18" s="1" t="str">
        <f t="shared" si="0"/>
        <v>LP_HealChanceBoost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63</v>
      </c>
      <c r="B19" s="1" t="s">
        <v>64</v>
      </c>
      <c r="C19" s="1" t="b">
        <v>1</v>
      </c>
      <c r="D19" s="1">
        <v>1</v>
      </c>
      <c r="E19" s="1" t="str">
        <f t="shared" si="2"/>
        <v/>
      </c>
      <c r="F19" s="1" t="str">
        <f t="shared" si="0"/>
        <v>LP_MonsterThrough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65</v>
      </c>
      <c r="B20" s="1" t="s">
        <v>66</v>
      </c>
      <c r="C20" s="1" t="b">
        <v>1</v>
      </c>
      <c r="D20" s="1">
        <v>1</v>
      </c>
      <c r="E20" s="1" t="str">
        <f t="shared" si="2"/>
        <v/>
      </c>
      <c r="F20" s="1" t="str">
        <f t="shared" si="0"/>
        <v>LP_Ricochet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67</v>
      </c>
      <c r="B21" s="1" t="s">
        <v>68</v>
      </c>
      <c r="C21" s="1" t="b">
        <v>1</v>
      </c>
      <c r="D21" s="1">
        <v>1</v>
      </c>
      <c r="E21" s="1" t="str">
        <f t="shared" si="2"/>
        <v/>
      </c>
      <c r="F21" s="1" t="str">
        <f t="shared" si="0"/>
        <v>LP_BounceWallQuad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69</v>
      </c>
      <c r="B22" s="1" t="s">
        <v>70</v>
      </c>
      <c r="C22" s="1" t="b">
        <v>1</v>
      </c>
      <c r="D22" s="1">
        <v>1</v>
      </c>
      <c r="E22" s="1" t="str">
        <f t="shared" si="2"/>
        <v/>
      </c>
      <c r="F22" s="1" t="str">
        <f t="shared" si="0"/>
        <v>LP_Parallel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71</v>
      </c>
      <c r="B23" s="1" t="s">
        <v>72</v>
      </c>
      <c r="C23" s="1" t="b">
        <v>1</v>
      </c>
      <c r="D23" s="1">
        <v>1</v>
      </c>
      <c r="E23" s="1" t="str">
        <f t="shared" si="2"/>
        <v/>
      </c>
      <c r="F23" s="1" t="str">
        <f t="shared" si="0"/>
        <v>LP_DiagonalNwayGenerator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73</v>
      </c>
      <c r="B24" s="1" t="s">
        <v>74</v>
      </c>
      <c r="C24" s="1" t="b">
        <v>1</v>
      </c>
      <c r="D24" s="1">
        <v>1</v>
      </c>
      <c r="E24" s="1" t="str">
        <f t="shared" si="2"/>
        <v/>
      </c>
      <c r="F24" s="1" t="str">
        <f t="shared" si="0"/>
        <v>LP_LeftRightNwayGenerator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75</v>
      </c>
      <c r="B25" s="1" t="s">
        <v>76</v>
      </c>
      <c r="C25" s="1" t="b">
        <v>1</v>
      </c>
      <c r="D25" s="1">
        <v>1</v>
      </c>
      <c r="E25" s="1" t="str">
        <f t="shared" si="2"/>
        <v/>
      </c>
      <c r="F25" s="1" t="str">
        <f t="shared" si="0"/>
        <v>LP_BackNwayGenerator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77</v>
      </c>
      <c r="B26" s="1" t="s">
        <v>119</v>
      </c>
      <c r="C26" s="1" t="b">
        <v>1</v>
      </c>
      <c r="D26" s="1">
        <v>1</v>
      </c>
      <c r="E26" s="1" t="str">
        <f t="shared" si="2"/>
        <v/>
      </c>
      <c r="F26" s="1" t="str">
        <f t="shared" si="0"/>
        <v>LP_Repeat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78</v>
      </c>
      <c r="B27" s="1" t="s">
        <v>79</v>
      </c>
      <c r="C27" s="1" t="b">
        <v>0</v>
      </c>
      <c r="D27" s="1">
        <v>7</v>
      </c>
      <c r="E27" s="1">
        <f t="shared" si="2"/>
        <v>3.2258064516129031E-2</v>
      </c>
      <c r="F27" s="1" t="str">
        <f t="shared" si="0"/>
        <v>LP_HealOnKill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80</v>
      </c>
      <c r="B28" s="1" t="s">
        <v>79</v>
      </c>
      <c r="C28" s="1" t="b">
        <v>1</v>
      </c>
      <c r="D28" s="1">
        <v>1</v>
      </c>
      <c r="E28" s="1" t="str">
        <f t="shared" si="2"/>
        <v/>
      </c>
      <c r="F28" s="1" t="str">
        <f t="shared" si="0"/>
        <v>LP_HealOnKillBetter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83</v>
      </c>
      <c r="B29" s="1" t="s">
        <v>84</v>
      </c>
      <c r="C29" s="1" t="b">
        <v>0</v>
      </c>
      <c r="D29" s="1">
        <v>7</v>
      </c>
      <c r="E29" s="1">
        <f t="shared" si="2"/>
        <v>3.2258064516129031E-2</v>
      </c>
      <c r="F29" s="1" t="str">
        <f t="shared" si="0"/>
        <v>LP_AtkSpeedUpOnEncounter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123</v>
      </c>
    </row>
    <row r="30" spans="1:16" x14ac:dyDescent="0.3">
      <c r="A30" s="1" t="s">
        <v>85</v>
      </c>
      <c r="B30" s="1" t="s">
        <v>84</v>
      </c>
      <c r="C30" s="1" t="b">
        <v>1</v>
      </c>
      <c r="D30" s="1">
        <v>1</v>
      </c>
      <c r="E30" s="1" t="str">
        <f t="shared" si="2"/>
        <v/>
      </c>
      <c r="F30" s="1" t="str">
        <f t="shared" si="0"/>
        <v>LP_AtkSpeedUpOnEncounterBetter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123</v>
      </c>
    </row>
    <row r="31" spans="1:16" x14ac:dyDescent="0.3">
      <c r="A31" s="1" t="s">
        <v>86</v>
      </c>
      <c r="B31" s="1" t="s">
        <v>87</v>
      </c>
      <c r="C31" s="1" t="b">
        <v>0</v>
      </c>
      <c r="D31" s="1">
        <v>7</v>
      </c>
      <c r="E31" s="1">
        <f t="shared" si="2"/>
        <v>3.2258064516129031E-2</v>
      </c>
      <c r="F31" s="1" t="str">
        <f t="shared" si="0"/>
        <v>LP_VampireOnAttack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88</v>
      </c>
      <c r="B32" s="1" t="s">
        <v>87</v>
      </c>
      <c r="C32" s="1" t="b">
        <v>1</v>
      </c>
      <c r="D32" s="1">
        <v>1</v>
      </c>
      <c r="E32" s="1" t="str">
        <f t="shared" si="2"/>
        <v/>
      </c>
      <c r="F32" s="1" t="str">
        <f t="shared" si="0"/>
        <v>LP_VampireOnAttackBetter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89</v>
      </c>
      <c r="B33" s="1" t="s">
        <v>90</v>
      </c>
      <c r="C33" s="1" t="b">
        <v>0</v>
      </c>
      <c r="D33" s="1">
        <v>7</v>
      </c>
      <c r="E33" s="1">
        <f t="shared" si="2"/>
        <v>3.2258064516129031E-2</v>
      </c>
      <c r="F33" s="1" t="str">
        <f t="shared" si="0"/>
        <v>LP_RecoverOnAttacked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91</v>
      </c>
      <c r="B34" s="1" t="s">
        <v>92</v>
      </c>
      <c r="C34" s="1" t="b">
        <v>0</v>
      </c>
      <c r="D34" s="1">
        <v>7</v>
      </c>
      <c r="E34" s="1">
        <f t="shared" si="2"/>
        <v>3.2258064516129031E-2</v>
      </c>
      <c r="F34" s="1" t="str">
        <f t="shared" si="0"/>
        <v>LP_ReflectOnAttacked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93</v>
      </c>
      <c r="B35" s="1" t="s">
        <v>92</v>
      </c>
      <c r="C35" s="1" t="b">
        <v>1</v>
      </c>
      <c r="D35" s="1">
        <v>1</v>
      </c>
      <c r="E35" s="1" t="str">
        <f t="shared" si="2"/>
        <v/>
      </c>
      <c r="F35" s="1" t="str">
        <f t="shared" si="0"/>
        <v>LP_ReflectOnAttackedBetter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94</v>
      </c>
      <c r="B36" s="1" t="s">
        <v>95</v>
      </c>
      <c r="C36" s="1" t="b">
        <v>0</v>
      </c>
      <c r="D36" s="1">
        <v>7</v>
      </c>
      <c r="E36" s="1">
        <f t="shared" si="2"/>
        <v>3.2258064516129031E-2</v>
      </c>
      <c r="F36" s="1" t="str">
        <f t="shared" si="0"/>
        <v>LP_AtkUpOnLowerHp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96</v>
      </c>
      <c r="B37" s="1" t="s">
        <v>95</v>
      </c>
      <c r="C37" s="1" t="b">
        <v>1</v>
      </c>
      <c r="D37" s="1">
        <v>1</v>
      </c>
      <c r="E37" s="1" t="str">
        <f t="shared" si="2"/>
        <v/>
      </c>
      <c r="F37" s="1" t="str">
        <f t="shared" si="0"/>
        <v>LP_AtkUpOnLowerHpBetter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97</v>
      </c>
      <c r="B38" s="1" t="s">
        <v>98</v>
      </c>
      <c r="C38" s="1" t="b">
        <v>0</v>
      </c>
      <c r="D38" s="1">
        <v>7</v>
      </c>
      <c r="E38" s="1">
        <f t="shared" si="2"/>
        <v>3.2258064516129031E-2</v>
      </c>
      <c r="F38" s="1" t="str">
        <f t="shared" si="0"/>
        <v>LP_CritDmgUpOnLowerHp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99</v>
      </c>
      <c r="B39" s="1" t="s">
        <v>98</v>
      </c>
      <c r="C39" s="1" t="b">
        <v>1</v>
      </c>
      <c r="D39" s="1">
        <v>1</v>
      </c>
      <c r="E39" s="1" t="str">
        <f t="shared" si="2"/>
        <v/>
      </c>
      <c r="F39" s="1" t="str">
        <f t="shared" si="0"/>
        <v>LP_CritDmgUpOnLowerHpBetter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100</v>
      </c>
      <c r="B40" s="1" t="s">
        <v>101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si="0"/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102</v>
      </c>
      <c r="B41" s="1" t="s">
        <v>101</v>
      </c>
      <c r="C41" s="1" t="b">
        <v>1</v>
      </c>
      <c r="D41" s="1">
        <v>1</v>
      </c>
      <c r="E41" s="1" t="str">
        <f t="shared" si="2"/>
        <v/>
      </c>
      <c r="F41" s="1" t="str">
        <f t="shared" si="0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103</v>
      </c>
      <c r="B42" s="1" t="s">
        <v>104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0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105</v>
      </c>
      <c r="B43" s="1" t="s">
        <v>104</v>
      </c>
      <c r="C43" s="1" t="b">
        <v>1</v>
      </c>
      <c r="D43" s="1">
        <v>1</v>
      </c>
      <c r="E43" s="1" t="str">
        <f t="shared" si="2"/>
        <v/>
      </c>
      <c r="F43" s="1" t="str">
        <f t="shared" si="0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81</v>
      </c>
      <c r="B44" s="1" t="s">
        <v>82</v>
      </c>
      <c r="C44" s="1" t="b">
        <v>0</v>
      </c>
      <c r="D44" s="1">
        <v>7</v>
      </c>
      <c r="E44" s="1">
        <f t="shared" si="2"/>
        <v>3.2258064516129031E-2</v>
      </c>
      <c r="F44" s="1" t="str">
        <f t="shared" si="0"/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125</v>
      </c>
    </row>
    <row r="45" spans="1:16" x14ac:dyDescent="0.3">
      <c r="A45" s="1" t="s">
        <v>106</v>
      </c>
      <c r="B45" s="1" t="s">
        <v>107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0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126</v>
      </c>
    </row>
    <row r="46" spans="1:16" x14ac:dyDescent="0.3">
      <c r="A46" s="1" t="s">
        <v>128</v>
      </c>
      <c r="B46" s="1" t="s">
        <v>117</v>
      </c>
      <c r="C46" s="1" t="b">
        <v>0</v>
      </c>
      <c r="D46" s="1">
        <v>7</v>
      </c>
      <c r="E46" s="1">
        <f t="shared" si="2"/>
        <v>3.2258064516129031E-2</v>
      </c>
      <c r="F46" s="1" t="str">
        <f t="shared" si="0"/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6</v>
      </c>
      <c r="M46" s="1" t="b">
        <v>0</v>
      </c>
      <c r="P46" s="1" t="s">
        <v>127</v>
      </c>
    </row>
    <row r="47" spans="1:16" x14ac:dyDescent="0.3">
      <c r="A47" s="1" t="s">
        <v>115</v>
      </c>
      <c r="B47" s="1" t="s">
        <v>116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108</v>
      </c>
      <c r="B48" s="1" t="s">
        <v>109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ref="F48:F51" si="12">"LP_"&amp;A48</f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110</v>
      </c>
      <c r="B49" s="1" t="s">
        <v>118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122</v>
      </c>
    </row>
    <row r="50" spans="1:16" x14ac:dyDescent="0.3">
      <c r="A50" s="1" t="s">
        <v>111</v>
      </c>
      <c r="B50" s="1" t="s">
        <v>112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121</v>
      </c>
    </row>
    <row r="51" spans="1:16" x14ac:dyDescent="0.3">
      <c r="A51" s="1" t="s">
        <v>113</v>
      </c>
      <c r="B51" s="1" t="s">
        <v>114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0</v>
      </c>
      <c r="B1" t="s">
        <v>1</v>
      </c>
      <c r="C1" t="s">
        <v>5</v>
      </c>
      <c r="D1" t="s">
        <v>15</v>
      </c>
      <c r="E1" t="s">
        <v>14</v>
      </c>
      <c r="F1" t="s">
        <v>6</v>
      </c>
      <c r="G1" t="s">
        <v>7</v>
      </c>
      <c r="H1" t="s">
        <v>4</v>
      </c>
      <c r="I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t="s">
        <v>25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29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2019-12-01T07:56:59Z</dcterms:modified>
</cp:coreProperties>
</file>