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D2661862-9FD4-40C8-B6CB-3D10E52E3BAB}" xr6:coauthVersionLast="45" xr6:coauthVersionMax="45" xr10:uidLastSave="{00000000-0000-0000-0000-000000000000}"/>
  <bookViews>
    <workbookView xWindow="-120" yWindow="-120" windowWidth="29040" windowHeight="15840" activeTab="4" xr2:uid="{3DC899E8-AB36-4283-A94A-CAFEC97D2C8C}"/>
  </bookViews>
  <sheets>
    <sheet name="AffectorValueTable" sheetId="1" r:id="rId1"/>
    <sheet name="AffectorValueLevelTable" sheetId="5" r:id="rId2"/>
    <sheet name="ActorStateTable" sheetId="4" r:id="rId3"/>
    <sheet name="ConditionValueTable" sheetId="6" r:id="rId4"/>
    <sheet name="어펙터인자" sheetId="8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5" i="1" l="1"/>
  <c r="E2" i="4" l="1"/>
  <c r="D2" i="4" l="1"/>
  <c r="A6" i="5"/>
  <c r="D6" i="5"/>
  <c r="C5" i="1"/>
  <c r="N4" i="6"/>
  <c r="N3" i="6"/>
  <c r="G5" i="5" l="1"/>
  <c r="G4" i="5"/>
  <c r="G3" i="5"/>
  <c r="P2" i="5" l="1"/>
  <c r="O2" i="5"/>
  <c r="M2" i="5"/>
  <c r="L2" i="5"/>
  <c r="K2" i="5"/>
  <c r="J2" i="5"/>
  <c r="I2" i="5"/>
  <c r="H2" i="5"/>
  <c r="E2" i="5"/>
  <c r="G4" i="6" l="1"/>
  <c r="G3" i="6"/>
  <c r="G2" i="6"/>
  <c r="T5" i="6"/>
  <c r="T4" i="6"/>
  <c r="T7" i="6"/>
  <c r="T6" i="6"/>
  <c r="T2" i="6"/>
  <c r="T3" i="6"/>
  <c r="T1" i="6" l="1"/>
  <c r="D5" i="5" l="1"/>
  <c r="D4" i="5"/>
  <c r="D3" i="5"/>
  <c r="C3" i="6" l="1"/>
  <c r="C2" i="6"/>
  <c r="C4" i="6"/>
  <c r="N8" i="6"/>
  <c r="N9" i="6"/>
  <c r="N10" i="6"/>
  <c r="N2" i="6"/>
  <c r="N5" i="6"/>
  <c r="N6" i="6"/>
  <c r="N7" i="6"/>
  <c r="N1" i="6" l="1"/>
  <c r="C4" i="1"/>
  <c r="C3" i="1"/>
  <c r="C2" i="1"/>
  <c r="E3" i="6" l="1"/>
  <c r="E4" i="6"/>
  <c r="V2" i="6"/>
  <c r="E2" i="6"/>
  <c r="A5" i="5"/>
  <c r="A4" i="5"/>
  <c r="A3" i="5"/>
  <c r="K11" i="1" l="1"/>
  <c r="K2" i="1" l="1"/>
  <c r="K4" i="1"/>
  <c r="K17" i="1" l="1"/>
  <c r="K6" i="1"/>
  <c r="K13" i="1"/>
  <c r="K10" i="1"/>
  <c r="K16" i="1" l="1"/>
  <c r="K3" i="1"/>
  <c r="K7" i="1"/>
  <c r="K9" i="1"/>
  <c r="K14" i="1"/>
  <c r="K15" i="1" l="1"/>
  <c r="K12" i="1"/>
  <c r="K8" i="1"/>
  <c r="K1" i="1" l="1"/>
  <c r="M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75B4ECA3-35AF-43AA-8930-3EF0106911FF}">
      <text>
        <r>
          <rPr>
            <sz val="9"/>
            <color indexed="81"/>
            <rFont val="돋움"/>
            <family val="3"/>
            <charset val="129"/>
          </rPr>
          <t>스킬레벨과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대</t>
        </r>
        <r>
          <rPr>
            <sz val="9"/>
            <color indexed="81"/>
            <rFont val="Tahoma"/>
            <family val="2"/>
          </rPr>
          <t xml:space="preserve">1 </t>
        </r>
        <r>
          <rPr>
            <sz val="9"/>
            <color indexed="81"/>
            <rFont val="돋움"/>
            <family val="3"/>
            <charset val="129"/>
          </rPr>
          <t>매칭이면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그렇지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F5" authorId="0" shapeId="0" xr:uid="{6DC87CEE-1ED1-4425-8187-689023E0F43F}">
      <text>
        <r>
          <rPr>
            <sz val="9"/>
            <color indexed="81"/>
            <rFont val="돋움"/>
            <family val="3"/>
            <charset val="129"/>
          </rPr>
          <t>어펙터아이디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 xml:space="preserve">
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생성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솔로로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레벨업하면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
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소멸한다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결국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공버프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우선시해도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
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
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620FA1F7-CD7F-4F88-9B1D-5C88C1BD6CC5}">
      <text>
        <r>
          <rPr>
            <sz val="9"/>
            <color indexed="81"/>
            <rFont val="돋움"/>
            <family val="3"/>
            <charset val="129"/>
          </rPr>
          <t>컨티뉴어스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액터상태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겹침가능이고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생성하고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생성된다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묶음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지정해주면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J4" authorId="0" shapeId="0" xr:uid="{3DCCC041-A7A9-4839-B725-990D72DC5551}">
      <text>
        <r>
          <rPr>
            <sz val="9"/>
            <color indexed="81"/>
            <rFont val="Tahoma"/>
            <family val="2"/>
          </rPr>
          <t xml:space="preserve">compareType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</text>
    </comment>
  </commentList>
</comments>
</file>

<file path=xl/sharedStrings.xml><?xml version="1.0" encoding="utf-8"?>
<sst xmlns="http://schemas.openxmlformats.org/spreadsheetml/2006/main" count="226" uniqueCount="166">
  <si>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</si>
  <si>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</si>
  <si>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</si>
  <si>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</si>
  <si>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</si>
  <si>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</si>
  <si>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</si>
  <si>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</si>
  <si>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</si>
  <si>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  <phoneticPr fontId="1" type="noConversion"/>
  </si>
  <si>
    <t>affectorId</t>
    <phoneticPr fontId="1" type="noConversion"/>
  </si>
  <si>
    <t>affectorId_Verify</t>
    <phoneticPr fontId="1" type="noConversion"/>
  </si>
  <si>
    <t>affectorId_List</t>
    <phoneticPr fontId="1" type="noConversion"/>
  </si>
  <si>
    <t>value</t>
    <phoneticPr fontId="1" type="noConversion"/>
  </si>
  <si>
    <t>BaseDamage</t>
    <phoneticPr fontId="1" type="noConversion"/>
  </si>
  <si>
    <t>ChangeAction</t>
    <phoneticPr fontId="1" type="noConversion"/>
  </si>
  <si>
    <t>AddForce</t>
    <phoneticPr fontId="1" type="noConversion"/>
  </si>
  <si>
    <t>BaseDamage</t>
    <phoneticPr fontId="1" type="noConversion"/>
  </si>
  <si>
    <t>AddActorState</t>
    <phoneticPr fontId="1" type="noConversion"/>
  </si>
  <si>
    <t>id|String</t>
    <phoneticPr fontId="1" type="noConversion"/>
  </si>
  <si>
    <t>conditionId|Int</t>
    <phoneticPr fontId="1" type="noConversion"/>
  </si>
  <si>
    <t>AttackerHp&lt;=10Percent</t>
    <phoneticPr fontId="1" type="noConversion"/>
  </si>
  <si>
    <t>AttackerHp&lt;=20Percent</t>
    <phoneticPr fontId="1" type="noConversion"/>
  </si>
  <si>
    <t>AttackerHp&lt;=30Percent</t>
    <phoneticPr fontId="1" type="noConversion"/>
  </si>
  <si>
    <t>skillLevel2AffectorLevel|String</t>
    <phoneticPr fontId="1" type="noConversion"/>
  </si>
  <si>
    <t>MoveToTarget</t>
  </si>
  <si>
    <t>MoveToTarget</t>
    <phoneticPr fontId="1" type="noConversion"/>
  </si>
  <si>
    <t>DotDamage</t>
  </si>
  <si>
    <t>DotDamage</t>
    <phoneticPr fontId="1" type="noConversion"/>
  </si>
  <si>
    <t>ChangeActorStatus</t>
  </si>
  <si>
    <t>ChangeActorStatus</t>
    <phoneticPr fontId="1" type="noConversion"/>
  </si>
  <si>
    <t>DropItem</t>
  </si>
  <si>
    <t>DropItem</t>
    <phoneticPr fontId="1" type="noConversion"/>
  </si>
  <si>
    <t>ChangeAction</t>
  </si>
  <si>
    <t>AddForce</t>
  </si>
  <si>
    <t>BaseDamage</t>
  </si>
  <si>
    <t>AddActorState</t>
  </si>
  <si>
    <t>affectorValueId|String</t>
    <phoneticPr fontId="1" type="noConversion"/>
  </si>
  <si>
    <t>level|Int</t>
    <phoneticPr fontId="1" type="noConversion"/>
  </si>
  <si>
    <t>NormalAttack01</t>
    <phoneticPr fontId="1" type="noConversion"/>
  </si>
  <si>
    <t>value|String</t>
    <phoneticPr fontId="1" type="noConversion"/>
  </si>
  <si>
    <t>compareType|Int</t>
    <phoneticPr fontId="1" type="noConversion"/>
  </si>
  <si>
    <t>같다==</t>
    <phoneticPr fontId="1" type="noConversion"/>
  </si>
  <si>
    <t>다르다!=</t>
    <phoneticPr fontId="1" type="noConversion"/>
  </si>
  <si>
    <t>&lt;</t>
    <phoneticPr fontId="1" type="noConversion"/>
  </si>
  <si>
    <t>&gt;</t>
    <phoneticPr fontId="1" type="noConversion"/>
  </si>
  <si>
    <t>&lt;=</t>
    <phoneticPr fontId="1" type="noConversion"/>
  </si>
  <si>
    <t>&gt;=</t>
    <phoneticPr fontId="1" type="noConversion"/>
  </si>
  <si>
    <t>conditionValueId|String!</t>
    <phoneticPr fontId="1" type="noConversion"/>
  </si>
  <si>
    <t>공격자의 필살기 게이지 현재량 퍼센트가</t>
    <phoneticPr fontId="1" type="noConversion"/>
  </si>
  <si>
    <t>공격자의 고유 게이지의 퍼센트가</t>
    <phoneticPr fontId="1" type="noConversion"/>
  </si>
  <si>
    <t>공격자와 피격자와의 거리가</t>
    <phoneticPr fontId="1" type="noConversion"/>
  </si>
  <si>
    <t>공격자의 액터상태가</t>
    <phoneticPr fontId="1" type="noConversion"/>
  </si>
  <si>
    <t>피격자가 액터상태가</t>
    <phoneticPr fontId="1" type="noConversion"/>
  </si>
  <si>
    <t>공격자의 Hp 비율이</t>
    <phoneticPr fontId="1" type="noConversion"/>
  </si>
  <si>
    <t>피격자의 HP 비율이</t>
    <phoneticPr fontId="1" type="noConversion"/>
  </si>
  <si>
    <t>지속성가능여부</t>
    <phoneticPr fontId="1" type="noConversion"/>
  </si>
  <si>
    <t>CannotAction</t>
    <phoneticPr fontId="1" type="noConversion"/>
  </si>
  <si>
    <t>CannotMove</t>
    <phoneticPr fontId="1" type="noConversion"/>
  </si>
  <si>
    <t>DefaultContainer</t>
    <phoneticPr fontId="1" type="noConversion"/>
  </si>
  <si>
    <t>Heal</t>
    <phoneticPr fontId="1" type="noConversion"/>
  </si>
  <si>
    <t>LP_ChangeActorStatus010</t>
    <phoneticPr fontId="1" type="noConversion"/>
  </si>
  <si>
    <t>LP_PiercingHitObject</t>
    <phoneticPr fontId="1" type="noConversion"/>
  </si>
  <si>
    <t>PiercingHitObject</t>
    <phoneticPr fontId="1" type="noConversion"/>
  </si>
  <si>
    <t>AddAffectorHitObject</t>
    <phoneticPr fontId="1" type="noConversion"/>
  </si>
  <si>
    <t>actorStateId|String</t>
    <phoneticPr fontId="1" type="noConversion"/>
  </si>
  <si>
    <t>GetLevelPack</t>
    <phoneticPr fontId="1" type="noConversion"/>
  </si>
  <si>
    <t>vlookup용아이디</t>
    <phoneticPr fontId="1" type="noConversion"/>
  </si>
  <si>
    <t>condition</t>
    <phoneticPr fontId="1" type="noConversion"/>
  </si>
  <si>
    <t>condition_Verify</t>
    <phoneticPr fontId="1" type="noConversion"/>
  </si>
  <si>
    <t>value</t>
  </si>
  <si>
    <t>공격자의 Hp 비율이</t>
  </si>
  <si>
    <t>compareType</t>
    <phoneticPr fontId="1" type="noConversion"/>
  </si>
  <si>
    <t>affectId참고</t>
    <phoneticPr fontId="1" type="noConversion"/>
  </si>
  <si>
    <t>compareType_Verify</t>
    <phoneticPr fontId="1" type="noConversion"/>
  </si>
  <si>
    <t>같다==</t>
  </si>
  <si>
    <t>다르다!=</t>
  </si>
  <si>
    <t>&lt;</t>
  </si>
  <si>
    <t>&gt;</t>
  </si>
  <si>
    <t>&lt;=</t>
  </si>
  <si>
    <t>&gt;=</t>
  </si>
  <si>
    <t>compareType_List</t>
    <phoneticPr fontId="1" type="noConversion"/>
  </si>
  <si>
    <t>condition_List</t>
    <phoneticPr fontId="1" type="noConversion"/>
  </si>
  <si>
    <t>value</t>
    <phoneticPr fontId="1" type="noConversion"/>
  </si>
  <si>
    <t>value액터상태검증</t>
    <phoneticPr fontId="1" type="noConversion"/>
  </si>
  <si>
    <t>continuousAffectorId검증</t>
    <phoneticPr fontId="1" type="noConversion"/>
  </si>
  <si>
    <t>어펙터설명참고</t>
    <phoneticPr fontId="1" type="noConversion"/>
  </si>
  <si>
    <t>컨디션밸류4개검증</t>
    <phoneticPr fontId="1" type="noConversion"/>
  </si>
  <si>
    <t>CannotAction</t>
  </si>
  <si>
    <t>CannotMove</t>
  </si>
  <si>
    <t>DefaultContainer</t>
  </si>
  <si>
    <t>Heal</t>
  </si>
  <si>
    <t>PiercingHitObject</t>
  </si>
  <si>
    <t>AddAffectorHitObject</t>
  </si>
  <si>
    <t>GetLevelPack</t>
  </si>
  <si>
    <t>affectorId</t>
    <phoneticPr fontId="1" type="noConversion"/>
  </si>
  <si>
    <t>다단히트 시
연속 대미지</t>
    <phoneticPr fontId="1" type="noConversion"/>
  </si>
  <si>
    <t>단일 대미지 배율</t>
    <phoneticPr fontId="1" type="noConversion"/>
  </si>
  <si>
    <t>관통수</t>
    <phoneticPr fontId="1" type="noConversion"/>
  </si>
  <si>
    <t>관통수에 따른
연속 대미지</t>
    <phoneticPr fontId="1" type="noConversion"/>
  </si>
  <si>
    <t>지속시간
무제한은 -1</t>
    <phoneticPr fontId="1" type="noConversion"/>
  </si>
  <si>
    <t>드랍할 프리팹</t>
    <phoneticPr fontId="1" type="noConversion"/>
  </si>
  <si>
    <t>틱</t>
    <phoneticPr fontId="1" type="noConversion"/>
  </si>
  <si>
    <t>액션을 변경</t>
    <phoneticPr fontId="1" type="noConversion"/>
  </si>
  <si>
    <t>힘을 줘서 밀어낸다</t>
    <phoneticPr fontId="1" type="noConversion"/>
  </si>
  <si>
    <t>기본 대미지 계산식</t>
    <phoneticPr fontId="1" type="noConversion"/>
  </si>
  <si>
    <t>도트형 대미지 계산식</t>
    <phoneticPr fontId="1" type="noConversion"/>
  </si>
  <si>
    <t>특정 위치로 이동</t>
    <phoneticPr fontId="1" type="noConversion"/>
  </si>
  <si>
    <t>액터상태를 유발</t>
    <phoneticPr fontId="1" type="noConversion"/>
  </si>
  <si>
    <t>1: 다단히트</t>
    <phoneticPr fontId="1" type="noConversion"/>
  </si>
  <si>
    <t>자신HP의
퍼센트량</t>
    <phoneticPr fontId="1" type="noConversion"/>
  </si>
  <si>
    <t>액터스탯 변경</t>
    <phoneticPr fontId="1" type="noConversion"/>
  </si>
  <si>
    <t>아이템을 드랍하게 함</t>
    <phoneticPr fontId="1" type="noConversion"/>
  </si>
  <si>
    <t>액션 불가</t>
    <phoneticPr fontId="1" type="noConversion"/>
  </si>
  <si>
    <t>이동 불가</t>
    <phoneticPr fontId="1" type="noConversion"/>
  </si>
  <si>
    <t>껍질만 있는 컨테이너
틱 중에 딱히 하는 일이 없는
지속 어펙터에 사용</t>
    <phoneticPr fontId="1" type="noConversion"/>
  </si>
  <si>
    <t>회복</t>
    <phoneticPr fontId="1" type="noConversion"/>
  </si>
  <si>
    <t>히트오브젝트에
관통 기능을 부여함</t>
    <phoneticPr fontId="1" type="noConversion"/>
  </si>
  <si>
    <t>히트오브젝트에
특정 어펙터밸류를 부여함</t>
    <phoneticPr fontId="1" type="noConversion"/>
  </si>
  <si>
    <t>iValue3|Int</t>
    <phoneticPr fontId="1" type="noConversion"/>
  </si>
  <si>
    <t>sValue3|String</t>
    <phoneticPr fontId="1" type="noConversion"/>
  </si>
  <si>
    <t>0.95,0.9</t>
    <phoneticPr fontId="1" type="noConversion"/>
  </si>
  <si>
    <t>액터상태아이디</t>
    <phoneticPr fontId="1" type="noConversion"/>
  </si>
  <si>
    <t>continuousAffectorValueId|String!</t>
    <phoneticPr fontId="1" type="noConversion"/>
  </si>
  <si>
    <t>공격자가 액터상태 보유</t>
    <phoneticPr fontId="1" type="noConversion"/>
  </si>
  <si>
    <t>피격자가 액터상태 보유</t>
    <phoneticPr fontId="1" type="noConversion"/>
  </si>
  <si>
    <t>공격자가 어펙터밸류(컨티뉴어스) 보유</t>
  </si>
  <si>
    <t>공격자가 어펙터밸류(컨티뉴어스) 보유</t>
    <phoneticPr fontId="1" type="noConversion"/>
  </si>
  <si>
    <t>피격자가 어펙터밸류(컨티뉴어스) 보유</t>
  </si>
  <si>
    <t>피격자가 어펙터밸류(컨티뉴어스) 보유</t>
    <phoneticPr fontId="1" type="noConversion"/>
  </si>
  <si>
    <t>공격자의 필살게이지 현재량 퍼센트가</t>
    <phoneticPr fontId="1" type="noConversion"/>
  </si>
  <si>
    <t>TestPoison01</t>
    <phoneticPr fontId="1" type="noConversion"/>
  </si>
  <si>
    <t>기획설명</t>
    <phoneticPr fontId="1" type="noConversion"/>
  </si>
  <si>
    <t>Char003Poison</t>
    <phoneticPr fontId="1" type="noConversion"/>
  </si>
  <si>
    <t>캐3의 고유 독. 피격자의 독을 파악하기 위해 사용</t>
    <phoneticPr fontId="1" type="noConversion"/>
  </si>
  <si>
    <t>어펙터밸류4개검증</t>
    <phoneticPr fontId="1" type="noConversion"/>
  </si>
  <si>
    <t>지속횟수</t>
    <phoneticPr fontId="1" type="noConversion"/>
  </si>
  <si>
    <t>CallAffectorValue</t>
    <phoneticPr fontId="1" type="noConversion"/>
  </si>
  <si>
    <t>특정 어펙터를 호출함</t>
    <phoneticPr fontId="1" type="noConversion"/>
  </si>
  <si>
    <t>1: 대미지 처리 후 온킬 여부</t>
    <phoneticPr fontId="1" type="noConversion"/>
  </si>
  <si>
    <t>1: 대미지 처리 후 온다이 여부</t>
    <phoneticPr fontId="1" type="noConversion"/>
  </si>
  <si>
    <t>3.HP&lt;= 수치</t>
    <phoneticPr fontId="1" type="noConversion"/>
  </si>
  <si>
    <t>레벨팩을 획득함</t>
    <phoneticPr fontId="1" type="noConversion"/>
  </si>
  <si>
    <t>CallAffectorValue</t>
  </si>
  <si>
    <t>CallAffectorValue</t>
    <phoneticPr fontId="1" type="noConversion"/>
  </si>
  <si>
    <t>무적이 된다</t>
    <phoneticPr fontId="1" type="noConversion"/>
  </si>
  <si>
    <t>횟수 보호막을 입는다</t>
    <phoneticPr fontId="1" type="noConversion"/>
  </si>
  <si>
    <t>온킬 시 불려질
어펙터밸류 아이디들</t>
    <phoneticPr fontId="1" type="noConversion"/>
  </si>
  <si>
    <t>어펙터밸류아이디들</t>
    <phoneticPr fontId="1" type="noConversion"/>
  </si>
  <si>
    <t>Invincible</t>
    <phoneticPr fontId="1" type="noConversion"/>
  </si>
  <si>
    <t>루프 지속 이펙트</t>
    <phoneticPr fontId="1" type="noConversion"/>
  </si>
  <si>
    <t>피격 이벤트 이펙트</t>
    <phoneticPr fontId="1" type="noConversion"/>
  </si>
  <si>
    <t>sValue4|String</t>
    <phoneticPr fontId="1" type="noConversion"/>
  </si>
  <si>
    <t>틱당 이펙트</t>
    <phoneticPr fontId="1" type="noConversion"/>
  </si>
  <si>
    <t>내가 이동 시 이펙트</t>
    <phoneticPr fontId="1" type="noConversion"/>
  </si>
  <si>
    <t>적 피격 이벤트 이펙트</t>
    <phoneticPr fontId="1" type="noConversion"/>
  </si>
  <si>
    <t>Headshot</t>
    <phoneticPr fontId="1" type="noConversion"/>
  </si>
  <si>
    <t>즉사로 죽인다</t>
    <phoneticPr fontId="1" type="noConversion"/>
  </si>
  <si>
    <t>즉사 확률</t>
    <phoneticPr fontId="1" type="noConversion"/>
  </si>
  <si>
    <t>CountBarrier</t>
    <phoneticPr fontId="1" type="noConversion"/>
  </si>
  <si>
    <t>1: 회피무시</t>
    <phoneticPr fontId="1" type="noConversion"/>
  </si>
  <si>
    <t>1: 온스타트맵(캐릭전용)
2: 온다이
3: HP&lt;=
4: 온대미지</t>
    <phoneticPr fontId="1" type="noConversion"/>
  </si>
  <si>
    <t>스탯타입</t>
    <phoneticPr fontId="1" type="noConversion"/>
  </si>
  <si>
    <t>추가 피격 이벤트 이펙트</t>
    <phoneticPr fontId="1" type="noConversion"/>
  </si>
  <si>
    <t>루프 지속 및
피격 변경 이펙트</t>
    <phoneticPr fontId="1" type="noConversion"/>
  </si>
  <si>
    <t>피격받아 종료할 지속횟수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</si>
</sst>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0" fillId="0" borderId="0" xfId="0" applyAlignment="1">
      <alignment horizontal="right" vertical="center"/>
    </xf>
  </cellXfs>
  <cellStyles count="1">
    <cellStyle name="표준" xfId="0" builtinId="0"/>
  </cellStyles>
  <dxfs count="10"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F625D-70B2-4FC8-8172-FCE05472EE2D}">
  <dimension ref="A1:M17"/>
  <sheetViews>
    <sheetView workbookViewId="0">
      <selection activeCell="N17" sqref="N17"/>
    </sheetView>
  </sheetViews>
  <sheetFormatPr defaultRowHeight="16.5" outlineLevelCol="1" x14ac:dyDescent="0.3"/>
  <cols>
    <col min="1" max="1" width="24.5" customWidth="1"/>
    <col min="2" max="2" width="19.875" customWidth="1" outlineLevel="1"/>
    <col min="3" max="3" width="12.625" bestFit="1" customWidth="1"/>
    <col min="4" max="4" width="26" customWidth="1"/>
    <col min="6" max="6" width="20.375" customWidth="1" outlineLevel="1"/>
    <col min="7" max="7" width="15.25" customWidth="1" outlineLevel="1"/>
    <col min="9" max="9" width="14.5" customWidth="1" outlineLevel="1"/>
    <col min="10" max="11" width="9" customWidth="1" outlineLevel="1"/>
    <col min="13" max="13" width="9" outlineLevel="1"/>
  </cols>
  <sheetData>
    <row r="1" spans="1:13" ht="27" customHeight="1" x14ac:dyDescent="0.3">
      <c r="A1" t="s">
        <v>0</v>
      </c>
      <c r="B1" t="s">
        <v>10</v>
      </c>
      <c r="C1" t="s">
        <v>9</v>
      </c>
      <c r="D1" t="s">
        <v>24</v>
      </c>
      <c r="F1" t="s">
        <v>11</v>
      </c>
      <c r="G1" t="s">
        <v>56</v>
      </c>
      <c r="I1" t="s">
        <v>12</v>
      </c>
      <c r="J1" t="s">
        <v>13</v>
      </c>
      <c r="K1" t="str">
        <f ca="1">IF(OR(OFFSET(K1,1,0)&lt;OFFSET(K1,2,0),OFFSET(K1,2,0)&lt;OFFSET(K1,3,0),
OFFSET(K1,3,0)&lt;OFFSET(K1,4,0),OFFSET(K1,4,0)&lt;OFFSET(K1,5,0),
OFFSET(K1,5,0)&lt;OFFSET(K1,6,0),OFFSET(K1,6,0)&lt;OFFSET(K1,7,0),
OFFSET(K1,7,0)&lt;OFFSET(K1,8,0),OFFSET(K1,8,0)&lt;OFFSET(K1,9,0),
OFFSET(K1,9,0)&lt;OFFSET(K1,10,0),OFFSET(K1,10,0)&lt;OFFSET(K1,11,0),
OFFSET(K1,11,0)&lt;OFFSET(K1,12,0),OFFSET(K1,12,0)&lt;OFFSET(K1,13,0),
OFFSET(K1,13,0)&lt;OFFSET(K1,14,0),OFFSET(K1,14,0)&lt;OFFSET(K1,15,0),
OFFSET(K1,15,0)&lt;OFFSET(K1,16,0),OFFSET(K1,16,0)&lt;OFFSET(K1,17,0),
OFFSET(K1,17,0)&lt;OFFSET(K1,18,0),OFFSET(K1,18,0)&lt;OFFSET(K1,19,0),
OFFSET(K1,19,0)&lt;OFFSET(K1,20,0),OFFSET(K1,20,0)&lt;OFFSET(K1,21,0),
OFFSET(K1,21,0)&lt;OFFSET(K1,22,0),OFFSET(K1,22,0)&lt;OFFSET(K1,23,0),
OFFSET(K1,23,0)&lt;OFFSET(K1,24,0),OFFSET(K1,24,0)&lt;OFFSET(K1,25,0),
OFFSET(K1,25,0)&lt;OFFSET(K1,26,0),OFFSET(K1,26,0)&lt;OFFSET(K1,27,0),
OFFSET(K1,27,0)&lt;OFFSET(K1,28,0),OFFSET(K1,28,0)&lt;OFFSET(K1,29,0),
OFFSET(K1,29,0)&lt;OFFSET(K1,30,0),OFFSET(K1,30,0)&lt;OFFSET(K1,31,0),
OFFSET(K1,31,0)&lt;OFFSET(K1,32,0),OFFSET(K1,32,0)&lt;OFFSET(K1,33,0),
OFFSET(K1,33,0)&lt;OFFSET(K1,34,0),OFFSET(K1,34,0)&lt;OFFSET(K1,35,0),
OFFSET(K1,35,0)&lt;OFFSET(K1,36,0),OFFSET(K1,36,0)&lt;OFFSET(K1,37,0),
OFFSET(K1,37,0)&lt;OFFSET(K1,38,0),OFFSET(K1,38,0)&lt;OFFSET(K1,39,0),
OFFSET(K1,39,0)&lt;OFFSET(K1,40,0),OFFSET(K1,40,0)&lt;OFFSET(K1,41,0),
OFFSET(K1,41,0)&lt;OFFSET(K1,42,0),OFFSET(K1,42,0)&lt;OFFSET(K1,43,0),
OFFSET(K1,43,0)&lt;OFFSET(K1,44,0),OFFSET(K1,44,0)&lt;OFFSET(K1,45,0),
OFFSET(K1,45,0)&lt;OFFSET(K1,46,0),OFFSET(K1,46,0)&lt;OFFSET(K1,47,0),
OFFSET(K1,47,0)&lt;OFFSET(K1,48,0),OFFSET(K1,48,0)&lt;OFFSET(K1,49,0),
OFFSET(K1,49,0)&lt;OFFSET(K1,50,0)),"내림차순 정렬할 것","len")</f>
        <v>len</v>
      </c>
    </row>
    <row r="2" spans="1:13" x14ac:dyDescent="0.3">
      <c r="A2" t="s">
        <v>39</v>
      </c>
      <c r="B2" t="s">
        <v>14</v>
      </c>
      <c r="C2" s="7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SUBSTITUTE(SUBSTITUTE(SUBSTITUTE(SUBSTITUTE(SUBSTITUTE(SUBSTITUTE(SUBSTITUTE(SUBSTITUTE(SUBSTITUTE(SUBSTITUTE(B2,
OFFSET($A$1,1,MATCH(B$1&amp;"_List",$1:$1,0)-1),OFFSET($A$1,1,MATCH(B$1&amp;"_List",$1:$1,0))),OFFSET($A$1,2,MATCH(B$1&amp;"_List",$1:$1,0)-1),OFFSET($A$1,2,MATCH(B$1&amp;"_List",$1:$1,0))),
OFFSET($A$1,3,MATCH(B$1&amp;"_List",$1:$1,0)-1),OFFSET($A$1,3,MATCH(B$1&amp;"_List",$1:$1,0))),OFFSET($A$1,4,MATCH(B$1&amp;"_List",$1:$1,0)-1),OFFSET($A$1,4,MATCH(B$1&amp;"_List",$1:$1,0))),
OFFSET($A$1,5,MATCH(B$1&amp;"_List",$1:$1,0)-1),OFFSET($A$1,5,MATCH(B$1&amp;"_List",$1:$1,0))),OFFSET($A$1,6,MATCH(B$1&amp;"_List",$1:$1,0)-1),OFFSET($A$1,6,MATCH(B$1&amp;"_List",$1:$1,0))),
OFFSET($A$1,7,MATCH(B$1&amp;"_List",$1:$1,0)-1),OFFSET($A$1,7,MATCH(B$1&amp;"_List",$1:$1,0))),OFFSET($A$1,8,MATCH(B$1&amp;"_List",$1:$1,0)-1),OFFSET($A$1,8,MATCH(B$1&amp;"_List",$1:$1,0))),
OFFSET($A$1,9,MATCH(B$1&amp;"_List",$1:$1,0)-1),OFFSET($A$1,9,MATCH(B$1&amp;"_List",$1:$1,0))),OFFSET($A$1,10,MATCH(B$1&amp;"_List",$1:$1,0)-1),OFFSET($A$1,10,MATCH(B$1&amp;"_List",$1:$1,0))),
OFFSET($A$1,11,MATCH(B$1&amp;"_List",$1:$1,0)-1),OFFSET($A$1,11,MATCH(B$1&amp;"_List",$1:$1,0))),OFFSET($A$1,12,MATCH(B$1&amp;"_List",$1:$1,0)-1),OFFSET($A$1,12,MATCH(B$1&amp;"_List",$1:$1,0))),
OFFSET($A$1,13,MATCH(B$1&amp;"_List",$1:$1,0)-1),OFFSET($A$1,13,MATCH(B$1&amp;"_List",$1:$1,0))),OFFSET($A$1,14,MATCH(B$1&amp;"_List",$1:$1,0)-1),OFFSET($A$1,14,MATCH(B$1&amp;"_List",$1:$1,0))),
OFFSET($A$1,15,MATCH(B$1&amp;"_List",$1:$1,0)-1),OFFSET($A$1,15,MATCH(B$1&amp;"_List",$1:$1,0))),OFFSET($A$1,16,MATCH(B$1&amp;"_List",$1:$1,0)-1),OFFSET($A$1,16,MATCH(B$1&amp;"_List",$1:$1,0))),
OFFSET($A$1,17,MATCH(B$1&amp;"_List",$1:$1,0)-1),OFFSET($A$1,17,MATCH(B$1&amp;"_List",$1:$1,0))),OFFSET($A$1,18,MATCH(B$1&amp;"_List",$1:$1,0)-1),OFFSET($A$1,18,MATCH(B$1&amp;"_List",$1:$1,0))),
OFFSET($A$1,19,MATCH(B$1&amp;"_List",$1:$1,0)-1),OFFSET($A$1,19,MATCH(B$1&amp;"_List",$1:$1,0))),OFFSET($A$1,20,MATCH(B$1&amp;"_List",$1:$1,0)-1),OFFSET($A$1,20,MATCH(B$1&amp;"_List",$1:$1,0))),
OFFSET($A$1,21,MATCH(B$1&amp;"_List",$1:$1,0)-1),OFFSET($A$1,21,MATCH(B$1&amp;"_List",$1:$1,0))),OFFSET($A$1,22,MATCH(B$1&amp;"_List",$1:$1,0)-1),OFFSET($A$1,22,MATCH(B$1&amp;"_List",$1:$1,0))),
OFFSET($A$1,23,MATCH(B$1&amp;"_List",$1:$1,0)-1),OFFSET($A$1,23,MATCH(B$1&amp;"_List",$1:$1,0))),OFFSET($A$1,24,MATCH(B$1&amp;"_List",$1:$1,0)-1),OFFSET($A$1,24,MATCH(B$1&amp;"_List",$1:$1,0))),
OFFSET($A$1,25,MATCH(B$1&amp;"_List",$1:$1,0)-1),OFFSET($A$1,25,MATCH(B$1&amp;"_List",$1:$1,0))),OFFSET($A$1,26,MATCH(B$1&amp;"_List",$1:$1,0)-1),OFFSET($A$1,26,MATCH(B$1&amp;"_List",$1:$1,0))),
OFFSET($A$1,27,MATCH(B$1&amp;"_List",$1:$1,0)-1),OFFSET($A$1,27,MATCH(B$1&amp;"_List",$1:$1,0))),OFFSET($A$1,28,MATCH(B$1&amp;"_List",$1:$1,0)-1),OFFSET($A$1,28,MATCH(B$1&amp;"_List",$1:$1,0))),
OFFSET($A$1,29,MATCH(B$1&amp;"_List",$1:$1,0)-1),OFFSET($A$1,29,MATCH(B$1&amp;"_List",$1:$1,0))),OFFSET($A$1,30,MATCH(B$1&amp;"_List",$1:$1,0)-1),OFFSET($A$1,30,MATCH(B$1&amp;"_List",$1:$1,0))),
OFFSET($A$1,31,MATCH(B$1&amp;"_List",$1:$1,0)-1),OFFSET($A$1,31,MATCH(B$1&amp;"_List",$1:$1,0))),OFFSET($A$1,32,MATCH(B$1&amp;"_List",$1:$1,0)-1),OFFSET($A$1,32,MATCH(B$1&amp;"_List",$1:$1,0))),
OFFSET($A$1,33,MATCH(B$1&amp;"_List",$1:$1,0)-1),OFFSET($A$1,33,MATCH(B$1&amp;"_List",$1:$1,0))),OFFSET($A$1,34,MATCH(B$1&amp;"_List",$1:$1,0)-1),OFFSET($A$1,34,MATCH(B$1&amp;"_List",$1:$1,0))),
OFFSET($A$1,35,MATCH(B$1&amp;"_List",$1:$1,0)-1),OFFSET($A$1,35,MATCH(B$1&amp;"_List",$1:$1,0))),OFFSET($A$1,36,MATCH(B$1&amp;"_List",$1:$1,0)-1),OFFSET($A$1,36,MATCH(B$1&amp;"_List",$1:$1,0))),
OFFSET($A$1,37,MATCH(B$1&amp;"_List",$1:$1,0)-1),OFFSET($A$1,37,MATCH(B$1&amp;"_List",$1:$1,0))),OFFSET($A$1,38,MATCH(B$1&amp;"_List",$1:$1,0)-1),OFFSET($A$1,38,MATCH(B$1&amp;"_List",$1:$1,0))),
OFFSET($A$1,39,MATCH(B$1&amp;"_List",$1:$1,0)-1),OFFSET($A$1,39,MATCH(B$1&amp;"_List",$1:$1,0))),OFFSET($A$1,40,MATCH(B$1&amp;"_List",$1:$1,0)-1),OFFSET($A$1,40,MATCH(B$1&amp;"_List",$1:$1,0))),
OFFSET($A$1,41,MATCH(B$1&amp;"_List",$1:$1,0)-1),OFFSET($A$1,41,MATCH(B$1&amp;"_List",$1:$1,0))),OFFSET($A$1,42,MATCH(B$1&amp;"_List",$1:$1,0)-1),OFFSET($A$1,42,MATCH(B$1&amp;"_List",$1:$1,0))),
OFFSET($A$1,43,MATCH(B$1&amp;"_List",$1:$1,0)-1),OFFSET($A$1,43,MATCH(B$1&amp;"_List",$1:$1,0))),OFFSET($A$1,44,MATCH(B$1&amp;"_List",$1:$1,0)-1),OFFSET($A$1,44,MATCH(B$1&amp;"_List",$1:$1,0))),
OFFSET($A$1,45,MATCH(B$1&amp;"_List",$1:$1,0)-1),OFFSET($A$1,45,MATCH(B$1&amp;"_List",$1:$1,0))),OFFSET($A$1,46,MATCH(B$1&amp;"_List",$1:$1,0)-1),OFFSET($A$1,46,MATCH(B$1&amp;"_List",$1:$1,0))),
OFFSET($A$1,47,MATCH(B$1&amp;"_List",$1:$1,0)-1),OFFSET($A$1,47,MATCH(B$1&amp;"_List",$1:$1,0))),OFFSET($A$1,48,MATCH(B$1&amp;"_List",$1:$1,0)-1),OFFSET($A$1,48,MATCH(B$1&amp;"_List",$1:$1,0))),
OFFSET($A$1,49,MATCH(B$1&amp;"_List",$1:$1,0)-1),OFFSET($A$1,49,MATCH(B$1&amp;"_List",$1:$1,0))),OFFSET($A$1,50,MATCH(B$1&amp;"_List",$1:$1,0)-1),OFFSET($A$1,50,MATCH(B$1&amp;"_List",$1:$1,0)))</f>
        <v>3</v>
      </c>
      <c r="F2" t="s">
        <v>15</v>
      </c>
      <c r="I2" t="s">
        <v>64</v>
      </c>
      <c r="J2">
        <v>14</v>
      </c>
      <c r="K2">
        <f t="shared" ref="K2:K17" si="0">LEN(I2)</f>
        <v>20</v>
      </c>
      <c r="M2" t="str">
        <f ca="1">IFERROR(HLOOKUP("내림차순 정렬할 것",$1:$1,1,0),"")</f>
        <v/>
      </c>
    </row>
    <row r="3" spans="1:13" x14ac:dyDescent="0.3">
      <c r="A3" t="s">
        <v>61</v>
      </c>
      <c r="B3" t="s">
        <v>29</v>
      </c>
      <c r="C3" s="7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SUBSTITUTE(SUBSTITUTE(SUBSTITUTE(SUBSTITUTE(SUBSTITUTE(SUBSTITUTE(SUBSTITUTE(SUBSTITUTE(SUBSTITUTE(SUBSTITUTE(B3,
OFFSET($A$1,1,MATCH(B$1&amp;"_List",$1:$1,0)-1),OFFSET($A$1,1,MATCH(B$1&amp;"_List",$1:$1,0))),OFFSET($A$1,2,MATCH(B$1&amp;"_List",$1:$1,0)-1),OFFSET($A$1,2,MATCH(B$1&amp;"_List",$1:$1,0))),
OFFSET($A$1,3,MATCH(B$1&amp;"_List",$1:$1,0)-1),OFFSET($A$1,3,MATCH(B$1&amp;"_List",$1:$1,0))),OFFSET($A$1,4,MATCH(B$1&amp;"_List",$1:$1,0)-1),OFFSET($A$1,4,MATCH(B$1&amp;"_List",$1:$1,0))),
OFFSET($A$1,5,MATCH(B$1&amp;"_List",$1:$1,0)-1),OFFSET($A$1,5,MATCH(B$1&amp;"_List",$1:$1,0))),OFFSET($A$1,6,MATCH(B$1&amp;"_List",$1:$1,0)-1),OFFSET($A$1,6,MATCH(B$1&amp;"_List",$1:$1,0))),
OFFSET($A$1,7,MATCH(B$1&amp;"_List",$1:$1,0)-1),OFFSET($A$1,7,MATCH(B$1&amp;"_List",$1:$1,0))),OFFSET($A$1,8,MATCH(B$1&amp;"_List",$1:$1,0)-1),OFFSET($A$1,8,MATCH(B$1&amp;"_List",$1:$1,0))),
OFFSET($A$1,9,MATCH(B$1&amp;"_List",$1:$1,0)-1),OFFSET($A$1,9,MATCH(B$1&amp;"_List",$1:$1,0))),OFFSET($A$1,10,MATCH(B$1&amp;"_List",$1:$1,0)-1),OFFSET($A$1,10,MATCH(B$1&amp;"_List",$1:$1,0))),
OFFSET($A$1,11,MATCH(B$1&amp;"_List",$1:$1,0)-1),OFFSET($A$1,11,MATCH(B$1&amp;"_List",$1:$1,0))),OFFSET($A$1,12,MATCH(B$1&amp;"_List",$1:$1,0)-1),OFFSET($A$1,12,MATCH(B$1&amp;"_List",$1:$1,0))),
OFFSET($A$1,13,MATCH(B$1&amp;"_List",$1:$1,0)-1),OFFSET($A$1,13,MATCH(B$1&amp;"_List",$1:$1,0))),OFFSET($A$1,14,MATCH(B$1&amp;"_List",$1:$1,0)-1),OFFSET($A$1,14,MATCH(B$1&amp;"_List",$1:$1,0))),
OFFSET($A$1,15,MATCH(B$1&amp;"_List",$1:$1,0)-1),OFFSET($A$1,15,MATCH(B$1&amp;"_List",$1:$1,0))),OFFSET($A$1,16,MATCH(B$1&amp;"_List",$1:$1,0)-1),OFFSET($A$1,16,MATCH(B$1&amp;"_List",$1:$1,0))),
OFFSET($A$1,17,MATCH(B$1&amp;"_List",$1:$1,0)-1),OFFSET($A$1,17,MATCH(B$1&amp;"_List",$1:$1,0))),OFFSET($A$1,18,MATCH(B$1&amp;"_List",$1:$1,0)-1),OFFSET($A$1,18,MATCH(B$1&amp;"_List",$1:$1,0))),
OFFSET($A$1,19,MATCH(B$1&amp;"_List",$1:$1,0)-1),OFFSET($A$1,19,MATCH(B$1&amp;"_List",$1:$1,0))),OFFSET($A$1,20,MATCH(B$1&amp;"_List",$1:$1,0)-1),OFFSET($A$1,20,MATCH(B$1&amp;"_List",$1:$1,0))),
OFFSET($A$1,21,MATCH(B$1&amp;"_List",$1:$1,0)-1),OFFSET($A$1,21,MATCH(B$1&amp;"_List",$1:$1,0))),OFFSET($A$1,22,MATCH(B$1&amp;"_List",$1:$1,0)-1),OFFSET($A$1,22,MATCH(B$1&amp;"_List",$1:$1,0))),
OFFSET($A$1,23,MATCH(B$1&amp;"_List",$1:$1,0)-1),OFFSET($A$1,23,MATCH(B$1&amp;"_List",$1:$1,0))),OFFSET($A$1,24,MATCH(B$1&amp;"_List",$1:$1,0)-1),OFFSET($A$1,24,MATCH(B$1&amp;"_List",$1:$1,0))),
OFFSET($A$1,25,MATCH(B$1&amp;"_List",$1:$1,0)-1),OFFSET($A$1,25,MATCH(B$1&amp;"_List",$1:$1,0))),OFFSET($A$1,26,MATCH(B$1&amp;"_List",$1:$1,0)-1),OFFSET($A$1,26,MATCH(B$1&amp;"_List",$1:$1,0))),
OFFSET($A$1,27,MATCH(B$1&amp;"_List",$1:$1,0)-1),OFFSET($A$1,27,MATCH(B$1&amp;"_List",$1:$1,0))),OFFSET($A$1,28,MATCH(B$1&amp;"_List",$1:$1,0)-1),OFFSET($A$1,28,MATCH(B$1&amp;"_List",$1:$1,0))),
OFFSET($A$1,29,MATCH(B$1&amp;"_List",$1:$1,0)-1),OFFSET($A$1,29,MATCH(B$1&amp;"_List",$1:$1,0))),OFFSET($A$1,30,MATCH(B$1&amp;"_List",$1:$1,0)-1),OFFSET($A$1,30,MATCH(B$1&amp;"_List",$1:$1,0))),
OFFSET($A$1,31,MATCH(B$1&amp;"_List",$1:$1,0)-1),OFFSET($A$1,31,MATCH(B$1&amp;"_List",$1:$1,0))),OFFSET($A$1,32,MATCH(B$1&amp;"_List",$1:$1,0)-1),OFFSET($A$1,32,MATCH(B$1&amp;"_List",$1:$1,0))),
OFFSET($A$1,33,MATCH(B$1&amp;"_List",$1:$1,0)-1),OFFSET($A$1,33,MATCH(B$1&amp;"_List",$1:$1,0))),OFFSET($A$1,34,MATCH(B$1&amp;"_List",$1:$1,0)-1),OFFSET($A$1,34,MATCH(B$1&amp;"_List",$1:$1,0))),
OFFSET($A$1,35,MATCH(B$1&amp;"_List",$1:$1,0)-1),OFFSET($A$1,35,MATCH(B$1&amp;"_List",$1:$1,0))),OFFSET($A$1,36,MATCH(B$1&amp;"_List",$1:$1,0)-1),OFFSET($A$1,36,MATCH(B$1&amp;"_List",$1:$1,0))),
OFFSET($A$1,37,MATCH(B$1&amp;"_List",$1:$1,0)-1),OFFSET($A$1,37,MATCH(B$1&amp;"_List",$1:$1,0))),OFFSET($A$1,38,MATCH(B$1&amp;"_List",$1:$1,0)-1),OFFSET($A$1,38,MATCH(B$1&amp;"_List",$1:$1,0))),
OFFSET($A$1,39,MATCH(B$1&amp;"_List",$1:$1,0)-1),OFFSET($A$1,39,MATCH(B$1&amp;"_List",$1:$1,0))),OFFSET($A$1,40,MATCH(B$1&amp;"_List",$1:$1,0)-1),OFFSET($A$1,40,MATCH(B$1&amp;"_List",$1:$1,0))),
OFFSET($A$1,41,MATCH(B$1&amp;"_List",$1:$1,0)-1),OFFSET($A$1,41,MATCH(B$1&amp;"_List",$1:$1,0))),OFFSET($A$1,42,MATCH(B$1&amp;"_List",$1:$1,0)-1),OFFSET($A$1,42,MATCH(B$1&amp;"_List",$1:$1,0))),
OFFSET($A$1,43,MATCH(B$1&amp;"_List",$1:$1,0)-1),OFFSET($A$1,43,MATCH(B$1&amp;"_List",$1:$1,0))),OFFSET($A$1,44,MATCH(B$1&amp;"_List",$1:$1,0)-1),OFFSET($A$1,44,MATCH(B$1&amp;"_List",$1:$1,0))),
OFFSET($A$1,45,MATCH(B$1&amp;"_List",$1:$1,0)-1),OFFSET($A$1,45,MATCH(B$1&amp;"_List",$1:$1,0))),OFFSET($A$1,46,MATCH(B$1&amp;"_List",$1:$1,0)-1),OFFSET($A$1,46,MATCH(B$1&amp;"_List",$1:$1,0))),
OFFSET($A$1,47,MATCH(B$1&amp;"_List",$1:$1,0)-1),OFFSET($A$1,47,MATCH(B$1&amp;"_List",$1:$1,0))),OFFSET($A$1,48,MATCH(B$1&amp;"_List",$1:$1,0)-1),OFFSET($A$1,48,MATCH(B$1&amp;"_List",$1:$1,0))),
OFFSET($A$1,49,MATCH(B$1&amp;"_List",$1:$1,0)-1),OFFSET($A$1,49,MATCH(B$1&amp;"_List",$1:$1,0))),OFFSET($A$1,50,MATCH(B$1&amp;"_List",$1:$1,0)-1),OFFSET($A$1,50,MATCH(B$1&amp;"_List",$1:$1,0)))</f>
        <v>7</v>
      </c>
      <c r="F3" t="s">
        <v>16</v>
      </c>
      <c r="I3" t="s">
        <v>29</v>
      </c>
      <c r="J3">
        <v>7</v>
      </c>
      <c r="K3">
        <f t="shared" si="0"/>
        <v>17</v>
      </c>
    </row>
    <row r="4" spans="1:13" x14ac:dyDescent="0.3">
      <c r="A4" t="s">
        <v>62</v>
      </c>
      <c r="B4" t="s">
        <v>92</v>
      </c>
      <c r="C4" s="7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SUBSTITUTE(SUBSTITUTE(SUBSTITUTE(SUBSTITUTE(SUBSTITUTE(SUBSTITUTE(SUBSTITUTE(SUBSTITUTE(SUBSTITUTE(SUBSTITUTE(B4,
OFFSET($A$1,1,MATCH(B$1&amp;"_List",$1:$1,0)-1),OFFSET($A$1,1,MATCH(B$1&amp;"_List",$1:$1,0))),OFFSET($A$1,2,MATCH(B$1&amp;"_List",$1:$1,0)-1),OFFSET($A$1,2,MATCH(B$1&amp;"_List",$1:$1,0))),
OFFSET($A$1,3,MATCH(B$1&amp;"_List",$1:$1,0)-1),OFFSET($A$1,3,MATCH(B$1&amp;"_List",$1:$1,0))),OFFSET($A$1,4,MATCH(B$1&amp;"_List",$1:$1,0)-1),OFFSET($A$1,4,MATCH(B$1&amp;"_List",$1:$1,0))),
OFFSET($A$1,5,MATCH(B$1&amp;"_List",$1:$1,0)-1),OFFSET($A$1,5,MATCH(B$1&amp;"_List",$1:$1,0))),OFFSET($A$1,6,MATCH(B$1&amp;"_List",$1:$1,0)-1),OFFSET($A$1,6,MATCH(B$1&amp;"_List",$1:$1,0))),
OFFSET($A$1,7,MATCH(B$1&amp;"_List",$1:$1,0)-1),OFFSET($A$1,7,MATCH(B$1&amp;"_List",$1:$1,0))),OFFSET($A$1,8,MATCH(B$1&amp;"_List",$1:$1,0)-1),OFFSET($A$1,8,MATCH(B$1&amp;"_List",$1:$1,0))),
OFFSET($A$1,9,MATCH(B$1&amp;"_List",$1:$1,0)-1),OFFSET($A$1,9,MATCH(B$1&amp;"_List",$1:$1,0))),OFFSET($A$1,10,MATCH(B$1&amp;"_List",$1:$1,0)-1),OFFSET($A$1,10,MATCH(B$1&amp;"_List",$1:$1,0))),
OFFSET($A$1,11,MATCH(B$1&amp;"_List",$1:$1,0)-1),OFFSET($A$1,11,MATCH(B$1&amp;"_List",$1:$1,0))),OFFSET($A$1,12,MATCH(B$1&amp;"_List",$1:$1,0)-1),OFFSET($A$1,12,MATCH(B$1&amp;"_List",$1:$1,0))),
OFFSET($A$1,13,MATCH(B$1&amp;"_List",$1:$1,0)-1),OFFSET($A$1,13,MATCH(B$1&amp;"_List",$1:$1,0))),OFFSET($A$1,14,MATCH(B$1&amp;"_List",$1:$1,0)-1),OFFSET($A$1,14,MATCH(B$1&amp;"_List",$1:$1,0))),
OFFSET($A$1,15,MATCH(B$1&amp;"_List",$1:$1,0)-1),OFFSET($A$1,15,MATCH(B$1&amp;"_List",$1:$1,0))),OFFSET($A$1,16,MATCH(B$1&amp;"_List",$1:$1,0)-1),OFFSET($A$1,16,MATCH(B$1&amp;"_List",$1:$1,0))),
OFFSET($A$1,17,MATCH(B$1&amp;"_List",$1:$1,0)-1),OFFSET($A$1,17,MATCH(B$1&amp;"_List",$1:$1,0))),OFFSET($A$1,18,MATCH(B$1&amp;"_List",$1:$1,0)-1),OFFSET($A$1,18,MATCH(B$1&amp;"_List",$1:$1,0))),
OFFSET($A$1,19,MATCH(B$1&amp;"_List",$1:$1,0)-1),OFFSET($A$1,19,MATCH(B$1&amp;"_List",$1:$1,0))),OFFSET($A$1,20,MATCH(B$1&amp;"_List",$1:$1,0)-1),OFFSET($A$1,20,MATCH(B$1&amp;"_List",$1:$1,0))),
OFFSET($A$1,21,MATCH(B$1&amp;"_List",$1:$1,0)-1),OFFSET($A$1,21,MATCH(B$1&amp;"_List",$1:$1,0))),OFFSET($A$1,22,MATCH(B$1&amp;"_List",$1:$1,0)-1),OFFSET($A$1,22,MATCH(B$1&amp;"_List",$1:$1,0))),
OFFSET($A$1,23,MATCH(B$1&amp;"_List",$1:$1,0)-1),OFFSET($A$1,23,MATCH(B$1&amp;"_List",$1:$1,0))),OFFSET($A$1,24,MATCH(B$1&amp;"_List",$1:$1,0)-1),OFFSET($A$1,24,MATCH(B$1&amp;"_List",$1:$1,0))),
OFFSET($A$1,25,MATCH(B$1&amp;"_List",$1:$1,0)-1),OFFSET($A$1,25,MATCH(B$1&amp;"_List",$1:$1,0))),OFFSET($A$1,26,MATCH(B$1&amp;"_List",$1:$1,0)-1),OFFSET($A$1,26,MATCH(B$1&amp;"_List",$1:$1,0))),
OFFSET($A$1,27,MATCH(B$1&amp;"_List",$1:$1,0)-1),OFFSET($A$1,27,MATCH(B$1&amp;"_List",$1:$1,0))),OFFSET($A$1,28,MATCH(B$1&amp;"_List",$1:$1,0)-1),OFFSET($A$1,28,MATCH(B$1&amp;"_List",$1:$1,0))),
OFFSET($A$1,29,MATCH(B$1&amp;"_List",$1:$1,0)-1),OFFSET($A$1,29,MATCH(B$1&amp;"_List",$1:$1,0))),OFFSET($A$1,30,MATCH(B$1&amp;"_List",$1:$1,0)-1),OFFSET($A$1,30,MATCH(B$1&amp;"_List",$1:$1,0))),
OFFSET($A$1,31,MATCH(B$1&amp;"_List",$1:$1,0)-1),OFFSET($A$1,31,MATCH(B$1&amp;"_List",$1:$1,0))),OFFSET($A$1,32,MATCH(B$1&amp;"_List",$1:$1,0)-1),OFFSET($A$1,32,MATCH(B$1&amp;"_List",$1:$1,0))),
OFFSET($A$1,33,MATCH(B$1&amp;"_List",$1:$1,0)-1),OFFSET($A$1,33,MATCH(B$1&amp;"_List",$1:$1,0))),OFFSET($A$1,34,MATCH(B$1&amp;"_List",$1:$1,0)-1),OFFSET($A$1,34,MATCH(B$1&amp;"_List",$1:$1,0))),
OFFSET($A$1,35,MATCH(B$1&amp;"_List",$1:$1,0)-1),OFFSET($A$1,35,MATCH(B$1&amp;"_List",$1:$1,0))),OFFSET($A$1,36,MATCH(B$1&amp;"_List",$1:$1,0)-1),OFFSET($A$1,36,MATCH(B$1&amp;"_List",$1:$1,0))),
OFFSET($A$1,37,MATCH(B$1&amp;"_List",$1:$1,0)-1),OFFSET($A$1,37,MATCH(B$1&amp;"_List",$1:$1,0))),OFFSET($A$1,38,MATCH(B$1&amp;"_List",$1:$1,0)-1),OFFSET($A$1,38,MATCH(B$1&amp;"_List",$1:$1,0))),
OFFSET($A$1,39,MATCH(B$1&amp;"_List",$1:$1,0)-1),OFFSET($A$1,39,MATCH(B$1&amp;"_List",$1:$1,0))),OFFSET($A$1,40,MATCH(B$1&amp;"_List",$1:$1,0)-1),OFFSET($A$1,40,MATCH(B$1&amp;"_List",$1:$1,0))),
OFFSET($A$1,41,MATCH(B$1&amp;"_List",$1:$1,0)-1),OFFSET($A$1,41,MATCH(B$1&amp;"_List",$1:$1,0))),OFFSET($A$1,42,MATCH(B$1&amp;"_List",$1:$1,0)-1),OFFSET($A$1,42,MATCH(B$1&amp;"_List",$1:$1,0))),
OFFSET($A$1,43,MATCH(B$1&amp;"_List",$1:$1,0)-1),OFFSET($A$1,43,MATCH(B$1&amp;"_List",$1:$1,0))),OFFSET($A$1,44,MATCH(B$1&amp;"_List",$1:$1,0)-1),OFFSET($A$1,44,MATCH(B$1&amp;"_List",$1:$1,0))),
OFFSET($A$1,45,MATCH(B$1&amp;"_List",$1:$1,0)-1),OFFSET($A$1,45,MATCH(B$1&amp;"_List",$1:$1,0))),OFFSET($A$1,46,MATCH(B$1&amp;"_List",$1:$1,0)-1),OFFSET($A$1,46,MATCH(B$1&amp;"_List",$1:$1,0))),
OFFSET($A$1,47,MATCH(B$1&amp;"_List",$1:$1,0)-1),OFFSET($A$1,47,MATCH(B$1&amp;"_List",$1:$1,0))),OFFSET($A$1,48,MATCH(B$1&amp;"_List",$1:$1,0)-1),OFFSET($A$1,48,MATCH(B$1&amp;"_List",$1:$1,0))),
OFFSET($A$1,49,MATCH(B$1&amp;"_List",$1:$1,0)-1),OFFSET($A$1,49,MATCH(B$1&amp;"_List",$1:$1,0))),OFFSET($A$1,50,MATCH(B$1&amp;"_List",$1:$1,0)-1),OFFSET($A$1,50,MATCH(B$1&amp;"_List",$1:$1,0)))</f>
        <v>13</v>
      </c>
      <c r="F4" t="s">
        <v>17</v>
      </c>
      <c r="I4" t="s">
        <v>63</v>
      </c>
      <c r="J4">
        <v>13</v>
      </c>
      <c r="K4">
        <f t="shared" si="0"/>
        <v>17</v>
      </c>
    </row>
    <row r="5" spans="1:13" x14ac:dyDescent="0.3">
      <c r="A5" t="s">
        <v>131</v>
      </c>
      <c r="B5" t="s">
        <v>27</v>
      </c>
      <c r="C5" s="7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SUBSTITUTE(SUBSTITUTE(SUBSTITUTE(SUBSTITUTE(SUBSTITUTE(SUBSTITUTE(SUBSTITUTE(SUBSTITUTE(SUBSTITUTE(SUBSTITUTE(B5,
OFFSET($A$1,1,MATCH(B$1&amp;"_List",$1:$1,0)-1),OFFSET($A$1,1,MATCH(B$1&amp;"_List",$1:$1,0))),OFFSET($A$1,2,MATCH(B$1&amp;"_List",$1:$1,0)-1),OFFSET($A$1,2,MATCH(B$1&amp;"_List",$1:$1,0))),
OFFSET($A$1,3,MATCH(B$1&amp;"_List",$1:$1,0)-1),OFFSET($A$1,3,MATCH(B$1&amp;"_List",$1:$1,0))),OFFSET($A$1,4,MATCH(B$1&amp;"_List",$1:$1,0)-1),OFFSET($A$1,4,MATCH(B$1&amp;"_List",$1:$1,0))),
OFFSET($A$1,5,MATCH(B$1&amp;"_List",$1:$1,0)-1),OFFSET($A$1,5,MATCH(B$1&amp;"_List",$1:$1,0))),OFFSET($A$1,6,MATCH(B$1&amp;"_List",$1:$1,0)-1),OFFSET($A$1,6,MATCH(B$1&amp;"_List",$1:$1,0))),
OFFSET($A$1,7,MATCH(B$1&amp;"_List",$1:$1,0)-1),OFFSET($A$1,7,MATCH(B$1&amp;"_List",$1:$1,0))),OFFSET($A$1,8,MATCH(B$1&amp;"_List",$1:$1,0)-1),OFFSET($A$1,8,MATCH(B$1&amp;"_List",$1:$1,0))),
OFFSET($A$1,9,MATCH(B$1&amp;"_List",$1:$1,0)-1),OFFSET($A$1,9,MATCH(B$1&amp;"_List",$1:$1,0))),OFFSET($A$1,10,MATCH(B$1&amp;"_List",$1:$1,0)-1),OFFSET($A$1,10,MATCH(B$1&amp;"_List",$1:$1,0))),
OFFSET($A$1,11,MATCH(B$1&amp;"_List",$1:$1,0)-1),OFFSET($A$1,11,MATCH(B$1&amp;"_List",$1:$1,0))),OFFSET($A$1,12,MATCH(B$1&amp;"_List",$1:$1,0)-1),OFFSET($A$1,12,MATCH(B$1&amp;"_List",$1:$1,0))),
OFFSET($A$1,13,MATCH(B$1&amp;"_List",$1:$1,0)-1),OFFSET($A$1,13,MATCH(B$1&amp;"_List",$1:$1,0))),OFFSET($A$1,14,MATCH(B$1&amp;"_List",$1:$1,0)-1),OFFSET($A$1,14,MATCH(B$1&amp;"_List",$1:$1,0))),
OFFSET($A$1,15,MATCH(B$1&amp;"_List",$1:$1,0)-1),OFFSET($A$1,15,MATCH(B$1&amp;"_List",$1:$1,0))),OFFSET($A$1,16,MATCH(B$1&amp;"_List",$1:$1,0)-1),OFFSET($A$1,16,MATCH(B$1&amp;"_List",$1:$1,0))),
OFFSET($A$1,17,MATCH(B$1&amp;"_List",$1:$1,0)-1),OFFSET($A$1,17,MATCH(B$1&amp;"_List",$1:$1,0))),OFFSET($A$1,18,MATCH(B$1&amp;"_List",$1:$1,0)-1),OFFSET($A$1,18,MATCH(B$1&amp;"_List",$1:$1,0))),
OFFSET($A$1,19,MATCH(B$1&amp;"_List",$1:$1,0)-1),OFFSET($A$1,19,MATCH(B$1&amp;"_List",$1:$1,0))),OFFSET($A$1,20,MATCH(B$1&amp;"_List",$1:$1,0)-1),OFFSET($A$1,20,MATCH(B$1&amp;"_List",$1:$1,0))),
OFFSET($A$1,21,MATCH(B$1&amp;"_List",$1:$1,0)-1),OFFSET($A$1,21,MATCH(B$1&amp;"_List",$1:$1,0))),OFFSET($A$1,22,MATCH(B$1&amp;"_List",$1:$1,0)-1),OFFSET($A$1,22,MATCH(B$1&amp;"_List",$1:$1,0))),
OFFSET($A$1,23,MATCH(B$1&amp;"_List",$1:$1,0)-1),OFFSET($A$1,23,MATCH(B$1&amp;"_List",$1:$1,0))),OFFSET($A$1,24,MATCH(B$1&amp;"_List",$1:$1,0)-1),OFFSET($A$1,24,MATCH(B$1&amp;"_List",$1:$1,0))),
OFFSET($A$1,25,MATCH(B$1&amp;"_List",$1:$1,0)-1),OFFSET($A$1,25,MATCH(B$1&amp;"_List",$1:$1,0))),OFFSET($A$1,26,MATCH(B$1&amp;"_List",$1:$1,0)-1),OFFSET($A$1,26,MATCH(B$1&amp;"_List",$1:$1,0))),
OFFSET($A$1,27,MATCH(B$1&amp;"_List",$1:$1,0)-1),OFFSET($A$1,27,MATCH(B$1&amp;"_List",$1:$1,0))),OFFSET($A$1,28,MATCH(B$1&amp;"_List",$1:$1,0)-1),OFFSET($A$1,28,MATCH(B$1&amp;"_List",$1:$1,0))),
OFFSET($A$1,29,MATCH(B$1&amp;"_List",$1:$1,0)-1),OFFSET($A$1,29,MATCH(B$1&amp;"_List",$1:$1,0))),OFFSET($A$1,30,MATCH(B$1&amp;"_List",$1:$1,0)-1),OFFSET($A$1,30,MATCH(B$1&amp;"_List",$1:$1,0))),
OFFSET($A$1,31,MATCH(B$1&amp;"_List",$1:$1,0)-1),OFFSET($A$1,31,MATCH(B$1&amp;"_List",$1:$1,0))),OFFSET($A$1,32,MATCH(B$1&amp;"_List",$1:$1,0)-1),OFFSET($A$1,32,MATCH(B$1&amp;"_List",$1:$1,0))),
OFFSET($A$1,33,MATCH(B$1&amp;"_List",$1:$1,0)-1),OFFSET($A$1,33,MATCH(B$1&amp;"_List",$1:$1,0))),OFFSET($A$1,34,MATCH(B$1&amp;"_List",$1:$1,0)-1),OFFSET($A$1,34,MATCH(B$1&amp;"_List",$1:$1,0))),
OFFSET($A$1,35,MATCH(B$1&amp;"_List",$1:$1,0)-1),OFFSET($A$1,35,MATCH(B$1&amp;"_List",$1:$1,0))),OFFSET($A$1,36,MATCH(B$1&amp;"_List",$1:$1,0)-1),OFFSET($A$1,36,MATCH(B$1&amp;"_List",$1:$1,0))),
OFFSET($A$1,37,MATCH(B$1&amp;"_List",$1:$1,0)-1),OFFSET($A$1,37,MATCH(B$1&amp;"_List",$1:$1,0))),OFFSET($A$1,38,MATCH(B$1&amp;"_List",$1:$1,0)-1),OFFSET($A$1,38,MATCH(B$1&amp;"_List",$1:$1,0))),
OFFSET($A$1,39,MATCH(B$1&amp;"_List",$1:$1,0)-1),OFFSET($A$1,39,MATCH(B$1&amp;"_List",$1:$1,0))),OFFSET($A$1,40,MATCH(B$1&amp;"_List",$1:$1,0)-1),OFFSET($A$1,40,MATCH(B$1&amp;"_List",$1:$1,0))),
OFFSET($A$1,41,MATCH(B$1&amp;"_List",$1:$1,0)-1),OFFSET($A$1,41,MATCH(B$1&amp;"_List",$1:$1,0))),OFFSET($A$1,42,MATCH(B$1&amp;"_List",$1:$1,0)-1),OFFSET($A$1,42,MATCH(B$1&amp;"_List",$1:$1,0))),
OFFSET($A$1,43,MATCH(B$1&amp;"_List",$1:$1,0)-1),OFFSET($A$1,43,MATCH(B$1&amp;"_List",$1:$1,0))),OFFSET($A$1,44,MATCH(B$1&amp;"_List",$1:$1,0)-1),OFFSET($A$1,44,MATCH(B$1&amp;"_List",$1:$1,0))),
OFFSET($A$1,45,MATCH(B$1&amp;"_List",$1:$1,0)-1),OFFSET($A$1,45,MATCH(B$1&amp;"_List",$1:$1,0))),OFFSET($A$1,46,MATCH(B$1&amp;"_List",$1:$1,0)-1),OFFSET($A$1,46,MATCH(B$1&amp;"_List",$1:$1,0))),
OFFSET($A$1,47,MATCH(B$1&amp;"_List",$1:$1,0)-1),OFFSET($A$1,47,MATCH(B$1&amp;"_List",$1:$1,0))),OFFSET($A$1,48,MATCH(B$1&amp;"_List",$1:$1,0)-1),OFFSET($A$1,48,MATCH(B$1&amp;"_List",$1:$1,0))),
OFFSET($A$1,49,MATCH(B$1&amp;"_List",$1:$1,0)-1),OFFSET($A$1,49,MATCH(B$1&amp;"_List",$1:$1,0))),OFFSET($A$1,50,MATCH(B$1&amp;"_List",$1:$1,0)-1),OFFSET($A$1,50,MATCH(B$1&amp;"_List",$1:$1,0)))</f>
        <v>4</v>
      </c>
      <c r="F5" t="s">
        <v>28</v>
      </c>
      <c r="G5">
        <v>1</v>
      </c>
      <c r="I5" t="s">
        <v>144</v>
      </c>
      <c r="J5">
        <v>16</v>
      </c>
      <c r="K5">
        <f t="shared" si="0"/>
        <v>17</v>
      </c>
    </row>
    <row r="6" spans="1:13" x14ac:dyDescent="0.3">
      <c r="F6" t="s">
        <v>26</v>
      </c>
      <c r="G6">
        <v>1</v>
      </c>
      <c r="I6" t="s">
        <v>59</v>
      </c>
      <c r="J6">
        <v>11</v>
      </c>
      <c r="K6">
        <f t="shared" si="0"/>
        <v>16</v>
      </c>
    </row>
    <row r="7" spans="1:13" x14ac:dyDescent="0.3">
      <c r="F7" t="s">
        <v>18</v>
      </c>
      <c r="I7" t="s">
        <v>36</v>
      </c>
      <c r="J7">
        <v>6</v>
      </c>
      <c r="K7">
        <f t="shared" si="0"/>
        <v>13</v>
      </c>
    </row>
    <row r="8" spans="1:13" x14ac:dyDescent="0.3">
      <c r="F8" t="s">
        <v>30</v>
      </c>
      <c r="G8">
        <v>1</v>
      </c>
      <c r="I8" t="s">
        <v>33</v>
      </c>
      <c r="J8">
        <v>1</v>
      </c>
      <c r="K8">
        <f t="shared" si="0"/>
        <v>12</v>
      </c>
    </row>
    <row r="9" spans="1:13" x14ac:dyDescent="0.3">
      <c r="F9" t="s">
        <v>32</v>
      </c>
      <c r="I9" t="s">
        <v>25</v>
      </c>
      <c r="J9">
        <v>5</v>
      </c>
      <c r="K9">
        <f t="shared" si="0"/>
        <v>12</v>
      </c>
    </row>
    <row r="10" spans="1:13" x14ac:dyDescent="0.3">
      <c r="F10" t="s">
        <v>57</v>
      </c>
      <c r="G10">
        <v>1</v>
      </c>
      <c r="I10" t="s">
        <v>57</v>
      </c>
      <c r="J10">
        <v>9</v>
      </c>
      <c r="K10">
        <f t="shared" si="0"/>
        <v>12</v>
      </c>
    </row>
    <row r="11" spans="1:13" x14ac:dyDescent="0.3">
      <c r="F11" t="s">
        <v>58</v>
      </c>
      <c r="G11">
        <v>1</v>
      </c>
      <c r="I11" t="s">
        <v>66</v>
      </c>
      <c r="J11">
        <v>15</v>
      </c>
      <c r="K11">
        <f t="shared" si="0"/>
        <v>12</v>
      </c>
    </row>
    <row r="12" spans="1:13" x14ac:dyDescent="0.3">
      <c r="F12" t="s">
        <v>59</v>
      </c>
      <c r="G12">
        <v>1</v>
      </c>
      <c r="I12" t="s">
        <v>35</v>
      </c>
      <c r="J12">
        <v>3</v>
      </c>
      <c r="K12">
        <f t="shared" si="0"/>
        <v>10</v>
      </c>
    </row>
    <row r="13" spans="1:13" x14ac:dyDescent="0.3">
      <c r="F13" t="s">
        <v>60</v>
      </c>
      <c r="I13" t="s">
        <v>58</v>
      </c>
      <c r="J13">
        <v>10</v>
      </c>
      <c r="K13">
        <f t="shared" si="0"/>
        <v>10</v>
      </c>
    </row>
    <row r="14" spans="1:13" x14ac:dyDescent="0.3">
      <c r="F14" t="s">
        <v>63</v>
      </c>
      <c r="G14">
        <v>1</v>
      </c>
      <c r="I14" t="s">
        <v>27</v>
      </c>
      <c r="J14">
        <v>4</v>
      </c>
      <c r="K14">
        <f t="shared" si="0"/>
        <v>9</v>
      </c>
    </row>
    <row r="15" spans="1:13" x14ac:dyDescent="0.3">
      <c r="F15" t="s">
        <v>64</v>
      </c>
      <c r="G15">
        <v>1</v>
      </c>
      <c r="I15" t="s">
        <v>34</v>
      </c>
      <c r="J15">
        <v>2</v>
      </c>
      <c r="K15">
        <f t="shared" si="0"/>
        <v>8</v>
      </c>
    </row>
    <row r="16" spans="1:13" x14ac:dyDescent="0.3">
      <c r="F16" t="s">
        <v>66</v>
      </c>
      <c r="I16" t="s">
        <v>31</v>
      </c>
      <c r="J16">
        <v>8</v>
      </c>
      <c r="K16">
        <f t="shared" si="0"/>
        <v>8</v>
      </c>
    </row>
    <row r="17" spans="6:11" x14ac:dyDescent="0.3">
      <c r="F17" t="s">
        <v>144</v>
      </c>
      <c r="G17">
        <v>1</v>
      </c>
      <c r="I17" t="s">
        <v>60</v>
      </c>
      <c r="J17">
        <v>12</v>
      </c>
      <c r="K17">
        <f t="shared" si="0"/>
        <v>4</v>
      </c>
    </row>
  </sheetData>
  <sortState ref="I2:K17">
    <sortCondition descending="1" ref="K2:K17"/>
    <sortCondition ref="J2:J17"/>
  </sortState>
  <phoneticPr fontId="1" type="noConversion"/>
  <dataValidations count="1">
    <dataValidation type="list" allowBlank="1" showInputMessage="1" showErrorMessage="1" sqref="B2:B5" xr:uid="{675E8C85-9E99-403E-8138-AC8F1C643418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61B8-8889-47FC-B28B-8C3C07F6D573}">
  <dimension ref="A1:R6"/>
  <sheetViews>
    <sheetView workbookViewId="0">
      <pane ySplit="2" topLeftCell="A3" activePane="bottomLeft" state="frozen"/>
      <selection activeCell="A3" sqref="A3"/>
      <selection pane="bottomLeft" activeCell="A3" sqref="A3"/>
    </sheetView>
  </sheetViews>
  <sheetFormatPr defaultRowHeight="16.5" outlineLevelRow="1" outlineLevelCol="1" x14ac:dyDescent="0.3"/>
  <cols>
    <col min="1" max="1" width="4.25" style="2" customWidth="1" outlineLevel="1"/>
    <col min="2" max="2" width="19.875" style="2" customWidth="1"/>
    <col min="3" max="3" width="7.75" style="2" customWidth="1"/>
    <col min="4" max="4" width="16.75" style="2" customWidth="1" outlineLevel="1"/>
    <col min="5" max="5" width="20.875" style="2" customWidth="1" outlineLevel="1"/>
    <col min="6" max="6" width="18.125" style="2" customWidth="1"/>
    <col min="7" max="7" width="10.875" style="2" customWidth="1" outlineLevel="1"/>
    <col min="8" max="11" width="12.875" style="2" bestFit="1" customWidth="1"/>
    <col min="12" max="13" width="10.625" style="2" bestFit="1" customWidth="1"/>
    <col min="14" max="14" width="10.625" style="2" customWidth="1"/>
    <col min="15" max="16" width="14" style="2" bestFit="1" customWidth="1"/>
    <col min="17" max="18" width="14" style="2" customWidth="1"/>
    <col min="19" max="16384" width="9" style="2"/>
  </cols>
  <sheetData>
    <row r="1" spans="1:18" ht="27" customHeight="1" x14ac:dyDescent="0.3">
      <c r="A1" s="2" t="s">
        <v>67</v>
      </c>
      <c r="B1" s="2" t="s">
        <v>37</v>
      </c>
      <c r="C1" s="2" t="s">
        <v>38</v>
      </c>
      <c r="D1" s="2" t="s">
        <v>73</v>
      </c>
      <c r="E1" s="2" t="s">
        <v>86</v>
      </c>
      <c r="F1" s="2" t="s">
        <v>48</v>
      </c>
      <c r="G1" s="2" t="s">
        <v>87</v>
      </c>
      <c r="H1" s="2" t="s">
        <v>1</v>
      </c>
      <c r="I1" s="2" t="s">
        <v>2</v>
      </c>
      <c r="J1" s="2" t="s">
        <v>3</v>
      </c>
      <c r="K1" s="2" t="s">
        <v>4</v>
      </c>
      <c r="L1" s="2" t="s">
        <v>5</v>
      </c>
      <c r="M1" s="2" t="s">
        <v>6</v>
      </c>
      <c r="N1" s="2" t="s">
        <v>119</v>
      </c>
      <c r="O1" s="2" t="s">
        <v>7</v>
      </c>
      <c r="P1" s="2" t="s">
        <v>8</v>
      </c>
      <c r="Q1" s="2" t="s">
        <v>120</v>
      </c>
      <c r="R1" s="2" t="s">
        <v>152</v>
      </c>
    </row>
    <row r="2" spans="1:18" ht="66.75" customHeight="1" outlineLevel="1" x14ac:dyDescent="0.3">
      <c r="D2" s="2" t="s">
        <v>143</v>
      </c>
      <c r="E2" s="5" t="str">
        <f>IF(ISBLANK(VLOOKUP($D2,어펙터인자!$1:$1048576,MATCH(E$1,어펙터인자!$1:$1,0),0)),"",VLOOKUP($D2,어펙터인자!$1:$1048576,MATCH(E$1,어펙터인자!$1:$1,0),0))</f>
        <v>특정 어펙터를 호출함</v>
      </c>
      <c r="F2" s="5"/>
      <c r="G2" s="5"/>
      <c r="H2" s="5" t="str">
        <f>IF(ISBLANK(VLOOKUP($D2,어펙터인자!$1:$1048576,MATCH(H$1,어펙터인자!$1:$1,0),0)),"",VLOOKUP($D2,어펙터인자!$1:$1048576,MATCH(H$1,어펙터인자!$1:$1,0),0))</f>
        <v>지속시간
무제한은 -1</v>
      </c>
      <c r="I2" s="5" t="str">
        <f>IF(ISBLANK(VLOOKUP($D2,어펙터인자!$1:$1048576,MATCH(I$1,어펙터인자!$1:$1,0),0)),"",VLOOKUP($D2,어펙터인자!$1:$1048576,MATCH(I$1,어펙터인자!$1:$1,0),0))</f>
        <v>3.HP&lt;= 수치</v>
      </c>
      <c r="J2" s="5" t="str">
        <f>IF(ISBLANK(VLOOKUP($D2,어펙터인자!$1:$1048576,MATCH(J$1,어펙터인자!$1:$1,0),0)),"",VLOOKUP($D2,어펙터인자!$1:$1048576,MATCH(J$1,어펙터인자!$1:$1,0),0))</f>
        <v/>
      </c>
      <c r="K2" s="5" t="str">
        <f>IF(ISBLANK(VLOOKUP($D2,어펙터인자!$1:$1048576,MATCH(K$1,어펙터인자!$1:$1,0),0)),"",VLOOKUP($D2,어펙터인자!$1:$1048576,MATCH(K$1,어펙터인자!$1:$1,0),0))</f>
        <v/>
      </c>
      <c r="L2" s="5" t="str">
        <f>IF(ISBLANK(VLOOKUP($D2,어펙터인자!$1:$1048576,MATCH(L$1,어펙터인자!$1:$1,0),0)),"",VLOOKUP($D2,어펙터인자!$1:$1048576,MATCH(L$1,어펙터인자!$1:$1,0),0))</f>
        <v>1: 온스타트맵(캐릭전용)
2: 온다이
3: HP&lt;=
4: 온대미지</v>
      </c>
      <c r="M2" s="5" t="str">
        <f>IF(ISBLANK(VLOOKUP($D2,어펙터인자!$1:$1048576,MATCH(M$1,어펙터인자!$1:$1,0),0)),"",VLOOKUP($D2,어펙터인자!$1:$1048576,MATCH(M$1,어펙터인자!$1:$1,0),0))</f>
        <v>지속횟수</v>
      </c>
      <c r="N2" s="5"/>
      <c r="O2" s="5" t="str">
        <f>IF(ISBLANK(VLOOKUP($D2,어펙터인자!$1:$1048576,MATCH(O$1,어펙터인자!$1:$1,0),0)),"",VLOOKUP($D2,어펙터인자!$1:$1048576,MATCH(O$1,어펙터인자!$1:$1,0),0))</f>
        <v/>
      </c>
      <c r="P2" s="5" t="str">
        <f>IF(ISBLANK(VLOOKUP($D2,어펙터인자!$1:$1048576,MATCH(P$1,어펙터인자!$1:$1,0),0)),"",VLOOKUP($D2,어펙터인자!$1:$1048576,MATCH(P$1,어펙터인자!$1:$1,0),0))</f>
        <v>어펙터밸류아이디들</v>
      </c>
      <c r="Q2" s="5"/>
      <c r="R2" s="5"/>
    </row>
    <row r="3" spans="1:18" x14ac:dyDescent="0.3">
      <c r="A3" s="2" t="str">
        <f>B3&amp;TEXT(C3,"00")</f>
        <v>NormalAttack0101</v>
      </c>
      <c r="B3" s="2" t="s">
        <v>39</v>
      </c>
      <c r="C3" s="2">
        <v>1</v>
      </c>
      <c r="D3" s="2" t="str">
        <f>VLOOKUP($B3,AffectorValueTable!$1:$1048576,MATCH(AffectorValueTable!$B$1,AffectorValueTable!$1:$1,0),0)</f>
        <v>BaseDamage</v>
      </c>
      <c r="G3" s="2" t="str">
        <f>IF(ISBLANK(F3),"",
IF(ISERROR(FIND(",",F3)),
  IF(ISERROR(VLOOKUP(F3,ConditionValueTable!$A:$A,1,0)),"컨디션밸류없음",
  ""),
IF(ISERROR(FIND(",",F3,FIND(",",F3)+1)),
  IF(OR(ISERROR(VLOOKUP(LEFT(F3,FIND(",",F3)-1),ConditionValueTable!$A:$A,1,0)),ISERROR(VLOOKUP(TRIM(MID(F3,FIND(",",F3)+1,999)),ConditionValueTable!$A:$A,1,0))),"컨디션밸류없음",
  ""),
IF(ISERROR(FIND(",",F3,FIND(",",F3,FIND(",",F3)+1)+1)),
  IF(OR(ISERROR(VLOOKUP(LEFT(F3,FIND(",",F3)-1),ConditionValueTable!$A:$A,1,0)),ISERROR(VLOOKUP(TRIM(MID(F3,FIND(",",F3)+1,FIND(",",F3,FIND(",",F3)+1)-FIND(",",F3)-1)),ConditionValueTable!$A:$A,1,0)),ISERROR(VLOOKUP(TRIM(MID(F3,FIND(",",F3,FIND(",",F3)+1)+1,999)),ConditionValueTable!$A:$A,1,0))),"컨디션밸류없음",
  ""),
IF(ISERROR(FIND(",",F3,FIND(",",F3,FIND(",",F3,FIND(",",F3)+1)+1)+1)),
  IF(OR(ISERROR(VLOOKUP(LEFT(F3,FIND(",",F3)-1),ConditionValueTable!$A:$A,1,0)),ISERROR(VLOOKUP(TRIM(MID(F3,FIND(",",F3)+1,FIND(",",F3,FIND(",",F3)+1)-FIND(",",F3)-1)),ConditionValueTable!$A:$A,1,0)),ISERROR(VLOOKUP(TRIM(MID(F3,FIND(",",F3,FIND(",",F3)+1)+1,FIND(",",F3,FIND(",",F3,FIND(",",F3)+1)+1)-FIND(",",F3,FIND(",",F3)+1)-1)),ConditionValueTable!$A:$A,1,0)),ISERROR(VLOOKUP(TRIM(MID(F3,FIND(",",F3,FIND(",",F3,FIND(",",F3)+1)+1)+1,999)),ConditionValueTable!$A:$A,1,0))),"컨디션밸류없음",
  ""),
)))))</f>
        <v/>
      </c>
      <c r="H3" s="2">
        <v>1</v>
      </c>
    </row>
    <row r="4" spans="1:18" x14ac:dyDescent="0.3">
      <c r="A4" s="2" t="str">
        <f>B4&amp;TEXT(C4,"00")</f>
        <v>LP_PiercingHitObject01</v>
      </c>
      <c r="B4" s="2" t="s">
        <v>62</v>
      </c>
      <c r="C4" s="2">
        <v>1</v>
      </c>
      <c r="D4" s="2" t="str">
        <f>VLOOKUP($B4,AffectorValueTable!$1:$1048576,MATCH(AffectorValueTable!$B$1,AffectorValueTable!$1:$1,0),0)</f>
        <v>PiercingHitObject</v>
      </c>
      <c r="G4" s="2" t="str">
        <f>IF(ISBLANK(F4),"",
IF(ISERROR(FIND(",",F4)),
  IF(ISERROR(VLOOKUP(F4,ConditionValueTable!$A:$A,1,0)),"컨디션밸류없음",
  ""),
IF(ISERROR(FIND(",",F4,FIND(",",F4)+1)),
  IF(OR(ISERROR(VLOOKUP(LEFT(F4,FIND(",",F4)-1),ConditionValueTable!$A:$A,1,0)),ISERROR(VLOOKUP(TRIM(MID(F4,FIND(",",F4)+1,999)),ConditionValueTable!$A:$A,1,0))),"컨디션밸류없음",
  ""),
IF(ISERROR(FIND(",",F4,FIND(",",F4,FIND(",",F4)+1)+1)),
  IF(OR(ISERROR(VLOOKUP(LEFT(F4,FIND(",",F4)-1),ConditionValueTable!$A:$A,1,0)),ISERROR(VLOOKUP(TRIM(MID(F4,FIND(",",F4)+1,FIND(",",F4,FIND(",",F4)+1)-FIND(",",F4)-1)),ConditionValueTable!$A:$A,1,0)),ISERROR(VLOOKUP(TRIM(MID(F4,FIND(",",F4,FIND(",",F4)+1)+1,999)),ConditionValueTable!$A:$A,1,0))),"컨디션밸류없음",
  ""),
IF(ISERROR(FIND(",",F4,FIND(",",F4,FIND(",",F4,FIND(",",F4)+1)+1)+1)),
  IF(OR(ISERROR(VLOOKUP(LEFT(F4,FIND(",",F4)-1),ConditionValueTable!$A:$A,1,0)),ISERROR(VLOOKUP(TRIM(MID(F4,FIND(",",F4)+1,FIND(",",F4,FIND(",",F4)+1)-FIND(",",F4)-1)),ConditionValueTable!$A:$A,1,0)),ISERROR(VLOOKUP(TRIM(MID(F4,FIND(",",F4,FIND(",",F4)+1)+1,FIND(",",F4,FIND(",",F4,FIND(",",F4)+1)+1)-FIND(",",F4,FIND(",",F4)+1)-1)),ConditionValueTable!$A:$A,1,0)),ISERROR(VLOOKUP(TRIM(MID(F4,FIND(",",F4,FIND(",",F4,FIND(",",F4)+1)+1)+1,999)),ConditionValueTable!$A:$A,1,0))),"컨디션밸류없음",
  ""),
)))))</f>
        <v/>
      </c>
      <c r="J4" s="1"/>
      <c r="L4" s="2">
        <v>1</v>
      </c>
      <c r="O4" s="2">
        <v>0.9</v>
      </c>
    </row>
    <row r="5" spans="1:18" x14ac:dyDescent="0.3">
      <c r="A5" s="2" t="str">
        <f>B5&amp;TEXT(C5,"00")</f>
        <v>LP_PiercingHitObject02</v>
      </c>
      <c r="B5" s="2" t="s">
        <v>62</v>
      </c>
      <c r="C5" s="2">
        <v>2</v>
      </c>
      <c r="D5" s="2" t="str">
        <f>VLOOKUP($B5,AffectorValueTable!$1:$1048576,MATCH(AffectorValueTable!$B$1,AffectorValueTable!$1:$1,0),0)</f>
        <v>PiercingHitObject</v>
      </c>
      <c r="G5" s="2" t="str">
        <f>IF(ISBLANK(F5),"",
IF(ISERROR(FIND(",",F5)),
  IF(ISERROR(VLOOKUP(F5,ConditionValueTable!$A:$A,1,0)),"컨디션밸류없음",
  ""),
IF(ISERROR(FIND(",",F5,FIND(",",F5)+1)),
  IF(OR(ISERROR(VLOOKUP(LEFT(F5,FIND(",",F5)-1),ConditionValueTable!$A:$A,1,0)),ISERROR(VLOOKUP(TRIM(MID(F5,FIND(",",F5)+1,999)),ConditionValueTable!$A:$A,1,0))),"컨디션밸류없음",
  ""),
IF(ISERROR(FIND(",",F5,FIND(",",F5,FIND(",",F5)+1)+1)),
  IF(OR(ISERROR(VLOOKUP(LEFT(F5,FIND(",",F5)-1),ConditionValueTable!$A:$A,1,0)),ISERROR(VLOOKUP(TRIM(MID(F5,FIND(",",F5)+1,FIND(",",F5,FIND(",",F5)+1)-FIND(",",F5)-1)),ConditionValueTable!$A:$A,1,0)),ISERROR(VLOOKUP(TRIM(MID(F5,FIND(",",F5,FIND(",",F5)+1)+1,999)),ConditionValueTable!$A:$A,1,0))),"컨디션밸류없음",
  ""),
IF(ISERROR(FIND(",",F5,FIND(",",F5,FIND(",",F5,FIND(",",F5)+1)+1)+1)),
  IF(OR(ISERROR(VLOOKUP(LEFT(F5,FIND(",",F5)-1),ConditionValueTable!$A:$A,1,0)),ISERROR(VLOOKUP(TRIM(MID(F5,FIND(",",F5)+1,FIND(",",F5,FIND(",",F5)+1)-FIND(",",F5)-1)),ConditionValueTable!$A:$A,1,0)),ISERROR(VLOOKUP(TRIM(MID(F5,FIND(",",F5,FIND(",",F5)+1)+1,FIND(",",F5,FIND(",",F5,FIND(",",F5)+1)+1)-FIND(",",F5,FIND(",",F5)+1)-1)),ConditionValueTable!$A:$A,1,0)),ISERROR(VLOOKUP(TRIM(MID(F5,FIND(",",F5,FIND(",",F5,FIND(",",F5)+1)+1)+1,999)),ConditionValueTable!$A:$A,1,0))),"컨디션밸류없음",
  ""),
)))))</f>
        <v/>
      </c>
      <c r="L5" s="2">
        <v>2</v>
      </c>
      <c r="O5" s="2" t="s">
        <v>121</v>
      </c>
    </row>
    <row r="6" spans="1:18" x14ac:dyDescent="0.3">
      <c r="A6" s="2" t="str">
        <f>B6&amp;TEXT(C6,"00")</f>
        <v>TestPoison0101</v>
      </c>
      <c r="B6" t="s">
        <v>131</v>
      </c>
      <c r="C6" s="2">
        <v>1</v>
      </c>
      <c r="D6" s="2" t="str">
        <f>VLOOKUP($B6,AffectorValueTable!$1:$1048576,MATCH(AffectorValueTable!$B$1,AffectorValueTable!$1:$1,0),0)</f>
        <v>DotDamage</v>
      </c>
      <c r="H6" s="2">
        <v>5</v>
      </c>
      <c r="I6" s="2">
        <v>0.5</v>
      </c>
      <c r="J6" s="2">
        <v>0.01</v>
      </c>
    </row>
  </sheetData>
  <phoneticPr fontId="1" type="noConversion"/>
  <conditionalFormatting sqref="B4:E5 H4:Q5 B9:Q1048576 B6:Q7">
    <cfRule type="expression" dxfId="9" priority="7">
      <formula>B4=B3</formula>
    </cfRule>
  </conditionalFormatting>
  <conditionalFormatting sqref="B8:Q8 B1:Q2">
    <cfRule type="expression" dxfId="8" priority="8">
      <formula>B1=#REF!</formula>
    </cfRule>
  </conditionalFormatting>
  <conditionalFormatting sqref="B3:E3 G3:Q3">
    <cfRule type="expression" dxfId="7" priority="9">
      <formula>B3=B1</formula>
    </cfRule>
  </conditionalFormatting>
  <conditionalFormatting sqref="F3">
    <cfRule type="expression" dxfId="6" priority="6">
      <formula>F3=F2</formula>
    </cfRule>
  </conditionalFormatting>
  <conditionalFormatting sqref="F4:F5">
    <cfRule type="expression" dxfId="5" priority="5">
      <formula>F4=F3</formula>
    </cfRule>
  </conditionalFormatting>
  <conditionalFormatting sqref="G4:G5">
    <cfRule type="expression" dxfId="4" priority="4">
      <formula>G4=G2</formula>
    </cfRule>
  </conditionalFormatting>
  <conditionalFormatting sqref="R9:R1048576 R4:R7">
    <cfRule type="expression" dxfId="3" priority="1">
      <formula>R4=R3</formula>
    </cfRule>
  </conditionalFormatting>
  <conditionalFormatting sqref="R8 R1:R2">
    <cfRule type="expression" dxfId="2" priority="2">
      <formula>R1=#REF!</formula>
    </cfRule>
  </conditionalFormatting>
  <conditionalFormatting sqref="R3">
    <cfRule type="expression" dxfId="1" priority="3">
      <formula>R3=R1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CBD01A61-FB7C-4878-9B08-0A77D3D29513}">
          <x14:formula1>
            <xm:f>OFFSET(AffectorValueTable!$F$1,1,0,COUNTA(AffectorValueTable!$F:$F)-1,1)</xm:f>
          </x14:formula1>
          <xm:sqref>D2</xm:sqref>
        </x14:dataValidation>
        <x14:dataValidation type="list" allowBlank="1" showInputMessage="1" xr:uid="{6970F793-79B8-4BD9-AE14-EA90F1F8A152}">
          <x14:formula1>
            <xm:f>OFFSET(ConditionValueTable!$A$1,1,0,COUNTA(ConditionValueTable!$A:$A)-1,1)</xm:f>
          </x14:formula1>
          <xm:sqref>F3:F5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F1BE-5AFD-4BB3-B6E3-BFAC0BA67ED3}">
  <dimension ref="A1:E2"/>
  <sheetViews>
    <sheetView workbookViewId="0"/>
  </sheetViews>
  <sheetFormatPr defaultRowHeight="16.5" outlineLevelCol="1" x14ac:dyDescent="0.3"/>
  <cols>
    <col min="1" max="1" width="16.375" customWidth="1"/>
    <col min="2" max="2" width="51.75" customWidth="1" outlineLevel="1"/>
    <col min="3" max="3" width="23.375" customWidth="1"/>
    <col min="4" max="4" width="12.5" customWidth="1" outlineLevel="1"/>
    <col min="5" max="5" width="20.625" customWidth="1" outlineLevel="1"/>
  </cols>
  <sheetData>
    <row r="1" spans="1:5" ht="27" customHeight="1" x14ac:dyDescent="0.3">
      <c r="A1" t="s">
        <v>65</v>
      </c>
      <c r="B1" t="s">
        <v>132</v>
      </c>
      <c r="C1" t="s">
        <v>123</v>
      </c>
      <c r="D1" t="s">
        <v>135</v>
      </c>
      <c r="E1" t="s">
        <v>85</v>
      </c>
    </row>
    <row r="2" spans="1:5" x14ac:dyDescent="0.3">
      <c r="A2" t="s">
        <v>133</v>
      </c>
      <c r="B2" t="s">
        <v>134</v>
      </c>
      <c r="C2" t="s">
        <v>62</v>
      </c>
      <c r="D2" t="str">
        <f>IF(ISBLANK(C2),"",
IF(ISERROR(FIND(",",C2)),
  IF(ISERROR(VLOOKUP(C2,AffectorValueTable!$A:$A,1,0)),"어펙터밸류없음",
  ""),
IF(ISERROR(FIND(",",C2,FIND(",",C2)+1)),
  IF(OR(ISERROR(VLOOKUP(LEFT(C2,FIND(",",C2)-1),AffectorValueTable!$A:$A,1,0)),ISERROR(VLOOKUP(TRIM(MID(C2,FIND(",",C2)+1,999)),AffectorValueTable!$A:$A,1,0))),"어펙터밸류없음",
  ""),
IF(ISERROR(FIND(",",C2,FIND(",",C2,FIND(",",C2)+1)+1)),
  IF(OR(ISERROR(VLOOKUP(LEFT(C2,FIND(",",C2)-1),AffectorValueTable!$A:$A,1,0)),ISERROR(VLOOKUP(TRIM(MID(C2,FIND(",",C2)+1,FIND(",",C2,FIND(",",C2)+1)-FIND(",",C2)-1)),AffectorValueTable!$A:$A,1,0)),ISERROR(VLOOKUP(TRIM(MID(C2,FIND(",",C2,FIND(",",C2)+1)+1,999)),AffectorValueTable!$A:$A,1,0))),"어펙터밸류없음",
  ""),
IF(ISERROR(FIND(",",C2,FIND(",",C2,FIND(",",C2,FIND(",",C2)+1)+1)+1)),
  IF(OR(ISERROR(VLOOKUP(LEFT(C2,FIND(",",C2)-1),AffectorValueTable!$A:$A,1,0)),ISERROR(VLOOKUP(TRIM(MID(C2,FIND(",",C2)+1,FIND(",",C2,FIND(",",C2)+1)-FIND(",",C2)-1)),AffectorValueTable!$A:$A,1,0)),ISERROR(VLOOKUP(TRIM(MID(C2,FIND(",",C2,FIND(",",C2)+1)+1,FIND(",",C2,FIND(",",C2,FIND(",",C2)+1)+1)-FIND(",",C2,FIND(",",C2)+1)-1)),AffectorValueTable!$A:$A,1,0)),ISERROR(VLOOKUP(TRIM(MID(C2,FIND(",",C2,FIND(",",C2,FIND(",",C2)+1)+1)+1,999)),AffectorValueTable!$A:$A,1,0))),"어펙터밸류없음",
  ""),
)))))</f>
        <v/>
      </c>
      <c r="E2" t="str">
        <f>IF(VLOOKUP(
VLOOKUP(C2,AffectorValueTable!$A:$B,MATCH(AffectorValueTable!$B$1,AffectorValueTable!$1:$1,0),0),
AffectorValueTable!$F:$G,MATCH(AffectorValueTable!$G$1,AffectorValueTable!$F$1:$G$1,0),0),"","컨티뉴어스어펙터아님")</f>
        <v/>
      </c>
    </row>
  </sheetData>
  <phoneticPr fontId="1" type="noConversion"/>
  <conditionalFormatting sqref="C2">
    <cfRule type="expression" dxfId="0" priority="1">
      <formula>C2=#REF!</formula>
    </cfRule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9AEAC-576E-46A7-92AA-F4FC1EBF9AFB}">
  <dimension ref="A1:V10"/>
  <sheetViews>
    <sheetView topLeftCell="D1" workbookViewId="0">
      <selection activeCell="V2" sqref="V2"/>
    </sheetView>
  </sheetViews>
  <sheetFormatPr defaultRowHeight="16.5" outlineLevelCol="1" x14ac:dyDescent="0.3"/>
  <cols>
    <col min="1" max="1" width="22.875" customWidth="1"/>
    <col min="2" max="2" width="28.5" customWidth="1" outlineLevel="1"/>
    <col min="3" max="3" width="14.375" bestFit="1" customWidth="1"/>
    <col min="4" max="4" width="14.375" customWidth="1" outlineLevel="1"/>
    <col min="5" max="5" width="16.25" bestFit="1" customWidth="1"/>
    <col min="6" max="6" width="12.75" customWidth="1"/>
    <col min="7" max="8" width="12.75" customWidth="1" outlineLevel="1"/>
    <col min="10" max="10" width="32.875" customWidth="1" outlineLevel="1"/>
    <col min="12" max="12" width="19.875" customWidth="1" outlineLevel="1"/>
    <col min="13" max="14" width="9" customWidth="1" outlineLevel="1"/>
    <col min="16" max="16" width="9" customWidth="1" outlineLevel="1"/>
    <col min="17" max="17" width="9" customWidth="1"/>
    <col min="18" max="20" width="9" customWidth="1" outlineLevel="1"/>
    <col min="22" max="22" width="9" outlineLevel="1"/>
  </cols>
  <sheetData>
    <row r="1" spans="1:22" ht="27" customHeight="1" x14ac:dyDescent="0.3">
      <c r="A1" t="s">
        <v>19</v>
      </c>
      <c r="B1" t="s">
        <v>68</v>
      </c>
      <c r="C1" t="s">
        <v>20</v>
      </c>
      <c r="D1" t="s">
        <v>72</v>
      </c>
      <c r="E1" t="s">
        <v>41</v>
      </c>
      <c r="F1" t="s">
        <v>40</v>
      </c>
      <c r="G1" t="s">
        <v>84</v>
      </c>
      <c r="J1" t="s">
        <v>69</v>
      </c>
      <c r="L1" t="s">
        <v>82</v>
      </c>
      <c r="M1" t="s">
        <v>70</v>
      </c>
      <c r="N1" t="str">
        <f ca="1">IF(OR(OFFSET(N1,1,0)&lt;OFFSET(N1,2,0),OFFSET(N1,2,0)&lt;OFFSET(N1,3,0),
OFFSET(N1,3,0)&lt;OFFSET(N1,4,0),OFFSET(N1,4,0)&lt;OFFSET(N1,5,0),
OFFSET(N1,5,0)&lt;OFFSET(N1,6,0),OFFSET(N1,6,0)&lt;OFFSET(N1,7,0),
OFFSET(N1,7,0)&lt;OFFSET(N1,8,0),OFFSET(N1,8,0)&lt;OFFSET(N1,9,0),
OFFSET(N1,9,0)&lt;OFFSET(N1,10,0),OFFSET(N1,10,0)&lt;OFFSET(N1,11,0),
OFFSET(N1,11,0)&lt;OFFSET(N1,12,0),OFFSET(N1,12,0)&lt;OFFSET(N1,13,0),
OFFSET(N1,13,0)&lt;OFFSET(N1,14,0),OFFSET(N1,14,0)&lt;OFFSET(N1,15,0),
OFFSET(N1,15,0)&lt;OFFSET(N1,16,0),OFFSET(N1,16,0)&lt;OFFSET(N1,17,0),
OFFSET(N1,17,0)&lt;OFFSET(N1,18,0),OFFSET(N1,18,0)&lt;OFFSET(N1,19,0),
OFFSET(N1,19,0)&lt;OFFSET(N1,20,0),OFFSET(N1,20,0)&lt;OFFSET(N1,21,0),
OFFSET(N1,21,0)&lt;OFFSET(N1,22,0),OFFSET(N1,22,0)&lt;OFFSET(N1,23,0),
OFFSET(N1,23,0)&lt;OFFSET(N1,24,0),OFFSET(N1,24,0)&lt;OFFSET(N1,25,0),
OFFSET(N1,25,0)&lt;OFFSET(N1,26,0),OFFSET(N1,26,0)&lt;OFFSET(N1,27,0),
OFFSET(N1,27,0)&lt;OFFSET(N1,28,0),OFFSET(N1,28,0)&lt;OFFSET(N1,29,0),
OFFSET(N1,29,0)&lt;OFFSET(N1,30,0),OFFSET(N1,30,0)&lt;OFFSET(N1,31,0),
OFFSET(N1,31,0)&lt;OFFSET(N1,32,0),OFFSET(N1,32,0)&lt;OFFSET(N1,33,0),
OFFSET(N1,33,0)&lt;OFFSET(N1,34,0),OFFSET(N1,34,0)&lt;OFFSET(N1,35,0),
OFFSET(N1,35,0)&lt;OFFSET(N1,36,0),OFFSET(N1,36,0)&lt;OFFSET(N1,37,0),
OFFSET(N1,37,0)&lt;OFFSET(N1,38,0),OFFSET(N1,38,0)&lt;OFFSET(N1,39,0),
OFFSET(N1,39,0)&lt;OFFSET(N1,40,0),OFFSET(N1,40,0)&lt;OFFSET(N1,41,0),
OFFSET(N1,41,0)&lt;OFFSET(N1,42,0),OFFSET(N1,42,0)&lt;OFFSET(N1,43,0),
OFFSET(N1,43,0)&lt;OFFSET(N1,44,0),OFFSET(N1,44,0)&lt;OFFSET(N1,45,0),
OFFSET(N1,45,0)&lt;OFFSET(N1,46,0),OFFSET(N1,46,0)&lt;OFFSET(N1,47,0),
OFFSET(N1,47,0)&lt;OFFSET(N1,48,0),OFFSET(N1,48,0)&lt;OFFSET(N1,49,0),
OFFSET(N1,49,0)&lt;OFFSET(N1,50,0)),"내림차순 정렬할 것","len")</f>
        <v>len</v>
      </c>
      <c r="P1" t="s">
        <v>74</v>
      </c>
      <c r="R1" t="s">
        <v>81</v>
      </c>
      <c r="S1" t="s">
        <v>83</v>
      </c>
      <c r="T1" t="str">
        <f ca="1">IF(OR(OFFSET(T1,1,0)&lt;OFFSET(T1,2,0),OFFSET(T1,2,0)&lt;OFFSET(T1,3,0),
OFFSET(T1,3,0)&lt;OFFSET(T1,4,0),OFFSET(T1,4,0)&lt;OFFSET(T1,5,0),
OFFSET(T1,5,0)&lt;OFFSET(T1,6,0),OFFSET(T1,6,0)&lt;OFFSET(T1,7,0),
OFFSET(T1,7,0)&lt;OFFSET(T1,8,0),OFFSET(T1,8,0)&lt;OFFSET(T1,9,0),
OFFSET(T1,9,0)&lt;OFFSET(T1,10,0),OFFSET(T1,10,0)&lt;OFFSET(T1,11,0),
OFFSET(T1,11,0)&lt;OFFSET(T1,12,0),OFFSET(T1,12,0)&lt;OFFSET(T1,13,0),
OFFSET(T1,13,0)&lt;OFFSET(T1,14,0),OFFSET(T1,14,0)&lt;OFFSET(T1,15,0),
OFFSET(T1,15,0)&lt;OFFSET(T1,16,0),OFFSET(T1,16,0)&lt;OFFSET(T1,17,0),
OFFSET(T1,17,0)&lt;OFFSET(T1,18,0),OFFSET(T1,18,0)&lt;OFFSET(T1,19,0),
OFFSET(T1,19,0)&lt;OFFSET(T1,20,0),OFFSET(T1,20,0)&lt;OFFSET(T1,21,0),
OFFSET(T1,21,0)&lt;OFFSET(T1,22,0),OFFSET(T1,22,0)&lt;OFFSET(T1,23,0),
OFFSET(T1,23,0)&lt;OFFSET(T1,24,0),OFFSET(T1,24,0)&lt;OFFSET(T1,25,0),
OFFSET(T1,25,0)&lt;OFFSET(T1,26,0),OFFSET(T1,26,0)&lt;OFFSET(T1,27,0),
OFFSET(T1,27,0)&lt;OFFSET(T1,28,0),OFFSET(T1,28,0)&lt;OFFSET(T1,29,0),
OFFSET(T1,29,0)&lt;OFFSET(T1,30,0),OFFSET(T1,30,0)&lt;OFFSET(T1,31,0),
OFFSET(T1,31,0)&lt;OFFSET(T1,32,0),OFFSET(T1,32,0)&lt;OFFSET(T1,33,0),
OFFSET(T1,33,0)&lt;OFFSET(T1,34,0),OFFSET(T1,34,0)&lt;OFFSET(T1,35,0),
OFFSET(T1,35,0)&lt;OFFSET(T1,36,0),OFFSET(T1,36,0)&lt;OFFSET(T1,37,0),
OFFSET(T1,37,0)&lt;OFFSET(T1,38,0),OFFSET(T1,38,0)&lt;OFFSET(T1,39,0),
OFFSET(T1,39,0)&lt;OFFSET(T1,40,0),OFFSET(T1,40,0)&lt;OFFSET(T1,41,0),
OFFSET(T1,41,0)&lt;OFFSET(T1,42,0),OFFSET(T1,42,0)&lt;OFFSET(T1,43,0),
OFFSET(T1,43,0)&lt;OFFSET(T1,44,0),OFFSET(T1,44,0)&lt;OFFSET(T1,45,0),
OFFSET(T1,45,0)&lt;OFFSET(T1,46,0),OFFSET(T1,46,0)&lt;OFFSET(T1,47,0),
OFFSET(T1,47,0)&lt;OFFSET(T1,48,0),OFFSET(T1,48,0)&lt;OFFSET(T1,49,0),
OFFSET(T1,49,0)&lt;OFFSET(T1,50,0)),"내림차순 정렬할 것","len")</f>
        <v>len</v>
      </c>
    </row>
    <row r="2" spans="1:22" x14ac:dyDescent="0.3">
      <c r="A2" t="s">
        <v>21</v>
      </c>
      <c r="B2" t="s">
        <v>71</v>
      </c>
      <c r="C2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SUBSTITUTE(SUBSTITUTE(SUBSTITUTE(SUBSTITUTE(SUBSTITUTE(SUBSTITUTE(SUBSTITUTE(SUBSTITUTE(SUBSTITUTE(SUBSTITUTE(B2,
OFFSET($A$1,1,MATCH(B$1&amp;"_List",$1:$1,0)-1),OFFSET($A$1,1,MATCH(B$1&amp;"_List",$1:$1,0))),OFFSET($A$1,2,MATCH(B$1&amp;"_List",$1:$1,0)-1),OFFSET($A$1,2,MATCH(B$1&amp;"_List",$1:$1,0))),
OFFSET($A$1,3,MATCH(B$1&amp;"_List",$1:$1,0)-1),OFFSET($A$1,3,MATCH(B$1&amp;"_List",$1:$1,0))),OFFSET($A$1,4,MATCH(B$1&amp;"_List",$1:$1,0)-1),OFFSET($A$1,4,MATCH(B$1&amp;"_List",$1:$1,0))),
OFFSET($A$1,5,MATCH(B$1&amp;"_List",$1:$1,0)-1),OFFSET($A$1,5,MATCH(B$1&amp;"_List",$1:$1,0))),OFFSET($A$1,6,MATCH(B$1&amp;"_List",$1:$1,0)-1),OFFSET($A$1,6,MATCH(B$1&amp;"_List",$1:$1,0))),
OFFSET($A$1,7,MATCH(B$1&amp;"_List",$1:$1,0)-1),OFFSET($A$1,7,MATCH(B$1&amp;"_List",$1:$1,0))),OFFSET($A$1,8,MATCH(B$1&amp;"_List",$1:$1,0)-1),OFFSET($A$1,8,MATCH(B$1&amp;"_List",$1:$1,0))),
OFFSET($A$1,9,MATCH(B$1&amp;"_List",$1:$1,0)-1),OFFSET($A$1,9,MATCH(B$1&amp;"_List",$1:$1,0))),OFFSET($A$1,10,MATCH(B$1&amp;"_List",$1:$1,0)-1),OFFSET($A$1,10,MATCH(B$1&amp;"_List",$1:$1,0))),
OFFSET($A$1,11,MATCH(B$1&amp;"_List",$1:$1,0)-1),OFFSET($A$1,11,MATCH(B$1&amp;"_List",$1:$1,0))),OFFSET($A$1,12,MATCH(B$1&amp;"_List",$1:$1,0)-1),OFFSET($A$1,12,MATCH(B$1&amp;"_List",$1:$1,0))),
OFFSET($A$1,13,MATCH(B$1&amp;"_List",$1:$1,0)-1),OFFSET($A$1,13,MATCH(B$1&amp;"_List",$1:$1,0))),OFFSET($A$1,14,MATCH(B$1&amp;"_List",$1:$1,0)-1),OFFSET($A$1,14,MATCH(B$1&amp;"_List",$1:$1,0))),
OFFSET($A$1,15,MATCH(B$1&amp;"_List",$1:$1,0)-1),OFFSET($A$1,15,MATCH(B$1&amp;"_List",$1:$1,0))),OFFSET($A$1,16,MATCH(B$1&amp;"_List",$1:$1,0)-1),OFFSET($A$1,16,MATCH(B$1&amp;"_List",$1:$1,0))),
OFFSET($A$1,17,MATCH(B$1&amp;"_List",$1:$1,0)-1),OFFSET($A$1,17,MATCH(B$1&amp;"_List",$1:$1,0))),OFFSET($A$1,18,MATCH(B$1&amp;"_List",$1:$1,0)-1),OFFSET($A$1,18,MATCH(B$1&amp;"_List",$1:$1,0))),
OFFSET($A$1,19,MATCH(B$1&amp;"_List",$1:$1,0)-1),OFFSET($A$1,19,MATCH(B$1&amp;"_List",$1:$1,0))),OFFSET($A$1,20,MATCH(B$1&amp;"_List",$1:$1,0)-1),OFFSET($A$1,20,MATCH(B$1&amp;"_List",$1:$1,0))),
OFFSET($A$1,21,MATCH(B$1&amp;"_List",$1:$1,0)-1),OFFSET($A$1,21,MATCH(B$1&amp;"_List",$1:$1,0))),OFFSET($A$1,22,MATCH(B$1&amp;"_List",$1:$1,0)-1),OFFSET($A$1,22,MATCH(B$1&amp;"_List",$1:$1,0))),
OFFSET($A$1,23,MATCH(B$1&amp;"_List",$1:$1,0)-1),OFFSET($A$1,23,MATCH(B$1&amp;"_List",$1:$1,0))),OFFSET($A$1,24,MATCH(B$1&amp;"_List",$1:$1,0)-1),OFFSET($A$1,24,MATCH(B$1&amp;"_List",$1:$1,0))),
OFFSET($A$1,25,MATCH(B$1&amp;"_List",$1:$1,0)-1),OFFSET($A$1,25,MATCH(B$1&amp;"_List",$1:$1,0))),OFFSET($A$1,26,MATCH(B$1&amp;"_List",$1:$1,0)-1),OFFSET($A$1,26,MATCH(B$1&amp;"_List",$1:$1,0))),
OFFSET($A$1,27,MATCH(B$1&amp;"_List",$1:$1,0)-1),OFFSET($A$1,27,MATCH(B$1&amp;"_List",$1:$1,0))),OFFSET($A$1,28,MATCH(B$1&amp;"_List",$1:$1,0)-1),OFFSET($A$1,28,MATCH(B$1&amp;"_List",$1:$1,0))),
OFFSET($A$1,29,MATCH(B$1&amp;"_List",$1:$1,0)-1),OFFSET($A$1,29,MATCH(B$1&amp;"_List",$1:$1,0))),OFFSET($A$1,30,MATCH(B$1&amp;"_List",$1:$1,0)-1),OFFSET($A$1,30,MATCH(B$1&amp;"_List",$1:$1,0))),
OFFSET($A$1,31,MATCH(B$1&amp;"_List",$1:$1,0)-1),OFFSET($A$1,31,MATCH(B$1&amp;"_List",$1:$1,0))),OFFSET($A$1,32,MATCH(B$1&amp;"_List",$1:$1,0)-1),OFFSET($A$1,32,MATCH(B$1&amp;"_List",$1:$1,0))),
OFFSET($A$1,33,MATCH(B$1&amp;"_List",$1:$1,0)-1),OFFSET($A$1,33,MATCH(B$1&amp;"_List",$1:$1,0))),OFFSET($A$1,34,MATCH(B$1&amp;"_List",$1:$1,0)-1),OFFSET($A$1,34,MATCH(B$1&amp;"_List",$1:$1,0))),
OFFSET($A$1,35,MATCH(B$1&amp;"_List",$1:$1,0)-1),OFFSET($A$1,35,MATCH(B$1&amp;"_List",$1:$1,0))),OFFSET($A$1,36,MATCH(B$1&amp;"_List",$1:$1,0)-1),OFFSET($A$1,36,MATCH(B$1&amp;"_List",$1:$1,0))),
OFFSET($A$1,37,MATCH(B$1&amp;"_List",$1:$1,0)-1),OFFSET($A$1,37,MATCH(B$1&amp;"_List",$1:$1,0))),OFFSET($A$1,38,MATCH(B$1&amp;"_List",$1:$1,0)-1),OFFSET($A$1,38,MATCH(B$1&amp;"_List",$1:$1,0))),
OFFSET($A$1,39,MATCH(B$1&amp;"_List",$1:$1,0)-1),OFFSET($A$1,39,MATCH(B$1&amp;"_List",$1:$1,0))),OFFSET($A$1,40,MATCH(B$1&amp;"_List",$1:$1,0)-1),OFFSET($A$1,40,MATCH(B$1&amp;"_List",$1:$1,0))),
OFFSET($A$1,41,MATCH(B$1&amp;"_List",$1:$1,0)-1),OFFSET($A$1,41,MATCH(B$1&amp;"_List",$1:$1,0))),OFFSET($A$1,42,MATCH(B$1&amp;"_List",$1:$1,0)-1),OFFSET($A$1,42,MATCH(B$1&amp;"_List",$1:$1,0))),
OFFSET($A$1,43,MATCH(B$1&amp;"_List",$1:$1,0)-1),OFFSET($A$1,43,MATCH(B$1&amp;"_List",$1:$1,0))),OFFSET($A$1,44,MATCH(B$1&amp;"_List",$1:$1,0)-1),OFFSET($A$1,44,MATCH(B$1&amp;"_List",$1:$1,0))),
OFFSET($A$1,45,MATCH(B$1&amp;"_List",$1:$1,0)-1),OFFSET($A$1,45,MATCH(B$1&amp;"_List",$1:$1,0))),OFFSET($A$1,46,MATCH(B$1&amp;"_List",$1:$1,0)-1),OFFSET($A$1,46,MATCH(B$1&amp;"_List",$1:$1,0))),
OFFSET($A$1,47,MATCH(B$1&amp;"_List",$1:$1,0)-1),OFFSET($A$1,47,MATCH(B$1&amp;"_List",$1:$1,0))),OFFSET($A$1,48,MATCH(B$1&amp;"_List",$1:$1,0)-1),OFFSET($A$1,48,MATCH(B$1&amp;"_List",$1:$1,0))),
OFFSET($A$1,49,MATCH(B$1&amp;"_List",$1:$1,0)-1),OFFSET($A$1,49,MATCH(B$1&amp;"_List",$1:$1,0))),OFFSET($A$1,50,MATCH(B$1&amp;"_List",$1:$1,0)-1),OFFSET($A$1,50,MATCH(B$1&amp;"_List",$1:$1,0)))</f>
        <v>1</v>
      </c>
      <c r="D2" t="s">
        <v>79</v>
      </c>
      <c r="E2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SUBSTITUTE(SUBSTITUTE(SUBSTITUTE(SUBSTITUTE(SUBSTITUTE(SUBSTITUTE(SUBSTITUTE(SUBSTITUTE(SUBSTITUTE(SUBSTITUTE(D2,
OFFSET($A$1,1,MATCH(D$1&amp;"_List",$1:$1,0)-1),OFFSET($A$1,1,MATCH(D$1&amp;"_List",$1:$1,0))),OFFSET($A$1,2,MATCH(D$1&amp;"_List",$1:$1,0)-1),OFFSET($A$1,2,MATCH(D$1&amp;"_List",$1:$1,0))),
OFFSET($A$1,3,MATCH(D$1&amp;"_List",$1:$1,0)-1),OFFSET($A$1,3,MATCH(D$1&amp;"_List",$1:$1,0))),OFFSET($A$1,4,MATCH(D$1&amp;"_List",$1:$1,0)-1),OFFSET($A$1,4,MATCH(D$1&amp;"_List",$1:$1,0))),
OFFSET($A$1,5,MATCH(D$1&amp;"_List",$1:$1,0)-1),OFFSET($A$1,5,MATCH(D$1&amp;"_List",$1:$1,0))),OFFSET($A$1,6,MATCH(D$1&amp;"_List",$1:$1,0)-1),OFFSET($A$1,6,MATCH(D$1&amp;"_List",$1:$1,0))),
OFFSET($A$1,7,MATCH(D$1&amp;"_List",$1:$1,0)-1),OFFSET($A$1,7,MATCH(D$1&amp;"_List",$1:$1,0))),OFFSET($A$1,8,MATCH(D$1&amp;"_List",$1:$1,0)-1),OFFSET($A$1,8,MATCH(D$1&amp;"_List",$1:$1,0))),
OFFSET($A$1,9,MATCH(D$1&amp;"_List",$1:$1,0)-1),OFFSET($A$1,9,MATCH(D$1&amp;"_List",$1:$1,0))),OFFSET($A$1,10,MATCH(D$1&amp;"_List",$1:$1,0)-1),OFFSET($A$1,10,MATCH(D$1&amp;"_List",$1:$1,0))),
OFFSET($A$1,11,MATCH(D$1&amp;"_List",$1:$1,0)-1),OFFSET($A$1,11,MATCH(D$1&amp;"_List",$1:$1,0))),OFFSET($A$1,12,MATCH(D$1&amp;"_List",$1:$1,0)-1),OFFSET($A$1,12,MATCH(D$1&amp;"_List",$1:$1,0))),
OFFSET($A$1,13,MATCH(D$1&amp;"_List",$1:$1,0)-1),OFFSET($A$1,13,MATCH(D$1&amp;"_List",$1:$1,0))),OFFSET($A$1,14,MATCH(D$1&amp;"_List",$1:$1,0)-1),OFFSET($A$1,14,MATCH(D$1&amp;"_List",$1:$1,0))),
OFFSET($A$1,15,MATCH(D$1&amp;"_List",$1:$1,0)-1),OFFSET($A$1,15,MATCH(D$1&amp;"_List",$1:$1,0))),OFFSET($A$1,16,MATCH(D$1&amp;"_List",$1:$1,0)-1),OFFSET($A$1,16,MATCH(D$1&amp;"_List",$1:$1,0))),
OFFSET($A$1,17,MATCH(D$1&amp;"_List",$1:$1,0)-1),OFFSET($A$1,17,MATCH(D$1&amp;"_List",$1:$1,0))),OFFSET($A$1,18,MATCH(D$1&amp;"_List",$1:$1,0)-1),OFFSET($A$1,18,MATCH(D$1&amp;"_List",$1:$1,0))),
OFFSET($A$1,19,MATCH(D$1&amp;"_List",$1:$1,0)-1),OFFSET($A$1,19,MATCH(D$1&amp;"_List",$1:$1,0))),OFFSET($A$1,20,MATCH(D$1&amp;"_List",$1:$1,0)-1),OFFSET($A$1,20,MATCH(D$1&amp;"_List",$1:$1,0))),
OFFSET($A$1,21,MATCH(D$1&amp;"_List",$1:$1,0)-1),OFFSET($A$1,21,MATCH(D$1&amp;"_List",$1:$1,0))),OFFSET($A$1,22,MATCH(D$1&amp;"_List",$1:$1,0)-1),OFFSET($A$1,22,MATCH(D$1&amp;"_List",$1:$1,0))),
OFFSET($A$1,23,MATCH(D$1&amp;"_List",$1:$1,0)-1),OFFSET($A$1,23,MATCH(D$1&amp;"_List",$1:$1,0))),OFFSET($A$1,24,MATCH(D$1&amp;"_List",$1:$1,0)-1),OFFSET($A$1,24,MATCH(D$1&amp;"_List",$1:$1,0))),
OFFSET($A$1,25,MATCH(D$1&amp;"_List",$1:$1,0)-1),OFFSET($A$1,25,MATCH(D$1&amp;"_List",$1:$1,0))),OFFSET($A$1,26,MATCH(D$1&amp;"_List",$1:$1,0)-1),OFFSET($A$1,26,MATCH(D$1&amp;"_List",$1:$1,0))),
OFFSET($A$1,27,MATCH(D$1&amp;"_List",$1:$1,0)-1),OFFSET($A$1,27,MATCH(D$1&amp;"_List",$1:$1,0))),OFFSET($A$1,28,MATCH(D$1&amp;"_List",$1:$1,0)-1),OFFSET($A$1,28,MATCH(D$1&amp;"_List",$1:$1,0))),
OFFSET($A$1,29,MATCH(D$1&amp;"_List",$1:$1,0)-1),OFFSET($A$1,29,MATCH(D$1&amp;"_List",$1:$1,0))),OFFSET($A$1,30,MATCH(D$1&amp;"_List",$1:$1,0)-1),OFFSET($A$1,30,MATCH(D$1&amp;"_List",$1:$1,0))),
OFFSET($A$1,31,MATCH(D$1&amp;"_List",$1:$1,0)-1),OFFSET($A$1,31,MATCH(D$1&amp;"_List",$1:$1,0))),OFFSET($A$1,32,MATCH(D$1&amp;"_List",$1:$1,0)-1),OFFSET($A$1,32,MATCH(D$1&amp;"_List",$1:$1,0))),
OFFSET($A$1,33,MATCH(D$1&amp;"_List",$1:$1,0)-1),OFFSET($A$1,33,MATCH(D$1&amp;"_List",$1:$1,0))),OFFSET($A$1,34,MATCH(D$1&amp;"_List",$1:$1,0)-1),OFFSET($A$1,34,MATCH(D$1&amp;"_List",$1:$1,0))),
OFFSET($A$1,35,MATCH(D$1&amp;"_List",$1:$1,0)-1),OFFSET($A$1,35,MATCH(D$1&amp;"_List",$1:$1,0))),OFFSET($A$1,36,MATCH(D$1&amp;"_List",$1:$1,0)-1),OFFSET($A$1,36,MATCH(D$1&amp;"_List",$1:$1,0))),
OFFSET($A$1,37,MATCH(D$1&amp;"_List",$1:$1,0)-1),OFFSET($A$1,37,MATCH(D$1&amp;"_List",$1:$1,0))),OFFSET($A$1,38,MATCH(D$1&amp;"_List",$1:$1,0)-1),OFFSET($A$1,38,MATCH(D$1&amp;"_List",$1:$1,0))),
OFFSET($A$1,39,MATCH(D$1&amp;"_List",$1:$1,0)-1),OFFSET($A$1,39,MATCH(D$1&amp;"_List",$1:$1,0))),OFFSET($A$1,40,MATCH(D$1&amp;"_List",$1:$1,0)-1),OFFSET($A$1,40,MATCH(D$1&amp;"_List",$1:$1,0))),
OFFSET($A$1,41,MATCH(D$1&amp;"_List",$1:$1,0)-1),OFFSET($A$1,41,MATCH(D$1&amp;"_List",$1:$1,0))),OFFSET($A$1,42,MATCH(D$1&amp;"_List",$1:$1,0)-1),OFFSET($A$1,42,MATCH(D$1&amp;"_List",$1:$1,0))),
OFFSET($A$1,43,MATCH(D$1&amp;"_List",$1:$1,0)-1),OFFSET($A$1,43,MATCH(D$1&amp;"_List",$1:$1,0))),OFFSET($A$1,44,MATCH(D$1&amp;"_List",$1:$1,0)-1),OFFSET($A$1,44,MATCH(D$1&amp;"_List",$1:$1,0))),
OFFSET($A$1,45,MATCH(D$1&amp;"_List",$1:$1,0)-1),OFFSET($A$1,45,MATCH(D$1&amp;"_List",$1:$1,0))),OFFSET($A$1,46,MATCH(D$1&amp;"_List",$1:$1,0)-1),OFFSET($A$1,46,MATCH(D$1&amp;"_List",$1:$1,0))),
OFFSET($A$1,47,MATCH(D$1&amp;"_List",$1:$1,0)-1),OFFSET($A$1,47,MATCH(D$1&amp;"_List",$1:$1,0))),OFFSET($A$1,48,MATCH(D$1&amp;"_List",$1:$1,0)-1),OFFSET($A$1,48,MATCH(D$1&amp;"_List",$1:$1,0))),
OFFSET($A$1,49,MATCH(D$1&amp;"_List",$1:$1,0)-1),OFFSET($A$1,49,MATCH(D$1&amp;"_List",$1:$1,0))),OFFSET($A$1,50,MATCH(D$1&amp;"_List",$1:$1,0)-1),OFFSET($A$1,50,MATCH(D$1&amp;"_List",$1:$1,0)))</f>
        <v>5</v>
      </c>
      <c r="F2">
        <v>0.1</v>
      </c>
      <c r="G2" t="str">
        <f>IF(OR($B2=$J$4,$B2=$J$5),IF(ISERROR(VLOOKUP($F2,ActorStateTable!$A:$A,1,0)),"액터상태없음",""),"")</f>
        <v/>
      </c>
      <c r="J2" t="s">
        <v>54</v>
      </c>
      <c r="L2" t="s">
        <v>49</v>
      </c>
      <c r="M2">
        <v>7</v>
      </c>
      <c r="N2">
        <f t="shared" ref="N2:N10" si="0">LEN(L2)</f>
        <v>21</v>
      </c>
      <c r="P2" t="s">
        <v>42</v>
      </c>
      <c r="R2" t="s">
        <v>76</v>
      </c>
      <c r="S2">
        <v>2</v>
      </c>
      <c r="T2">
        <f t="shared" ref="T2:T7" si="1">LEN(R2)</f>
        <v>5</v>
      </c>
      <c r="V2" t="str">
        <f ca="1">IFERROR(HLOOKUP("내림차순 정렬할 것",$1:$1,1,0),"")</f>
        <v/>
      </c>
    </row>
    <row r="3" spans="1:22" x14ac:dyDescent="0.3">
      <c r="A3" t="s">
        <v>22</v>
      </c>
      <c r="B3" t="s">
        <v>71</v>
      </c>
      <c r="C3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SUBSTITUTE(SUBSTITUTE(SUBSTITUTE(SUBSTITUTE(SUBSTITUTE(SUBSTITUTE(SUBSTITUTE(SUBSTITUTE(SUBSTITUTE(SUBSTITUTE(B3,
OFFSET($A$1,1,MATCH(B$1&amp;"_List",$1:$1,0)-1),OFFSET($A$1,1,MATCH(B$1&amp;"_List",$1:$1,0))),OFFSET($A$1,2,MATCH(B$1&amp;"_List",$1:$1,0)-1),OFFSET($A$1,2,MATCH(B$1&amp;"_List",$1:$1,0))),
OFFSET($A$1,3,MATCH(B$1&amp;"_List",$1:$1,0)-1),OFFSET($A$1,3,MATCH(B$1&amp;"_List",$1:$1,0))),OFFSET($A$1,4,MATCH(B$1&amp;"_List",$1:$1,0)-1),OFFSET($A$1,4,MATCH(B$1&amp;"_List",$1:$1,0))),
OFFSET($A$1,5,MATCH(B$1&amp;"_List",$1:$1,0)-1),OFFSET($A$1,5,MATCH(B$1&amp;"_List",$1:$1,0))),OFFSET($A$1,6,MATCH(B$1&amp;"_List",$1:$1,0)-1),OFFSET($A$1,6,MATCH(B$1&amp;"_List",$1:$1,0))),
OFFSET($A$1,7,MATCH(B$1&amp;"_List",$1:$1,0)-1),OFFSET($A$1,7,MATCH(B$1&amp;"_List",$1:$1,0))),OFFSET($A$1,8,MATCH(B$1&amp;"_List",$1:$1,0)-1),OFFSET($A$1,8,MATCH(B$1&amp;"_List",$1:$1,0))),
OFFSET($A$1,9,MATCH(B$1&amp;"_List",$1:$1,0)-1),OFFSET($A$1,9,MATCH(B$1&amp;"_List",$1:$1,0))),OFFSET($A$1,10,MATCH(B$1&amp;"_List",$1:$1,0)-1),OFFSET($A$1,10,MATCH(B$1&amp;"_List",$1:$1,0))),
OFFSET($A$1,11,MATCH(B$1&amp;"_List",$1:$1,0)-1),OFFSET($A$1,11,MATCH(B$1&amp;"_List",$1:$1,0))),OFFSET($A$1,12,MATCH(B$1&amp;"_List",$1:$1,0)-1),OFFSET($A$1,12,MATCH(B$1&amp;"_List",$1:$1,0))),
OFFSET($A$1,13,MATCH(B$1&amp;"_List",$1:$1,0)-1),OFFSET($A$1,13,MATCH(B$1&amp;"_List",$1:$1,0))),OFFSET($A$1,14,MATCH(B$1&amp;"_List",$1:$1,0)-1),OFFSET($A$1,14,MATCH(B$1&amp;"_List",$1:$1,0))),
OFFSET($A$1,15,MATCH(B$1&amp;"_List",$1:$1,0)-1),OFFSET($A$1,15,MATCH(B$1&amp;"_List",$1:$1,0))),OFFSET($A$1,16,MATCH(B$1&amp;"_List",$1:$1,0)-1),OFFSET($A$1,16,MATCH(B$1&amp;"_List",$1:$1,0))),
OFFSET($A$1,17,MATCH(B$1&amp;"_List",$1:$1,0)-1),OFFSET($A$1,17,MATCH(B$1&amp;"_List",$1:$1,0))),OFFSET($A$1,18,MATCH(B$1&amp;"_List",$1:$1,0)-1),OFFSET($A$1,18,MATCH(B$1&amp;"_List",$1:$1,0))),
OFFSET($A$1,19,MATCH(B$1&amp;"_List",$1:$1,0)-1),OFFSET($A$1,19,MATCH(B$1&amp;"_List",$1:$1,0))),OFFSET($A$1,20,MATCH(B$1&amp;"_List",$1:$1,0)-1),OFFSET($A$1,20,MATCH(B$1&amp;"_List",$1:$1,0))),
OFFSET($A$1,21,MATCH(B$1&amp;"_List",$1:$1,0)-1),OFFSET($A$1,21,MATCH(B$1&amp;"_List",$1:$1,0))),OFFSET($A$1,22,MATCH(B$1&amp;"_List",$1:$1,0)-1),OFFSET($A$1,22,MATCH(B$1&amp;"_List",$1:$1,0))),
OFFSET($A$1,23,MATCH(B$1&amp;"_List",$1:$1,0)-1),OFFSET($A$1,23,MATCH(B$1&amp;"_List",$1:$1,0))),OFFSET($A$1,24,MATCH(B$1&amp;"_List",$1:$1,0)-1),OFFSET($A$1,24,MATCH(B$1&amp;"_List",$1:$1,0))),
OFFSET($A$1,25,MATCH(B$1&amp;"_List",$1:$1,0)-1),OFFSET($A$1,25,MATCH(B$1&amp;"_List",$1:$1,0))),OFFSET($A$1,26,MATCH(B$1&amp;"_List",$1:$1,0)-1),OFFSET($A$1,26,MATCH(B$1&amp;"_List",$1:$1,0))),
OFFSET($A$1,27,MATCH(B$1&amp;"_List",$1:$1,0)-1),OFFSET($A$1,27,MATCH(B$1&amp;"_List",$1:$1,0))),OFFSET($A$1,28,MATCH(B$1&amp;"_List",$1:$1,0)-1),OFFSET($A$1,28,MATCH(B$1&amp;"_List",$1:$1,0))),
OFFSET($A$1,29,MATCH(B$1&amp;"_List",$1:$1,0)-1),OFFSET($A$1,29,MATCH(B$1&amp;"_List",$1:$1,0))),OFFSET($A$1,30,MATCH(B$1&amp;"_List",$1:$1,0)-1),OFFSET($A$1,30,MATCH(B$1&amp;"_List",$1:$1,0))),
OFFSET($A$1,31,MATCH(B$1&amp;"_List",$1:$1,0)-1),OFFSET($A$1,31,MATCH(B$1&amp;"_List",$1:$1,0))),OFFSET($A$1,32,MATCH(B$1&amp;"_List",$1:$1,0)-1),OFFSET($A$1,32,MATCH(B$1&amp;"_List",$1:$1,0))),
OFFSET($A$1,33,MATCH(B$1&amp;"_List",$1:$1,0)-1),OFFSET($A$1,33,MATCH(B$1&amp;"_List",$1:$1,0))),OFFSET($A$1,34,MATCH(B$1&amp;"_List",$1:$1,0)-1),OFFSET($A$1,34,MATCH(B$1&amp;"_List",$1:$1,0))),
OFFSET($A$1,35,MATCH(B$1&amp;"_List",$1:$1,0)-1),OFFSET($A$1,35,MATCH(B$1&amp;"_List",$1:$1,0))),OFFSET($A$1,36,MATCH(B$1&amp;"_List",$1:$1,0)-1),OFFSET($A$1,36,MATCH(B$1&amp;"_List",$1:$1,0))),
OFFSET($A$1,37,MATCH(B$1&amp;"_List",$1:$1,0)-1),OFFSET($A$1,37,MATCH(B$1&amp;"_List",$1:$1,0))),OFFSET($A$1,38,MATCH(B$1&amp;"_List",$1:$1,0)-1),OFFSET($A$1,38,MATCH(B$1&amp;"_List",$1:$1,0))),
OFFSET($A$1,39,MATCH(B$1&amp;"_List",$1:$1,0)-1),OFFSET($A$1,39,MATCH(B$1&amp;"_List",$1:$1,0))),OFFSET($A$1,40,MATCH(B$1&amp;"_List",$1:$1,0)-1),OFFSET($A$1,40,MATCH(B$1&amp;"_List",$1:$1,0))),
OFFSET($A$1,41,MATCH(B$1&amp;"_List",$1:$1,0)-1),OFFSET($A$1,41,MATCH(B$1&amp;"_List",$1:$1,0))),OFFSET($A$1,42,MATCH(B$1&amp;"_List",$1:$1,0)-1),OFFSET($A$1,42,MATCH(B$1&amp;"_List",$1:$1,0))),
OFFSET($A$1,43,MATCH(B$1&amp;"_List",$1:$1,0)-1),OFFSET($A$1,43,MATCH(B$1&amp;"_List",$1:$1,0))),OFFSET($A$1,44,MATCH(B$1&amp;"_List",$1:$1,0)-1),OFFSET($A$1,44,MATCH(B$1&amp;"_List",$1:$1,0))),
OFFSET($A$1,45,MATCH(B$1&amp;"_List",$1:$1,0)-1),OFFSET($A$1,45,MATCH(B$1&amp;"_List",$1:$1,0))),OFFSET($A$1,46,MATCH(B$1&amp;"_List",$1:$1,0)-1),OFFSET($A$1,46,MATCH(B$1&amp;"_List",$1:$1,0))),
OFFSET($A$1,47,MATCH(B$1&amp;"_List",$1:$1,0)-1),OFFSET($A$1,47,MATCH(B$1&amp;"_List",$1:$1,0))),OFFSET($A$1,48,MATCH(B$1&amp;"_List",$1:$1,0)-1),OFFSET($A$1,48,MATCH(B$1&amp;"_List",$1:$1,0))),
OFFSET($A$1,49,MATCH(B$1&amp;"_List",$1:$1,0)-1),OFFSET($A$1,49,MATCH(B$1&amp;"_List",$1:$1,0))),OFFSET($A$1,50,MATCH(B$1&amp;"_List",$1:$1,0)-1),OFFSET($A$1,50,MATCH(B$1&amp;"_List",$1:$1,0)))</f>
        <v>1</v>
      </c>
      <c r="D3" t="s">
        <v>79</v>
      </c>
      <c r="E3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SUBSTITUTE(SUBSTITUTE(SUBSTITUTE(SUBSTITUTE(SUBSTITUTE(SUBSTITUTE(SUBSTITUTE(SUBSTITUTE(SUBSTITUTE(SUBSTITUTE(D3,
OFFSET($A$1,1,MATCH(D$1&amp;"_List",$1:$1,0)-1),OFFSET($A$1,1,MATCH(D$1&amp;"_List",$1:$1,0))),OFFSET($A$1,2,MATCH(D$1&amp;"_List",$1:$1,0)-1),OFFSET($A$1,2,MATCH(D$1&amp;"_List",$1:$1,0))),
OFFSET($A$1,3,MATCH(D$1&amp;"_List",$1:$1,0)-1),OFFSET($A$1,3,MATCH(D$1&amp;"_List",$1:$1,0))),OFFSET($A$1,4,MATCH(D$1&amp;"_List",$1:$1,0)-1),OFFSET($A$1,4,MATCH(D$1&amp;"_List",$1:$1,0))),
OFFSET($A$1,5,MATCH(D$1&amp;"_List",$1:$1,0)-1),OFFSET($A$1,5,MATCH(D$1&amp;"_List",$1:$1,0))),OFFSET($A$1,6,MATCH(D$1&amp;"_List",$1:$1,0)-1),OFFSET($A$1,6,MATCH(D$1&amp;"_List",$1:$1,0))),
OFFSET($A$1,7,MATCH(D$1&amp;"_List",$1:$1,0)-1),OFFSET($A$1,7,MATCH(D$1&amp;"_List",$1:$1,0))),OFFSET($A$1,8,MATCH(D$1&amp;"_List",$1:$1,0)-1),OFFSET($A$1,8,MATCH(D$1&amp;"_List",$1:$1,0))),
OFFSET($A$1,9,MATCH(D$1&amp;"_List",$1:$1,0)-1),OFFSET($A$1,9,MATCH(D$1&amp;"_List",$1:$1,0))),OFFSET($A$1,10,MATCH(D$1&amp;"_List",$1:$1,0)-1),OFFSET($A$1,10,MATCH(D$1&amp;"_List",$1:$1,0))),
OFFSET($A$1,11,MATCH(D$1&amp;"_List",$1:$1,0)-1),OFFSET($A$1,11,MATCH(D$1&amp;"_List",$1:$1,0))),OFFSET($A$1,12,MATCH(D$1&amp;"_List",$1:$1,0)-1),OFFSET($A$1,12,MATCH(D$1&amp;"_List",$1:$1,0))),
OFFSET($A$1,13,MATCH(D$1&amp;"_List",$1:$1,0)-1),OFFSET($A$1,13,MATCH(D$1&amp;"_List",$1:$1,0))),OFFSET($A$1,14,MATCH(D$1&amp;"_List",$1:$1,0)-1),OFFSET($A$1,14,MATCH(D$1&amp;"_List",$1:$1,0))),
OFFSET($A$1,15,MATCH(D$1&amp;"_List",$1:$1,0)-1),OFFSET($A$1,15,MATCH(D$1&amp;"_List",$1:$1,0))),OFFSET($A$1,16,MATCH(D$1&amp;"_List",$1:$1,0)-1),OFFSET($A$1,16,MATCH(D$1&amp;"_List",$1:$1,0))),
OFFSET($A$1,17,MATCH(D$1&amp;"_List",$1:$1,0)-1),OFFSET($A$1,17,MATCH(D$1&amp;"_List",$1:$1,0))),OFFSET($A$1,18,MATCH(D$1&amp;"_List",$1:$1,0)-1),OFFSET($A$1,18,MATCH(D$1&amp;"_List",$1:$1,0))),
OFFSET($A$1,19,MATCH(D$1&amp;"_List",$1:$1,0)-1),OFFSET($A$1,19,MATCH(D$1&amp;"_List",$1:$1,0))),OFFSET($A$1,20,MATCH(D$1&amp;"_List",$1:$1,0)-1),OFFSET($A$1,20,MATCH(D$1&amp;"_List",$1:$1,0))),
OFFSET($A$1,21,MATCH(D$1&amp;"_List",$1:$1,0)-1),OFFSET($A$1,21,MATCH(D$1&amp;"_List",$1:$1,0))),OFFSET($A$1,22,MATCH(D$1&amp;"_List",$1:$1,0)-1),OFFSET($A$1,22,MATCH(D$1&amp;"_List",$1:$1,0))),
OFFSET($A$1,23,MATCH(D$1&amp;"_List",$1:$1,0)-1),OFFSET($A$1,23,MATCH(D$1&amp;"_List",$1:$1,0))),OFFSET($A$1,24,MATCH(D$1&amp;"_List",$1:$1,0)-1),OFFSET($A$1,24,MATCH(D$1&amp;"_List",$1:$1,0))),
OFFSET($A$1,25,MATCH(D$1&amp;"_List",$1:$1,0)-1),OFFSET($A$1,25,MATCH(D$1&amp;"_List",$1:$1,0))),OFFSET($A$1,26,MATCH(D$1&amp;"_List",$1:$1,0)-1),OFFSET($A$1,26,MATCH(D$1&amp;"_List",$1:$1,0))),
OFFSET($A$1,27,MATCH(D$1&amp;"_List",$1:$1,0)-1),OFFSET($A$1,27,MATCH(D$1&amp;"_List",$1:$1,0))),OFFSET($A$1,28,MATCH(D$1&amp;"_List",$1:$1,0)-1),OFFSET($A$1,28,MATCH(D$1&amp;"_List",$1:$1,0))),
OFFSET($A$1,29,MATCH(D$1&amp;"_List",$1:$1,0)-1),OFFSET($A$1,29,MATCH(D$1&amp;"_List",$1:$1,0))),OFFSET($A$1,30,MATCH(D$1&amp;"_List",$1:$1,0)-1),OFFSET($A$1,30,MATCH(D$1&amp;"_List",$1:$1,0))),
OFFSET($A$1,31,MATCH(D$1&amp;"_List",$1:$1,0)-1),OFFSET($A$1,31,MATCH(D$1&amp;"_List",$1:$1,0))),OFFSET($A$1,32,MATCH(D$1&amp;"_List",$1:$1,0)-1),OFFSET($A$1,32,MATCH(D$1&amp;"_List",$1:$1,0))),
OFFSET($A$1,33,MATCH(D$1&amp;"_List",$1:$1,0)-1),OFFSET($A$1,33,MATCH(D$1&amp;"_List",$1:$1,0))),OFFSET($A$1,34,MATCH(D$1&amp;"_List",$1:$1,0)-1),OFFSET($A$1,34,MATCH(D$1&amp;"_List",$1:$1,0))),
OFFSET($A$1,35,MATCH(D$1&amp;"_List",$1:$1,0)-1),OFFSET($A$1,35,MATCH(D$1&amp;"_List",$1:$1,0))),OFFSET($A$1,36,MATCH(D$1&amp;"_List",$1:$1,0)-1),OFFSET($A$1,36,MATCH(D$1&amp;"_List",$1:$1,0))),
OFFSET($A$1,37,MATCH(D$1&amp;"_List",$1:$1,0)-1),OFFSET($A$1,37,MATCH(D$1&amp;"_List",$1:$1,0))),OFFSET($A$1,38,MATCH(D$1&amp;"_List",$1:$1,0)-1),OFFSET($A$1,38,MATCH(D$1&amp;"_List",$1:$1,0))),
OFFSET($A$1,39,MATCH(D$1&amp;"_List",$1:$1,0)-1),OFFSET($A$1,39,MATCH(D$1&amp;"_List",$1:$1,0))),OFFSET($A$1,40,MATCH(D$1&amp;"_List",$1:$1,0)-1),OFFSET($A$1,40,MATCH(D$1&amp;"_List",$1:$1,0))),
OFFSET($A$1,41,MATCH(D$1&amp;"_List",$1:$1,0)-1),OFFSET($A$1,41,MATCH(D$1&amp;"_List",$1:$1,0))),OFFSET($A$1,42,MATCH(D$1&amp;"_List",$1:$1,0)-1),OFFSET($A$1,42,MATCH(D$1&amp;"_List",$1:$1,0))),
OFFSET($A$1,43,MATCH(D$1&amp;"_List",$1:$1,0)-1),OFFSET($A$1,43,MATCH(D$1&amp;"_List",$1:$1,0))),OFFSET($A$1,44,MATCH(D$1&amp;"_List",$1:$1,0)-1),OFFSET($A$1,44,MATCH(D$1&amp;"_List",$1:$1,0))),
OFFSET($A$1,45,MATCH(D$1&amp;"_List",$1:$1,0)-1),OFFSET($A$1,45,MATCH(D$1&amp;"_List",$1:$1,0))),OFFSET($A$1,46,MATCH(D$1&amp;"_List",$1:$1,0)-1),OFFSET($A$1,46,MATCH(D$1&amp;"_List",$1:$1,0))),
OFFSET($A$1,47,MATCH(D$1&amp;"_List",$1:$1,0)-1),OFFSET($A$1,47,MATCH(D$1&amp;"_List",$1:$1,0))),OFFSET($A$1,48,MATCH(D$1&amp;"_List",$1:$1,0)-1),OFFSET($A$1,48,MATCH(D$1&amp;"_List",$1:$1,0))),
OFFSET($A$1,49,MATCH(D$1&amp;"_List",$1:$1,0)-1),OFFSET($A$1,49,MATCH(D$1&amp;"_List",$1:$1,0))),OFFSET($A$1,50,MATCH(D$1&amp;"_List",$1:$1,0)-1),OFFSET($A$1,50,MATCH(D$1&amp;"_List",$1:$1,0)))</f>
        <v>5</v>
      </c>
      <c r="F3">
        <v>0.2</v>
      </c>
      <c r="G3" t="str">
        <f>IF(OR($B3=$J$4,$B3=$J$5),IF(ISERROR(VLOOKUP($F3,ActorStateTable!$A:$A,1,0)),"액터상태없음",""),"")</f>
        <v/>
      </c>
      <c r="J3" t="s">
        <v>55</v>
      </c>
      <c r="L3" t="s">
        <v>126</v>
      </c>
      <c r="M3">
        <v>5</v>
      </c>
      <c r="N3">
        <f t="shared" si="0"/>
        <v>20</v>
      </c>
      <c r="P3" t="s">
        <v>43</v>
      </c>
      <c r="R3" t="s">
        <v>75</v>
      </c>
      <c r="S3">
        <v>1</v>
      </c>
      <c r="T3">
        <f t="shared" si="1"/>
        <v>4</v>
      </c>
    </row>
    <row r="4" spans="1:22" x14ac:dyDescent="0.3">
      <c r="A4" t="s">
        <v>23</v>
      </c>
      <c r="B4" t="s">
        <v>71</v>
      </c>
      <c r="C4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SUBSTITUTE(SUBSTITUTE(SUBSTITUTE(SUBSTITUTE(SUBSTITUTE(SUBSTITUTE(SUBSTITUTE(SUBSTITUTE(SUBSTITUTE(SUBSTITUTE(B4,
OFFSET($A$1,1,MATCH(B$1&amp;"_List",$1:$1,0)-1),OFFSET($A$1,1,MATCH(B$1&amp;"_List",$1:$1,0))),OFFSET($A$1,2,MATCH(B$1&amp;"_List",$1:$1,0)-1),OFFSET($A$1,2,MATCH(B$1&amp;"_List",$1:$1,0))),
OFFSET($A$1,3,MATCH(B$1&amp;"_List",$1:$1,0)-1),OFFSET($A$1,3,MATCH(B$1&amp;"_List",$1:$1,0))),OFFSET($A$1,4,MATCH(B$1&amp;"_List",$1:$1,0)-1),OFFSET($A$1,4,MATCH(B$1&amp;"_List",$1:$1,0))),
OFFSET($A$1,5,MATCH(B$1&amp;"_List",$1:$1,0)-1),OFFSET($A$1,5,MATCH(B$1&amp;"_List",$1:$1,0))),OFFSET($A$1,6,MATCH(B$1&amp;"_List",$1:$1,0)-1),OFFSET($A$1,6,MATCH(B$1&amp;"_List",$1:$1,0))),
OFFSET($A$1,7,MATCH(B$1&amp;"_List",$1:$1,0)-1),OFFSET($A$1,7,MATCH(B$1&amp;"_List",$1:$1,0))),OFFSET($A$1,8,MATCH(B$1&amp;"_List",$1:$1,0)-1),OFFSET($A$1,8,MATCH(B$1&amp;"_List",$1:$1,0))),
OFFSET($A$1,9,MATCH(B$1&amp;"_List",$1:$1,0)-1),OFFSET($A$1,9,MATCH(B$1&amp;"_List",$1:$1,0))),OFFSET($A$1,10,MATCH(B$1&amp;"_List",$1:$1,0)-1),OFFSET($A$1,10,MATCH(B$1&amp;"_List",$1:$1,0))),
OFFSET($A$1,11,MATCH(B$1&amp;"_List",$1:$1,0)-1),OFFSET($A$1,11,MATCH(B$1&amp;"_List",$1:$1,0))),OFFSET($A$1,12,MATCH(B$1&amp;"_List",$1:$1,0)-1),OFFSET($A$1,12,MATCH(B$1&amp;"_List",$1:$1,0))),
OFFSET($A$1,13,MATCH(B$1&amp;"_List",$1:$1,0)-1),OFFSET($A$1,13,MATCH(B$1&amp;"_List",$1:$1,0))),OFFSET($A$1,14,MATCH(B$1&amp;"_List",$1:$1,0)-1),OFFSET($A$1,14,MATCH(B$1&amp;"_List",$1:$1,0))),
OFFSET($A$1,15,MATCH(B$1&amp;"_List",$1:$1,0)-1),OFFSET($A$1,15,MATCH(B$1&amp;"_List",$1:$1,0))),OFFSET($A$1,16,MATCH(B$1&amp;"_List",$1:$1,0)-1),OFFSET($A$1,16,MATCH(B$1&amp;"_List",$1:$1,0))),
OFFSET($A$1,17,MATCH(B$1&amp;"_List",$1:$1,0)-1),OFFSET($A$1,17,MATCH(B$1&amp;"_List",$1:$1,0))),OFFSET($A$1,18,MATCH(B$1&amp;"_List",$1:$1,0)-1),OFFSET($A$1,18,MATCH(B$1&amp;"_List",$1:$1,0))),
OFFSET($A$1,19,MATCH(B$1&amp;"_List",$1:$1,0)-1),OFFSET($A$1,19,MATCH(B$1&amp;"_List",$1:$1,0))),OFFSET($A$1,20,MATCH(B$1&amp;"_List",$1:$1,0)-1),OFFSET($A$1,20,MATCH(B$1&amp;"_List",$1:$1,0))),
OFFSET($A$1,21,MATCH(B$1&amp;"_List",$1:$1,0)-1),OFFSET($A$1,21,MATCH(B$1&amp;"_List",$1:$1,0))),OFFSET($A$1,22,MATCH(B$1&amp;"_List",$1:$1,0)-1),OFFSET($A$1,22,MATCH(B$1&amp;"_List",$1:$1,0))),
OFFSET($A$1,23,MATCH(B$1&amp;"_List",$1:$1,0)-1),OFFSET($A$1,23,MATCH(B$1&amp;"_List",$1:$1,0))),OFFSET($A$1,24,MATCH(B$1&amp;"_List",$1:$1,0)-1),OFFSET($A$1,24,MATCH(B$1&amp;"_List",$1:$1,0))),
OFFSET($A$1,25,MATCH(B$1&amp;"_List",$1:$1,0)-1),OFFSET($A$1,25,MATCH(B$1&amp;"_List",$1:$1,0))),OFFSET($A$1,26,MATCH(B$1&amp;"_List",$1:$1,0)-1),OFFSET($A$1,26,MATCH(B$1&amp;"_List",$1:$1,0))),
OFFSET($A$1,27,MATCH(B$1&amp;"_List",$1:$1,0)-1),OFFSET($A$1,27,MATCH(B$1&amp;"_List",$1:$1,0))),OFFSET($A$1,28,MATCH(B$1&amp;"_List",$1:$1,0)-1),OFFSET($A$1,28,MATCH(B$1&amp;"_List",$1:$1,0))),
OFFSET($A$1,29,MATCH(B$1&amp;"_List",$1:$1,0)-1),OFFSET($A$1,29,MATCH(B$1&amp;"_List",$1:$1,0))),OFFSET($A$1,30,MATCH(B$1&amp;"_List",$1:$1,0)-1),OFFSET($A$1,30,MATCH(B$1&amp;"_List",$1:$1,0))),
OFFSET($A$1,31,MATCH(B$1&amp;"_List",$1:$1,0)-1),OFFSET($A$1,31,MATCH(B$1&amp;"_List",$1:$1,0))),OFFSET($A$1,32,MATCH(B$1&amp;"_List",$1:$1,0)-1),OFFSET($A$1,32,MATCH(B$1&amp;"_List",$1:$1,0))),
OFFSET($A$1,33,MATCH(B$1&amp;"_List",$1:$1,0)-1),OFFSET($A$1,33,MATCH(B$1&amp;"_List",$1:$1,0))),OFFSET($A$1,34,MATCH(B$1&amp;"_List",$1:$1,0)-1),OFFSET($A$1,34,MATCH(B$1&amp;"_List",$1:$1,0))),
OFFSET($A$1,35,MATCH(B$1&amp;"_List",$1:$1,0)-1),OFFSET($A$1,35,MATCH(B$1&amp;"_List",$1:$1,0))),OFFSET($A$1,36,MATCH(B$1&amp;"_List",$1:$1,0)-1),OFFSET($A$1,36,MATCH(B$1&amp;"_List",$1:$1,0))),
OFFSET($A$1,37,MATCH(B$1&amp;"_List",$1:$1,0)-1),OFFSET($A$1,37,MATCH(B$1&amp;"_List",$1:$1,0))),OFFSET($A$1,38,MATCH(B$1&amp;"_List",$1:$1,0)-1),OFFSET($A$1,38,MATCH(B$1&amp;"_List",$1:$1,0))),
OFFSET($A$1,39,MATCH(B$1&amp;"_List",$1:$1,0)-1),OFFSET($A$1,39,MATCH(B$1&amp;"_List",$1:$1,0))),OFFSET($A$1,40,MATCH(B$1&amp;"_List",$1:$1,0)-1),OFFSET($A$1,40,MATCH(B$1&amp;"_List",$1:$1,0))),
OFFSET($A$1,41,MATCH(B$1&amp;"_List",$1:$1,0)-1),OFFSET($A$1,41,MATCH(B$1&amp;"_List",$1:$1,0))),OFFSET($A$1,42,MATCH(B$1&amp;"_List",$1:$1,0)-1),OFFSET($A$1,42,MATCH(B$1&amp;"_List",$1:$1,0))),
OFFSET($A$1,43,MATCH(B$1&amp;"_List",$1:$1,0)-1),OFFSET($A$1,43,MATCH(B$1&amp;"_List",$1:$1,0))),OFFSET($A$1,44,MATCH(B$1&amp;"_List",$1:$1,0)-1),OFFSET($A$1,44,MATCH(B$1&amp;"_List",$1:$1,0))),
OFFSET($A$1,45,MATCH(B$1&amp;"_List",$1:$1,0)-1),OFFSET($A$1,45,MATCH(B$1&amp;"_List",$1:$1,0))),OFFSET($A$1,46,MATCH(B$1&amp;"_List",$1:$1,0)-1),OFFSET($A$1,46,MATCH(B$1&amp;"_List",$1:$1,0))),
OFFSET($A$1,47,MATCH(B$1&amp;"_List",$1:$1,0)-1),OFFSET($A$1,47,MATCH(B$1&amp;"_List",$1:$1,0))),OFFSET($A$1,48,MATCH(B$1&amp;"_List",$1:$1,0)-1),OFFSET($A$1,48,MATCH(B$1&amp;"_List",$1:$1,0))),
OFFSET($A$1,49,MATCH(B$1&amp;"_List",$1:$1,0)-1),OFFSET($A$1,49,MATCH(B$1&amp;"_List",$1:$1,0))),OFFSET($A$1,50,MATCH(B$1&amp;"_List",$1:$1,0)-1),OFFSET($A$1,50,MATCH(B$1&amp;"_List",$1:$1,0)))</f>
        <v>1</v>
      </c>
      <c r="D4" t="s">
        <v>79</v>
      </c>
      <c r="E4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SUBSTITUTE(SUBSTITUTE(SUBSTITUTE(SUBSTITUTE(SUBSTITUTE(SUBSTITUTE(SUBSTITUTE(SUBSTITUTE(SUBSTITUTE(SUBSTITUTE(D4,
OFFSET($A$1,1,MATCH(D$1&amp;"_List",$1:$1,0)-1),OFFSET($A$1,1,MATCH(D$1&amp;"_List",$1:$1,0))),OFFSET($A$1,2,MATCH(D$1&amp;"_List",$1:$1,0)-1),OFFSET($A$1,2,MATCH(D$1&amp;"_List",$1:$1,0))),
OFFSET($A$1,3,MATCH(D$1&amp;"_List",$1:$1,0)-1),OFFSET($A$1,3,MATCH(D$1&amp;"_List",$1:$1,0))),OFFSET($A$1,4,MATCH(D$1&amp;"_List",$1:$1,0)-1),OFFSET($A$1,4,MATCH(D$1&amp;"_List",$1:$1,0))),
OFFSET($A$1,5,MATCH(D$1&amp;"_List",$1:$1,0)-1),OFFSET($A$1,5,MATCH(D$1&amp;"_List",$1:$1,0))),OFFSET($A$1,6,MATCH(D$1&amp;"_List",$1:$1,0)-1),OFFSET($A$1,6,MATCH(D$1&amp;"_List",$1:$1,0))),
OFFSET($A$1,7,MATCH(D$1&amp;"_List",$1:$1,0)-1),OFFSET($A$1,7,MATCH(D$1&amp;"_List",$1:$1,0))),OFFSET($A$1,8,MATCH(D$1&amp;"_List",$1:$1,0)-1),OFFSET($A$1,8,MATCH(D$1&amp;"_List",$1:$1,0))),
OFFSET($A$1,9,MATCH(D$1&amp;"_List",$1:$1,0)-1),OFFSET($A$1,9,MATCH(D$1&amp;"_List",$1:$1,0))),OFFSET($A$1,10,MATCH(D$1&amp;"_List",$1:$1,0)-1),OFFSET($A$1,10,MATCH(D$1&amp;"_List",$1:$1,0))),
OFFSET($A$1,11,MATCH(D$1&amp;"_List",$1:$1,0)-1),OFFSET($A$1,11,MATCH(D$1&amp;"_List",$1:$1,0))),OFFSET($A$1,12,MATCH(D$1&amp;"_List",$1:$1,0)-1),OFFSET($A$1,12,MATCH(D$1&amp;"_List",$1:$1,0))),
OFFSET($A$1,13,MATCH(D$1&amp;"_List",$1:$1,0)-1),OFFSET($A$1,13,MATCH(D$1&amp;"_List",$1:$1,0))),OFFSET($A$1,14,MATCH(D$1&amp;"_List",$1:$1,0)-1),OFFSET($A$1,14,MATCH(D$1&amp;"_List",$1:$1,0))),
OFFSET($A$1,15,MATCH(D$1&amp;"_List",$1:$1,0)-1),OFFSET($A$1,15,MATCH(D$1&amp;"_List",$1:$1,0))),OFFSET($A$1,16,MATCH(D$1&amp;"_List",$1:$1,0)-1),OFFSET($A$1,16,MATCH(D$1&amp;"_List",$1:$1,0))),
OFFSET($A$1,17,MATCH(D$1&amp;"_List",$1:$1,0)-1),OFFSET($A$1,17,MATCH(D$1&amp;"_List",$1:$1,0))),OFFSET($A$1,18,MATCH(D$1&amp;"_List",$1:$1,0)-1),OFFSET($A$1,18,MATCH(D$1&amp;"_List",$1:$1,0))),
OFFSET($A$1,19,MATCH(D$1&amp;"_List",$1:$1,0)-1),OFFSET($A$1,19,MATCH(D$1&amp;"_List",$1:$1,0))),OFFSET($A$1,20,MATCH(D$1&amp;"_List",$1:$1,0)-1),OFFSET($A$1,20,MATCH(D$1&amp;"_List",$1:$1,0))),
OFFSET($A$1,21,MATCH(D$1&amp;"_List",$1:$1,0)-1),OFFSET($A$1,21,MATCH(D$1&amp;"_List",$1:$1,0))),OFFSET($A$1,22,MATCH(D$1&amp;"_List",$1:$1,0)-1),OFFSET($A$1,22,MATCH(D$1&amp;"_List",$1:$1,0))),
OFFSET($A$1,23,MATCH(D$1&amp;"_List",$1:$1,0)-1),OFFSET($A$1,23,MATCH(D$1&amp;"_List",$1:$1,0))),OFFSET($A$1,24,MATCH(D$1&amp;"_List",$1:$1,0)-1),OFFSET($A$1,24,MATCH(D$1&amp;"_List",$1:$1,0))),
OFFSET($A$1,25,MATCH(D$1&amp;"_List",$1:$1,0)-1),OFFSET($A$1,25,MATCH(D$1&amp;"_List",$1:$1,0))),OFFSET($A$1,26,MATCH(D$1&amp;"_List",$1:$1,0)-1),OFFSET($A$1,26,MATCH(D$1&amp;"_List",$1:$1,0))),
OFFSET($A$1,27,MATCH(D$1&amp;"_List",$1:$1,0)-1),OFFSET($A$1,27,MATCH(D$1&amp;"_List",$1:$1,0))),OFFSET($A$1,28,MATCH(D$1&amp;"_List",$1:$1,0)-1),OFFSET($A$1,28,MATCH(D$1&amp;"_List",$1:$1,0))),
OFFSET($A$1,29,MATCH(D$1&amp;"_List",$1:$1,0)-1),OFFSET($A$1,29,MATCH(D$1&amp;"_List",$1:$1,0))),OFFSET($A$1,30,MATCH(D$1&amp;"_List",$1:$1,0)-1),OFFSET($A$1,30,MATCH(D$1&amp;"_List",$1:$1,0))),
OFFSET($A$1,31,MATCH(D$1&amp;"_List",$1:$1,0)-1),OFFSET($A$1,31,MATCH(D$1&amp;"_List",$1:$1,0))),OFFSET($A$1,32,MATCH(D$1&amp;"_List",$1:$1,0)-1),OFFSET($A$1,32,MATCH(D$1&amp;"_List",$1:$1,0))),
OFFSET($A$1,33,MATCH(D$1&amp;"_List",$1:$1,0)-1),OFFSET($A$1,33,MATCH(D$1&amp;"_List",$1:$1,0))),OFFSET($A$1,34,MATCH(D$1&amp;"_List",$1:$1,0)-1),OFFSET($A$1,34,MATCH(D$1&amp;"_List",$1:$1,0))),
OFFSET($A$1,35,MATCH(D$1&amp;"_List",$1:$1,0)-1),OFFSET($A$1,35,MATCH(D$1&amp;"_List",$1:$1,0))),OFFSET($A$1,36,MATCH(D$1&amp;"_List",$1:$1,0)-1),OFFSET($A$1,36,MATCH(D$1&amp;"_List",$1:$1,0))),
OFFSET($A$1,37,MATCH(D$1&amp;"_List",$1:$1,0)-1),OFFSET($A$1,37,MATCH(D$1&amp;"_List",$1:$1,0))),OFFSET($A$1,38,MATCH(D$1&amp;"_List",$1:$1,0)-1),OFFSET($A$1,38,MATCH(D$1&amp;"_List",$1:$1,0))),
OFFSET($A$1,39,MATCH(D$1&amp;"_List",$1:$1,0)-1),OFFSET($A$1,39,MATCH(D$1&amp;"_List",$1:$1,0))),OFFSET($A$1,40,MATCH(D$1&amp;"_List",$1:$1,0)-1),OFFSET($A$1,40,MATCH(D$1&amp;"_List",$1:$1,0))),
OFFSET($A$1,41,MATCH(D$1&amp;"_List",$1:$1,0)-1),OFFSET($A$1,41,MATCH(D$1&amp;"_List",$1:$1,0))),OFFSET($A$1,42,MATCH(D$1&amp;"_List",$1:$1,0)-1),OFFSET($A$1,42,MATCH(D$1&amp;"_List",$1:$1,0))),
OFFSET($A$1,43,MATCH(D$1&amp;"_List",$1:$1,0)-1),OFFSET($A$1,43,MATCH(D$1&amp;"_List",$1:$1,0))),OFFSET($A$1,44,MATCH(D$1&amp;"_List",$1:$1,0)-1),OFFSET($A$1,44,MATCH(D$1&amp;"_List",$1:$1,0))),
OFFSET($A$1,45,MATCH(D$1&amp;"_List",$1:$1,0)-1),OFFSET($A$1,45,MATCH(D$1&amp;"_List",$1:$1,0))),OFFSET($A$1,46,MATCH(D$1&amp;"_List",$1:$1,0)-1),OFFSET($A$1,46,MATCH(D$1&amp;"_List",$1:$1,0))),
OFFSET($A$1,47,MATCH(D$1&amp;"_List",$1:$1,0)-1),OFFSET($A$1,47,MATCH(D$1&amp;"_List",$1:$1,0))),OFFSET($A$1,48,MATCH(D$1&amp;"_List",$1:$1,0)-1),OFFSET($A$1,48,MATCH(D$1&amp;"_List",$1:$1,0))),
OFFSET($A$1,49,MATCH(D$1&amp;"_List",$1:$1,0)-1),OFFSET($A$1,49,MATCH(D$1&amp;"_List",$1:$1,0))),OFFSET($A$1,50,MATCH(D$1&amp;"_List",$1:$1,0)-1),OFFSET($A$1,50,MATCH(D$1&amp;"_List",$1:$1,0)))</f>
        <v>5</v>
      </c>
      <c r="F4">
        <v>0.3</v>
      </c>
      <c r="G4" t="str">
        <f>IF(OR($B4=$J$4,$B4=$J$5),IF(ISERROR(VLOOKUP($F4,ActorStateTable!$A:$A,1,0)),"액터상태없음",""),"")</f>
        <v/>
      </c>
      <c r="J4" t="s">
        <v>124</v>
      </c>
      <c r="L4" t="s">
        <v>128</v>
      </c>
      <c r="M4">
        <v>6</v>
      </c>
      <c r="N4">
        <f t="shared" si="0"/>
        <v>20</v>
      </c>
      <c r="P4" t="s">
        <v>44</v>
      </c>
      <c r="R4" t="s">
        <v>79</v>
      </c>
      <c r="S4">
        <v>5</v>
      </c>
      <c r="T4">
        <f t="shared" si="1"/>
        <v>2</v>
      </c>
    </row>
    <row r="5" spans="1:22" x14ac:dyDescent="0.3">
      <c r="J5" t="s">
        <v>125</v>
      </c>
      <c r="L5" t="s">
        <v>50</v>
      </c>
      <c r="M5">
        <v>8</v>
      </c>
      <c r="N5">
        <f t="shared" si="0"/>
        <v>17</v>
      </c>
      <c r="P5" t="s">
        <v>45</v>
      </c>
      <c r="R5" t="s">
        <v>80</v>
      </c>
      <c r="S5">
        <v>6</v>
      </c>
      <c r="T5">
        <f t="shared" si="1"/>
        <v>2</v>
      </c>
    </row>
    <row r="6" spans="1:22" x14ac:dyDescent="0.3">
      <c r="J6" t="s">
        <v>127</v>
      </c>
      <c r="L6" t="s">
        <v>51</v>
      </c>
      <c r="M6">
        <v>9</v>
      </c>
      <c r="N6">
        <f t="shared" si="0"/>
        <v>14</v>
      </c>
      <c r="P6" t="s">
        <v>46</v>
      </c>
      <c r="R6" t="s">
        <v>77</v>
      </c>
      <c r="S6">
        <v>3</v>
      </c>
      <c r="T6">
        <f t="shared" si="1"/>
        <v>1</v>
      </c>
    </row>
    <row r="7" spans="1:22" x14ac:dyDescent="0.3">
      <c r="J7" t="s">
        <v>129</v>
      </c>
      <c r="L7" t="s">
        <v>54</v>
      </c>
      <c r="M7">
        <v>1</v>
      </c>
      <c r="N7">
        <f t="shared" si="0"/>
        <v>11</v>
      </c>
      <c r="P7" t="s">
        <v>47</v>
      </c>
      <c r="R7" t="s">
        <v>78</v>
      </c>
      <c r="S7">
        <v>4</v>
      </c>
      <c r="T7">
        <f t="shared" si="1"/>
        <v>1</v>
      </c>
    </row>
    <row r="8" spans="1:22" x14ac:dyDescent="0.3">
      <c r="J8" t="s">
        <v>130</v>
      </c>
      <c r="L8" t="s">
        <v>55</v>
      </c>
      <c r="M8">
        <v>2</v>
      </c>
      <c r="N8">
        <f t="shared" si="0"/>
        <v>11</v>
      </c>
    </row>
    <row r="9" spans="1:22" x14ac:dyDescent="0.3">
      <c r="J9" t="s">
        <v>50</v>
      </c>
      <c r="L9" t="s">
        <v>52</v>
      </c>
      <c r="M9">
        <v>3</v>
      </c>
      <c r="N9">
        <f t="shared" si="0"/>
        <v>10</v>
      </c>
    </row>
    <row r="10" spans="1:22" x14ac:dyDescent="0.3">
      <c r="J10" t="s">
        <v>51</v>
      </c>
      <c r="L10" t="s">
        <v>53</v>
      </c>
      <c r="M10">
        <v>4</v>
      </c>
      <c r="N10">
        <f t="shared" si="0"/>
        <v>10</v>
      </c>
    </row>
  </sheetData>
  <sortState ref="L2:N10">
    <sortCondition descending="1" ref="N2:N10"/>
    <sortCondition ref="M2:M10"/>
  </sortState>
  <phoneticPr fontId="1" type="noConversion"/>
  <dataValidations count="1">
    <dataValidation type="list" allowBlank="1" showInputMessage="1" sqref="B2:B4 D2:D4" xr:uid="{268398CD-7A18-4B35-B885-D9ED0369984A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C3A046E1-5A96-492E-A693-7C636256F47F}">
          <x14:formula1>
            <xm:f>OFFSET(ActorStateTable!$A$1,1,0,COUNTA(ActorStateTable!$A:$A)-1,1)</xm:f>
          </x14:formula1>
          <xm:sqref>F2:F4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362E2-4829-442C-B0F0-84C1206A1233}">
  <dimension ref="A1:M20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6.5" x14ac:dyDescent="0.3"/>
  <cols>
    <col min="1" max="1" width="16.75" bestFit="1" customWidth="1"/>
    <col min="2" max="2" width="20.875" customWidth="1"/>
    <col min="3" max="6" width="12.875" bestFit="1" customWidth="1"/>
    <col min="7" max="8" width="10.625" bestFit="1" customWidth="1"/>
    <col min="9" max="9" width="10.625" customWidth="1"/>
    <col min="10" max="13" width="15.25" customWidth="1"/>
  </cols>
  <sheetData>
    <row r="1" spans="1:13" ht="27" customHeight="1" x14ac:dyDescent="0.3">
      <c r="A1" t="s">
        <v>95</v>
      </c>
      <c r="B1" t="s">
        <v>86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119</v>
      </c>
      <c r="J1" t="s">
        <v>7</v>
      </c>
      <c r="K1" t="s">
        <v>8</v>
      </c>
      <c r="L1" t="s">
        <v>120</v>
      </c>
      <c r="M1" t="s">
        <v>152</v>
      </c>
    </row>
    <row r="2" spans="1:13" x14ac:dyDescent="0.3">
      <c r="A2" t="s">
        <v>33</v>
      </c>
      <c r="B2" s="6" t="s">
        <v>103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 x14ac:dyDescent="0.3">
      <c r="A3" t="s">
        <v>34</v>
      </c>
      <c r="B3" s="6" t="s">
        <v>104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 ht="24" x14ac:dyDescent="0.3">
      <c r="A4" t="s">
        <v>35</v>
      </c>
      <c r="B4" s="6" t="s">
        <v>105</v>
      </c>
      <c r="C4" s="3" t="s">
        <v>97</v>
      </c>
      <c r="D4" s="3"/>
      <c r="E4" s="3"/>
      <c r="F4" s="3"/>
      <c r="G4" s="4" t="s">
        <v>109</v>
      </c>
      <c r="H4" s="4" t="s">
        <v>139</v>
      </c>
      <c r="I4" s="4" t="s">
        <v>160</v>
      </c>
      <c r="J4" s="4" t="s">
        <v>96</v>
      </c>
      <c r="K4" s="4" t="s">
        <v>147</v>
      </c>
      <c r="L4" s="4"/>
      <c r="M4" s="4"/>
    </row>
    <row r="5" spans="1:13" ht="24" x14ac:dyDescent="0.3">
      <c r="A5" t="s">
        <v>27</v>
      </c>
      <c r="B5" s="6" t="s">
        <v>106</v>
      </c>
      <c r="C5" s="5" t="s">
        <v>100</v>
      </c>
      <c r="D5" s="3" t="s">
        <v>102</v>
      </c>
      <c r="E5" s="5" t="s">
        <v>110</v>
      </c>
      <c r="F5" s="3"/>
      <c r="G5" s="3"/>
      <c r="H5" s="4" t="s">
        <v>140</v>
      </c>
      <c r="I5" s="3"/>
      <c r="J5" s="3"/>
      <c r="K5" s="3"/>
      <c r="L5" s="3" t="s">
        <v>150</v>
      </c>
      <c r="M5" s="3" t="s">
        <v>153</v>
      </c>
    </row>
    <row r="6" spans="1:13" x14ac:dyDescent="0.3">
      <c r="A6" t="s">
        <v>25</v>
      </c>
      <c r="B6" s="6" t="s">
        <v>107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</row>
    <row r="7" spans="1:13" x14ac:dyDescent="0.3">
      <c r="A7" t="s">
        <v>36</v>
      </c>
      <c r="B7" s="6" t="s">
        <v>108</v>
      </c>
      <c r="C7" s="4"/>
      <c r="D7" s="3"/>
      <c r="E7" s="3"/>
      <c r="F7" s="3"/>
      <c r="G7" s="3"/>
      <c r="H7" s="3"/>
      <c r="I7" s="3"/>
      <c r="J7" s="3" t="s">
        <v>122</v>
      </c>
      <c r="K7" s="3"/>
      <c r="L7" s="3"/>
      <c r="M7" s="3"/>
    </row>
    <row r="8" spans="1:13" ht="24" x14ac:dyDescent="0.3">
      <c r="A8" t="s">
        <v>29</v>
      </c>
      <c r="B8" s="6" t="s">
        <v>111</v>
      </c>
      <c r="C8" s="5" t="s">
        <v>100</v>
      </c>
      <c r="D8" s="3"/>
      <c r="E8" s="3"/>
      <c r="F8" s="3"/>
      <c r="G8" s="5" t="s">
        <v>162</v>
      </c>
      <c r="H8" s="5" t="s">
        <v>165</v>
      </c>
      <c r="I8" s="5"/>
      <c r="J8" s="3"/>
      <c r="K8" s="3"/>
      <c r="L8" s="3" t="s">
        <v>150</v>
      </c>
      <c r="M8" s="3"/>
    </row>
    <row r="9" spans="1:13" x14ac:dyDescent="0.3">
      <c r="A9" t="s">
        <v>31</v>
      </c>
      <c r="B9" s="6" t="s">
        <v>112</v>
      </c>
      <c r="C9" s="3"/>
      <c r="D9" s="3"/>
      <c r="E9" s="3"/>
      <c r="F9" s="3"/>
      <c r="G9" s="3"/>
      <c r="H9" s="3"/>
      <c r="I9" s="3"/>
      <c r="J9" s="3" t="s">
        <v>101</v>
      </c>
      <c r="K9" s="3"/>
      <c r="L9" s="3"/>
      <c r="M9" s="3"/>
    </row>
    <row r="10" spans="1:13" ht="24" x14ac:dyDescent="0.3">
      <c r="A10" t="s">
        <v>88</v>
      </c>
      <c r="B10" s="6" t="s">
        <v>113</v>
      </c>
      <c r="C10" s="5" t="s">
        <v>100</v>
      </c>
      <c r="D10" s="3"/>
      <c r="E10" s="3"/>
      <c r="F10" s="3"/>
      <c r="G10" s="3"/>
      <c r="H10" s="3"/>
      <c r="I10" s="3"/>
      <c r="J10" s="3"/>
      <c r="K10" s="3"/>
      <c r="L10" s="3" t="s">
        <v>150</v>
      </c>
      <c r="M10" s="3"/>
    </row>
    <row r="11" spans="1:13" ht="24" x14ac:dyDescent="0.3">
      <c r="A11" t="s">
        <v>89</v>
      </c>
      <c r="B11" s="6" t="s">
        <v>114</v>
      </c>
      <c r="C11" s="5" t="s">
        <v>100</v>
      </c>
      <c r="D11" s="3"/>
      <c r="E11" s="3"/>
      <c r="F11" s="3"/>
      <c r="G11" s="3"/>
      <c r="H11" s="3"/>
      <c r="I11" s="3"/>
      <c r="J11" s="3"/>
      <c r="K11" s="3"/>
      <c r="L11" s="3" t="s">
        <v>150</v>
      </c>
      <c r="M11" s="3" t="s">
        <v>154</v>
      </c>
    </row>
    <row r="12" spans="1:13" ht="36" x14ac:dyDescent="0.3">
      <c r="A12" t="s">
        <v>90</v>
      </c>
      <c r="B12" s="4" t="s">
        <v>115</v>
      </c>
      <c r="C12" s="5" t="s">
        <v>100</v>
      </c>
      <c r="D12" s="3"/>
      <c r="E12" s="3"/>
      <c r="F12" s="3"/>
      <c r="G12" s="3"/>
      <c r="H12" s="3"/>
      <c r="I12" s="3"/>
      <c r="J12" s="3"/>
      <c r="K12" s="3"/>
      <c r="L12" s="3" t="s">
        <v>150</v>
      </c>
      <c r="M12" s="3"/>
    </row>
    <row r="13" spans="1:13" x14ac:dyDescent="0.3">
      <c r="A13" t="s">
        <v>91</v>
      </c>
      <c r="B13" s="6" t="s">
        <v>116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</row>
    <row r="14" spans="1:13" ht="24" x14ac:dyDescent="0.3">
      <c r="A14" t="s">
        <v>92</v>
      </c>
      <c r="B14" s="4" t="s">
        <v>117</v>
      </c>
      <c r="C14" s="4" t="s">
        <v>100</v>
      </c>
      <c r="D14" s="3"/>
      <c r="E14" s="3"/>
      <c r="F14" s="3"/>
      <c r="G14" s="3" t="s">
        <v>98</v>
      </c>
      <c r="H14" s="3"/>
      <c r="I14" s="3"/>
      <c r="J14" s="4" t="s">
        <v>99</v>
      </c>
      <c r="K14" s="4"/>
      <c r="L14" s="4"/>
      <c r="M14" s="4"/>
    </row>
    <row r="15" spans="1:13" ht="24" x14ac:dyDescent="0.3">
      <c r="A15" t="s">
        <v>93</v>
      </c>
      <c r="B15" s="4" t="s">
        <v>118</v>
      </c>
      <c r="C15" s="4" t="s">
        <v>100</v>
      </c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1:13" x14ac:dyDescent="0.3">
      <c r="A16" t="s">
        <v>94</v>
      </c>
      <c r="B16" s="6" t="s">
        <v>142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 ht="60" x14ac:dyDescent="0.3">
      <c r="A17" t="s">
        <v>137</v>
      </c>
      <c r="B17" s="4" t="s">
        <v>138</v>
      </c>
      <c r="C17" s="4" t="s">
        <v>100</v>
      </c>
      <c r="D17" s="6" t="s">
        <v>141</v>
      </c>
      <c r="E17" s="6"/>
      <c r="F17" s="6"/>
      <c r="G17" s="4" t="s">
        <v>161</v>
      </c>
      <c r="H17" s="4" t="s">
        <v>136</v>
      </c>
      <c r="I17" s="4"/>
      <c r="J17" s="6"/>
      <c r="K17" s="6" t="s">
        <v>148</v>
      </c>
      <c r="L17" s="6"/>
      <c r="M17" s="6"/>
    </row>
    <row r="18" spans="1:13" ht="24" x14ac:dyDescent="0.3">
      <c r="A18" t="s">
        <v>149</v>
      </c>
      <c r="B18" s="4" t="s">
        <v>145</v>
      </c>
      <c r="C18" s="4" t="s">
        <v>100</v>
      </c>
      <c r="J18" s="6"/>
      <c r="K18" s="6"/>
      <c r="L18" s="3" t="s">
        <v>150</v>
      </c>
      <c r="M18" s="3" t="s">
        <v>151</v>
      </c>
    </row>
    <row r="19" spans="1:13" ht="24" x14ac:dyDescent="0.3">
      <c r="A19" t="s">
        <v>159</v>
      </c>
      <c r="B19" s="4" t="s">
        <v>146</v>
      </c>
      <c r="C19" s="4" t="s">
        <v>100</v>
      </c>
      <c r="H19" s="3" t="s">
        <v>136</v>
      </c>
      <c r="I19" s="5"/>
      <c r="L19" s="5" t="s">
        <v>164</v>
      </c>
      <c r="M19" s="3" t="s">
        <v>163</v>
      </c>
    </row>
    <row r="20" spans="1:13" x14ac:dyDescent="0.3">
      <c r="A20" t="s">
        <v>156</v>
      </c>
      <c r="B20" s="4" t="s">
        <v>157</v>
      </c>
      <c r="C20" s="6" t="s">
        <v>158</v>
      </c>
      <c r="D20" s="6"/>
      <c r="M20" s="3" t="s">
        <v>155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AffectorValueTable</vt:lpstr>
      <vt:lpstr>AffectorValueLevelTable</vt:lpstr>
      <vt:lpstr>ActorStateTable</vt:lpstr>
      <vt:lpstr>ConditionValueTable</vt:lpstr>
      <vt:lpstr>어펙터인자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2019-06-20T10:56:02Z</dcterms:created>
  <dcterms:modified xsi:type="dcterms:W3CDTF">2019-10-14T11:41:52Z</dcterms:modified>
</cp:coreProperties>
</file>