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A11F594-9E28-4D6F-8620-086776590AA4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35" i="1"/>
  <c r="C34" i="1"/>
  <c r="C40" i="1"/>
  <c r="C37" i="1"/>
  <c r="C36" i="1"/>
  <c r="S54" i="5" l="1"/>
  <c r="O54" i="5"/>
  <c r="H54" i="5"/>
  <c r="E54" i="5"/>
  <c r="C54" i="5"/>
  <c r="A54" i="5"/>
  <c r="S53" i="5"/>
  <c r="O53" i="5"/>
  <c r="H53" i="5"/>
  <c r="E53" i="5"/>
  <c r="C53" i="5"/>
  <c r="A53" i="5"/>
  <c r="S109" i="5"/>
  <c r="O109" i="5"/>
  <c r="H109" i="5"/>
  <c r="E109" i="5"/>
  <c r="C109" i="5"/>
  <c r="A109" i="5"/>
  <c r="C52" i="1"/>
  <c r="C108" i="1"/>
  <c r="C53" i="1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20" i="1"/>
  <c r="C119" i="1"/>
  <c r="S111" i="5" l="1"/>
  <c r="O111" i="5"/>
  <c r="H111" i="5"/>
  <c r="E111" i="5"/>
  <c r="C111" i="5"/>
  <c r="A111" i="5"/>
  <c r="C110" i="1"/>
  <c r="S118" i="5" l="1"/>
  <c r="O118" i="5"/>
  <c r="H118" i="5"/>
  <c r="E118" i="5"/>
  <c r="C118" i="5"/>
  <c r="A118" i="5"/>
  <c r="S81" i="5"/>
  <c r="O81" i="5"/>
  <c r="H81" i="5"/>
  <c r="E81" i="5"/>
  <c r="C81" i="5"/>
  <c r="A81" i="5"/>
  <c r="C117" i="1"/>
  <c r="C80" i="1"/>
  <c r="S101" i="5" l="1"/>
  <c r="O101" i="5"/>
  <c r="H101" i="5"/>
  <c r="E101" i="5"/>
  <c r="C101" i="5"/>
  <c r="A101" i="5"/>
  <c r="S100" i="5"/>
  <c r="O100" i="5"/>
  <c r="H100" i="5"/>
  <c r="E100" i="5"/>
  <c r="C100" i="5"/>
  <c r="A100" i="5"/>
  <c r="S99" i="5"/>
  <c r="O99" i="5"/>
  <c r="H99" i="5"/>
  <c r="E99" i="5"/>
  <c r="C99" i="5"/>
  <c r="A99" i="5"/>
  <c r="S70" i="5" l="1"/>
  <c r="O70" i="5"/>
  <c r="H70" i="5"/>
  <c r="E70" i="5"/>
  <c r="C70" i="5"/>
  <c r="A70" i="5"/>
  <c r="C98" i="1"/>
  <c r="C99" i="1"/>
  <c r="C100" i="1"/>
  <c r="S43" i="5" l="1"/>
  <c r="O43" i="5"/>
  <c r="H43" i="5"/>
  <c r="E43" i="5"/>
  <c r="C43" i="5"/>
  <c r="A43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69" i="1"/>
  <c r="C42" i="1"/>
  <c r="C49" i="1"/>
  <c r="C61" i="1"/>
  <c r="S76" i="5" l="1"/>
  <c r="O76" i="5"/>
  <c r="H76" i="5"/>
  <c r="E76" i="5"/>
  <c r="C76" i="5"/>
  <c r="A76" i="5"/>
  <c r="C75" i="1"/>
  <c r="S78" i="5" l="1"/>
  <c r="O78" i="5"/>
  <c r="H78" i="5"/>
  <c r="E78" i="5"/>
  <c r="C78" i="5"/>
  <c r="A78" i="5"/>
  <c r="C77" i="1"/>
  <c r="S85" i="5" l="1"/>
  <c r="O85" i="5"/>
  <c r="H85" i="5"/>
  <c r="E85" i="5"/>
  <c r="C85" i="5"/>
  <c r="A85" i="5"/>
  <c r="C84" i="1"/>
  <c r="J515" i="5" l="1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S11" i="5" l="1"/>
  <c r="O11" i="5"/>
  <c r="H11" i="5"/>
  <c r="E11" i="5"/>
  <c r="C11" i="5"/>
  <c r="A11" i="5"/>
  <c r="C10" i="1"/>
  <c r="S183" i="5" l="1"/>
  <c r="O183" i="5"/>
  <c r="H183" i="5"/>
  <c r="E183" i="5"/>
  <c r="C183" i="5"/>
  <c r="A183" i="5"/>
  <c r="S182" i="5" l="1"/>
  <c r="O182" i="5"/>
  <c r="H182" i="5"/>
  <c r="E182" i="5"/>
  <c r="C182" i="5"/>
  <c r="A182" i="5"/>
  <c r="C182" i="1"/>
  <c r="C181" i="1"/>
  <c r="S187" i="5" l="1"/>
  <c r="O187" i="5"/>
  <c r="H187" i="5"/>
  <c r="E187" i="5"/>
  <c r="C187" i="5"/>
  <c r="A187" i="5"/>
  <c r="C186" i="1"/>
  <c r="S181" i="5" l="1"/>
  <c r="O181" i="5"/>
  <c r="H181" i="5"/>
  <c r="E181" i="5"/>
  <c r="C181" i="5"/>
  <c r="A181" i="5"/>
  <c r="C180" i="1"/>
  <c r="S180" i="5" l="1"/>
  <c r="O180" i="5"/>
  <c r="H180" i="5"/>
  <c r="E180" i="5"/>
  <c r="C180" i="5"/>
  <c r="A180" i="5"/>
  <c r="C179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1" i="5" l="1"/>
  <c r="O61" i="5"/>
  <c r="H61" i="5"/>
  <c r="E61" i="5"/>
  <c r="C61" i="5"/>
  <c r="A61" i="5"/>
  <c r="S117" i="5"/>
  <c r="O117" i="5"/>
  <c r="H117" i="5"/>
  <c r="E117" i="5"/>
  <c r="C117" i="5"/>
  <c r="A117" i="5"/>
  <c r="C60" i="1"/>
  <c r="C116" i="1"/>
  <c r="C45" i="1"/>
  <c r="S74" i="5" l="1"/>
  <c r="O74" i="5"/>
  <c r="H74" i="5"/>
  <c r="E74" i="5"/>
  <c r="C74" i="5"/>
  <c r="A74" i="5"/>
  <c r="S179" i="5" l="1"/>
  <c r="O179" i="5"/>
  <c r="H179" i="5"/>
  <c r="E179" i="5"/>
  <c r="C179" i="5"/>
  <c r="A179" i="5"/>
  <c r="O178" i="5"/>
  <c r="H178" i="5"/>
  <c r="E178" i="5"/>
  <c r="C178" i="5"/>
  <c r="A178" i="5"/>
  <c r="C177" i="1"/>
  <c r="C178" i="1"/>
  <c r="S178" i="5"/>
  <c r="C73" i="1"/>
  <c r="S177" i="5" l="1"/>
  <c r="O177" i="5"/>
  <c r="H177" i="5"/>
  <c r="E177" i="5"/>
  <c r="C177" i="5"/>
  <c r="A177" i="5"/>
  <c r="S176" i="5"/>
  <c r="O176" i="5"/>
  <c r="H176" i="5"/>
  <c r="E176" i="5"/>
  <c r="C176" i="5"/>
  <c r="A176" i="5"/>
  <c r="C176" i="1"/>
  <c r="C175" i="1"/>
  <c r="U174" i="5" l="1"/>
  <c r="U173" i="5"/>
  <c r="U167" i="5"/>
  <c r="U166" i="5"/>
  <c r="U151" i="5"/>
  <c r="U150" i="5"/>
  <c r="U149" i="5"/>
  <c r="U135" i="5"/>
  <c r="U134" i="5"/>
  <c r="U133" i="5"/>
  <c r="U132" i="5"/>
  <c r="U131" i="5"/>
  <c r="S175" i="5" l="1"/>
  <c r="O175" i="5"/>
  <c r="H175" i="5"/>
  <c r="E175" i="5"/>
  <c r="C175" i="5"/>
  <c r="A175" i="5"/>
  <c r="C174" i="1"/>
  <c r="S174" i="5" l="1"/>
  <c r="O174" i="5"/>
  <c r="H174" i="5"/>
  <c r="E174" i="5"/>
  <c r="C174" i="5"/>
  <c r="A174" i="5"/>
  <c r="C173" i="1"/>
  <c r="J501" i="5" l="1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S658" i="5" l="1"/>
  <c r="O658" i="5"/>
  <c r="J658" i="5"/>
  <c r="H658" i="5"/>
  <c r="E658" i="5"/>
  <c r="C658" i="5"/>
  <c r="A658" i="5"/>
  <c r="S657" i="5"/>
  <c r="O657" i="5"/>
  <c r="J657" i="5"/>
  <c r="H657" i="5"/>
  <c r="E657" i="5"/>
  <c r="C657" i="5"/>
  <c r="A657" i="5"/>
  <c r="O640" i="5"/>
  <c r="H640" i="5"/>
  <c r="E640" i="5"/>
  <c r="C640" i="5"/>
  <c r="A640" i="5"/>
  <c r="O639" i="5"/>
  <c r="H639" i="5"/>
  <c r="E639" i="5"/>
  <c r="C639" i="5"/>
  <c r="A639" i="5"/>
  <c r="S653" i="5"/>
  <c r="O653" i="5"/>
  <c r="H653" i="5"/>
  <c r="E653" i="5"/>
  <c r="C653" i="5"/>
  <c r="A653" i="5"/>
  <c r="S652" i="5"/>
  <c r="O652" i="5"/>
  <c r="H652" i="5"/>
  <c r="E652" i="5"/>
  <c r="C652" i="5"/>
  <c r="A652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J659" i="5" l="1"/>
  <c r="J660" i="5"/>
  <c r="J661" i="5"/>
  <c r="J654" i="5"/>
  <c r="J655" i="5"/>
  <c r="J656" i="5"/>
  <c r="J580" i="5"/>
  <c r="J581" i="5"/>
  <c r="J582" i="5"/>
  <c r="J583" i="5"/>
  <c r="J584" i="5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C282" i="1"/>
  <c r="C283" i="1"/>
  <c r="C281" i="1"/>
  <c r="S584" i="5" l="1"/>
  <c r="H584" i="5"/>
  <c r="E584" i="5"/>
  <c r="C584" i="5"/>
  <c r="A584" i="5"/>
  <c r="S583" i="5"/>
  <c r="H583" i="5"/>
  <c r="E583" i="5"/>
  <c r="C583" i="5"/>
  <c r="A583" i="5"/>
  <c r="S582" i="5"/>
  <c r="H582" i="5"/>
  <c r="E582" i="5"/>
  <c r="C582" i="5"/>
  <c r="A582" i="5"/>
  <c r="S581" i="5"/>
  <c r="H581" i="5"/>
  <c r="E581" i="5"/>
  <c r="C581" i="5"/>
  <c r="A581" i="5"/>
  <c r="S580" i="5"/>
  <c r="H580" i="5"/>
  <c r="E580" i="5"/>
  <c r="C580" i="5"/>
  <c r="A580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S513" i="5"/>
  <c r="O513" i="5"/>
  <c r="H513" i="5"/>
  <c r="S512" i="5"/>
  <c r="O512" i="5"/>
  <c r="H512" i="5"/>
  <c r="S511" i="5"/>
  <c r="O511" i="5"/>
  <c r="H511" i="5"/>
  <c r="S510" i="5"/>
  <c r="O510" i="5"/>
  <c r="H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O584" i="5"/>
  <c r="O580" i="5"/>
  <c r="C250" i="1"/>
  <c r="O581" i="5"/>
  <c r="C249" i="1"/>
  <c r="O583" i="5"/>
  <c r="C262" i="1"/>
  <c r="O582" i="5"/>
  <c r="C252" i="1"/>
  <c r="C251" i="1"/>
  <c r="J425" i="5" l="1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S419" i="5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S414" i="5"/>
  <c r="O414" i="5"/>
  <c r="H414" i="5"/>
  <c r="E414" i="5"/>
  <c r="C414" i="5"/>
  <c r="A414" i="5"/>
  <c r="S413" i="5"/>
  <c r="O413" i="5"/>
  <c r="H413" i="5"/>
  <c r="E413" i="5"/>
  <c r="C413" i="5"/>
  <c r="A413" i="5"/>
  <c r="S412" i="5"/>
  <c r="O412" i="5"/>
  <c r="H412" i="5"/>
  <c r="E412" i="5"/>
  <c r="C412" i="5"/>
  <c r="A412" i="5"/>
  <c r="C236" i="1"/>
  <c r="C235" i="1"/>
  <c r="J281" i="5" l="1"/>
  <c r="J282" i="5"/>
  <c r="J283" i="5"/>
  <c r="J284" i="5"/>
  <c r="J285" i="5"/>
  <c r="S285" i="5"/>
  <c r="H285" i="5"/>
  <c r="E285" i="5"/>
  <c r="C285" i="5"/>
  <c r="A285" i="5"/>
  <c r="S284" i="5"/>
  <c r="H284" i="5"/>
  <c r="E284" i="5"/>
  <c r="C284" i="5"/>
  <c r="A284" i="5"/>
  <c r="S283" i="5"/>
  <c r="H283" i="5"/>
  <c r="E283" i="5"/>
  <c r="C283" i="5"/>
  <c r="A283" i="5"/>
  <c r="S282" i="5"/>
  <c r="H282" i="5"/>
  <c r="E282" i="5"/>
  <c r="C282" i="5"/>
  <c r="A282" i="5"/>
  <c r="S281" i="5"/>
  <c r="H281" i="5"/>
  <c r="E281" i="5"/>
  <c r="C281" i="5"/>
  <c r="A281" i="5"/>
  <c r="O282" i="5"/>
  <c r="O284" i="5"/>
  <c r="O281" i="5"/>
  <c r="O285" i="5"/>
  <c r="O283" i="5"/>
  <c r="L340" i="5" l="1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J367" i="5"/>
  <c r="J368" i="5"/>
  <c r="J369" i="5"/>
  <c r="C208" i="1"/>
  <c r="K373" i="5" l="1"/>
  <c r="K374" i="5"/>
  <c r="K375" i="5"/>
  <c r="S173" i="5" l="1"/>
  <c r="O173" i="5"/>
  <c r="H173" i="5"/>
  <c r="E173" i="5"/>
  <c r="C173" i="5"/>
  <c r="A173" i="5"/>
  <c r="C172" i="1"/>
  <c r="S139" i="5" l="1"/>
  <c r="O139" i="5"/>
  <c r="H139" i="5"/>
  <c r="E139" i="5"/>
  <c r="C139" i="5"/>
  <c r="A139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C139" i="1"/>
  <c r="C138" i="1"/>
  <c r="C140" i="1"/>
  <c r="S148" i="5" l="1"/>
  <c r="O148" i="5"/>
  <c r="H148" i="5"/>
  <c r="E148" i="5"/>
  <c r="C148" i="5"/>
  <c r="A148" i="5"/>
  <c r="S147" i="5"/>
  <c r="O147" i="5"/>
  <c r="H147" i="5"/>
  <c r="E147" i="5"/>
  <c r="C147" i="5"/>
  <c r="A147" i="5"/>
  <c r="C146" i="1"/>
  <c r="C147" i="1"/>
  <c r="S172" i="5" l="1"/>
  <c r="H172" i="5"/>
  <c r="E172" i="5"/>
  <c r="C172" i="5"/>
  <c r="A172" i="5"/>
  <c r="O172" i="5"/>
  <c r="C171" i="1"/>
  <c r="S170" i="5" l="1"/>
  <c r="O170" i="5"/>
  <c r="H170" i="5"/>
  <c r="E170" i="5"/>
  <c r="C170" i="5"/>
  <c r="A170" i="5"/>
  <c r="S171" i="5"/>
  <c r="H171" i="5"/>
  <c r="E171" i="5"/>
  <c r="C171" i="5"/>
  <c r="A171" i="5"/>
  <c r="E5" i="4"/>
  <c r="D5" i="4"/>
  <c r="O171" i="5"/>
  <c r="C170" i="1"/>
  <c r="C169" i="1"/>
  <c r="S169" i="5" l="1"/>
  <c r="O169" i="5"/>
  <c r="H169" i="5"/>
  <c r="E169" i="5"/>
  <c r="C169" i="5"/>
  <c r="A169" i="5"/>
  <c r="E4" i="4"/>
  <c r="D4" i="4"/>
  <c r="S190" i="5"/>
  <c r="O190" i="5"/>
  <c r="H190" i="5"/>
  <c r="E190" i="5"/>
  <c r="C190" i="5"/>
  <c r="A190" i="5"/>
  <c r="S189" i="5"/>
  <c r="O189" i="5"/>
  <c r="H189" i="5"/>
  <c r="E189" i="5"/>
  <c r="C189" i="5"/>
  <c r="A189" i="5"/>
  <c r="S19" i="5"/>
  <c r="O19" i="5"/>
  <c r="H19" i="5"/>
  <c r="E19" i="5"/>
  <c r="C19" i="5"/>
  <c r="A19" i="5"/>
  <c r="S18" i="5"/>
  <c r="O18" i="5"/>
  <c r="H18" i="5"/>
  <c r="E18" i="5"/>
  <c r="C18" i="5"/>
  <c r="A18" i="5"/>
  <c r="C189" i="1"/>
  <c r="C18" i="1"/>
  <c r="C188" i="1"/>
  <c r="C17" i="1"/>
  <c r="C168" i="1"/>
  <c r="S168" i="5" l="1"/>
  <c r="O168" i="5"/>
  <c r="H168" i="5"/>
  <c r="E168" i="5"/>
  <c r="C168" i="5"/>
  <c r="A168" i="5"/>
  <c r="S166" i="5" l="1"/>
  <c r="O166" i="5"/>
  <c r="S167" i="5"/>
  <c r="O167" i="5"/>
  <c r="H167" i="5"/>
  <c r="E167" i="5"/>
  <c r="C167" i="5"/>
  <c r="A167" i="5"/>
  <c r="C166" i="1"/>
  <c r="C167" i="1"/>
  <c r="S188" i="5" l="1"/>
  <c r="O188" i="5"/>
  <c r="H188" i="5"/>
  <c r="E188" i="5"/>
  <c r="C188" i="5"/>
  <c r="A188" i="5"/>
  <c r="H166" i="5" l="1"/>
  <c r="E166" i="5"/>
  <c r="C166" i="5"/>
  <c r="A166" i="5"/>
  <c r="C187" i="1"/>
  <c r="C165" i="1"/>
  <c r="E3" i="4" l="1"/>
  <c r="D3" i="4"/>
  <c r="S165" i="5" l="1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C164" i="1"/>
  <c r="S644" i="5" l="1"/>
  <c r="O644" i="5"/>
  <c r="H644" i="5"/>
  <c r="E644" i="5"/>
  <c r="C644" i="5"/>
  <c r="A644" i="5"/>
  <c r="S500" i="5"/>
  <c r="O500" i="5"/>
  <c r="H500" i="5"/>
  <c r="E500" i="5"/>
  <c r="C500" i="5"/>
  <c r="A500" i="5"/>
  <c r="S280" i="5"/>
  <c r="H280" i="5"/>
  <c r="E280" i="5"/>
  <c r="C280" i="5"/>
  <c r="A280" i="5"/>
  <c r="S274" i="5"/>
  <c r="J274" i="5"/>
  <c r="H274" i="5"/>
  <c r="E274" i="5"/>
  <c r="C274" i="5"/>
  <c r="A274" i="5"/>
  <c r="S255" i="5"/>
  <c r="H255" i="5"/>
  <c r="E255" i="5"/>
  <c r="C255" i="5"/>
  <c r="A255" i="5"/>
  <c r="S251" i="5"/>
  <c r="H251" i="5"/>
  <c r="E251" i="5"/>
  <c r="C251" i="5"/>
  <c r="A251" i="5"/>
  <c r="S236" i="5"/>
  <c r="J236" i="5"/>
  <c r="H236" i="5"/>
  <c r="E236" i="5"/>
  <c r="C236" i="5"/>
  <c r="A236" i="5"/>
  <c r="S232" i="5"/>
  <c r="J232" i="5"/>
  <c r="H232" i="5"/>
  <c r="E232" i="5"/>
  <c r="C232" i="5"/>
  <c r="A232" i="5"/>
  <c r="S213" i="5"/>
  <c r="H213" i="5"/>
  <c r="E213" i="5"/>
  <c r="C213" i="5"/>
  <c r="A213" i="5"/>
  <c r="S209" i="5"/>
  <c r="H209" i="5"/>
  <c r="E209" i="5"/>
  <c r="C209" i="5"/>
  <c r="A209" i="5"/>
  <c r="O274" i="5"/>
  <c r="C163" i="1"/>
  <c r="O255" i="5"/>
  <c r="O280" i="5"/>
  <c r="C162" i="1"/>
  <c r="O213" i="5"/>
  <c r="O251" i="5"/>
  <c r="O209" i="5"/>
  <c r="O232" i="5"/>
  <c r="O236" i="5"/>
  <c r="S162" i="5" l="1"/>
  <c r="H162" i="5"/>
  <c r="E162" i="5"/>
  <c r="C162" i="5"/>
  <c r="A162" i="5"/>
  <c r="S161" i="5"/>
  <c r="O161" i="5"/>
  <c r="H161" i="5"/>
  <c r="E161" i="5"/>
  <c r="C161" i="5"/>
  <c r="A161" i="5"/>
  <c r="O162" i="5"/>
  <c r="S670" i="5" l="1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C161" i="1"/>
  <c r="C286" i="1"/>
  <c r="C160" i="1"/>
  <c r="C287" i="1"/>
  <c r="C285" i="1"/>
  <c r="C284" i="1"/>
  <c r="I107" i="5" l="1"/>
  <c r="S56" i="5" l="1"/>
  <c r="O56" i="5"/>
  <c r="H56" i="5"/>
  <c r="E56" i="5"/>
  <c r="C56" i="5"/>
  <c r="A56" i="5"/>
  <c r="S98" i="5"/>
  <c r="O98" i="5"/>
  <c r="H98" i="5"/>
  <c r="E98" i="5"/>
  <c r="C98" i="5"/>
  <c r="A98" i="5"/>
  <c r="C97" i="1"/>
  <c r="C55" i="1"/>
  <c r="S59" i="5" l="1"/>
  <c r="H59" i="5"/>
  <c r="E59" i="5"/>
  <c r="C59" i="5"/>
  <c r="A59" i="5"/>
  <c r="O59" i="5"/>
  <c r="S104" i="5" l="1"/>
  <c r="O104" i="5"/>
  <c r="H104" i="5"/>
  <c r="E104" i="5"/>
  <c r="C104" i="5"/>
  <c r="A104" i="5"/>
  <c r="C58" i="1"/>
  <c r="C103" i="1"/>
  <c r="O105" i="5" l="1"/>
  <c r="H105" i="5"/>
  <c r="E105" i="5"/>
  <c r="C105" i="5"/>
  <c r="A105" i="5"/>
  <c r="S105" i="5"/>
  <c r="C104" i="1"/>
  <c r="S160" i="5" l="1"/>
  <c r="O160" i="5"/>
  <c r="H160" i="5"/>
  <c r="E160" i="5"/>
  <c r="C160" i="5"/>
  <c r="A160" i="5"/>
  <c r="S159" i="5" l="1"/>
  <c r="O159" i="5"/>
  <c r="H159" i="5"/>
  <c r="E159" i="5"/>
  <c r="C159" i="5"/>
  <c r="A159" i="5"/>
  <c r="S158" i="5"/>
  <c r="O158" i="5"/>
  <c r="H158" i="5"/>
  <c r="E158" i="5"/>
  <c r="C158" i="5"/>
  <c r="A158" i="5"/>
  <c r="C158" i="1"/>
  <c r="C157" i="1"/>
  <c r="C159" i="1"/>
  <c r="S678" i="5" l="1"/>
  <c r="O678" i="5"/>
  <c r="H678" i="5"/>
  <c r="E678" i="5"/>
  <c r="C678" i="5"/>
  <c r="A678" i="5"/>
  <c r="S677" i="5"/>
  <c r="O677" i="5"/>
  <c r="H677" i="5"/>
  <c r="E677" i="5"/>
  <c r="C677" i="5"/>
  <c r="A677" i="5"/>
  <c r="S676" i="5"/>
  <c r="O676" i="5"/>
  <c r="H676" i="5"/>
  <c r="E676" i="5"/>
  <c r="C676" i="5"/>
  <c r="A676" i="5"/>
  <c r="S675" i="5"/>
  <c r="O675" i="5"/>
  <c r="H675" i="5"/>
  <c r="E675" i="5"/>
  <c r="C675" i="5"/>
  <c r="A675" i="5"/>
  <c r="I124" i="5" l="1"/>
  <c r="I125" i="5"/>
  <c r="S125" i="5"/>
  <c r="O125" i="5"/>
  <c r="H125" i="5"/>
  <c r="E125" i="5"/>
  <c r="C125" i="5"/>
  <c r="A125" i="5"/>
  <c r="S124" i="5"/>
  <c r="O124" i="5"/>
  <c r="H124" i="5"/>
  <c r="E124" i="5"/>
  <c r="C124" i="5"/>
  <c r="A124" i="5"/>
  <c r="C293" i="1"/>
  <c r="C295" i="1"/>
  <c r="C294" i="1"/>
  <c r="C124" i="1"/>
  <c r="C292" i="1"/>
  <c r="C123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44" i="5" l="1"/>
  <c r="O144" i="5"/>
  <c r="H144" i="5"/>
  <c r="E144" i="5"/>
  <c r="C144" i="5"/>
  <c r="A144" i="5"/>
  <c r="C143" i="1"/>
  <c r="S157" i="5" l="1"/>
  <c r="O157" i="5"/>
  <c r="H157" i="5"/>
  <c r="E157" i="5"/>
  <c r="C157" i="5"/>
  <c r="A157" i="5"/>
  <c r="S156" i="5"/>
  <c r="O156" i="5"/>
  <c r="H156" i="5"/>
  <c r="E156" i="5"/>
  <c r="C156" i="5"/>
  <c r="A156" i="5"/>
  <c r="S114" i="5" l="1"/>
  <c r="S191" i="5"/>
  <c r="S186" i="5"/>
  <c r="S185" i="5"/>
  <c r="S184" i="5"/>
  <c r="S155" i="5"/>
  <c r="S154" i="5"/>
  <c r="S153" i="5"/>
  <c r="S152" i="5"/>
  <c r="S151" i="5"/>
  <c r="S150" i="5"/>
  <c r="S149" i="5"/>
  <c r="S146" i="5"/>
  <c r="S145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79" i="5"/>
  <c r="S278" i="5"/>
  <c r="S277" i="5"/>
  <c r="S276" i="5"/>
  <c r="S275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4" i="5"/>
  <c r="S253" i="5"/>
  <c r="S252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5" i="5"/>
  <c r="S234" i="5"/>
  <c r="S233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2" i="5"/>
  <c r="S211" i="5"/>
  <c r="S210" i="5"/>
  <c r="S208" i="5"/>
  <c r="S376" i="5"/>
  <c r="S375" i="5"/>
  <c r="S374" i="5"/>
  <c r="S373" i="5"/>
  <c r="S372" i="5"/>
  <c r="S371" i="5"/>
  <c r="S370" i="5"/>
  <c r="S369" i="5"/>
  <c r="O154" i="5"/>
  <c r="H154" i="5"/>
  <c r="E154" i="5"/>
  <c r="C154" i="5"/>
  <c r="A154" i="5"/>
  <c r="C155" i="1"/>
  <c r="C156" i="1"/>
  <c r="C154" i="1"/>
  <c r="O155" i="5" l="1"/>
  <c r="H155" i="5" l="1"/>
  <c r="E155" i="5"/>
  <c r="C155" i="5"/>
  <c r="A155" i="5"/>
  <c r="C153" i="1"/>
  <c r="O153" i="5" l="1"/>
  <c r="H153" i="5"/>
  <c r="E153" i="5"/>
  <c r="C153" i="5"/>
  <c r="A153" i="5"/>
  <c r="S97" i="5" l="1"/>
  <c r="O97" i="5"/>
  <c r="H97" i="5"/>
  <c r="E97" i="5"/>
  <c r="C97" i="5"/>
  <c r="A97" i="5"/>
  <c r="C96" i="1"/>
  <c r="C152" i="1"/>
  <c r="I58" i="5" l="1"/>
  <c r="S58" i="5"/>
  <c r="H58" i="5"/>
  <c r="E58" i="5"/>
  <c r="C58" i="5"/>
  <c r="A58" i="5"/>
  <c r="C57" i="1"/>
  <c r="O58" i="5"/>
  <c r="S57" i="5" l="1"/>
  <c r="O57" i="5"/>
  <c r="H57" i="5"/>
  <c r="E57" i="5"/>
  <c r="C57" i="5"/>
  <c r="A57" i="5"/>
  <c r="S107" i="5" l="1"/>
  <c r="O107" i="5"/>
  <c r="H107" i="5"/>
  <c r="E107" i="5"/>
  <c r="C107" i="5"/>
  <c r="A107" i="5"/>
  <c r="C56" i="1"/>
  <c r="S108" i="5" l="1"/>
  <c r="O108" i="5"/>
  <c r="H108" i="5"/>
  <c r="E108" i="5"/>
  <c r="C108" i="5"/>
  <c r="A108" i="5"/>
  <c r="C106" i="1"/>
  <c r="S68" i="5" l="1"/>
  <c r="O68" i="5"/>
  <c r="H68" i="5"/>
  <c r="E68" i="5"/>
  <c r="C68" i="5"/>
  <c r="A68" i="5"/>
  <c r="S67" i="5"/>
  <c r="O67" i="5"/>
  <c r="H67" i="5"/>
  <c r="E67" i="5"/>
  <c r="C67" i="5"/>
  <c r="A67" i="5"/>
  <c r="C66" i="1"/>
  <c r="C107" i="1"/>
  <c r="C67" i="1"/>
  <c r="S87" i="5" l="1"/>
  <c r="O87" i="5"/>
  <c r="H87" i="5"/>
  <c r="E87" i="5"/>
  <c r="C87" i="5"/>
  <c r="A87" i="5"/>
  <c r="S94" i="5" l="1"/>
  <c r="O94" i="5"/>
  <c r="H94" i="5"/>
  <c r="E94" i="5"/>
  <c r="C94" i="5"/>
  <c r="A94" i="5"/>
  <c r="S92" i="5"/>
  <c r="O92" i="5"/>
  <c r="H92" i="5"/>
  <c r="E92" i="5"/>
  <c r="C92" i="5"/>
  <c r="A92" i="5"/>
  <c r="C86" i="1"/>
  <c r="C92" i="1"/>
  <c r="C93" i="1"/>
  <c r="S103" i="5" l="1"/>
  <c r="O103" i="5"/>
  <c r="H103" i="5"/>
  <c r="E103" i="5"/>
  <c r="C103" i="5"/>
  <c r="A103" i="5"/>
  <c r="C102" i="1"/>
  <c r="S123" i="5" l="1"/>
  <c r="O123" i="5"/>
  <c r="H123" i="5"/>
  <c r="E123" i="5"/>
  <c r="C123" i="5"/>
  <c r="A123" i="5"/>
  <c r="O114" i="5" l="1"/>
  <c r="H114" i="5"/>
  <c r="E114" i="5"/>
  <c r="C114" i="5"/>
  <c r="A114" i="5"/>
  <c r="C113" i="1"/>
  <c r="C122" i="1"/>
  <c r="S113" i="5" l="1"/>
  <c r="O113" i="5"/>
  <c r="H113" i="5"/>
  <c r="E113" i="5"/>
  <c r="C113" i="5"/>
  <c r="A113" i="5"/>
  <c r="C111" i="1"/>
  <c r="S96" i="5" l="1"/>
  <c r="O96" i="5"/>
  <c r="H96" i="5"/>
  <c r="E96" i="5"/>
  <c r="C96" i="5"/>
  <c r="A96" i="5"/>
  <c r="S83" i="5" l="1"/>
  <c r="O83" i="5"/>
  <c r="H83" i="5"/>
  <c r="E83" i="5"/>
  <c r="C83" i="5"/>
  <c r="A83" i="5"/>
  <c r="S84" i="5"/>
  <c r="O84" i="5"/>
  <c r="H84" i="5"/>
  <c r="E84" i="5"/>
  <c r="C84" i="5"/>
  <c r="A84" i="5"/>
  <c r="C95" i="1"/>
  <c r="C83" i="1"/>
  <c r="S45" i="5" l="1"/>
  <c r="O45" i="5"/>
  <c r="H45" i="5"/>
  <c r="E45" i="5"/>
  <c r="C45" i="5"/>
  <c r="A45" i="5"/>
  <c r="C44" i="1"/>
  <c r="C82" i="1"/>
  <c r="S89" i="5" l="1"/>
  <c r="O89" i="5"/>
  <c r="H89" i="5"/>
  <c r="E89" i="5"/>
  <c r="C89" i="5"/>
  <c r="A89" i="5"/>
  <c r="C8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74" i="1"/>
  <c r="C63" i="1"/>
  <c r="S115" i="5" l="1"/>
  <c r="O115" i="5"/>
  <c r="H115" i="5"/>
  <c r="E115" i="5"/>
  <c r="C115" i="5"/>
  <c r="A115" i="5"/>
  <c r="S80" i="5"/>
  <c r="O80" i="5"/>
  <c r="H80" i="5"/>
  <c r="E80" i="5"/>
  <c r="C80" i="5"/>
  <c r="A80" i="5"/>
  <c r="C114" i="1"/>
  <c r="C48" i="1"/>
  <c r="H152" i="5" l="1"/>
  <c r="E152" i="5"/>
  <c r="C152" i="5"/>
  <c r="A152" i="5"/>
  <c r="O152" i="5"/>
  <c r="C151" i="1"/>
  <c r="C79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3" i="1"/>
  <c r="C19" i="1"/>
  <c r="C21" i="1"/>
  <c r="C24" i="1"/>
  <c r="C22" i="1"/>
  <c r="O186" i="5" l="1"/>
  <c r="H186" i="5"/>
  <c r="E186" i="5"/>
  <c r="C186" i="5"/>
  <c r="A186" i="5"/>
  <c r="O185" i="5"/>
  <c r="H185" i="5"/>
  <c r="E185" i="5"/>
  <c r="C185" i="5"/>
  <c r="A185" i="5"/>
  <c r="C184" i="1"/>
  <c r="C185" i="1"/>
  <c r="O184" i="5" l="1"/>
  <c r="H184" i="5"/>
  <c r="E184" i="5"/>
  <c r="C184" i="5"/>
  <c r="A184" i="5"/>
  <c r="O151" i="5" l="1"/>
  <c r="H151" i="5"/>
  <c r="E151" i="5"/>
  <c r="C151" i="5"/>
  <c r="A151" i="5"/>
  <c r="O150" i="5"/>
  <c r="H150" i="5"/>
  <c r="E150" i="5"/>
  <c r="C150" i="5"/>
  <c r="A150" i="5"/>
  <c r="O149" i="5"/>
  <c r="H149" i="5"/>
  <c r="E149" i="5"/>
  <c r="C149" i="5"/>
  <c r="A149" i="5"/>
  <c r="C183" i="1"/>
  <c r="C150" i="1"/>
  <c r="C149" i="1"/>
  <c r="O146" i="5" l="1"/>
  <c r="H146" i="5"/>
  <c r="E146" i="5"/>
  <c r="C146" i="5"/>
  <c r="A146" i="5"/>
  <c r="O145" i="5"/>
  <c r="H145" i="5"/>
  <c r="E145" i="5"/>
  <c r="C145" i="5"/>
  <c r="A145" i="5"/>
  <c r="C145" i="1"/>
  <c r="C148" i="1"/>
  <c r="S143" i="5" l="1"/>
  <c r="O143" i="5"/>
  <c r="H143" i="5"/>
  <c r="E143" i="5"/>
  <c r="C143" i="5"/>
  <c r="A143" i="5"/>
  <c r="S142" i="5"/>
  <c r="O142" i="5"/>
  <c r="H142" i="5"/>
  <c r="E142" i="5"/>
  <c r="C142" i="5"/>
  <c r="A142" i="5"/>
  <c r="C142" i="1"/>
  <c r="C144" i="1"/>
  <c r="S132" i="5" l="1"/>
  <c r="O132" i="5"/>
  <c r="H132" i="5"/>
  <c r="E132" i="5"/>
  <c r="C132" i="5"/>
  <c r="A132" i="5"/>
  <c r="C131" i="1"/>
  <c r="C141" i="1"/>
  <c r="L379" i="5" l="1"/>
  <c r="I33" i="5" l="1"/>
  <c r="S138" i="5" l="1"/>
  <c r="H138" i="5"/>
  <c r="E138" i="5"/>
  <c r="C138" i="5"/>
  <c r="A138" i="5"/>
  <c r="O138" i="5"/>
  <c r="C137" i="1"/>
  <c r="O136" i="5" l="1"/>
  <c r="S136" i="5"/>
  <c r="H136" i="5"/>
  <c r="E136" i="5"/>
  <c r="A136" i="5"/>
  <c r="C136" i="5"/>
  <c r="E2" i="4"/>
  <c r="D2" i="4"/>
  <c r="S137" i="5"/>
  <c r="H137" i="5"/>
  <c r="E137" i="5"/>
  <c r="C137" i="5"/>
  <c r="A137" i="5"/>
  <c r="C136" i="1"/>
  <c r="C135" i="1"/>
  <c r="O137" i="5"/>
  <c r="S33" i="5" l="1"/>
  <c r="O33" i="5"/>
  <c r="H33" i="5"/>
  <c r="E33" i="5"/>
  <c r="C33" i="5"/>
  <c r="A33" i="5"/>
  <c r="J286" i="5" l="1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C32" i="1"/>
  <c r="J250" i="5" l="1"/>
  <c r="J251" i="5" s="1"/>
  <c r="H250" i="5"/>
  <c r="E250" i="5"/>
  <c r="C250" i="5"/>
  <c r="A250" i="5"/>
  <c r="J249" i="5"/>
  <c r="H249" i="5"/>
  <c r="E249" i="5"/>
  <c r="C249" i="5"/>
  <c r="A249" i="5"/>
  <c r="J237" i="5"/>
  <c r="J238" i="5"/>
  <c r="J239" i="5"/>
  <c r="J240" i="5"/>
  <c r="J241" i="5"/>
  <c r="J242" i="5"/>
  <c r="J243" i="5"/>
  <c r="J244" i="5"/>
  <c r="J245" i="5"/>
  <c r="H245" i="5"/>
  <c r="E245" i="5"/>
  <c r="C245" i="5"/>
  <c r="A245" i="5"/>
  <c r="H244" i="5"/>
  <c r="E244" i="5"/>
  <c r="C244" i="5"/>
  <c r="A244" i="5"/>
  <c r="H243" i="5"/>
  <c r="E243" i="5"/>
  <c r="C243" i="5"/>
  <c r="A243" i="5"/>
  <c r="H242" i="5"/>
  <c r="E242" i="5"/>
  <c r="C242" i="5"/>
  <c r="A242" i="5"/>
  <c r="O249" i="5"/>
  <c r="O243" i="5"/>
  <c r="O250" i="5"/>
  <c r="O242" i="5"/>
  <c r="O244" i="5"/>
  <c r="O245" i="5"/>
  <c r="J252" i="5" l="1"/>
  <c r="J253" i="5"/>
  <c r="J254" i="5"/>
  <c r="J255" i="5" s="1"/>
  <c r="J246" i="5"/>
  <c r="J247" i="5"/>
  <c r="J248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3" i="5"/>
  <c r="J234" i="5"/>
  <c r="J235" i="5"/>
  <c r="J449" i="5" l="1"/>
  <c r="J450" i="5"/>
  <c r="J451" i="5"/>
  <c r="J452" i="5"/>
  <c r="J453" i="5"/>
  <c r="J443" i="5"/>
  <c r="J442" i="5"/>
  <c r="J441" i="5"/>
  <c r="J440" i="5"/>
  <c r="J439" i="5"/>
  <c r="J438" i="5"/>
  <c r="J437" i="5"/>
  <c r="J436" i="5"/>
  <c r="J435" i="5"/>
  <c r="J256" i="5" l="1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5" i="5"/>
  <c r="J276" i="5"/>
  <c r="J27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8" i="1"/>
  <c r="C15" i="1"/>
  <c r="C9" i="1"/>
  <c r="S135" i="5" l="1"/>
  <c r="O135" i="5"/>
  <c r="H135" i="5"/>
  <c r="E135" i="5"/>
  <c r="C135" i="5"/>
  <c r="A135" i="5"/>
  <c r="S134" i="5" l="1"/>
  <c r="O134" i="5"/>
  <c r="H134" i="5"/>
  <c r="E134" i="5"/>
  <c r="C134" i="5"/>
  <c r="A134" i="5"/>
  <c r="C134" i="1"/>
  <c r="S133" i="5" l="1"/>
  <c r="O133" i="5"/>
  <c r="H133" i="5"/>
  <c r="E133" i="5"/>
  <c r="C133" i="5"/>
  <c r="A133" i="5"/>
  <c r="C133" i="1"/>
  <c r="J551" i="5" l="1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C132" i="1"/>
  <c r="O625" i="5" l="1"/>
  <c r="A620" i="5" l="1"/>
  <c r="C620" i="5"/>
  <c r="E620" i="5"/>
  <c r="H620" i="5"/>
  <c r="O620" i="5"/>
  <c r="S620" i="5"/>
  <c r="J608" i="5" l="1"/>
  <c r="J609" i="5"/>
  <c r="J610" i="5"/>
  <c r="J611" i="5"/>
  <c r="J612" i="5"/>
  <c r="L380" i="5" l="1"/>
  <c r="L381" i="5"/>
  <c r="S536" i="5"/>
  <c r="O536" i="5"/>
  <c r="H536" i="5"/>
  <c r="E536" i="5"/>
  <c r="C536" i="5"/>
  <c r="A536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5" i="5"/>
  <c r="O535" i="5"/>
  <c r="H535" i="5"/>
  <c r="E535" i="5"/>
  <c r="C535" i="5"/>
  <c r="A535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31" i="5"/>
  <c r="O131" i="5"/>
  <c r="H131" i="5"/>
  <c r="E131" i="5"/>
  <c r="C131" i="5"/>
  <c r="A131" i="5"/>
  <c r="J476" i="5"/>
  <c r="J475" i="5" s="1"/>
  <c r="J474" i="5" s="1"/>
  <c r="J473" i="5" s="1"/>
  <c r="C13" i="1"/>
  <c r="C5" i="1"/>
  <c r="C14" i="1"/>
  <c r="C6" i="1"/>
  <c r="C130" i="1"/>
  <c r="C12" i="1"/>
  <c r="C7" i="1"/>
  <c r="L454" i="5" l="1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K398" i="5" l="1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O357" i="5" l="1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H254" i="5" l="1"/>
  <c r="E254" i="5"/>
  <c r="C254" i="5"/>
  <c r="A254" i="5"/>
  <c r="H253" i="5"/>
  <c r="E253" i="5"/>
  <c r="C253" i="5"/>
  <c r="A253" i="5"/>
  <c r="O253" i="5"/>
  <c r="O254" i="5"/>
  <c r="H235" i="5" l="1"/>
  <c r="E235" i="5"/>
  <c r="C235" i="5"/>
  <c r="A235" i="5"/>
  <c r="H234" i="5"/>
  <c r="E234" i="5"/>
  <c r="C234" i="5"/>
  <c r="A234" i="5"/>
  <c r="O235" i="5"/>
  <c r="O234" i="5"/>
  <c r="S12" i="5" l="1"/>
  <c r="O12" i="5"/>
  <c r="H12" i="5"/>
  <c r="E12" i="5"/>
  <c r="C12" i="5"/>
  <c r="A12" i="5"/>
  <c r="C11" i="1"/>
  <c r="S649" i="5" l="1"/>
  <c r="O649" i="5"/>
  <c r="H649" i="5"/>
  <c r="E649" i="5"/>
  <c r="C649" i="5"/>
  <c r="A649" i="5"/>
  <c r="S648" i="5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S643" i="5" l="1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S636" i="5"/>
  <c r="O636" i="5"/>
  <c r="H636" i="5"/>
  <c r="E636" i="5"/>
  <c r="C636" i="5"/>
  <c r="A636" i="5"/>
  <c r="C280" i="1"/>
  <c r="C278" i="1"/>
  <c r="C279" i="1"/>
  <c r="S612" i="5" l="1"/>
  <c r="O612" i="5"/>
  <c r="H612" i="5"/>
  <c r="E612" i="5"/>
  <c r="C612" i="5"/>
  <c r="A612" i="5"/>
  <c r="S611" i="5"/>
  <c r="O611" i="5"/>
  <c r="H611" i="5"/>
  <c r="E611" i="5"/>
  <c r="C611" i="5"/>
  <c r="A611" i="5"/>
  <c r="S610" i="5"/>
  <c r="O610" i="5"/>
  <c r="H610" i="5"/>
  <c r="E610" i="5"/>
  <c r="C610" i="5"/>
  <c r="A610" i="5"/>
  <c r="S609" i="5"/>
  <c r="O609" i="5"/>
  <c r="H609" i="5"/>
  <c r="E609" i="5"/>
  <c r="C609" i="5"/>
  <c r="A609" i="5"/>
  <c r="S608" i="5"/>
  <c r="O608" i="5"/>
  <c r="H608" i="5"/>
  <c r="E608" i="5"/>
  <c r="C608" i="5"/>
  <c r="A608" i="5"/>
  <c r="S596" i="5"/>
  <c r="H596" i="5"/>
  <c r="E596" i="5"/>
  <c r="C596" i="5"/>
  <c r="A596" i="5"/>
  <c r="S595" i="5"/>
  <c r="H595" i="5"/>
  <c r="E595" i="5"/>
  <c r="C595" i="5"/>
  <c r="A595" i="5"/>
  <c r="S594" i="5"/>
  <c r="H594" i="5"/>
  <c r="E594" i="5"/>
  <c r="C594" i="5"/>
  <c r="A594" i="5"/>
  <c r="O593" i="5"/>
  <c r="H593" i="5"/>
  <c r="E593" i="5"/>
  <c r="C593" i="5"/>
  <c r="A593" i="5"/>
  <c r="O592" i="5"/>
  <c r="H592" i="5"/>
  <c r="E592" i="5"/>
  <c r="C592" i="5"/>
  <c r="A592" i="5"/>
  <c r="O591" i="5"/>
  <c r="H591" i="5"/>
  <c r="E591" i="5"/>
  <c r="C591" i="5"/>
  <c r="A591" i="5"/>
  <c r="S387" i="5"/>
  <c r="O381" i="5"/>
  <c r="H381" i="5"/>
  <c r="E381" i="5"/>
  <c r="C381" i="5"/>
  <c r="A381" i="5"/>
  <c r="S386" i="5"/>
  <c r="O380" i="5"/>
  <c r="H380" i="5"/>
  <c r="E380" i="5"/>
  <c r="C380" i="5"/>
  <c r="A380" i="5"/>
  <c r="S385" i="5"/>
  <c r="O379" i="5"/>
  <c r="H379" i="5"/>
  <c r="E379" i="5"/>
  <c r="C379" i="5"/>
  <c r="A379" i="5"/>
  <c r="S381" i="5"/>
  <c r="O375" i="5"/>
  <c r="H375" i="5"/>
  <c r="E375" i="5"/>
  <c r="C375" i="5"/>
  <c r="A375" i="5"/>
  <c r="S380" i="5"/>
  <c r="O374" i="5"/>
  <c r="H374" i="5"/>
  <c r="E374" i="5"/>
  <c r="C374" i="5"/>
  <c r="A374" i="5"/>
  <c r="S379" i="5"/>
  <c r="O373" i="5"/>
  <c r="H373" i="5"/>
  <c r="E373" i="5"/>
  <c r="C373" i="5"/>
  <c r="A373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C266" i="1"/>
  <c r="S593" i="5"/>
  <c r="C224" i="1"/>
  <c r="O596" i="5"/>
  <c r="C270" i="1"/>
  <c r="C222" i="1"/>
  <c r="O595" i="5"/>
  <c r="S592" i="5"/>
  <c r="S591" i="5"/>
  <c r="C220" i="1"/>
  <c r="C265" i="1"/>
  <c r="O594" i="5"/>
  <c r="O363" i="5" l="1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C216" i="1"/>
  <c r="C199" i="1"/>
  <c r="C203" i="1"/>
  <c r="C211" i="1"/>
  <c r="C201" i="1"/>
  <c r="C214" i="1"/>
  <c r="C204" i="1"/>
  <c r="C217" i="1"/>
  <c r="C210" i="1"/>
  <c r="C200" i="1"/>
  <c r="C212" i="1"/>
  <c r="C218" i="1"/>
  <c r="C202" i="1"/>
  <c r="C215" i="1"/>
  <c r="A672" i="5" l="1"/>
  <c r="C672" i="5"/>
  <c r="E672" i="5"/>
  <c r="H672" i="5"/>
  <c r="O672" i="5"/>
  <c r="S672" i="5"/>
  <c r="S618" i="5"/>
  <c r="O618" i="5"/>
  <c r="H618" i="5"/>
  <c r="E618" i="5"/>
  <c r="C618" i="5"/>
  <c r="A618" i="5"/>
  <c r="O372" i="5" l="1"/>
  <c r="H372" i="5"/>
  <c r="E372" i="5"/>
  <c r="C372" i="5"/>
  <c r="A372" i="5"/>
  <c r="O371" i="5"/>
  <c r="H371" i="5"/>
  <c r="E371" i="5"/>
  <c r="C371" i="5"/>
  <c r="A371" i="5"/>
  <c r="O366" i="5"/>
  <c r="H366" i="5"/>
  <c r="E366" i="5"/>
  <c r="C366" i="5"/>
  <c r="A366" i="5"/>
  <c r="O365" i="5"/>
  <c r="H365" i="5"/>
  <c r="E365" i="5"/>
  <c r="C365" i="5"/>
  <c r="A365" i="5"/>
  <c r="I28" i="5" l="1"/>
  <c r="S122" i="5" l="1"/>
  <c r="O122" i="5"/>
  <c r="H122" i="5"/>
  <c r="E122" i="5"/>
  <c r="C122" i="5"/>
  <c r="A122" i="5"/>
  <c r="C121" i="1"/>
  <c r="S119" i="5" l="1"/>
  <c r="O119" i="5"/>
  <c r="H119" i="5"/>
  <c r="E119" i="5"/>
  <c r="C119" i="5"/>
  <c r="A119" i="5"/>
  <c r="S116" i="5"/>
  <c r="O116" i="5"/>
  <c r="H116" i="5"/>
  <c r="E116" i="5"/>
  <c r="C116" i="5"/>
  <c r="A116" i="5"/>
  <c r="S112" i="5"/>
  <c r="O112" i="5"/>
  <c r="H112" i="5"/>
  <c r="E112" i="5"/>
  <c r="C112" i="5"/>
  <c r="A112" i="5"/>
  <c r="S110" i="5"/>
  <c r="O110" i="5"/>
  <c r="H110" i="5"/>
  <c r="E110" i="5"/>
  <c r="C110" i="5"/>
  <c r="A110" i="5"/>
  <c r="S106" i="5"/>
  <c r="O106" i="5"/>
  <c r="H106" i="5"/>
  <c r="E106" i="5"/>
  <c r="C106" i="5"/>
  <c r="A106" i="5"/>
  <c r="S102" i="5"/>
  <c r="O102" i="5"/>
  <c r="H102" i="5"/>
  <c r="E102" i="5"/>
  <c r="C102" i="5"/>
  <c r="A102" i="5"/>
  <c r="S95" i="5"/>
  <c r="O95" i="5"/>
  <c r="H95" i="5"/>
  <c r="E95" i="5"/>
  <c r="C95" i="5"/>
  <c r="A95" i="5"/>
  <c r="S93" i="5"/>
  <c r="O93" i="5"/>
  <c r="H93" i="5"/>
  <c r="E93" i="5"/>
  <c r="C93" i="5"/>
  <c r="A93" i="5"/>
  <c r="S91" i="5"/>
  <c r="O91" i="5"/>
  <c r="H91" i="5"/>
  <c r="E91" i="5"/>
  <c r="C91" i="5"/>
  <c r="A91" i="5"/>
  <c r="S90" i="5"/>
  <c r="O90" i="5"/>
  <c r="H90" i="5"/>
  <c r="E90" i="5"/>
  <c r="C90" i="5"/>
  <c r="A90" i="5"/>
  <c r="S88" i="5"/>
  <c r="O88" i="5"/>
  <c r="H88" i="5"/>
  <c r="E88" i="5"/>
  <c r="C88" i="5"/>
  <c r="A88" i="5"/>
  <c r="S86" i="5"/>
  <c r="O86" i="5"/>
  <c r="H86" i="5"/>
  <c r="E86" i="5"/>
  <c r="C86" i="5"/>
  <c r="A86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1" i="5"/>
  <c r="O71" i="5"/>
  <c r="H71" i="5"/>
  <c r="E71" i="5"/>
  <c r="C71" i="5"/>
  <c r="A71" i="5"/>
  <c r="S69" i="5"/>
  <c r="O69" i="5"/>
  <c r="H69" i="5"/>
  <c r="E69" i="5"/>
  <c r="C69" i="5"/>
  <c r="A69" i="5"/>
  <c r="C91" i="1"/>
  <c r="C105" i="1"/>
  <c r="C109" i="1"/>
  <c r="C68" i="1"/>
  <c r="C78" i="1"/>
  <c r="C89" i="1"/>
  <c r="C70" i="1"/>
  <c r="C94" i="1"/>
  <c r="C118" i="1"/>
  <c r="C101" i="1"/>
  <c r="C71" i="1"/>
  <c r="C72" i="1"/>
  <c r="C90" i="1"/>
  <c r="C87" i="1"/>
  <c r="C81" i="1"/>
  <c r="C112" i="1"/>
  <c r="C115" i="1"/>
  <c r="C76" i="1"/>
  <c r="C85" i="1"/>
  <c r="S66" i="5" l="1"/>
  <c r="O66" i="5"/>
  <c r="H66" i="5"/>
  <c r="E66" i="5"/>
  <c r="C66" i="5"/>
  <c r="A66" i="5"/>
  <c r="S65" i="5"/>
  <c r="O65" i="5"/>
  <c r="H65" i="5"/>
  <c r="E65" i="5"/>
  <c r="C65" i="5"/>
  <c r="A65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4" i="5"/>
  <c r="O44" i="5"/>
  <c r="H44" i="5"/>
  <c r="E44" i="5"/>
  <c r="C44" i="5"/>
  <c r="A44" i="5"/>
  <c r="C65" i="1"/>
  <c r="C64" i="1"/>
  <c r="C62" i="1"/>
  <c r="S42" i="5" l="1"/>
  <c r="O42" i="5"/>
  <c r="H42" i="5"/>
  <c r="E42" i="5"/>
  <c r="C42" i="5"/>
  <c r="A42" i="5"/>
  <c r="S40" i="5"/>
  <c r="O40" i="5"/>
  <c r="H40" i="5"/>
  <c r="E40" i="5"/>
  <c r="C40" i="5"/>
  <c r="A40" i="5"/>
  <c r="C47" i="1"/>
  <c r="C59" i="1"/>
  <c r="C51" i="1"/>
  <c r="C43" i="1"/>
  <c r="C39" i="1"/>
  <c r="C54" i="1"/>
  <c r="C41" i="1"/>
  <c r="S39" i="5" l="1"/>
  <c r="O39" i="5"/>
  <c r="H39" i="5"/>
  <c r="E39" i="5"/>
  <c r="C39" i="5"/>
  <c r="A39" i="5"/>
  <c r="C38" i="1"/>
  <c r="I473" i="5" l="1"/>
  <c r="I474" i="5"/>
  <c r="O411" i="5" l="1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S400" i="5"/>
  <c r="S411" i="5"/>
  <c r="S402" i="5"/>
  <c r="S409" i="5"/>
  <c r="S401" i="5"/>
  <c r="S410" i="5"/>
  <c r="I475" i="5" l="1"/>
  <c r="I476" i="5" l="1"/>
  <c r="I477" i="5" l="1"/>
  <c r="O378" i="5" l="1"/>
  <c r="H378" i="5"/>
  <c r="E378" i="5"/>
  <c r="C378" i="5"/>
  <c r="A378" i="5"/>
  <c r="O377" i="5"/>
  <c r="H377" i="5"/>
  <c r="E377" i="5"/>
  <c r="C377" i="5"/>
  <c r="A377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7" i="1"/>
  <c r="C25" i="1"/>
  <c r="C2" i="1"/>
  <c r="C26" i="1"/>
  <c r="S26" i="5" l="1"/>
  <c r="O26" i="5"/>
  <c r="H26" i="5"/>
  <c r="E26" i="5"/>
  <c r="C26" i="5"/>
  <c r="A26" i="5"/>
  <c r="S674" i="5" l="1"/>
  <c r="O674" i="5"/>
  <c r="H674" i="5"/>
  <c r="E674" i="5"/>
  <c r="C674" i="5"/>
  <c r="A674" i="5"/>
  <c r="S673" i="5"/>
  <c r="O673" i="5"/>
  <c r="H673" i="5"/>
  <c r="E673" i="5"/>
  <c r="C673" i="5"/>
  <c r="A673" i="5"/>
  <c r="H671" i="5" l="1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19" i="5"/>
  <c r="H617" i="5"/>
  <c r="H616" i="5"/>
  <c r="H615" i="5"/>
  <c r="H614" i="5"/>
  <c r="H613" i="5"/>
  <c r="H607" i="5"/>
  <c r="H606" i="5"/>
  <c r="H605" i="5"/>
  <c r="H604" i="5"/>
  <c r="H603" i="5"/>
  <c r="H602" i="5"/>
  <c r="H601" i="5"/>
  <c r="H600" i="5"/>
  <c r="H599" i="5"/>
  <c r="H598" i="5"/>
  <c r="H597" i="5"/>
  <c r="H590" i="5"/>
  <c r="H589" i="5"/>
  <c r="H588" i="5"/>
  <c r="H587" i="5"/>
  <c r="H586" i="5"/>
  <c r="H585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4" i="5"/>
  <c r="H531" i="5"/>
  <c r="H530" i="5"/>
  <c r="H529" i="5"/>
  <c r="H497" i="5"/>
  <c r="H496" i="5"/>
  <c r="H495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08" i="5"/>
  <c r="H407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76" i="5"/>
  <c r="H370" i="5"/>
  <c r="H364" i="5"/>
  <c r="H330" i="5"/>
  <c r="H329" i="5"/>
  <c r="H328" i="5"/>
  <c r="H327" i="5"/>
  <c r="H326" i="5"/>
  <c r="H325" i="5"/>
  <c r="H324" i="5"/>
  <c r="H323" i="5"/>
  <c r="H322" i="5"/>
  <c r="H294" i="5"/>
  <c r="H293" i="5"/>
  <c r="H292" i="5"/>
  <c r="H291" i="5"/>
  <c r="H290" i="5"/>
  <c r="H289" i="5"/>
  <c r="H288" i="5"/>
  <c r="H287" i="5"/>
  <c r="H286" i="5"/>
  <c r="H279" i="5"/>
  <c r="H278" i="5"/>
  <c r="H277" i="5"/>
  <c r="H276" i="5"/>
  <c r="H275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2" i="5"/>
  <c r="H248" i="5"/>
  <c r="H247" i="5"/>
  <c r="H246" i="5"/>
  <c r="H241" i="5"/>
  <c r="H240" i="5"/>
  <c r="H239" i="5"/>
  <c r="H238" i="5"/>
  <c r="H237" i="5"/>
  <c r="H233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2" i="5"/>
  <c r="H211" i="5"/>
  <c r="H210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30" i="5"/>
  <c r="H129" i="5"/>
  <c r="H128" i="5"/>
  <c r="H127" i="5"/>
  <c r="H126" i="5"/>
  <c r="H34" i="5"/>
  <c r="H32" i="5"/>
  <c r="H28" i="5"/>
  <c r="G5" i="6"/>
  <c r="G4" i="6"/>
  <c r="G3" i="6"/>
  <c r="G2" i="6"/>
  <c r="G8" i="6"/>
  <c r="G7" i="6"/>
  <c r="S671" i="5"/>
  <c r="O671" i="5"/>
  <c r="E671" i="5"/>
  <c r="C671" i="5"/>
  <c r="A671" i="5"/>
  <c r="E2" i="6"/>
  <c r="E4" i="6"/>
  <c r="C4" i="6"/>
  <c r="C291" i="1"/>
  <c r="E5" i="6"/>
  <c r="E3" i="6"/>
  <c r="C2" i="6"/>
  <c r="C5" i="6"/>
  <c r="C3" i="6"/>
  <c r="C290" i="1"/>
  <c r="S635" i="5" l="1"/>
  <c r="O635" i="5"/>
  <c r="E635" i="5"/>
  <c r="C635" i="5"/>
  <c r="A635" i="5"/>
  <c r="S634" i="5"/>
  <c r="O634" i="5"/>
  <c r="E634" i="5"/>
  <c r="C634" i="5"/>
  <c r="A634" i="5"/>
  <c r="S633" i="5"/>
  <c r="O633" i="5"/>
  <c r="E633" i="5"/>
  <c r="C633" i="5"/>
  <c r="A633" i="5"/>
  <c r="S632" i="5"/>
  <c r="O632" i="5"/>
  <c r="E632" i="5"/>
  <c r="C632" i="5"/>
  <c r="A632" i="5"/>
  <c r="S631" i="5"/>
  <c r="O631" i="5"/>
  <c r="E631" i="5"/>
  <c r="C631" i="5"/>
  <c r="A631" i="5"/>
  <c r="S602" i="5"/>
  <c r="O602" i="5"/>
  <c r="E602" i="5"/>
  <c r="C602" i="5"/>
  <c r="A602" i="5"/>
  <c r="S601" i="5"/>
  <c r="O601" i="5"/>
  <c r="E601" i="5"/>
  <c r="C601" i="5"/>
  <c r="A601" i="5"/>
  <c r="S600" i="5"/>
  <c r="O600" i="5"/>
  <c r="E600" i="5"/>
  <c r="C600" i="5"/>
  <c r="A600" i="5"/>
  <c r="S599" i="5"/>
  <c r="O599" i="5"/>
  <c r="E599" i="5"/>
  <c r="C599" i="5"/>
  <c r="A599" i="5"/>
  <c r="S598" i="5"/>
  <c r="O598" i="5"/>
  <c r="E598" i="5"/>
  <c r="C598" i="5"/>
  <c r="A598" i="5"/>
  <c r="S597" i="5"/>
  <c r="O597" i="5"/>
  <c r="E597" i="5"/>
  <c r="C597" i="5"/>
  <c r="A597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S590" i="5"/>
  <c r="E590" i="5"/>
  <c r="C590" i="5"/>
  <c r="A590" i="5"/>
  <c r="S589" i="5"/>
  <c r="E589" i="5"/>
  <c r="C589" i="5"/>
  <c r="A589" i="5"/>
  <c r="S588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S575" i="5"/>
  <c r="S576" i="5"/>
  <c r="S577" i="5"/>
  <c r="S579" i="5"/>
  <c r="S578" i="5"/>
  <c r="O589" i="5"/>
  <c r="C267" i="1"/>
  <c r="S587" i="5"/>
  <c r="O590" i="5"/>
  <c r="C288" i="1"/>
  <c r="S585" i="5"/>
  <c r="C289" i="1"/>
  <c r="C268" i="1"/>
  <c r="C261" i="1"/>
  <c r="C260" i="1"/>
  <c r="C259" i="1"/>
  <c r="O588" i="5"/>
  <c r="S586" i="5"/>
  <c r="C277" i="1"/>
  <c r="S630" i="5" l="1"/>
  <c r="S629" i="5"/>
  <c r="S628" i="5"/>
  <c r="S627" i="5"/>
  <c r="S626" i="5"/>
  <c r="S625" i="5"/>
  <c r="S624" i="5"/>
  <c r="S623" i="5"/>
  <c r="S622" i="5"/>
  <c r="S621" i="5"/>
  <c r="S619" i="5"/>
  <c r="S617" i="5"/>
  <c r="S616" i="5"/>
  <c r="S615" i="5"/>
  <c r="S614" i="5"/>
  <c r="S613" i="5"/>
  <c r="S607" i="5"/>
  <c r="S606" i="5"/>
  <c r="S605" i="5"/>
  <c r="S604" i="5"/>
  <c r="S603" i="5"/>
  <c r="S574" i="5"/>
  <c r="S573" i="5"/>
  <c r="S572" i="5"/>
  <c r="S571" i="5"/>
  <c r="S570" i="5"/>
  <c r="S564" i="5"/>
  <c r="S563" i="5"/>
  <c r="S562" i="5"/>
  <c r="S561" i="5"/>
  <c r="S560" i="5"/>
  <c r="S559" i="5"/>
  <c r="S558" i="5"/>
  <c r="S557" i="5"/>
  <c r="S556" i="5"/>
  <c r="S555" i="5"/>
  <c r="S554" i="5"/>
  <c r="S553" i="5"/>
  <c r="S552" i="5"/>
  <c r="S551" i="5"/>
  <c r="S550" i="5"/>
  <c r="S549" i="5"/>
  <c r="S548" i="5"/>
  <c r="S547" i="5"/>
  <c r="S546" i="5"/>
  <c r="S545" i="5"/>
  <c r="S544" i="5"/>
  <c r="S543" i="5"/>
  <c r="S542" i="5"/>
  <c r="S541" i="5"/>
  <c r="S540" i="5"/>
  <c r="S539" i="5"/>
  <c r="S538" i="5"/>
  <c r="S537" i="5"/>
  <c r="S534" i="5"/>
  <c r="S531" i="5"/>
  <c r="S530" i="5"/>
  <c r="S529" i="5"/>
  <c r="S497" i="5"/>
  <c r="S496" i="5"/>
  <c r="S495" i="5"/>
  <c r="S490" i="5"/>
  <c r="S489" i="5"/>
  <c r="S488" i="5"/>
  <c r="S487" i="5"/>
  <c r="S486" i="5"/>
  <c r="S485" i="5"/>
  <c r="S484" i="5"/>
  <c r="S483" i="5"/>
  <c r="S482" i="5"/>
  <c r="S481" i="5"/>
  <c r="S480" i="5"/>
  <c r="S479" i="5"/>
  <c r="S478" i="5"/>
  <c r="S477" i="5"/>
  <c r="S476" i="5"/>
  <c r="S475" i="5"/>
  <c r="S474" i="5"/>
  <c r="S473" i="5"/>
  <c r="S453" i="5"/>
  <c r="S452" i="5"/>
  <c r="S451" i="5"/>
  <c r="S450" i="5"/>
  <c r="S449" i="5"/>
  <c r="S443" i="5"/>
  <c r="S442" i="5"/>
  <c r="S441" i="5"/>
  <c r="S440" i="5"/>
  <c r="S439" i="5"/>
  <c r="S438" i="5"/>
  <c r="S437" i="5"/>
  <c r="S436" i="5"/>
  <c r="S435" i="5"/>
  <c r="S397" i="5"/>
  <c r="S396" i="5"/>
  <c r="S395" i="5"/>
  <c r="S394" i="5"/>
  <c r="S393" i="5"/>
  <c r="S392" i="5"/>
  <c r="S391" i="5"/>
  <c r="S390" i="5"/>
  <c r="S389" i="5"/>
  <c r="S388" i="5"/>
  <c r="S384" i="5"/>
  <c r="S383" i="5"/>
  <c r="S382" i="5"/>
  <c r="S378" i="5"/>
  <c r="S377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30" i="5"/>
  <c r="S128" i="5"/>
  <c r="S127" i="5"/>
  <c r="S34" i="5"/>
  <c r="S32" i="5"/>
  <c r="O630" i="5"/>
  <c r="E630" i="5"/>
  <c r="C630" i="5"/>
  <c r="A630" i="5"/>
  <c r="O629" i="5"/>
  <c r="E629" i="5"/>
  <c r="C629" i="5"/>
  <c r="A629" i="5"/>
  <c r="O628" i="5"/>
  <c r="E628" i="5"/>
  <c r="C628" i="5"/>
  <c r="A628" i="5"/>
  <c r="O627" i="5"/>
  <c r="E627" i="5"/>
  <c r="C627" i="5"/>
  <c r="A627" i="5"/>
  <c r="O626" i="5"/>
  <c r="E626" i="5"/>
  <c r="C626" i="5"/>
  <c r="A626" i="5"/>
  <c r="E625" i="5"/>
  <c r="C625" i="5"/>
  <c r="A625" i="5"/>
  <c r="S407" i="5"/>
  <c r="S465" i="5"/>
  <c r="S466" i="5"/>
  <c r="S458" i="5"/>
  <c r="S467" i="5"/>
  <c r="S463" i="5"/>
  <c r="S398" i="5"/>
  <c r="S399" i="5"/>
  <c r="S456" i="5"/>
  <c r="S464" i="5"/>
  <c r="S408" i="5"/>
  <c r="S454" i="5"/>
  <c r="S455" i="5"/>
  <c r="S457" i="5"/>
  <c r="S469" i="5"/>
  <c r="S566" i="5"/>
  <c r="S568" i="5"/>
  <c r="S427" i="5"/>
  <c r="S434" i="5"/>
  <c r="S428" i="5"/>
  <c r="S433" i="5"/>
  <c r="S429" i="5"/>
  <c r="S470" i="5"/>
  <c r="S129" i="5"/>
  <c r="S426" i="5"/>
  <c r="S448" i="5"/>
  <c r="S447" i="5"/>
  <c r="S431" i="5"/>
  <c r="S430" i="5"/>
  <c r="S444" i="5"/>
  <c r="S468" i="5"/>
  <c r="S445" i="5"/>
  <c r="S472" i="5"/>
  <c r="S567" i="5"/>
  <c r="S446" i="5"/>
  <c r="S126" i="5"/>
  <c r="S471" i="5"/>
  <c r="S569" i="5"/>
  <c r="S565" i="5"/>
  <c r="S432" i="5"/>
  <c r="O624" i="5" l="1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19" i="5"/>
  <c r="E619" i="5"/>
  <c r="C619" i="5"/>
  <c r="A619" i="5"/>
  <c r="C276" i="1"/>
  <c r="C272" i="1"/>
  <c r="C275" i="1"/>
  <c r="C271" i="1"/>
  <c r="O564" i="5" l="1"/>
  <c r="E564" i="5"/>
  <c r="C564" i="5"/>
  <c r="A564" i="5"/>
  <c r="O563" i="5"/>
  <c r="E563" i="5"/>
  <c r="C563" i="5"/>
  <c r="A563" i="5"/>
  <c r="O562" i="5"/>
  <c r="E562" i="5"/>
  <c r="C562" i="5"/>
  <c r="A562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31" i="5"/>
  <c r="E531" i="5"/>
  <c r="C531" i="5"/>
  <c r="A531" i="5"/>
  <c r="O617" i="5"/>
  <c r="E617" i="5"/>
  <c r="C617" i="5"/>
  <c r="A617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613" i="5"/>
  <c r="E613" i="5"/>
  <c r="C613" i="5"/>
  <c r="A613" i="5"/>
  <c r="E607" i="5" l="1"/>
  <c r="C607" i="5"/>
  <c r="A607" i="5"/>
  <c r="E606" i="5"/>
  <c r="C606" i="5"/>
  <c r="A606" i="5"/>
  <c r="E605" i="5"/>
  <c r="C605" i="5"/>
  <c r="A605" i="5"/>
  <c r="E604" i="5"/>
  <c r="C604" i="5"/>
  <c r="A604" i="5"/>
  <c r="E603" i="5"/>
  <c r="C603" i="5"/>
  <c r="A603" i="5"/>
  <c r="E574" i="5"/>
  <c r="C574" i="5"/>
  <c r="A574" i="5"/>
  <c r="E573" i="5"/>
  <c r="C573" i="5"/>
  <c r="A573" i="5"/>
  <c r="E572" i="5"/>
  <c r="C572" i="5"/>
  <c r="A572" i="5"/>
  <c r="E571" i="5"/>
  <c r="C571" i="5"/>
  <c r="A571" i="5"/>
  <c r="E570" i="5"/>
  <c r="C570" i="5"/>
  <c r="A570" i="5"/>
  <c r="O569" i="5"/>
  <c r="E569" i="5"/>
  <c r="C569" i="5"/>
  <c r="A569" i="5"/>
  <c r="O568" i="5"/>
  <c r="E568" i="5"/>
  <c r="C568" i="5"/>
  <c r="A568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O561" i="5"/>
  <c r="E561" i="5"/>
  <c r="C561" i="5"/>
  <c r="A561" i="5"/>
  <c r="O560" i="5"/>
  <c r="E560" i="5"/>
  <c r="C560" i="5"/>
  <c r="A560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4" i="5"/>
  <c r="E534" i="5"/>
  <c r="C534" i="5"/>
  <c r="A534" i="5"/>
  <c r="O530" i="5"/>
  <c r="E530" i="5"/>
  <c r="C530" i="5"/>
  <c r="A530" i="5"/>
  <c r="O529" i="5"/>
  <c r="E529" i="5"/>
  <c r="C529" i="5"/>
  <c r="A529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607" i="5"/>
  <c r="O605" i="5"/>
  <c r="O603" i="5"/>
  <c r="O606" i="5"/>
  <c r="O604" i="5"/>
  <c r="O574" i="5"/>
  <c r="O572" i="5"/>
  <c r="O570" i="5"/>
  <c r="O571" i="5"/>
  <c r="O573" i="5"/>
  <c r="C257" i="1"/>
  <c r="C263" i="1"/>
  <c r="C274" i="1"/>
  <c r="C273" i="1"/>
  <c r="C253" i="1"/>
  <c r="C254" i="1"/>
  <c r="C255" i="1"/>
  <c r="C247" i="1"/>
  <c r="C246" i="1"/>
  <c r="C258" i="1"/>
  <c r="C264" i="1"/>
  <c r="C248" i="1"/>
  <c r="C245" i="1"/>
  <c r="C256" i="1"/>
  <c r="C269" i="1"/>
  <c r="O477" i="5" l="1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08" i="5"/>
  <c r="C407" i="5"/>
  <c r="C399" i="5"/>
  <c r="C398" i="5"/>
  <c r="C243" i="1"/>
  <c r="C244" i="1"/>
  <c r="C242" i="1"/>
  <c r="E458" i="5" l="1"/>
  <c r="A458" i="5"/>
  <c r="E457" i="5"/>
  <c r="A457" i="5"/>
  <c r="E456" i="5"/>
  <c r="A456" i="5"/>
  <c r="E455" i="5"/>
  <c r="A455" i="5"/>
  <c r="E454" i="5"/>
  <c r="A454" i="5"/>
  <c r="A453" i="5"/>
  <c r="E453" i="5"/>
  <c r="O458" i="5"/>
  <c r="O456" i="5"/>
  <c r="O454" i="5"/>
  <c r="O455" i="5"/>
  <c r="O457" i="5"/>
  <c r="E452" i="5"/>
  <c r="A452" i="5"/>
  <c r="E451" i="5"/>
  <c r="A451" i="5"/>
  <c r="O448" i="5"/>
  <c r="E448" i="5"/>
  <c r="A448" i="5"/>
  <c r="O447" i="5"/>
  <c r="E447" i="5"/>
  <c r="A447" i="5"/>
  <c r="O446" i="5"/>
  <c r="E446" i="5"/>
  <c r="A446" i="5"/>
  <c r="E443" i="5"/>
  <c r="A443" i="5"/>
  <c r="E442" i="5"/>
  <c r="A442" i="5"/>
  <c r="E441" i="5"/>
  <c r="A441" i="5"/>
  <c r="E440" i="5"/>
  <c r="A440" i="5"/>
  <c r="E439" i="5"/>
  <c r="A439" i="5"/>
  <c r="E438" i="5"/>
  <c r="A438" i="5"/>
  <c r="E437" i="5"/>
  <c r="A437" i="5"/>
  <c r="O434" i="5"/>
  <c r="E434" i="5"/>
  <c r="A434" i="5"/>
  <c r="O433" i="5"/>
  <c r="E433" i="5"/>
  <c r="A433" i="5"/>
  <c r="O432" i="5"/>
  <c r="E432" i="5"/>
  <c r="A432" i="5"/>
  <c r="O431" i="5"/>
  <c r="E431" i="5"/>
  <c r="A431" i="5"/>
  <c r="O430" i="5"/>
  <c r="E430" i="5"/>
  <c r="A430" i="5"/>
  <c r="O429" i="5"/>
  <c r="E429" i="5"/>
  <c r="A429" i="5"/>
  <c r="O428" i="5"/>
  <c r="E428" i="5"/>
  <c r="A428" i="5"/>
  <c r="O330" i="5"/>
  <c r="O329" i="5"/>
  <c r="O328" i="5"/>
  <c r="O327" i="5"/>
  <c r="O326" i="5"/>
  <c r="O325" i="5"/>
  <c r="O324" i="5"/>
  <c r="O323" i="5"/>
  <c r="O322" i="5"/>
  <c r="O294" i="5"/>
  <c r="O293" i="5"/>
  <c r="O292" i="5"/>
  <c r="O291" i="5"/>
  <c r="O290" i="5"/>
  <c r="O289" i="5"/>
  <c r="O288" i="5"/>
  <c r="O287" i="5"/>
  <c r="O286" i="5"/>
  <c r="O445" i="5"/>
  <c r="O444" i="5"/>
  <c r="O427" i="5"/>
  <c r="O426" i="5"/>
  <c r="O408" i="5"/>
  <c r="O407" i="5"/>
  <c r="O399" i="5"/>
  <c r="E450" i="5"/>
  <c r="A450" i="5"/>
  <c r="E449" i="5"/>
  <c r="A449" i="5"/>
  <c r="E445" i="5"/>
  <c r="A445" i="5"/>
  <c r="E444" i="5"/>
  <c r="A444" i="5"/>
  <c r="E436" i="5"/>
  <c r="A436" i="5"/>
  <c r="E435" i="5"/>
  <c r="A435" i="5"/>
  <c r="E427" i="5"/>
  <c r="A427" i="5"/>
  <c r="E426" i="5"/>
  <c r="A426" i="5"/>
  <c r="O436" i="5"/>
  <c r="O435" i="5"/>
  <c r="O453" i="5"/>
  <c r="O450" i="5"/>
  <c r="O442" i="5"/>
  <c r="O438" i="5"/>
  <c r="O452" i="5"/>
  <c r="O443" i="5"/>
  <c r="O451" i="5"/>
  <c r="O440" i="5"/>
  <c r="O439" i="5"/>
  <c r="C241" i="1"/>
  <c r="O449" i="5"/>
  <c r="O437" i="5"/>
  <c r="O441" i="5"/>
  <c r="E408" i="5" l="1"/>
  <c r="A408" i="5"/>
  <c r="E407" i="5"/>
  <c r="A407" i="5"/>
  <c r="E399" i="5"/>
  <c r="A399" i="5"/>
  <c r="O398" i="5"/>
  <c r="O397" i="5"/>
  <c r="E398" i="5"/>
  <c r="C397" i="5"/>
  <c r="A398" i="5"/>
  <c r="C237" i="1"/>
  <c r="C234" i="1"/>
  <c r="C240" i="1"/>
  <c r="C239" i="1"/>
  <c r="C238" i="1"/>
  <c r="E330" i="5" l="1"/>
  <c r="C330" i="5"/>
  <c r="A330" i="5"/>
  <c r="E329" i="5"/>
  <c r="C329" i="5"/>
  <c r="A329" i="5"/>
  <c r="E328" i="5"/>
  <c r="C328" i="5"/>
  <c r="A328" i="5"/>
  <c r="E327" i="5"/>
  <c r="C327" i="5"/>
  <c r="A327" i="5"/>
  <c r="E326" i="5"/>
  <c r="C326" i="5"/>
  <c r="A326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90" i="5"/>
  <c r="C290" i="5"/>
  <c r="A290" i="5"/>
  <c r="E325" i="5"/>
  <c r="E324" i="5"/>
  <c r="E323" i="5"/>
  <c r="E322" i="5"/>
  <c r="E289" i="5"/>
  <c r="E288" i="5"/>
  <c r="E287" i="5"/>
  <c r="E286" i="5"/>
  <c r="C325" i="5"/>
  <c r="C324" i="5"/>
  <c r="C323" i="5"/>
  <c r="C322" i="5"/>
  <c r="C289" i="5"/>
  <c r="C288" i="5"/>
  <c r="C287" i="5"/>
  <c r="C286" i="5"/>
  <c r="A288" i="5"/>
  <c r="A289" i="5"/>
  <c r="A323" i="5"/>
  <c r="A325" i="5"/>
  <c r="A324" i="5"/>
  <c r="A322" i="5"/>
  <c r="A287" i="5"/>
  <c r="A286" i="5"/>
  <c r="E212" i="5"/>
  <c r="C212" i="5"/>
  <c r="A212" i="5"/>
  <c r="E211" i="5"/>
  <c r="C211" i="5"/>
  <c r="A211" i="5"/>
  <c r="C209" i="1"/>
  <c r="O211" i="5"/>
  <c r="C233" i="1"/>
  <c r="C213" i="1"/>
  <c r="O212" i="5"/>
  <c r="S28" i="5" l="1"/>
  <c r="S3" i="5"/>
  <c r="O396" i="5"/>
  <c r="O395" i="5"/>
  <c r="O394" i="5"/>
  <c r="O393" i="5"/>
  <c r="O392" i="5"/>
  <c r="O391" i="5"/>
  <c r="O390" i="5"/>
  <c r="O389" i="5"/>
  <c r="O388" i="5"/>
  <c r="O387" i="5"/>
  <c r="O386" i="5"/>
  <c r="O385" i="5"/>
  <c r="O384" i="5"/>
  <c r="O383" i="5"/>
  <c r="O382" i="5"/>
  <c r="O376" i="5"/>
  <c r="O370" i="5"/>
  <c r="O364" i="5"/>
  <c r="O130" i="5"/>
  <c r="O129" i="5"/>
  <c r="O128" i="5"/>
  <c r="O127" i="5"/>
  <c r="O126" i="5"/>
  <c r="O34" i="5"/>
  <c r="O32" i="5"/>
  <c r="O28" i="5"/>
  <c r="O3" i="5"/>
  <c r="O272" i="5"/>
  <c r="C198" i="1"/>
  <c r="O226" i="5"/>
  <c r="C207" i="1"/>
  <c r="O264" i="5"/>
  <c r="O231" i="5"/>
  <c r="C125" i="1"/>
  <c r="O220" i="5"/>
  <c r="O246" i="5"/>
  <c r="O216" i="5"/>
  <c r="O206" i="5"/>
  <c r="O238" i="5"/>
  <c r="O198" i="5"/>
  <c r="O194" i="5"/>
  <c r="C31" i="1"/>
  <c r="O224" i="5"/>
  <c r="C194" i="1"/>
  <c r="C196" i="1"/>
  <c r="O208" i="5"/>
  <c r="O258" i="5"/>
  <c r="O223" i="5"/>
  <c r="O227" i="5"/>
  <c r="C232" i="1"/>
  <c r="O277" i="5"/>
  <c r="O217" i="5"/>
  <c r="O252" i="5"/>
  <c r="C229" i="1"/>
  <c r="C129" i="1"/>
  <c r="O261" i="5"/>
  <c r="C223" i="1"/>
  <c r="O192" i="5"/>
  <c r="C219" i="1"/>
  <c r="O257" i="5"/>
  <c r="O273" i="5"/>
  <c r="C191" i="1"/>
  <c r="C221" i="1"/>
  <c r="O201" i="5"/>
  <c r="O279" i="5"/>
  <c r="C225" i="1"/>
  <c r="O271" i="5"/>
  <c r="O230" i="5"/>
  <c r="C227" i="1"/>
  <c r="O228" i="5"/>
  <c r="O266" i="5"/>
  <c r="O278" i="5"/>
  <c r="O203" i="5"/>
  <c r="O229" i="5"/>
  <c r="C193" i="1"/>
  <c r="O197" i="5"/>
  <c r="O268" i="5"/>
  <c r="O270" i="5"/>
  <c r="O240" i="5"/>
  <c r="O256" i="5"/>
  <c r="O207" i="5"/>
  <c r="O202" i="5"/>
  <c r="C127" i="1"/>
  <c r="O247" i="5"/>
  <c r="O233" i="5"/>
  <c r="O215" i="5"/>
  <c r="C33" i="1"/>
  <c r="O218" i="5"/>
  <c r="O241" i="5"/>
  <c r="O214" i="5"/>
  <c r="O259" i="5"/>
  <c r="C192" i="1"/>
  <c r="O193" i="5"/>
  <c r="C205" i="1"/>
  <c r="C228" i="1"/>
  <c r="O225" i="5"/>
  <c r="O219" i="5"/>
  <c r="O269" i="5"/>
  <c r="O204" i="5"/>
  <c r="O205" i="5"/>
  <c r="O239" i="5"/>
  <c r="O275" i="5"/>
  <c r="O260" i="5"/>
  <c r="C230" i="1"/>
  <c r="C190" i="1"/>
  <c r="O276" i="5"/>
  <c r="O237" i="5"/>
  <c r="O267" i="5"/>
  <c r="C195" i="1"/>
  <c r="O263" i="5"/>
  <c r="O196" i="5"/>
  <c r="C226" i="1"/>
  <c r="O265" i="5"/>
  <c r="C206" i="1"/>
  <c r="O199" i="5"/>
  <c r="C197" i="1"/>
  <c r="C231" i="1"/>
  <c r="O222" i="5"/>
  <c r="C128" i="1"/>
  <c r="O210" i="5"/>
  <c r="O200" i="5"/>
  <c r="C126" i="1"/>
  <c r="O221" i="5"/>
  <c r="O262" i="5"/>
  <c r="O191" i="5"/>
  <c r="O248" i="5"/>
  <c r="Q2" i="5" l="1"/>
  <c r="M2" i="5"/>
  <c r="O195" i="5"/>
  <c r="E6" i="6"/>
  <c r="C6" i="6"/>
  <c r="E397" i="5" l="1"/>
  <c r="A397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E392" i="5"/>
  <c r="C392" i="5"/>
  <c r="A392" i="5"/>
  <c r="E391" i="5"/>
  <c r="C391" i="5"/>
  <c r="A391" i="5"/>
  <c r="E390" i="5"/>
  <c r="C390" i="5"/>
  <c r="A390" i="5"/>
  <c r="E389" i="5"/>
  <c r="C389" i="5"/>
  <c r="A389" i="5"/>
  <c r="E388" i="5"/>
  <c r="C388" i="5"/>
  <c r="A388" i="5"/>
  <c r="E387" i="5"/>
  <c r="C387" i="5"/>
  <c r="A387" i="5"/>
  <c r="E386" i="5"/>
  <c r="C386" i="5"/>
  <c r="A386" i="5"/>
  <c r="E385" i="5"/>
  <c r="C385" i="5"/>
  <c r="A385" i="5"/>
  <c r="E384" i="5"/>
  <c r="C384" i="5"/>
  <c r="A384" i="5"/>
  <c r="E383" i="5"/>
  <c r="C383" i="5"/>
  <c r="A383" i="5"/>
  <c r="E382" i="5"/>
  <c r="C382" i="5"/>
  <c r="A382" i="5"/>
  <c r="E376" i="5"/>
  <c r="C376" i="5"/>
  <c r="A376" i="5"/>
  <c r="E370" i="5"/>
  <c r="C370" i="5"/>
  <c r="A370" i="5"/>
  <c r="E364" i="5"/>
  <c r="C364" i="5"/>
  <c r="A364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10" i="5"/>
  <c r="C210" i="5"/>
  <c r="E210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3" i="5"/>
  <c r="C233" i="5"/>
  <c r="E233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6" i="5"/>
  <c r="C246" i="5"/>
  <c r="E246" i="5"/>
  <c r="A247" i="5"/>
  <c r="C247" i="5"/>
  <c r="E247" i="5"/>
  <c r="A248" i="5"/>
  <c r="C248" i="5"/>
  <c r="E248" i="5"/>
  <c r="A252" i="5"/>
  <c r="C252" i="5"/>
  <c r="E252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E279" i="5" l="1"/>
  <c r="C279" i="5"/>
  <c r="A279" i="5"/>
  <c r="W2" i="5" l="1"/>
  <c r="V2" i="5"/>
  <c r="U2" i="5"/>
  <c r="T2" i="5"/>
  <c r="S2" i="5"/>
  <c r="R2" i="5" s="1"/>
  <c r="P2" i="5" l="1"/>
  <c r="G6" i="6" l="1"/>
  <c r="A510" i="5" l="1"/>
  <c r="C510" i="5"/>
  <c r="E510" i="5"/>
  <c r="A511" i="5"/>
  <c r="C511" i="5"/>
  <c r="E511" i="5"/>
  <c r="A512" i="5"/>
  <c r="C512" i="5"/>
  <c r="E512" i="5"/>
  <c r="A513" i="5"/>
  <c r="C513" i="5"/>
  <c r="E513" i="5"/>
  <c r="A514" i="5"/>
  <c r="C514" i="5"/>
  <c r="E51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<sst xmlns="http://schemas.openxmlformats.org/spreadsheetml/2006/main" count="2307" uniqueCount="1083">
  <si>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</si>
  <si>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</si>
  <si>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</si>
  <si>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</si>
  <si>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</si>
  <si>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</si>
  <si>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</si>
  <si>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</si>
  <si>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</si>
  <si>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</si>
  <si>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</si>
  <si>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</si>
  <si>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</si>
  <si>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</si>
  <si>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</si>
  <si>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</si>
  <si>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</si>
  <si>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</si>
  <si>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</si>
  <si>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</si>
  <si>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</si>
  <si>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</si>
  <si>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</si>
  <si>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</si>
  <si>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</si>
  <si>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</si>
  <si>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</si>
  <si>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</si>
  <si>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</si>
  <si>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</si>
  <si>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</si>
  <si>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</si>
  <si>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</si>
  <si>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</si>
  <si>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</si>
  <si>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</si>
  <si>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</si>
  <si>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</si>
  <si>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</si>
  <si>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</si>
  <si>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</si>
  <si>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</si>
  <si>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</si>
  <si>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</si>
  <si>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</si>
  <si>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</si>
  <si>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</si>
  <si>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</si>
  <si>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</si>
  <si>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</si>
  <si>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</si>
  <si>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</si>
  <si>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</si>
  <si>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</si>
  <si>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</si>
  <si>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</si>
  <si>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</si>
  <si>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</si>
  <si>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</si>
  <si>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</si>
  <si>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</si>
  <si>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</si>
  <si>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</si>
  <si>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</si>
  <si>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</si>
  <si>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</si>
  <si>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</si>
  <si>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</si>
  <si>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</si>
  <si>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</si>
  <si>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</si>
  <si>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</si>
  <si>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</si>
  <si>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</si>
  <si>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</si>
  <si>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</si>
  <si>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</si>
  <si>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</si>
  <si>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</si>
  <si>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</si>
  <si>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</si>
  <si>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</si>
  <si>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</si>
  <si>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</si>
  <si>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</si>
  <si>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</si>
  <si>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</si>
  <si>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</si>
  <si>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</si>
  <si>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</si>
  <si>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</si>
  <si>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</si>
  <si>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</si>
  <si>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</si>
  <si>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</si>
  <si>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</si>
  <si>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</si>
  <si>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</si>
  <si>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</si>
  <si>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</si>
  <si>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</si>
  <si>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</si>
  <si>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</si>
  <si>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</si>
  <si>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</si>
  <si>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</si>
  <si>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</si>
  <si>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</si>
  <si>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</si>
  <si>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</si>
  <si>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</si>
  <si>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</si>
  <si>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</si>
  <si>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</si>
  <si>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</si>
  <si>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</si>
  <si>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</si>
  <si>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</si>
  <si>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</si>
  <si>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</si>
  <si>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</si>
  <si>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</si>
  <si>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</si>
  <si>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</si>
  <si>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</si>
  <si>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</si>
  <si>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</si>
  <si>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</si>
  <si>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</si>
  <si>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</si>
  <si>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</si>
  <si>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</si>
  <si>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</si>
  <si>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</si>
  <si>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</si>
  <si>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</si>
  <si>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</si>
  <si>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</si>
  <si>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</si>
  <si>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</si>
  <si>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</si>
  <si>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</si>
  <si>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</si>
  <si>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</si>
  <si>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</si>
  <si>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</si>
  <si>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</si>
  <si>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</si>
  <si>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</si>
  <si>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</si>
  <si>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</si>
  <si>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</si>
  <si>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</si>
  <si>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</si>
  <si>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</si>
  <si>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</si>
  <si>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</si>
  <si>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</si>
  <si>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</si>
  <si>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</si>
  <si>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</si>
  <si>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</si>
  <si>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</si>
  <si>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</si>
  <si>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</si>
  <si>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</si>
  <si>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</si>
  <si>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</si>
  <si>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</si>
  <si>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</si>
  <si>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</si>
  <si>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</si>
  <si>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</si>
  <si>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</si>
  <si>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</si>
  <si>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</si>
  <si>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</si>
  <si>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</si>
  <si>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</si>
  <si>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</si>
  <si>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</si>
  <si>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</si>
  <si>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</si>
  <si>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</si>
  <si>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</si>
  <si>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</si>
  <si>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</si>
  <si>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</si>
  <si>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</si>
  <si>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</si>
  <si>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</si>
  <si>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</si>
  <si>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</si>
  <si>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</si>
  <si>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</si>
  <si>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</si>
  <si>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</si>
  <si>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</si>
  <si>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</si>
  <si>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</si>
  <si>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</si>
  <si>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</si>
  <si>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</si>
  <si>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</si>
  <si>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</si>
  <si>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</si>
  <si>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</si>
  <si>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</si>
  <si>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</si>
  <si>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</si>
  <si>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</si>
  <si>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</si>
  <si>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</si>
  <si>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</si>
  <si>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</si>
  <si>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</si>
  <si>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</si>
  <si>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</si>
  <si>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</si>
  <si>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</si>
  <si>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</si>
  <si>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</si>
  <si>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</si>
  <si>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</si>
  <si>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</si>
  <si>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</si>
  <si>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</si>
  <si>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</si>
  <si>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</si>
  <si>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</si>
  <si>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</si>
  <si>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</si>
  <si>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</si>
  <si>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</si>
  <si>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</si>
  <si>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</si>
  <si>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</si>
  <si>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</si>
  <si>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</si>
  <si>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</si>
  <si>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</si>
  <si>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</si>
  <si>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</si>
  <si>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</si>
  <si>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</si>
  <si>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</si>
  <si>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</si>
  <si>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</si>
  <si>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</si>
  <si>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</si>
  <si>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</si>
  <si>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</si>
  <si>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</si>
  <si>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</si>
  <si>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</si>
  <si>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</si>
  <si>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</si>
  <si>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</si>
  <si>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</si>
  <si>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</si>
  <si>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</si>
  <si>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</si>
  <si>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</si>
  <si>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</si>
  <si>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</si>
  <si>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</si>
  <si>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</si>
  <si>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</si>
  <si>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</si>
  <si>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</si>
  <si>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</si>
  <si>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</si>
  <si>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</si>
  <si>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</si>
  <si>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</si>
  <si>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</si>
  <si>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</si>
  <si>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</si>
  <si>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</si>
  <si>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</si>
  <si>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</si>
  <si>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</si>
  <si>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</si>
  <si>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</si>
  <si>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</si>
  <si>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</si>
  <si>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</si>
  <si>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</si>
  <si>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</si>
  <si>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</si>
  <si>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</si>
  <si>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</si>
  <si>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</si>
  <si>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</si>
  <si>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</si>
  <si>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</si>
  <si>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</si>
  <si>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</si>
  <si>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</si>
  <si>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</si>
  <si>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</si>
  <si>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</si>
  <si>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</si>
  <si>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</si>
  <si>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</si>
  <si>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</si>
  <si>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</si>
  <si>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</si>
  <si>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</si>
  <si>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</si>
  <si>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</si>
  <si>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</si>
  <si>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</si>
  <si>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</si>
  <si>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</si>
  <si>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</si>
  <si>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</si>
  <si>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</si>
  <si>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</si>
  <si>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</si>
  <si>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</si>
  <si>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</si>
  <si>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</si>
  <si>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</si>
  <si>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</si>
  <si>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</si>
  <si>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</si>
  <si>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</si>
  <si>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</si>
  <si>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</si>
  <si>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</si>
  <si>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</si>
  <si>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</si>
  <si>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</si>
  <si>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</si>
  <si>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</si>
  <si>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</si>
  <si>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</si>
  <si>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</si>
  <si>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</si>
  <si>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</si>
  <si>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</si>
  <si>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</si>
  <si>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</si>
  <si>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</si>
  <si>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</si>
  <si>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</si>
  <si>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</si>
  <si>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</si>
  <si>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</si>
  <si>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</si>
  <si>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</si>
  <si>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</si>
  <si>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</si>
  <si>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</si>
  <si>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</si>
  <si>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</si>
  <si>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</si>
  <si>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</si>
  <si>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</si>
  <si>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</si>
  <si>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</si>
  <si>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</si>
  <si>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</si>
  <si>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</si>
  <si>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</si>
  <si>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</si>
  <si>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</si>
  <si>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</si>
  <si>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</si>
  <si>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</si>
  <si>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</si>
  <si>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</si>
  <si>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</si>
  <si>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</si>
  <si>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</si>
  <si>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</si>
  <si>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</si>
  <si>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</si>
  <si>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</si>
  <si>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</si>
  <si>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</si>
  <si>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</si>
  <si>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</si>
  <si>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</si>
  <si>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</si>
  <si>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</si>
  <si>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</si>
  <si>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</si>
  <si>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</si>
  <si>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</si>
  <si>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</si>
  <si>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</si>
  <si>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</si>
  <si>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</si>
  <si>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</si>
  <si>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</si>
  <si>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</si>
  <si>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</si>
  <si>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</si>
  <si>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</si>
  <si>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</si>
  <si>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</si>
  <si>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</si>
  <si>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</si>
  <si>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</si>
  <si>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</si>
  <si>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</si>
  <si>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</si>
  <si>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</si>
  <si>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</si>
  <si>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</si>
  <si>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</si>
  <si>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</si>
  <si>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</si>
  <si>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</si>
  <si>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</si>
  <si>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</si>
  <si>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</si>
  <si>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</si>
  <si>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</si>
  <si>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</si>
  <si>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</si>
  <si>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</si>
  <si>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</si>
  <si>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</si>
  <si>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</si>
  <si>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</si>
  <si>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</si>
  <si>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</si>
  <si>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</si>
  <si>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</si>
  <si>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</si>
  <si>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</si>
  <si>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</si>
  <si>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</si>
  <si>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</si>
  <si>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</si>
  <si>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</si>
  <si>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</si>
  <si>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</si>
  <si>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</si>
  <si>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</si>
  <si>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</si>
  <si>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</si>
  <si>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</si>
  <si>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</si>
  <si>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</si>
  <si>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</si>
  <si>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</si>
  <si>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</si>
  <si>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</si>
  <si>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</si>
  <si>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</si>
  <si>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</si>
  <si>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</si>
  <si>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</si>
  <si>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</si>
  <si>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</si>
  <si>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</si>
  <si>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</si>
  <si>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</si>
  <si>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</si>
  <si>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</si>
  <si>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</si>
  <si>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</si>
  <si>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</si>
  <si>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</si>
  <si>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</si>
  <si>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</si>
  <si>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</si>
  <si>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</si>
  <si>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</si>
  <si>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</si>
  <si>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</si>
  <si>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</si>
  <si>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</si>
  <si>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</si>
  <si>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</si>
  <si>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</si>
  <si>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</si>
  <si>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</si>
  <si>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</si>
  <si>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</si>
  <si>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</si>
  <si>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</si>
  <si>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</si>
  <si>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</si>
  <si>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</si>
  <si>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</si>
  <si>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</si>
  <si>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</si>
  <si>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</si>
  <si>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</si>
  <si>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</si>
  <si>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</si>
  <si>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</si>
  <si>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</si>
  <si>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</si>
  <si>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</si>
  <si>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</si>
  <si>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</si>
  <si>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</si>
  <si>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</si>
  <si>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</si>
  <si>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</si>
  <si>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</si>
  <si>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</si>
  <si>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</si>
  <si>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</si>
  <si>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</si>
  <si>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</si>
  <si>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</si>
  <si>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</si>
  <si>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</si>
  <si>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</si>
  <si>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</si>
  <si>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</si>
  <si>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</si>
  <si>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</si>
  <si>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</si>
  <si>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</si>
  <si>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</si>
  <si>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</si>
  <si>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</si>
  <si>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</si>
  <si>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</si>
  <si>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</si>
  <si>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</si>
  <si>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</si>
  <si>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</si>
  <si>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</si>
  <si>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</si>
  <si>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</si>
  <si>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</si>
  <si>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</si>
  <si>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</si>
  <si>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</si>
  <si>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</si>
  <si>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</si>
  <si>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</si>
  <si>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</si>
  <si>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</si>
  <si>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</si>
  <si>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</si>
  <si>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</si>
  <si>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</si>
  <si>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</si>
  <si>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</si>
  <si>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</si>
  <si>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</si>
  <si>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</si>
  <si>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</si>
  <si>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</si>
  <si>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</si>
  <si>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</si>
  <si>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</si>
  <si>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</si>
  <si>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</si>
  <si>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</si>
  <si>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</si>
  <si>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</si>
  <si>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</si>
  <si>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</si>
  <si>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</si>
  <si>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</si>
  <si>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</si>
  <si>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</si>
  <si>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</si>
  <si>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</si>
  <si>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</si>
  <si>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</si>
  <si>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</si>
  <si>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</si>
  <si>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</si>
  <si>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</si>
  <si>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</si>
  <si>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</si>
  <si>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</si>
  <si>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</si>
  <si>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</si>
  <si>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</si>
  <si>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</si>
  <si>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</si>
  <si>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</si>
  <si>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</si>
  <si>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</si>
  <si>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</si>
  <si>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</si>
  <si>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</si>
  <si>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</si>
  <si>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</si>
  <si>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</si>
  <si>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</si>
  <si>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</si>
  <si>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</si>
  <si>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</si>
  <si>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</si>
  <si>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</si>
  <si>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</si>
  <si>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</si>
  <si>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</si>
  <si>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</si>
  <si>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</si>
  <si>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</si>
  <si>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</si>
  <si>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</si>
  <si>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</si>
  <si>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</si>
  <si>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</si>
  <si>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</si>
  <si>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</si>
  <si>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</si>
  <si>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</si>
  <si>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</si>
  <si>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</si>
  <si>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</si>
  <si>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</si>
  <si>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</si>
  <si>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</si>
  <si>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</si>
  <si>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</si>
  <si>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</si>
  <si>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</si>
  <si>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</si>
  <si>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</si>
  <si>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</si>
  <si>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</si>
  <si>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</si>
  <si>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</si>
  <si>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</si>
  <si>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</si>
  <si>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</si>
  <si>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</si>
  <si>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</si>
  <si>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</si>
  <si>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</si>
  <si>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</si>
  <si>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</si>
  <si>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</si>
  <si>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</si>
  <si>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</si>
  <si>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</si>
  <si>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</si>
  <si>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</si>
  <si>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</si>
  <si>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</si>
  <si>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</si>
  <si>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</si>
  <si>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</si>
  <si>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</si>
  <si>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</si>
  <si>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</si>
  <si>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</si>
  <si>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</si>
  <si>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</si>
  <si>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</si>
  <si>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</si>
  <si>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</si>
  <si>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</si>
  <si>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</si>
  <si>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</si>
  <si>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</si>
  <si>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</si>
  <si>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</si>
  <si>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</si>
  <si>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</si>
  <si>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</si>
  <si>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</si>
  <si>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</si>
  <si>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</si>
  <si>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</si>
  <si>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</si>
  <si>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</si>
  <si>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</si>
  <si>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</si>
  <si>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</si>
  <si>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</si>
  <si>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</si>
  <si>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</si>
  <si>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</si>
  <si>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</si>
  <si>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</si>
  <si>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</si>
  <si>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</si>
  <si>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</si>
  <si>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</si>
  <si>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</si>
  <si>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</si>
  <si>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</si>
  <si>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</si>
  <si>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</si>
  <si>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</si>
  <si>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</si>
  <si>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</si>
  <si>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</si>
  <si>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</si>
  <si>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</si>
  <si>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</si>
  <si>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</si>
  <si>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</si>
  <si>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</si>
  <si>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</si>
  <si>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</si>
  <si>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</si>
  <si>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</si>
  <si>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</si>
  <si>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</si>
  <si>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</si>
  <si>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</si>
  <si>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</si>
  <si>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</si>
  <si>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</si>
  <si>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</si>
  <si>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</si>
  <si>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</si>
  <si>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</si>
  <si>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</si>
  <si>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</si>
  <si>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</si>
  <si>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</si>
  <si>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</si>
  <si>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</si>
  <si>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</si>
  <si>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</si>
  <si>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</si>
  <si>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</si>
  <si>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</si>
  <si>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</si>
  <si>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</si>
  <si>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</si>
  <si>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</si>
  <si>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</si>
  <si>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</si>
  <si>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</si>
  <si>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</si>
  <si>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</si>
  <si>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</si>
  <si>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</si>
  <si>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</si>
  <si>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</si>
  <si>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</si>
  <si>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</si>
  <si>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</si>
  <si>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</si>
  <si>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</si>
  <si>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</si>
  <si>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</si>
  <si>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</si>
  <si>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</si>
  <si>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</si>
  <si>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</si>
  <si>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</si>
  <si>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</si>
  <si>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</si>
  <si>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</si>
  <si>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</si>
  <si>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</si>
  <si>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</si>
  <si>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</si>
  <si>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</si>
  <si>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</si>
  <si>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</si>
  <si>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</si>
  <si>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</si>
  <si>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</si>
  <si>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</si>
  <si>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</si>
  <si>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</si>
  <si>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</si>
  <si>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</si>
  <si>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</si>
  <si>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</si>
  <si>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</si>
  <si>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</si>
  <si>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</si>
  <si>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</si>
  <si>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</si>
  <si>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</si>
  <si>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</si>
  <si>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</si>
  <si>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</si>
  <si>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</si>
  <si>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</si>
  <si>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</si>
  <si>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</si>
  <si>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</si>
  <si>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</si>
  <si>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</si>
  <si>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</si>
  <si>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</si>
  <si>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</si>
  <si>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</si>
  <si>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</si>
  <si>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</si>
  <si>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</si>
  <si>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</si>
  <si>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</si>
  <si>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</si>
  <si>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</si>
  <si>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</si>
  <si>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</si>
  <si>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</si>
  <si>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</si>
  <si>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</si>
  <si>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</si>
  <si>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</si>
  <si>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</si>
  <si>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</si>
  <si>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</si>
  <si>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</si>
  <si>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</si>
  <si>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</si>
  <si>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</si>
  <si>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</si>
  <si>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</si>
  <si>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</si>
  <si>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</si>
  <si>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</si>
  <si>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</si>
  <si>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</si>
  <si>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</si>
  <si>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</si>
  <si>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</si>
  <si>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</si>
  <si>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</si>
  <si>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</si>
  <si>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</si>
  <si>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</si>
  <si>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</si>
  <si>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</si>
  <si>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</si>
  <si>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</si>
  <si>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</si>
  <si>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</si>
  <si>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</si>
  <si>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</si>
  <si>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</si>
  <si>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</si>
  <si>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</si>
  <si>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</si>
  <si>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</si>
  <si>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</si>
  <si>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</si>
  <si>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</si>
  <si>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</si>
  <si>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</si>
  <si>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</si>
  <si>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</si>
  <si>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</si>
  <si>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</si>
  <si>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</si>
  <si>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</si>
  <si>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</si>
  <si>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</si>
  <si>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</si>
  <si>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</si>
  <si>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</si>
  <si>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</si>
  <si>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</si>
  <si>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</si>
  <si>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</si>
  <si>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</si>
  <si>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</si>
  <si>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</si>
  <si>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</si>
  <si>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</si>
  <si>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</si>
  <si>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</si>
  <si>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</si>
  <si>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</si>
  <si>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</si>
  <si>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</si>
  <si>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</si>
  <si>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</si>
  <si>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</si>
  <si>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</si>
  <si>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</si>
  <si>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</si>
  <si>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</si>
  <si>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</si>
  <si>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</si>
  <si>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</si>
  <si>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</si>
  <si>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</si>
  <si>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</si>
  <si>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</si>
  <si>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</si>
  <si>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</si>
  <si>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</si>
  <si>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</si>
  <si>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</si>
  <si>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</si>
  <si>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</si>
  <si>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</si>
  <si>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</si>
  <si>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</si>
  <si>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</si>
  <si>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</si>
  <si>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</si>
  <si>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</si>
  <si>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</si>
  <si>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</si>
  <si>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</si>
  <si>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</si>
  <si>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</si>
  <si>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</si>
  <si>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</si>
  <si>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</si>
  <si>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</si>
  <si>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</si>
  <si>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</si>
  <si>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</si>
  <si>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</si>
  <si>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</si>
  <si>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</si>
  <si>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</si>
  <si>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</si>
  <si>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</si>
  <si>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</si>
  <si>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</si>
  <si>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</si>
  <si>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</si>
  <si>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</si>
  <si>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</si>
  <si>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</si>
  <si>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</si>
  <si>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</si>
  <si>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</si>
  <si>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</si>
  <si>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</si>
  <si>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</si>
  <si>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</si>
  <si>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</si>
  <si>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</si>
  <si>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</si>
  <si>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</si>
  <si>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</si>
  <si>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</si>
  <si>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</si>
  <si>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</si>
  <si>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</si>
  <si>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</si>
  <si>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</si>
  <si>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</si>
  <si>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</si>
  <si>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</si>
  <si>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</si>
  <si>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</si>
  <si>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</si>
  <si>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</si>
  <si>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</si>
  <si>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</si>
  <si>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</si>
  <si>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</si>
  <si>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</si>
  <si>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</si>
  <si>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</si>
  <si>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</si>
  <si>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</si>
  <si>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</si>
  <si>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</si>
  <si>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</si>
  <si>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</si>
  <si>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</si>
  <si>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</si>
  <si>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</si>
  <si>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</si>
  <si>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</si>
  <si>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</si>
  <si>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</si>
  <si>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</si>
  <si>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</si>
  <si>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</si>
  <si>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</si>
  <si>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</si>
  <si>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</si>
  <si>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</si>
  <si>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</si>
  <si>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</si>
  <si>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</si>
  <si>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</si>
  <si>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</si>
  <si>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</si>
  <si>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</si>
  <si>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</si>
  <si>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</si>
  <si>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</si>
  <si>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</si>
  <si>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</si>
  <si>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</si>
  <si>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</si>
  <si>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</si>
  <si>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</si>
  <si>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</si>
  <si>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</si>
  <si>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</si>
  <si>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</si>
  <si>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</si>
  <si>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</si>
  <si>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</si>
  <si>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</si>
  <si>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</si>
  <si>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</si>
  <si>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</si>
  <si>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</si>
  <si>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</si>
  <si>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</si>
  <si>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</si>
  <si>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</si>
  <si>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</si>
  <si>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</si>
  <si>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</si>
  <si>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</si>
  <si>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</si>
  <si>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</si>
  <si>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</si>
  <si>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</si>
  <si>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</si>
  <si>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</si>
  <si>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</si>
  <si>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</si>
  <si>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</si>
  <si>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</si>
  <si>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</si>
  <si>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</si>
  <si>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</si>
  <si>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</si>
  <si>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</si>
  <si>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</si>
  <si>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</si>
  <si>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</si>
  <si>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</si>
  <si>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</si>
  <si>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</si>
  <si>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</si>
  <si>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</si>
  <si>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</si>
  <si>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</si>
  <si>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</si>
  <si>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</si>
  <si>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</si>
  <si>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</si>
  <si>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</si>
  <si>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</si>
  <si>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</si>
  <si>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</si>
  <si>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</si>
  <si>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</si>
  <si>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</si>
  <si>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</si>
  <si>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</si>
  <si>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</si>
  <si>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</si>
  <si>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</si>
  <si>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</si>
  <si>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</si>
  <si>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</si>
  <si>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</si>
  <si>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</si>
  <si>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</si>
  <si>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</si>
  <si>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</si>
  <si>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</si>
  <si>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</si>
  <si>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</si>
  <si>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</si>
  <si>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</si>
  <si>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</si>
  <si>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CannotActionIceMagician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</si>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</sst>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95"/>
  <sheetViews>
    <sheetView workbookViewId="0">
      <pane ySplit="1" topLeftCell="A20" activePane="bottomLeft" state="frozen"/>
      <selection pane="bottomLeft" activeCell="A35" sqref="A3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32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1074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1076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1079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1081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1073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0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6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1024</v>
      </c>
      <c r="B49" s="10" t="s">
        <v>993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1030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6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1071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1072</v>
      </c>
      <c r="B53" s="10" t="s">
        <v>168</v>
      </c>
      <c r="C53" s="6">
        <f t="shared" ca="1" si="16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6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6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968</v>
      </c>
      <c r="B60" s="10" t="s">
        <v>170</v>
      </c>
      <c r="C60" s="6">
        <f t="shared" ca="1" si="16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1034</v>
      </c>
      <c r="B61" s="10" t="s">
        <v>1032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65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448</v>
      </c>
      <c r="B64" s="10" t="s">
        <v>25</v>
      </c>
      <c r="C64" s="6">
        <f t="shared" ca="1" si="25"/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450</v>
      </c>
      <c r="B65" s="10" t="s">
        <v>25</v>
      </c>
      <c r="C65" s="6">
        <f t="shared" ca="1" si="25"/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688</v>
      </c>
      <c r="B66" s="10" t="s">
        <v>686</v>
      </c>
      <c r="C66" s="6">
        <f t="shared" ref="C66:C67" ca="1" si="26">VLOOKUP(B66,OFFSET(INDIRECT("$A:$B"),0,MATCH(B$1&amp;"_Verify",INDIRECT("$1:$1"),0)-1),2,0)</f>
        <v>13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691</v>
      </c>
      <c r="B67" s="10" t="s">
        <v>692</v>
      </c>
      <c r="C67" s="6">
        <f t="shared" ca="1" si="26"/>
        <v>11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451</v>
      </c>
      <c r="B68" s="10" t="s">
        <v>25</v>
      </c>
      <c r="C68" s="6">
        <f t="shared" ref="C68:C120" ca="1" si="27">VLOOKUP(B68,OFFSET(INDIRECT("$A:$B"),0,MATCH(B$1&amp;"_Verify",INDIRECT("$1:$1"),0)-1),2,0)</f>
        <v>2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1048</v>
      </c>
      <c r="B69" s="10" t="s">
        <v>1044</v>
      </c>
      <c r="C69" s="6">
        <f t="shared" ref="C69" ca="1" si="28">VLOOKUP(B69,OFFSET(INDIRECT("$A:$B"),0,MATCH(B$1&amp;"_Verify",INDIRECT("$1:$1"),0)-1),2,0)</f>
        <v>45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452</v>
      </c>
      <c r="B70" s="10" t="s">
        <v>25</v>
      </c>
      <c r="C70" s="6">
        <f t="shared" ca="1" si="27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453</v>
      </c>
      <c r="B71" s="10" t="s">
        <v>25</v>
      </c>
      <c r="C71" s="6">
        <f t="shared" ca="1" si="27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454</v>
      </c>
      <c r="B72" s="10" t="s">
        <v>25</v>
      </c>
      <c r="C72" s="6">
        <f t="shared" ca="1" si="27"/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965</v>
      </c>
      <c r="B73" s="10" t="s">
        <v>969</v>
      </c>
      <c r="C73" s="6">
        <f t="shared" ca="1" si="27"/>
        <v>26</v>
      </c>
      <c r="D73" s="10"/>
      <c r="F73" t="s">
        <v>822</v>
      </c>
      <c r="G73">
        <v>79</v>
      </c>
    </row>
    <row r="74" spans="1:8" x14ac:dyDescent="0.3">
      <c r="A74" s="10" t="s">
        <v>455</v>
      </c>
      <c r="B74" s="10" t="s">
        <v>25</v>
      </c>
      <c r="C74" s="6">
        <f t="shared" ref="C74" ca="1" si="29">VLOOKUP(B74,OFFSET(INDIRECT("$A:$B"),0,MATCH(B$1&amp;"_Verify",INDIRECT("$1:$1"),0)-1),2,0)</f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1015</v>
      </c>
      <c r="B75" s="10" t="s">
        <v>1011</v>
      </c>
      <c r="C75" s="6">
        <f t="shared" ref="C75" ca="1" si="30">VLOOKUP(B75,OFFSET(INDIRECT("$A:$B"),0,MATCH(B$1&amp;"_Verify",INDIRECT("$1:$1"),0)-1),2,0)</f>
        <v>87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456</v>
      </c>
      <c r="B76" s="10" t="s">
        <v>25</v>
      </c>
      <c r="C76" s="6">
        <f t="shared" ca="1" si="27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1009</v>
      </c>
      <c r="B77" s="10" t="s">
        <v>416</v>
      </c>
      <c r="C77" s="6">
        <f t="shared" ca="1" si="27"/>
        <v>63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652</v>
      </c>
      <c r="B78" s="10" t="s">
        <v>25</v>
      </c>
      <c r="C78" s="6">
        <f t="shared" ca="1" si="27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653</v>
      </c>
      <c r="B79" s="10" t="s">
        <v>25</v>
      </c>
      <c r="C79" s="6">
        <f t="shared" ref="C79" ca="1" si="31">VLOOKUP(B79,OFFSET(INDIRECT("$A:$B"),0,MATCH(B$1&amp;"_Verify",INDIRECT("$1:$1"),0)-1),2,0)</f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1061</v>
      </c>
      <c r="B80" s="10" t="s">
        <v>25</v>
      </c>
      <c r="C80" s="6">
        <f t="shared" ref="C80" ca="1" si="32">VLOOKUP(B80,OFFSET(INDIRECT("$A:$B"),0,MATCH(B$1&amp;"_Verify",INDIRECT("$1:$1"),0)-1),2,0)</f>
        <v>2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457</v>
      </c>
      <c r="B81" s="10" t="s">
        <v>25</v>
      </c>
      <c r="C81" s="6">
        <f t="shared" ca="1" si="27"/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670</v>
      </c>
      <c r="B82" s="10" t="s">
        <v>338</v>
      </c>
      <c r="C82" s="6">
        <f t="shared" ref="C82:C84" ca="1" si="33">VLOOKUP(B82,OFFSET(INDIRECT("$A:$B"),0,MATCH(B$1&amp;"_Verify",INDIRECT("$1:$1"),0)-1),2,0)</f>
        <v>21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669</v>
      </c>
      <c r="B83" s="10" t="s">
        <v>25</v>
      </c>
      <c r="C83" s="6">
        <f t="shared" ca="1" si="33"/>
        <v>2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1006</v>
      </c>
      <c r="B84" s="10" t="s">
        <v>926</v>
      </c>
      <c r="C84" s="6">
        <f t="shared" ca="1" si="33"/>
        <v>23</v>
      </c>
      <c r="D84" s="10"/>
    </row>
    <row r="85" spans="1:8" x14ac:dyDescent="0.3">
      <c r="A85" s="10" t="s">
        <v>458</v>
      </c>
      <c r="B85" s="10" t="s">
        <v>25</v>
      </c>
      <c r="C85" s="6">
        <f t="shared" ca="1" si="27"/>
        <v>2</v>
      </c>
      <c r="D85" s="10"/>
    </row>
    <row r="86" spans="1:8" x14ac:dyDescent="0.3">
      <c r="A86" s="10" t="s">
        <v>685</v>
      </c>
      <c r="B86" s="10" t="s">
        <v>25</v>
      </c>
      <c r="C86" s="6">
        <f t="shared" ca="1" si="27"/>
        <v>2</v>
      </c>
      <c r="D86" s="10"/>
    </row>
    <row r="87" spans="1:8" x14ac:dyDescent="0.3">
      <c r="A87" s="10" t="s">
        <v>459</v>
      </c>
      <c r="B87" s="10" t="s">
        <v>25</v>
      </c>
      <c r="C87" s="6">
        <f t="shared" ca="1" si="27"/>
        <v>2</v>
      </c>
      <c r="D87" s="10"/>
    </row>
    <row r="88" spans="1:8" s="10" customFormat="1" x14ac:dyDescent="0.3">
      <c r="A88" s="10" t="s">
        <v>661</v>
      </c>
      <c r="B88" s="10" t="s">
        <v>182</v>
      </c>
      <c r="C88" s="6">
        <f t="shared" ca="1" si="27"/>
        <v>33</v>
      </c>
      <c r="F88"/>
      <c r="G88"/>
      <c r="H88"/>
    </row>
    <row r="89" spans="1:8" x14ac:dyDescent="0.3">
      <c r="A89" s="10" t="s">
        <v>460</v>
      </c>
      <c r="B89" s="10" t="s">
        <v>25</v>
      </c>
      <c r="C89" s="6">
        <f t="shared" ca="1" si="27"/>
        <v>2</v>
      </c>
      <c r="D89" s="10"/>
    </row>
    <row r="90" spans="1:8" x14ac:dyDescent="0.3">
      <c r="A90" s="10" t="s">
        <v>461</v>
      </c>
      <c r="B90" s="10" t="s">
        <v>25</v>
      </c>
      <c r="C90" s="6">
        <f t="shared" ca="1" si="27"/>
        <v>2</v>
      </c>
      <c r="D90" s="10"/>
    </row>
    <row r="91" spans="1:8" x14ac:dyDescent="0.3">
      <c r="A91" s="10" t="s">
        <v>682</v>
      </c>
      <c r="B91" s="10" t="s">
        <v>25</v>
      </c>
      <c r="C91" s="6">
        <f t="shared" ca="1" si="27"/>
        <v>2</v>
      </c>
      <c r="D91" s="10"/>
    </row>
    <row r="92" spans="1:8" x14ac:dyDescent="0.3">
      <c r="A92" s="10" t="s">
        <v>462</v>
      </c>
      <c r="B92" s="10" t="s">
        <v>25</v>
      </c>
      <c r="C92" s="6">
        <f t="shared" ref="C92:C93" ca="1" si="34">VLOOKUP(B92,OFFSET(INDIRECT("$A:$B"),0,MATCH(B$1&amp;"_Verify",INDIRECT("$1:$1"),0)-1),2,0)</f>
        <v>2</v>
      </c>
      <c r="D92" s="10"/>
    </row>
    <row r="93" spans="1:8" x14ac:dyDescent="0.3">
      <c r="A93" s="10" t="s">
        <v>683</v>
      </c>
      <c r="B93" s="10" t="s">
        <v>775</v>
      </c>
      <c r="C93" s="6">
        <f t="shared" ca="1" si="34"/>
        <v>25</v>
      </c>
      <c r="D93" s="10"/>
    </row>
    <row r="94" spans="1:8" x14ac:dyDescent="0.3">
      <c r="A94" s="10" t="s">
        <v>717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673</v>
      </c>
      <c r="B95" s="10" t="s">
        <v>926</v>
      </c>
      <c r="C95" s="6">
        <f t="shared" ref="C95:C96" ca="1" si="35">VLOOKUP(B95,OFFSET(INDIRECT("$A:$B"),0,MATCH(B$1&amp;"_Verify",INDIRECT("$1:$1"),0)-1),2,0)</f>
        <v>23</v>
      </c>
      <c r="D95" s="10"/>
    </row>
    <row r="96" spans="1:8" x14ac:dyDescent="0.3">
      <c r="A96" s="10" t="s">
        <v>463</v>
      </c>
      <c r="B96" s="10" t="s">
        <v>25</v>
      </c>
      <c r="C96" s="6">
        <f t="shared" ca="1" si="35"/>
        <v>2</v>
      </c>
      <c r="D96" s="10"/>
      <c r="F96" s="10"/>
      <c r="G96" s="10"/>
      <c r="H96" s="10"/>
    </row>
    <row r="97" spans="1:8" x14ac:dyDescent="0.3">
      <c r="A97" s="10" t="s">
        <v>800</v>
      </c>
      <c r="B97" s="10" t="s">
        <v>791</v>
      </c>
      <c r="C97" s="6">
        <f t="shared" ref="C97:C100" ca="1" si="36">VLOOKUP(B97,OFFSET(INDIRECT("$A:$B"),0,MATCH(B$1&amp;"_Verify",INDIRECT("$1:$1"),0)-1),2,0)</f>
        <v>28</v>
      </c>
      <c r="D97" s="10"/>
    </row>
    <row r="98" spans="1:8" x14ac:dyDescent="0.3">
      <c r="A98" s="10" t="s">
        <v>1054</v>
      </c>
      <c r="B98" s="10" t="s">
        <v>168</v>
      </c>
      <c r="C98" s="6">
        <f t="shared" ca="1" si="36"/>
        <v>52</v>
      </c>
      <c r="D98" s="10"/>
    </row>
    <row r="99" spans="1:8" x14ac:dyDescent="0.3">
      <c r="A99" s="10" t="s">
        <v>1056</v>
      </c>
      <c r="B99" s="10" t="s">
        <v>1050</v>
      </c>
      <c r="C99" s="6">
        <f t="shared" ca="1" si="36"/>
        <v>89</v>
      </c>
      <c r="D99" s="10"/>
    </row>
    <row r="100" spans="1:8" x14ac:dyDescent="0.3">
      <c r="A100" s="10" t="s">
        <v>1058</v>
      </c>
      <c r="B100" s="10" t="s">
        <v>54</v>
      </c>
      <c r="C100" s="6">
        <f t="shared" ca="1" si="36"/>
        <v>8</v>
      </c>
      <c r="D100" s="10"/>
    </row>
    <row r="101" spans="1:8" x14ac:dyDescent="0.3">
      <c r="A101" s="10" t="s">
        <v>464</v>
      </c>
      <c r="B101" s="10" t="s">
        <v>25</v>
      </c>
      <c r="C101" s="6">
        <f t="shared" ca="1" si="27"/>
        <v>2</v>
      </c>
      <c r="D101" s="10"/>
    </row>
    <row r="102" spans="1:8" s="10" customFormat="1" x14ac:dyDescent="0.3">
      <c r="A102" s="10" t="s">
        <v>681</v>
      </c>
      <c r="B102" s="10" t="s">
        <v>170</v>
      </c>
      <c r="C102" s="6">
        <f t="shared" ca="1" si="27"/>
        <v>56</v>
      </c>
    </row>
    <row r="103" spans="1:8" x14ac:dyDescent="0.3">
      <c r="A103" s="10" t="s">
        <v>787</v>
      </c>
      <c r="B103" s="10" t="s">
        <v>186</v>
      </c>
      <c r="C103" s="6">
        <f t="shared" ca="1" si="27"/>
        <v>35</v>
      </c>
      <c r="D103" s="10"/>
    </row>
    <row r="104" spans="1:8" x14ac:dyDescent="0.3">
      <c r="A104" s="10" t="s">
        <v>786</v>
      </c>
      <c r="B104" s="10" t="s">
        <v>781</v>
      </c>
      <c r="C104" s="6">
        <f t="shared" ref="C104" ca="1" si="37">VLOOKUP(B104,OFFSET(INDIRECT("$A:$B"),0,MATCH(B$1&amp;"_Verify",INDIRECT("$1:$1"),0)-1),2,0)</f>
        <v>32</v>
      </c>
      <c r="D104" s="10"/>
    </row>
    <row r="105" spans="1:8" x14ac:dyDescent="0.3">
      <c r="A105" s="10" t="s">
        <v>465</v>
      </c>
      <c r="B105" s="10" t="s">
        <v>25</v>
      </c>
      <c r="C105" s="6">
        <f t="shared" ca="1" si="27"/>
        <v>2</v>
      </c>
      <c r="D105" s="10"/>
    </row>
    <row r="106" spans="1:8" x14ac:dyDescent="0.3">
      <c r="A106" s="10" t="s">
        <v>707</v>
      </c>
      <c r="B106" s="10" t="s">
        <v>25</v>
      </c>
      <c r="C106" s="6">
        <f t="shared" ref="C106" ca="1" si="38">VLOOKUP(B106,OFFSET(INDIRECT("$A:$B"),0,MATCH(B$1&amp;"_Verify",INDIRECT("$1:$1"),0)-1),2,0)</f>
        <v>2</v>
      </c>
      <c r="D106" s="10"/>
    </row>
    <row r="107" spans="1:8" x14ac:dyDescent="0.3">
      <c r="A107" s="10" t="s">
        <v>701</v>
      </c>
      <c r="B107" s="10" t="s">
        <v>695</v>
      </c>
      <c r="C107" s="6">
        <f t="shared" ref="C107:C108" ca="1" si="39">VLOOKUP(B107,OFFSET(INDIRECT("$A:$B"),0,MATCH(B$1&amp;"_Verify",INDIRECT("$1:$1"),0)-1),2,0)</f>
        <v>74</v>
      </c>
      <c r="D107" s="10"/>
    </row>
    <row r="108" spans="1:8" x14ac:dyDescent="0.3">
      <c r="A108" s="10" t="s">
        <v>1070</v>
      </c>
      <c r="B108" s="10" t="s">
        <v>25</v>
      </c>
      <c r="C108" s="6">
        <f t="shared" ca="1" si="39"/>
        <v>2</v>
      </c>
      <c r="D108" s="10"/>
    </row>
    <row r="109" spans="1:8" x14ac:dyDescent="0.3">
      <c r="A109" s="10" t="s">
        <v>466</v>
      </c>
      <c r="B109" s="10" t="s">
        <v>25</v>
      </c>
      <c r="C109" s="6">
        <f t="shared" ca="1" si="27"/>
        <v>2</v>
      </c>
      <c r="D109" s="10"/>
    </row>
    <row r="110" spans="1:8" x14ac:dyDescent="0.3">
      <c r="A110" s="10" t="s">
        <v>1066</v>
      </c>
      <c r="B110" s="10" t="s">
        <v>25</v>
      </c>
      <c r="C110" s="6">
        <f t="shared" ref="C110" ca="1" si="40">VLOOKUP(B110,OFFSET(INDIRECT("$A:$B"),0,MATCH(B$1&amp;"_Verify",INDIRECT("$1:$1"),0)-1),2,0)</f>
        <v>2</v>
      </c>
      <c r="D110" s="10"/>
    </row>
    <row r="111" spans="1:8" x14ac:dyDescent="0.3">
      <c r="A111" s="10" t="s">
        <v>675</v>
      </c>
      <c r="B111" s="10" t="s">
        <v>25</v>
      </c>
      <c r="C111" s="6">
        <f t="shared" ref="C111" ca="1" si="41">VLOOKUP(B111,OFFSET(INDIRECT("$A:$B"),0,MATCH(B$1&amp;"_Verify",INDIRECT("$1:$1"),0)-1),2,0)</f>
        <v>2</v>
      </c>
      <c r="D111" s="10"/>
    </row>
    <row r="112" spans="1:8" s="10" customFormat="1" x14ac:dyDescent="0.3">
      <c r="A112" s="10" t="s">
        <v>467</v>
      </c>
      <c r="B112" s="10" t="s">
        <v>25</v>
      </c>
      <c r="C112" s="6">
        <f t="shared" ca="1" si="27"/>
        <v>2</v>
      </c>
      <c r="F112"/>
      <c r="G112"/>
      <c r="H112"/>
    </row>
    <row r="113" spans="1:8" s="10" customFormat="1" x14ac:dyDescent="0.3">
      <c r="A113" s="10" t="s">
        <v>676</v>
      </c>
      <c r="B113" s="10" t="s">
        <v>411</v>
      </c>
      <c r="C113" s="6">
        <f t="shared" ca="1" si="27"/>
        <v>43</v>
      </c>
    </row>
    <row r="114" spans="1:8" s="10" customFormat="1" x14ac:dyDescent="0.3">
      <c r="A114" s="10" t="s">
        <v>649</v>
      </c>
      <c r="B114" s="10" t="s">
        <v>25</v>
      </c>
      <c r="C114" s="6">
        <f t="shared" ref="C114" ca="1" si="42">VLOOKUP(B114,OFFSET(INDIRECT("$A:$B"),0,MATCH(B$1&amp;"_Verify",INDIRECT("$1:$1"),0)-1),2,0)</f>
        <v>2</v>
      </c>
    </row>
    <row r="115" spans="1:8" s="10" customFormat="1" x14ac:dyDescent="0.3">
      <c r="A115" s="10" t="s">
        <v>468</v>
      </c>
      <c r="B115" s="10" t="s">
        <v>644</v>
      </c>
      <c r="C115" s="6">
        <f t="shared" ca="1" si="27"/>
        <v>73</v>
      </c>
      <c r="F115"/>
      <c r="G115"/>
      <c r="H115"/>
    </row>
    <row r="116" spans="1:8" s="10" customFormat="1" x14ac:dyDescent="0.3">
      <c r="A116" s="10" t="s">
        <v>967</v>
      </c>
      <c r="B116" s="10" t="s">
        <v>170</v>
      </c>
      <c r="C116" s="6">
        <f t="shared" ca="1" si="27"/>
        <v>56</v>
      </c>
    </row>
    <row r="117" spans="1:8" x14ac:dyDescent="0.3">
      <c r="A117" s="10" t="s">
        <v>1063</v>
      </c>
      <c r="B117" s="10" t="s">
        <v>25</v>
      </c>
      <c r="C117" s="6">
        <f t="shared" ca="1" si="27"/>
        <v>2</v>
      </c>
      <c r="D117" s="10"/>
    </row>
    <row r="118" spans="1:8" x14ac:dyDescent="0.3">
      <c r="A118" s="10" t="s">
        <v>469</v>
      </c>
      <c r="B118" s="10" t="s">
        <v>25</v>
      </c>
      <c r="C118" s="6">
        <f t="shared" ca="1" si="27"/>
        <v>2</v>
      </c>
      <c r="D118" s="10"/>
    </row>
    <row r="119" spans="1:8" x14ac:dyDescent="0.3">
      <c r="A119" s="10" t="s">
        <v>1068</v>
      </c>
      <c r="B119" s="10" t="s">
        <v>338</v>
      </c>
      <c r="C119" s="6">
        <f t="shared" ca="1" si="27"/>
        <v>21</v>
      </c>
      <c r="D119" s="10"/>
    </row>
    <row r="120" spans="1:8" x14ac:dyDescent="0.3">
      <c r="A120" s="10" t="s">
        <v>1069</v>
      </c>
      <c r="B120" s="10" t="s">
        <v>54</v>
      </c>
      <c r="C120" s="6">
        <f t="shared" ca="1" si="27"/>
        <v>8</v>
      </c>
      <c r="D120" s="10"/>
      <c r="F120" s="10"/>
      <c r="G120" s="10"/>
      <c r="H120" s="10"/>
    </row>
    <row r="121" spans="1:8" x14ac:dyDescent="0.3">
      <c r="A121" s="10" t="s">
        <v>471</v>
      </c>
      <c r="B121" s="10" t="s">
        <v>25</v>
      </c>
      <c r="C121" s="6">
        <f t="shared" ref="C121" ca="1" si="43">VLOOKUP(B121,OFFSET(INDIRECT("$A:$B"),0,MATCH(B$1&amp;"_Verify",INDIRECT("$1:$1"),0)-1),2,0)</f>
        <v>2</v>
      </c>
      <c r="D121" s="10"/>
      <c r="F121" s="10"/>
      <c r="G121" s="10"/>
      <c r="H121" s="10"/>
    </row>
    <row r="122" spans="1:8" x14ac:dyDescent="0.3">
      <c r="A122" s="10" t="s">
        <v>678</v>
      </c>
      <c r="B122" s="10" t="s">
        <v>25</v>
      </c>
      <c r="C122" s="6">
        <f t="shared" ref="C122:C123" ca="1" si="44">VLOOKUP(B122,OFFSET(INDIRECT("$A:$B"),0,MATCH(B$1&amp;"_Verify",INDIRECT("$1:$1"),0)-1),2,0)</f>
        <v>2</v>
      </c>
      <c r="D122" s="10"/>
    </row>
    <row r="123" spans="1:8" x14ac:dyDescent="0.3">
      <c r="A123" s="10" t="s">
        <v>117</v>
      </c>
      <c r="B123" s="10" t="s">
        <v>13</v>
      </c>
      <c r="C123" s="6">
        <f t="shared" ca="1" si="44"/>
        <v>2</v>
      </c>
      <c r="D123" s="10"/>
    </row>
    <row r="124" spans="1:8" x14ac:dyDescent="0.3">
      <c r="A124" s="10" t="s">
        <v>755</v>
      </c>
      <c r="B124" s="10" t="s">
        <v>13</v>
      </c>
      <c r="C124" s="6">
        <f t="shared" ref="C124" ca="1" si="45">VLOOKUP(B124,OFFSET(INDIRECT("$A:$B"),0,MATCH(B$1&amp;"_Verify",INDIRECT("$1:$1"),0)-1),2,0)</f>
        <v>2</v>
      </c>
      <c r="D124" s="10"/>
    </row>
    <row r="125" spans="1:8" x14ac:dyDescent="0.3">
      <c r="A125" t="s">
        <v>107</v>
      </c>
      <c r="B125" t="s">
        <v>93</v>
      </c>
      <c r="C125" s="6">
        <f t="shared" ca="1" si="11"/>
        <v>13</v>
      </c>
    </row>
    <row r="126" spans="1:8" x14ac:dyDescent="0.3">
      <c r="A126" t="s">
        <v>106</v>
      </c>
      <c r="B126" t="s">
        <v>105</v>
      </c>
      <c r="C126" s="6">
        <f t="shared" ca="1" si="11"/>
        <v>54</v>
      </c>
    </row>
    <row r="127" spans="1:8" x14ac:dyDescent="0.3">
      <c r="A127" t="s">
        <v>113</v>
      </c>
      <c r="B127" t="s">
        <v>112</v>
      </c>
      <c r="C127" s="6">
        <f t="shared" ca="1" si="11"/>
        <v>53</v>
      </c>
    </row>
    <row r="128" spans="1:8" x14ac:dyDescent="0.3">
      <c r="A128" t="s">
        <v>119</v>
      </c>
      <c r="B128" t="s">
        <v>93</v>
      </c>
      <c r="C128" s="6">
        <f t="shared" ca="1" si="11"/>
        <v>13</v>
      </c>
    </row>
    <row r="129" spans="1:8" x14ac:dyDescent="0.3">
      <c r="A129" t="s">
        <v>116</v>
      </c>
      <c r="B129" t="s">
        <v>136</v>
      </c>
      <c r="C129" s="6">
        <f t="shared" ca="1" si="11"/>
        <v>55</v>
      </c>
    </row>
    <row r="130" spans="1:8" s="10" customFormat="1" x14ac:dyDescent="0.3">
      <c r="A130" s="10" t="s">
        <v>540</v>
      </c>
      <c r="B130" s="10" t="s">
        <v>535</v>
      </c>
      <c r="C130" s="6">
        <f t="shared" ref="C130:C132" ca="1" si="46">VLOOKUP(B130,OFFSET(INDIRECT("$A:$B"),0,MATCH(B$1&amp;"_Verify",INDIRECT("$1:$1"),0)-1),2,0)</f>
        <v>69</v>
      </c>
      <c r="F130"/>
      <c r="G130"/>
      <c r="H130"/>
    </row>
    <row r="131" spans="1:8" s="10" customFormat="1" x14ac:dyDescent="0.3">
      <c r="A131" s="10" t="s">
        <v>586</v>
      </c>
      <c r="B131" s="10" t="s">
        <v>535</v>
      </c>
      <c r="C131" s="6">
        <f t="shared" ref="C131" ca="1" si="47">VLOOKUP(B131,OFFSET(INDIRECT("$A:$B"),0,MATCH(B$1&amp;"_Verify",INDIRECT("$1:$1"),0)-1),2,0)</f>
        <v>69</v>
      </c>
      <c r="F131"/>
      <c r="G131"/>
      <c r="H131"/>
    </row>
    <row r="132" spans="1:8" s="10" customFormat="1" x14ac:dyDescent="0.3">
      <c r="A132" s="10" t="s">
        <v>557</v>
      </c>
      <c r="B132" s="10" t="s">
        <v>535</v>
      </c>
      <c r="C132" s="6">
        <f t="shared" ca="1" si="46"/>
        <v>69</v>
      </c>
    </row>
    <row r="133" spans="1:8" s="10" customFormat="1" x14ac:dyDescent="0.3">
      <c r="A133" s="10" t="s">
        <v>552</v>
      </c>
      <c r="B133" s="10" t="s">
        <v>535</v>
      </c>
      <c r="C133" s="6">
        <f t="shared" ref="C133" ca="1" si="48">VLOOKUP(B133,OFFSET(INDIRECT("$A:$B"),0,MATCH(B$1&amp;"_Verify",INDIRECT("$1:$1"),0)-1),2,0)</f>
        <v>69</v>
      </c>
    </row>
    <row r="134" spans="1:8" s="10" customFormat="1" x14ac:dyDescent="0.3">
      <c r="A134" s="10" t="s">
        <v>554</v>
      </c>
      <c r="B134" s="10" t="s">
        <v>535</v>
      </c>
      <c r="C134" s="6">
        <f t="shared" ref="C134" ca="1" si="49">VLOOKUP(B134,OFFSET(INDIRECT("$A:$B"),0,MATCH(B$1&amp;"_Verify",INDIRECT("$1:$1"),0)-1),2,0)</f>
        <v>69</v>
      </c>
    </row>
    <row r="135" spans="1:8" s="10" customFormat="1" x14ac:dyDescent="0.3">
      <c r="A135" s="10" t="s">
        <v>573</v>
      </c>
      <c r="B135" s="10" t="s">
        <v>26</v>
      </c>
      <c r="C135" s="6">
        <f t="shared" ca="1" si="11"/>
        <v>6</v>
      </c>
    </row>
    <row r="136" spans="1:8" s="10" customFormat="1" x14ac:dyDescent="0.3">
      <c r="A136" s="10" t="s">
        <v>575</v>
      </c>
      <c r="B136" s="10" t="s">
        <v>21</v>
      </c>
      <c r="C136" s="6">
        <f t="shared" ca="1" si="11"/>
        <v>7</v>
      </c>
    </row>
    <row r="137" spans="1:8" s="10" customFormat="1" x14ac:dyDescent="0.3">
      <c r="A137" s="10" t="s">
        <v>582</v>
      </c>
      <c r="B137" s="10" t="s">
        <v>576</v>
      </c>
      <c r="C137" s="6">
        <f t="shared" ref="C137" ca="1" si="50">VLOOKUP(B137,OFFSET(INDIRECT("$A:$B"),0,MATCH(B$1&amp;"_Verify",INDIRECT("$1:$1"),0)-1),2,0)</f>
        <v>70</v>
      </c>
    </row>
    <row r="138" spans="1:8" x14ac:dyDescent="0.3">
      <c r="A138" s="10" t="s">
        <v>902</v>
      </c>
      <c r="B138" s="10" t="s">
        <v>576</v>
      </c>
      <c r="C138" s="6">
        <f t="shared" ref="C138" ca="1" si="51">VLOOKUP(B138,OFFSET(INDIRECT("$A:$B"),0,MATCH(B$1&amp;"_Verify",INDIRECT("$1:$1"),0)-1),2,0)</f>
        <v>70</v>
      </c>
      <c r="D138" s="10"/>
      <c r="F138" s="10"/>
      <c r="G138" s="10"/>
      <c r="H138" s="10"/>
    </row>
    <row r="139" spans="1:8" x14ac:dyDescent="0.3">
      <c r="A139" s="10" t="s">
        <v>905</v>
      </c>
      <c r="B139" s="10" t="s">
        <v>576</v>
      </c>
      <c r="C139" s="6">
        <f t="shared" ref="C139" ca="1" si="52">VLOOKUP(B139,OFFSET(INDIRECT("$A:$B"),0,MATCH(B$1&amp;"_Verify",INDIRECT("$1:$1"),0)-1),2,0)</f>
        <v>70</v>
      </c>
      <c r="D139" s="10"/>
      <c r="F139" s="10"/>
      <c r="G139" s="10"/>
      <c r="H139" s="10"/>
    </row>
    <row r="140" spans="1:8" s="10" customFormat="1" x14ac:dyDescent="0.3">
      <c r="A140" s="10" t="s">
        <v>907</v>
      </c>
      <c r="B140" s="10" t="s">
        <v>576</v>
      </c>
      <c r="C140" s="6">
        <f t="shared" ref="C140" ca="1" si="53">VLOOKUP(B140,OFFSET(INDIRECT("$A:$B"),0,MATCH(B$1&amp;"_Verify",INDIRECT("$1:$1"),0)-1),2,0)</f>
        <v>70</v>
      </c>
      <c r="F140"/>
      <c r="G140"/>
      <c r="H140"/>
    </row>
    <row r="141" spans="1:8" x14ac:dyDescent="0.3">
      <c r="A141" s="10" t="s">
        <v>595</v>
      </c>
      <c r="B141" s="10" t="s">
        <v>576</v>
      </c>
      <c r="C141" s="6">
        <f t="shared" ref="C141" ca="1" si="54">VLOOKUP(B141,OFFSET(INDIRECT("$A:$B"),0,MATCH(B$1&amp;"_Verify",INDIRECT("$1:$1"),0)-1),2,0)</f>
        <v>70</v>
      </c>
      <c r="D141" s="10"/>
    </row>
    <row r="142" spans="1:8" s="10" customFormat="1" x14ac:dyDescent="0.3">
      <c r="A142" s="10" t="s">
        <v>597</v>
      </c>
      <c r="B142" s="10" t="s">
        <v>588</v>
      </c>
      <c r="C142" s="6">
        <f t="shared" ref="C142:C144" ca="1" si="55">VLOOKUP(B142,OFFSET(INDIRECT("$A:$B"),0,MATCH(B$1&amp;"_Verify",INDIRECT("$1:$1"),0)-1),2,0)</f>
        <v>71</v>
      </c>
    </row>
    <row r="143" spans="1:8" x14ac:dyDescent="0.3">
      <c r="A143" s="10" t="s">
        <v>752</v>
      </c>
      <c r="B143" s="10" t="s">
        <v>588</v>
      </c>
      <c r="C143" s="6">
        <f t="shared" ref="C143" ca="1" si="56">VLOOKUP(B143,OFFSET(INDIRECT("$A:$B"),0,MATCH(B$1&amp;"_Verify",INDIRECT("$1:$1"),0)-1),2,0)</f>
        <v>71</v>
      </c>
      <c r="D143" s="10"/>
    </row>
    <row r="144" spans="1:8" x14ac:dyDescent="0.3">
      <c r="A144" s="10" t="s">
        <v>600</v>
      </c>
      <c r="B144" s="10" t="s">
        <v>576</v>
      </c>
      <c r="C144" s="6">
        <f t="shared" ca="1" si="55"/>
        <v>70</v>
      </c>
      <c r="D144" s="10"/>
      <c r="F144" s="10"/>
      <c r="G144" s="10"/>
      <c r="H144" s="10"/>
    </row>
    <row r="145" spans="1:8" s="10" customFormat="1" x14ac:dyDescent="0.3">
      <c r="A145" s="10" t="s">
        <v>601</v>
      </c>
      <c r="B145" s="10" t="s">
        <v>576</v>
      </c>
      <c r="C145" s="6">
        <f t="shared" ref="C145:C148" ca="1" si="57">VLOOKUP(B145,OFFSET(INDIRECT("$A:$B"),0,MATCH(B$1&amp;"_Verify",INDIRECT("$1:$1"),0)-1),2,0)</f>
        <v>70</v>
      </c>
      <c r="F145"/>
      <c r="G145"/>
      <c r="H145"/>
    </row>
    <row r="146" spans="1:8" s="10" customFormat="1" x14ac:dyDescent="0.3">
      <c r="A146" s="10" t="s">
        <v>898</v>
      </c>
      <c r="B146" s="10" t="s">
        <v>576</v>
      </c>
      <c r="C146" s="6">
        <f t="shared" ca="1" si="57"/>
        <v>70</v>
      </c>
      <c r="F146"/>
      <c r="G146"/>
      <c r="H146"/>
    </row>
    <row r="147" spans="1:8" x14ac:dyDescent="0.3">
      <c r="A147" s="10" t="s">
        <v>899</v>
      </c>
      <c r="B147" s="10" t="s">
        <v>576</v>
      </c>
      <c r="C147" s="6">
        <f t="shared" ref="C147" ca="1" si="58">VLOOKUP(B147,OFFSET(INDIRECT("$A:$B"),0,MATCH(B$1&amp;"_Verify",INDIRECT("$1:$1"),0)-1),2,0)</f>
        <v>70</v>
      </c>
      <c r="D147" s="10"/>
      <c r="F147" s="10"/>
      <c r="G147" s="10"/>
      <c r="H147" s="10"/>
    </row>
    <row r="148" spans="1:8" x14ac:dyDescent="0.3">
      <c r="A148" s="10" t="s">
        <v>608</v>
      </c>
      <c r="B148" s="10" t="s">
        <v>535</v>
      </c>
      <c r="C148" s="6">
        <f t="shared" ca="1" si="57"/>
        <v>69</v>
      </c>
      <c r="D148" s="10"/>
      <c r="F148" s="10"/>
      <c r="G148" s="10"/>
      <c r="H148" s="10"/>
    </row>
    <row r="149" spans="1:8" s="10" customFormat="1" x14ac:dyDescent="0.3">
      <c r="A149" s="10" t="s">
        <v>609</v>
      </c>
      <c r="B149" s="10" t="s">
        <v>535</v>
      </c>
      <c r="C149" s="6">
        <f t="shared" ref="C149" ca="1" si="59">VLOOKUP(B149,OFFSET(INDIRECT("$A:$B"),0,MATCH(B$1&amp;"_Verify",INDIRECT("$1:$1"),0)-1),2,0)</f>
        <v>69</v>
      </c>
      <c r="F149"/>
      <c r="G149"/>
      <c r="H149"/>
    </row>
    <row r="150" spans="1:8" s="10" customFormat="1" x14ac:dyDescent="0.3">
      <c r="A150" s="10" t="s">
        <v>610</v>
      </c>
      <c r="B150" s="10" t="s">
        <v>535</v>
      </c>
      <c r="C150" s="6">
        <f t="shared" ref="C150" ca="1" si="60">VLOOKUP(B150,OFFSET(INDIRECT("$A:$B"),0,MATCH(B$1&amp;"_Verify",INDIRECT("$1:$1"),0)-1),2,0)</f>
        <v>69</v>
      </c>
      <c r="F150"/>
      <c r="G150"/>
      <c r="H150"/>
    </row>
    <row r="151" spans="1:8" s="10" customFormat="1" x14ac:dyDescent="0.3">
      <c r="A151" s="10" t="s">
        <v>642</v>
      </c>
      <c r="B151" s="10" t="s">
        <v>637</v>
      </c>
      <c r="C151" s="6">
        <f ca="1">VLOOKUP(B151,OFFSET(INDIRECT("$A:$B"),0,MATCH(B$1&amp;"_Verify",INDIRECT("$1:$1"),0)-1),2,0)</f>
        <v>72</v>
      </c>
    </row>
    <row r="152" spans="1:8" s="10" customFormat="1" x14ac:dyDescent="0.3">
      <c r="A152" s="10" t="s">
        <v>728</v>
      </c>
      <c r="B152" s="10" t="s">
        <v>720</v>
      </c>
      <c r="C152" s="6">
        <f ca="1">VLOOKUP(B152,OFFSET(INDIRECT("$A:$B"),0,MATCH(B$1&amp;"_Verify",INDIRECT("$1:$1"),0)-1),2,0)</f>
        <v>75</v>
      </c>
    </row>
    <row r="153" spans="1:8" s="10" customFormat="1" x14ac:dyDescent="0.3">
      <c r="A153" s="10" t="s">
        <v>732</v>
      </c>
      <c r="B153" s="10" t="s">
        <v>733</v>
      </c>
      <c r="C153" s="6">
        <f ca="1">VLOOKUP(B153,OFFSET(INDIRECT("$A:$B"),0,MATCH(B$1&amp;"_Verify",INDIRECT("$1:$1"),0)-1),2,0)</f>
        <v>4</v>
      </c>
    </row>
    <row r="154" spans="1:8" s="10" customFormat="1" x14ac:dyDescent="0.3">
      <c r="A154" s="10" t="s">
        <v>735</v>
      </c>
      <c r="B154" s="10" t="s">
        <v>734</v>
      </c>
      <c r="C154" s="6">
        <f ca="1">VLOOKUP(B154,OFFSET(INDIRECT("$A:$B"),0,MATCH(B$1&amp;"_Verify",INDIRECT("$1:$1"),0)-1),2,0)</f>
        <v>76</v>
      </c>
    </row>
    <row r="155" spans="1:8" x14ac:dyDescent="0.3">
      <c r="A155" s="10" t="s">
        <v>747</v>
      </c>
      <c r="B155" s="10" t="s">
        <v>745</v>
      </c>
      <c r="C155" s="6">
        <f t="shared" ref="C155:C159" ca="1" si="61">VLOOKUP(B155,OFFSET(INDIRECT("$A:$B"),0,MATCH(B$1&amp;"_Verify",INDIRECT("$1:$1"),0)-1),2,0)</f>
        <v>77</v>
      </c>
      <c r="D155" s="10"/>
      <c r="F155" s="10"/>
      <c r="G155" s="10"/>
      <c r="H155" s="10"/>
    </row>
    <row r="156" spans="1:8" x14ac:dyDescent="0.3">
      <c r="A156" s="10" t="s">
        <v>749</v>
      </c>
      <c r="B156" s="10" t="s">
        <v>745</v>
      </c>
      <c r="C156" s="6">
        <f t="shared" ca="1" si="61"/>
        <v>77</v>
      </c>
      <c r="D156" s="10"/>
      <c r="F156" s="10"/>
      <c r="G156" s="10"/>
      <c r="H156" s="10"/>
    </row>
    <row r="157" spans="1:8" x14ac:dyDescent="0.3">
      <c r="A157" s="10" t="s">
        <v>768</v>
      </c>
      <c r="B157" s="10" t="s">
        <v>576</v>
      </c>
      <c r="C157" s="6">
        <f t="shared" ca="1" si="61"/>
        <v>70</v>
      </c>
      <c r="D157" s="10"/>
    </row>
    <row r="158" spans="1:8" s="10" customFormat="1" x14ac:dyDescent="0.3">
      <c r="A158" s="10" t="s">
        <v>770</v>
      </c>
      <c r="B158" s="10" t="s">
        <v>576</v>
      </c>
      <c r="C158" s="6">
        <f t="shared" ca="1" si="61"/>
        <v>70</v>
      </c>
      <c r="F158"/>
      <c r="G158"/>
      <c r="H158"/>
    </row>
    <row r="159" spans="1:8" s="10" customFormat="1" x14ac:dyDescent="0.3">
      <c r="A159" s="10" t="s">
        <v>773</v>
      </c>
      <c r="B159" s="10" t="s">
        <v>588</v>
      </c>
      <c r="C159" s="6">
        <f t="shared" ca="1" si="61"/>
        <v>71</v>
      </c>
    </row>
    <row r="160" spans="1:8" s="10" customFormat="1" x14ac:dyDescent="0.3">
      <c r="A160" s="10" t="s">
        <v>828</v>
      </c>
      <c r="B160" s="10" t="s">
        <v>822</v>
      </c>
      <c r="C160" s="6">
        <f t="shared" ref="C160:C162" ca="1" si="62">VLOOKUP(B160,OFFSET(INDIRECT("$A:$B"),0,MATCH(B$1&amp;"_Verify",INDIRECT("$1:$1"),0)-1),2,0)</f>
        <v>79</v>
      </c>
    </row>
    <row r="161" spans="1:8" s="10" customFormat="1" x14ac:dyDescent="0.3">
      <c r="A161" s="10" t="s">
        <v>854</v>
      </c>
      <c r="B161" s="10" t="s">
        <v>826</v>
      </c>
      <c r="C161" s="6">
        <f t="shared" ca="1" si="62"/>
        <v>7</v>
      </c>
    </row>
    <row r="162" spans="1:8" x14ac:dyDescent="0.3">
      <c r="A162" s="10" t="s">
        <v>837</v>
      </c>
      <c r="B162" s="10" t="s">
        <v>576</v>
      </c>
      <c r="C162" s="6">
        <f t="shared" ca="1" si="62"/>
        <v>70</v>
      </c>
      <c r="D162" s="10"/>
      <c r="F162" s="10"/>
      <c r="G162" s="10"/>
      <c r="H162" s="10"/>
    </row>
    <row r="163" spans="1:8" x14ac:dyDescent="0.3">
      <c r="A163" s="10" t="s">
        <v>839</v>
      </c>
      <c r="B163" s="10" t="s">
        <v>576</v>
      </c>
      <c r="C163" s="6">
        <f t="shared" ref="C163:C164" ca="1" si="63">VLOOKUP(B163,OFFSET(INDIRECT("$A:$B"),0,MATCH(B$1&amp;"_Verify",INDIRECT("$1:$1"),0)-1),2,0)</f>
        <v>70</v>
      </c>
      <c r="D163" s="10"/>
    </row>
    <row r="164" spans="1:8" x14ac:dyDescent="0.3">
      <c r="A164" s="10" t="s">
        <v>845</v>
      </c>
      <c r="B164" s="10" t="s">
        <v>843</v>
      </c>
      <c r="C164" s="6">
        <f t="shared" ca="1" si="63"/>
        <v>80</v>
      </c>
      <c r="D164" s="10"/>
    </row>
    <row r="165" spans="1:8" s="10" customFormat="1" x14ac:dyDescent="0.3">
      <c r="A165" s="10" t="s">
        <v>857</v>
      </c>
      <c r="B165" s="10" t="s">
        <v>536</v>
      </c>
      <c r="C165" s="6">
        <f t="shared" ref="C165" ca="1" si="64">VLOOKUP(B165,OFFSET(INDIRECT("$A:$B"),0,MATCH(B$1&amp;"_Verify",INDIRECT("$1:$1"),0)-1),2,0)</f>
        <v>69</v>
      </c>
      <c r="F165"/>
      <c r="G165"/>
      <c r="H165"/>
    </row>
    <row r="166" spans="1:8" x14ac:dyDescent="0.3">
      <c r="A166" s="10" t="s">
        <v>861</v>
      </c>
      <c r="B166" s="10" t="s">
        <v>536</v>
      </c>
      <c r="C166" s="6">
        <f t="shared" ref="C166" ca="1" si="65">VLOOKUP(B166,OFFSET(INDIRECT("$A:$B"),0,MATCH(B$1&amp;"_Verify",INDIRECT("$1:$1"),0)-1),2,0)</f>
        <v>69</v>
      </c>
      <c r="D166" s="10"/>
      <c r="F166" s="10"/>
      <c r="G166" s="10"/>
      <c r="H166" s="10"/>
    </row>
    <row r="167" spans="1:8" x14ac:dyDescent="0.3">
      <c r="A167" s="10" t="s">
        <v>866</v>
      </c>
      <c r="B167" s="10" t="s">
        <v>226</v>
      </c>
      <c r="C167" s="6">
        <f t="shared" ref="C167:C170" ca="1" si="66">VLOOKUP(B167,OFFSET(INDIRECT("$A:$B"),0,MATCH(B$1&amp;"_Verify",INDIRECT("$1:$1"),0)-1),2,0)</f>
        <v>15</v>
      </c>
      <c r="D167" s="10"/>
    </row>
    <row r="168" spans="1:8" x14ac:dyDescent="0.3">
      <c r="A168" s="10" t="s">
        <v>878</v>
      </c>
      <c r="B168" s="10" t="s">
        <v>26</v>
      </c>
      <c r="C168" s="6">
        <f t="shared" ca="1" si="66"/>
        <v>6</v>
      </c>
      <c r="D168" s="10"/>
    </row>
    <row r="169" spans="1:8" x14ac:dyDescent="0.3">
      <c r="A169" s="10" t="s">
        <v>885</v>
      </c>
      <c r="B169" s="10" t="s">
        <v>822</v>
      </c>
      <c r="C169" s="6">
        <f t="shared" ca="1" si="66"/>
        <v>79</v>
      </c>
      <c r="D169" s="10"/>
    </row>
    <row r="170" spans="1:8" x14ac:dyDescent="0.3">
      <c r="A170" s="10" t="s">
        <v>882</v>
      </c>
      <c r="B170" s="10" t="s">
        <v>715</v>
      </c>
      <c r="C170" s="6">
        <f t="shared" ca="1" si="66"/>
        <v>7</v>
      </c>
      <c r="D170" s="10"/>
    </row>
    <row r="171" spans="1:8" x14ac:dyDescent="0.3">
      <c r="A171" s="10" t="s">
        <v>895</v>
      </c>
      <c r="B171" s="10" t="s">
        <v>888</v>
      </c>
      <c r="C171" s="6">
        <f t="shared" ref="C171" ca="1" si="67">VLOOKUP(B171,OFFSET(INDIRECT("$A:$B"),0,MATCH(B$1&amp;"_Verify",INDIRECT("$1:$1"),0)-1),2,0)</f>
        <v>81</v>
      </c>
      <c r="D171" s="10"/>
    </row>
    <row r="172" spans="1:8" x14ac:dyDescent="0.3">
      <c r="A172" s="10" t="s">
        <v>908</v>
      </c>
      <c r="B172" s="10" t="s">
        <v>909</v>
      </c>
      <c r="C172" s="6">
        <f t="shared" ref="C172" ca="1" si="68">VLOOKUP(B172,OFFSET(INDIRECT("$A:$B"),0,MATCH(B$1&amp;"_Verify",INDIRECT("$1:$1"),0)-1),2,0)</f>
        <v>69</v>
      </c>
      <c r="D172" s="10"/>
    </row>
    <row r="173" spans="1:8" x14ac:dyDescent="0.3">
      <c r="A173" s="10" t="s">
        <v>943</v>
      </c>
      <c r="B173" s="10" t="s">
        <v>535</v>
      </c>
      <c r="C173" s="6">
        <f t="shared" ref="C173" ca="1" si="69">VLOOKUP(B173,OFFSET(INDIRECT("$A:$B"),0,MATCH(B$1&amp;"_Verify",INDIRECT("$1:$1"),0)-1),2,0)</f>
        <v>69</v>
      </c>
      <c r="D173" s="10"/>
    </row>
    <row r="174" spans="1:8" x14ac:dyDescent="0.3">
      <c r="A174" s="10" t="s">
        <v>944</v>
      </c>
      <c r="B174" s="10" t="s">
        <v>24</v>
      </c>
      <c r="C174" s="6">
        <f ca="1">VLOOKUP(B174,OFFSET(INDIRECT("$A:$B"),0,MATCH(B$1&amp;"_Verify",INDIRECT("$1:$1"),0)-1),2,0)</f>
        <v>4</v>
      </c>
      <c r="D174" s="10"/>
    </row>
    <row r="175" spans="1:8" x14ac:dyDescent="0.3">
      <c r="A175" s="10" t="s">
        <v>947</v>
      </c>
      <c r="B175" s="10" t="s">
        <v>576</v>
      </c>
      <c r="C175" s="6">
        <f t="shared" ref="C175" ca="1" si="70">VLOOKUP(B175,OFFSET(INDIRECT("$A:$B"),0,MATCH(B$1&amp;"_Verify",INDIRECT("$1:$1"),0)-1),2,0)</f>
        <v>70</v>
      </c>
      <c r="D175" s="10"/>
    </row>
    <row r="176" spans="1:8" x14ac:dyDescent="0.3">
      <c r="A176" s="10" t="s">
        <v>952</v>
      </c>
      <c r="B176" s="10" t="s">
        <v>954</v>
      </c>
      <c r="C176" s="6">
        <f t="shared" ref="C176:C179" ca="1" si="71">VLOOKUP(B176,OFFSET(INDIRECT("$A:$B"),0,MATCH(B$1&amp;"_Verify",INDIRECT("$1:$1"),0)-1),2,0)</f>
        <v>52</v>
      </c>
      <c r="D176" s="10"/>
    </row>
    <row r="177" spans="1:4" x14ac:dyDescent="0.3">
      <c r="A177" s="10" t="s">
        <v>959</v>
      </c>
      <c r="B177" s="10" t="s">
        <v>93</v>
      </c>
      <c r="C177" s="6">
        <f t="shared" ca="1" si="71"/>
        <v>13</v>
      </c>
      <c r="D177" s="10"/>
    </row>
    <row r="178" spans="1:4" x14ac:dyDescent="0.3">
      <c r="A178" s="10" t="s">
        <v>961</v>
      </c>
      <c r="B178" s="10" t="s">
        <v>169</v>
      </c>
      <c r="C178" s="6">
        <f t="shared" ca="1" si="71"/>
        <v>55</v>
      </c>
      <c r="D178" s="10"/>
    </row>
    <row r="179" spans="1:4" x14ac:dyDescent="0.3">
      <c r="A179" s="10" t="s">
        <v>980</v>
      </c>
      <c r="B179" s="10" t="s">
        <v>588</v>
      </c>
      <c r="C179" s="6">
        <f t="shared" ca="1" si="71"/>
        <v>71</v>
      </c>
      <c r="D179" s="10"/>
    </row>
    <row r="180" spans="1:4" x14ac:dyDescent="0.3">
      <c r="A180" s="10" t="s">
        <v>982</v>
      </c>
      <c r="B180" s="10" t="s">
        <v>588</v>
      </c>
      <c r="C180" s="6">
        <f t="shared" ref="C180" ca="1" si="72">VLOOKUP(B180,OFFSET(INDIRECT("$A:$B"),0,MATCH(B$1&amp;"_Verify",INDIRECT("$1:$1"),0)-1),2,0)</f>
        <v>71</v>
      </c>
      <c r="D180" s="10"/>
    </row>
    <row r="181" spans="1:4" x14ac:dyDescent="0.3">
      <c r="A181" s="10" t="s">
        <v>991</v>
      </c>
      <c r="B181" s="10" t="s">
        <v>986</v>
      </c>
      <c r="C181" s="6">
        <f t="shared" ref="C181" ca="1" si="73">VLOOKUP(B181,OFFSET(INDIRECT("$A:$B"),0,MATCH(B$1&amp;"_Verify",INDIRECT("$1:$1"),0)-1),2,0)</f>
        <v>85</v>
      </c>
      <c r="D181" s="10"/>
    </row>
    <row r="182" spans="1:4" x14ac:dyDescent="0.3">
      <c r="A182" s="10" t="s">
        <v>1002</v>
      </c>
      <c r="B182" s="10" t="s">
        <v>993</v>
      </c>
      <c r="C182" s="6">
        <f t="shared" ref="C182" ca="1" si="74">VLOOKUP(B182,OFFSET(INDIRECT("$A:$B"),0,MATCH(B$1&amp;"_Verify",INDIRECT("$1:$1"),0)-1),2,0)</f>
        <v>86</v>
      </c>
      <c r="D182" s="10"/>
    </row>
    <row r="183" spans="1:4" x14ac:dyDescent="0.3">
      <c r="A183" s="10" t="s">
        <v>620</v>
      </c>
      <c r="B183" s="10" t="s">
        <v>24</v>
      </c>
      <c r="C183" s="6">
        <f t="shared" ref="C183" ca="1" si="75">VLOOKUP(B183,OFFSET(INDIRECT("$A:$B"),0,MATCH(B$1&amp;"_Verify",INDIRECT("$1:$1"),0)-1),2,0)</f>
        <v>4</v>
      </c>
      <c r="D183" s="10"/>
    </row>
    <row r="184" spans="1:4" x14ac:dyDescent="0.3">
      <c r="A184" s="10" t="s">
        <v>624</v>
      </c>
      <c r="B184" s="10" t="s">
        <v>24</v>
      </c>
      <c r="C184" s="6">
        <f t="shared" ref="C184" ca="1" si="76">VLOOKUP(B184,OFFSET(INDIRECT("$A:$B"),0,MATCH(B$1&amp;"_Verify",INDIRECT("$1:$1"),0)-1),2,0)</f>
        <v>4</v>
      </c>
      <c r="D184" s="10"/>
    </row>
    <row r="185" spans="1:4" x14ac:dyDescent="0.3">
      <c r="A185" s="10" t="s">
        <v>626</v>
      </c>
      <c r="B185" s="10" t="s">
        <v>24</v>
      </c>
      <c r="C185" s="6">
        <f t="shared" ref="C185:C187" ca="1" si="77">VLOOKUP(B185,OFFSET(INDIRECT("$A:$B"),0,MATCH(B$1&amp;"_Verify",INDIRECT("$1:$1"),0)-1),2,0)</f>
        <v>4</v>
      </c>
      <c r="D185" s="10"/>
    </row>
    <row r="186" spans="1:4" x14ac:dyDescent="0.3">
      <c r="A186" s="10" t="s">
        <v>985</v>
      </c>
      <c r="B186" s="10" t="s">
        <v>338</v>
      </c>
      <c r="C186" s="6">
        <f t="shared" ca="1" si="77"/>
        <v>21</v>
      </c>
      <c r="D186" s="10"/>
    </row>
    <row r="187" spans="1:4" x14ac:dyDescent="0.3">
      <c r="A187" s="10" t="s">
        <v>860</v>
      </c>
      <c r="B187" s="10" t="s">
        <v>54</v>
      </c>
      <c r="C187" s="6">
        <f t="shared" ca="1" si="77"/>
        <v>8</v>
      </c>
      <c r="D187" s="10"/>
    </row>
    <row r="188" spans="1:4" x14ac:dyDescent="0.3">
      <c r="A188" s="10" t="s">
        <v>870</v>
      </c>
      <c r="B188" s="10" t="s">
        <v>54</v>
      </c>
      <c r="C188" s="6">
        <f t="shared" ref="C188:C189" ca="1" si="78">VLOOKUP(B188,OFFSET(INDIRECT("$A:$B"),0,MATCH(B$1&amp;"_Verify",INDIRECT("$1:$1"),0)-1),2,0)</f>
        <v>8</v>
      </c>
      <c r="D188" s="10"/>
    </row>
    <row r="189" spans="1:4" x14ac:dyDescent="0.3">
      <c r="A189" s="10" t="s">
        <v>871</v>
      </c>
      <c r="B189" s="10" t="s">
        <v>54</v>
      </c>
      <c r="C189" s="6">
        <f t="shared" ca="1" si="78"/>
        <v>8</v>
      </c>
      <c r="D189" s="10"/>
    </row>
    <row r="190" spans="1:4" x14ac:dyDescent="0.3">
      <c r="A190" t="s">
        <v>242</v>
      </c>
      <c r="B190" t="s">
        <v>21</v>
      </c>
      <c r="C190" s="6">
        <f t="shared" ca="1" si="11"/>
        <v>7</v>
      </c>
    </row>
    <row r="191" spans="1:4" x14ac:dyDescent="0.3">
      <c r="A191" t="s">
        <v>243</v>
      </c>
      <c r="B191" t="s">
        <v>21</v>
      </c>
      <c r="C191" s="6">
        <f t="shared" ca="1" si="11"/>
        <v>7</v>
      </c>
    </row>
    <row r="192" spans="1:4" x14ac:dyDescent="0.3">
      <c r="A192" t="s">
        <v>244</v>
      </c>
      <c r="B192" t="s">
        <v>21</v>
      </c>
      <c r="C192" s="6">
        <f t="shared" ca="1" si="11"/>
        <v>7</v>
      </c>
    </row>
    <row r="193" spans="1:4" x14ac:dyDescent="0.3">
      <c r="A193" t="s">
        <v>245</v>
      </c>
      <c r="B193" t="s">
        <v>21</v>
      </c>
      <c r="C193" s="6">
        <f t="shared" ca="1" si="11"/>
        <v>7</v>
      </c>
    </row>
    <row r="194" spans="1:4" x14ac:dyDescent="0.3">
      <c r="A194" t="s">
        <v>246</v>
      </c>
      <c r="B194" t="s">
        <v>21</v>
      </c>
      <c r="C194" s="6">
        <f t="shared" ca="1" si="11"/>
        <v>7</v>
      </c>
    </row>
    <row r="195" spans="1:4" x14ac:dyDescent="0.3">
      <c r="A195" t="s">
        <v>247</v>
      </c>
      <c r="B195" t="s">
        <v>21</v>
      </c>
      <c r="C195" s="6">
        <f t="shared" ca="1" si="11"/>
        <v>7</v>
      </c>
    </row>
    <row r="196" spans="1:4" x14ac:dyDescent="0.3">
      <c r="A196" t="s">
        <v>248</v>
      </c>
      <c r="B196" t="s">
        <v>21</v>
      </c>
      <c r="C196" s="6">
        <f t="shared" ca="1" si="11"/>
        <v>7</v>
      </c>
    </row>
    <row r="197" spans="1:4" x14ac:dyDescent="0.3">
      <c r="A197" t="s">
        <v>249</v>
      </c>
      <c r="B197" t="s">
        <v>21</v>
      </c>
      <c r="C197" s="6">
        <f t="shared" ca="1" si="11"/>
        <v>7</v>
      </c>
    </row>
    <row r="198" spans="1:4" x14ac:dyDescent="0.3">
      <c r="A198" t="s">
        <v>250</v>
      </c>
      <c r="B198" t="s">
        <v>21</v>
      </c>
      <c r="C198" s="6">
        <f t="shared" ca="1" si="11"/>
        <v>7</v>
      </c>
    </row>
    <row r="199" spans="1:4" x14ac:dyDescent="0.3">
      <c r="A199" s="10" t="s">
        <v>484</v>
      </c>
      <c r="B199" s="10" t="s">
        <v>21</v>
      </c>
      <c r="C199" s="6">
        <f t="shared" ref="C199:C203" ca="1" si="79">VLOOKUP(B199,OFFSET(INDIRECT("$A:$B"),0,MATCH(B$1&amp;"_Verify",INDIRECT("$1:$1"),0)-1),2,0)</f>
        <v>7</v>
      </c>
      <c r="D199" s="10"/>
    </row>
    <row r="200" spans="1:4" x14ac:dyDescent="0.3">
      <c r="A200" s="10" t="s">
        <v>487</v>
      </c>
      <c r="B200" s="10" t="s">
        <v>21</v>
      </c>
      <c r="C200" s="6">
        <f t="shared" ref="C200" ca="1" si="80">VLOOKUP(B200,OFFSET(INDIRECT("$A:$B"),0,MATCH(B$1&amp;"_Verify",INDIRECT("$1:$1"),0)-1),2,0)</f>
        <v>7</v>
      </c>
      <c r="D200" s="10"/>
    </row>
    <row r="201" spans="1:4" x14ac:dyDescent="0.3">
      <c r="A201" s="10" t="s">
        <v>485</v>
      </c>
      <c r="B201" s="10" t="s">
        <v>21</v>
      </c>
      <c r="C201" s="6">
        <f t="shared" ca="1" si="79"/>
        <v>7</v>
      </c>
      <c r="D201" s="10"/>
    </row>
    <row r="202" spans="1:4" x14ac:dyDescent="0.3">
      <c r="A202" s="10" t="s">
        <v>488</v>
      </c>
      <c r="B202" s="10" t="s">
        <v>21</v>
      </c>
      <c r="C202" s="6">
        <f t="shared" ref="C202" ca="1" si="81">VLOOKUP(B202,OFFSET(INDIRECT("$A:$B"),0,MATCH(B$1&amp;"_Verify",INDIRECT("$1:$1"),0)-1),2,0)</f>
        <v>7</v>
      </c>
      <c r="D202" s="10"/>
    </row>
    <row r="203" spans="1:4" x14ac:dyDescent="0.3">
      <c r="A203" s="10" t="s">
        <v>486</v>
      </c>
      <c r="B203" s="10" t="s">
        <v>21</v>
      </c>
      <c r="C203" s="6">
        <f t="shared" ca="1" si="79"/>
        <v>7</v>
      </c>
      <c r="D203" s="10"/>
    </row>
    <row r="204" spans="1:4" x14ac:dyDescent="0.3">
      <c r="A204" s="10" t="s">
        <v>489</v>
      </c>
      <c r="B204" s="10" t="s">
        <v>21</v>
      </c>
      <c r="C204" s="6">
        <f t="shared" ref="C204" ca="1" si="82">VLOOKUP(B204,OFFSET(INDIRECT("$A:$B"),0,MATCH(B$1&amp;"_Verify",INDIRECT("$1:$1"),0)-1),2,0)</f>
        <v>7</v>
      </c>
      <c r="D204" s="10"/>
    </row>
    <row r="205" spans="1:4" x14ac:dyDescent="0.3">
      <c r="A205" t="s">
        <v>251</v>
      </c>
      <c r="B205" t="s">
        <v>21</v>
      </c>
      <c r="C205" s="6">
        <f t="shared" ca="1" si="11"/>
        <v>7</v>
      </c>
    </row>
    <row r="206" spans="1:4" x14ac:dyDescent="0.3">
      <c r="A206" t="s">
        <v>252</v>
      </c>
      <c r="B206" t="s">
        <v>21</v>
      </c>
      <c r="C206" s="6">
        <f t="shared" ca="1" si="11"/>
        <v>7</v>
      </c>
    </row>
    <row r="207" spans="1:4" x14ac:dyDescent="0.3">
      <c r="A207" t="s">
        <v>253</v>
      </c>
      <c r="B207" t="s">
        <v>21</v>
      </c>
      <c r="C207" s="6">
        <f t="shared" ca="1" si="11"/>
        <v>7</v>
      </c>
    </row>
    <row r="208" spans="1:4" x14ac:dyDescent="0.3">
      <c r="A208" s="10" t="s">
        <v>915</v>
      </c>
      <c r="B208" s="10" t="s">
        <v>21</v>
      </c>
      <c r="C208" s="6">
        <f t="shared" ref="C208" ca="1" si="83">VLOOKUP(B208,OFFSET(INDIRECT("$A:$B"),0,MATCH(B$1&amp;"_Verify",INDIRECT("$1:$1"),0)-1),2,0)</f>
        <v>7</v>
      </c>
      <c r="D208" s="10"/>
    </row>
    <row r="209" spans="1:4" x14ac:dyDescent="0.3">
      <c r="A209" t="s">
        <v>266</v>
      </c>
      <c r="B209" t="s">
        <v>268</v>
      </c>
      <c r="C209" s="6">
        <f t="shared" ca="1" si="11"/>
        <v>14</v>
      </c>
    </row>
    <row r="210" spans="1:4" x14ac:dyDescent="0.3">
      <c r="A210" s="10" t="s">
        <v>490</v>
      </c>
      <c r="B210" s="10" t="s">
        <v>268</v>
      </c>
      <c r="C210" s="6">
        <f t="shared" ref="C210:C211" ca="1" si="84">VLOOKUP(B210,OFFSET(INDIRECT("$A:$B"),0,MATCH(B$1&amp;"_Verify",INDIRECT("$1:$1"),0)-1),2,0)</f>
        <v>14</v>
      </c>
      <c r="D210" s="10"/>
    </row>
    <row r="211" spans="1:4" x14ac:dyDescent="0.3">
      <c r="A211" s="10" t="s">
        <v>492</v>
      </c>
      <c r="B211" s="10" t="s">
        <v>268</v>
      </c>
      <c r="C211" s="6">
        <f t="shared" ca="1" si="84"/>
        <v>14</v>
      </c>
      <c r="D211" s="10"/>
    </row>
    <row r="212" spans="1:4" x14ac:dyDescent="0.3">
      <c r="A212" s="10" t="s">
        <v>494</v>
      </c>
      <c r="B212" s="10" t="s">
        <v>268</v>
      </c>
      <c r="C212" s="6">
        <f t="shared" ref="C212" ca="1" si="85">VLOOKUP(B212,OFFSET(INDIRECT("$A:$B"),0,MATCH(B$1&amp;"_Verify",INDIRECT("$1:$1"),0)-1),2,0)</f>
        <v>14</v>
      </c>
      <c r="D212" s="10"/>
    </row>
    <row r="213" spans="1:4" x14ac:dyDescent="0.3">
      <c r="A213" t="s">
        <v>267</v>
      </c>
      <c r="B213" t="s">
        <v>268</v>
      </c>
      <c r="C213" s="6">
        <f t="shared" ca="1" si="11"/>
        <v>14</v>
      </c>
    </row>
    <row r="214" spans="1:4" x14ac:dyDescent="0.3">
      <c r="A214" s="10" t="s">
        <v>495</v>
      </c>
      <c r="B214" s="10" t="s">
        <v>268</v>
      </c>
      <c r="C214" s="6">
        <f t="shared" ref="C214:C215" ca="1" si="86">VLOOKUP(B214,OFFSET(INDIRECT("$A:$B"),0,MATCH(B$1&amp;"_Verify",INDIRECT("$1:$1"),0)-1),2,0)</f>
        <v>14</v>
      </c>
      <c r="D214" s="10"/>
    </row>
    <row r="215" spans="1:4" x14ac:dyDescent="0.3">
      <c r="A215" s="10" t="s">
        <v>496</v>
      </c>
      <c r="B215" s="10" t="s">
        <v>268</v>
      </c>
      <c r="C215" s="6">
        <f t="shared" ca="1" si="86"/>
        <v>14</v>
      </c>
      <c r="D215" s="10"/>
    </row>
    <row r="216" spans="1:4" x14ac:dyDescent="0.3">
      <c r="A216" s="10" t="s">
        <v>497</v>
      </c>
      <c r="B216" s="10" t="s">
        <v>268</v>
      </c>
      <c r="C216" s="6">
        <f t="shared" ref="C216" ca="1" si="87">VLOOKUP(B216,OFFSET(INDIRECT("$A:$B"),0,MATCH(B$1&amp;"_Verify",INDIRECT("$1:$1"),0)-1),2,0)</f>
        <v>14</v>
      </c>
      <c r="D216" s="10"/>
    </row>
    <row r="217" spans="1:4" x14ac:dyDescent="0.3">
      <c r="A217" s="10" t="s">
        <v>498</v>
      </c>
      <c r="B217" s="10" t="s">
        <v>475</v>
      </c>
      <c r="C217" s="6">
        <f t="shared" ref="C217:C218" ca="1" si="88">VLOOKUP(B217,OFFSET(INDIRECT("$A:$B"),0,MATCH(B$1&amp;"_Verify",INDIRECT("$1:$1"),0)-1),2,0)</f>
        <v>64</v>
      </c>
      <c r="D217" s="10"/>
    </row>
    <row r="218" spans="1:4" x14ac:dyDescent="0.3">
      <c r="A218" s="10" t="s">
        <v>499</v>
      </c>
      <c r="B218" s="10" t="s">
        <v>477</v>
      </c>
      <c r="C218" s="6">
        <f t="shared" ca="1" si="88"/>
        <v>65</v>
      </c>
      <c r="D218" s="10"/>
    </row>
    <row r="219" spans="1:4" x14ac:dyDescent="0.3">
      <c r="A219" t="s">
        <v>171</v>
      </c>
      <c r="B219" t="s">
        <v>165</v>
      </c>
      <c r="C219" s="6">
        <f t="shared" ca="1" si="11"/>
        <v>57</v>
      </c>
    </row>
    <row r="220" spans="1:4" x14ac:dyDescent="0.3">
      <c r="A220" s="10" t="s">
        <v>502</v>
      </c>
      <c r="B220" s="10" t="s">
        <v>165</v>
      </c>
      <c r="C220" s="6">
        <f t="shared" ref="C220" ca="1" si="89">VLOOKUP(B220,OFFSET(INDIRECT("$A:$B"),0,MATCH(B$1&amp;"_Verify",INDIRECT("$1:$1"),0)-1),2,0)</f>
        <v>57</v>
      </c>
      <c r="D220" s="10"/>
    </row>
    <row r="221" spans="1:4" x14ac:dyDescent="0.3">
      <c r="A221" t="s">
        <v>172</v>
      </c>
      <c r="B221" t="s">
        <v>165</v>
      </c>
      <c r="C221" s="6">
        <f t="shared" ca="1" si="11"/>
        <v>57</v>
      </c>
    </row>
    <row r="222" spans="1:4" x14ac:dyDescent="0.3">
      <c r="A222" s="10" t="s">
        <v>503</v>
      </c>
      <c r="B222" s="10" t="s">
        <v>165</v>
      </c>
      <c r="C222" s="6">
        <f t="shared" ref="C222" ca="1" si="90">VLOOKUP(B222,OFFSET(INDIRECT("$A:$B"),0,MATCH(B$1&amp;"_Verify",INDIRECT("$1:$1"),0)-1),2,0)</f>
        <v>57</v>
      </c>
      <c r="D222" s="10"/>
    </row>
    <row r="223" spans="1:4" x14ac:dyDescent="0.3">
      <c r="A223" t="s">
        <v>173</v>
      </c>
      <c r="B223" t="s">
        <v>165</v>
      </c>
      <c r="C223" s="6">
        <f t="shared" ca="1" si="11"/>
        <v>57</v>
      </c>
    </row>
    <row r="224" spans="1:4" x14ac:dyDescent="0.3">
      <c r="A224" s="10" t="s">
        <v>504</v>
      </c>
      <c r="B224" s="10" t="s">
        <v>165</v>
      </c>
      <c r="C224" s="6">
        <f t="shared" ref="C224" ca="1" si="91">VLOOKUP(B224,OFFSET(INDIRECT("$A:$B"),0,MATCH(B$1&amp;"_Verify",INDIRECT("$1:$1"),0)-1),2,0)</f>
        <v>57</v>
      </c>
      <c r="D224" s="10"/>
    </row>
    <row r="225" spans="1:8" x14ac:dyDescent="0.3">
      <c r="A225" t="s">
        <v>174</v>
      </c>
      <c r="B225" t="s">
        <v>184</v>
      </c>
      <c r="C225" s="6">
        <f t="shared" ca="1" si="11"/>
        <v>31</v>
      </c>
    </row>
    <row r="226" spans="1:8" x14ac:dyDescent="0.3">
      <c r="A226" t="s">
        <v>175</v>
      </c>
      <c r="B226" t="s">
        <v>182</v>
      </c>
      <c r="C226" s="6">
        <f t="shared" ca="1" si="11"/>
        <v>33</v>
      </c>
    </row>
    <row r="227" spans="1:8" x14ac:dyDescent="0.3">
      <c r="A227" t="s">
        <v>176</v>
      </c>
      <c r="B227" t="s">
        <v>185</v>
      </c>
      <c r="C227" s="6">
        <f t="shared" ca="1" si="11"/>
        <v>34</v>
      </c>
    </row>
    <row r="228" spans="1:8" x14ac:dyDescent="0.3">
      <c r="A228" t="s">
        <v>177</v>
      </c>
      <c r="B228" t="s">
        <v>186</v>
      </c>
      <c r="C228" s="6">
        <f t="shared" ca="1" si="11"/>
        <v>35</v>
      </c>
    </row>
    <row r="229" spans="1:8" x14ac:dyDescent="0.3">
      <c r="A229" t="s">
        <v>178</v>
      </c>
      <c r="B229" t="s">
        <v>187</v>
      </c>
      <c r="C229" s="6">
        <f t="shared" ca="1" si="11"/>
        <v>36</v>
      </c>
    </row>
    <row r="230" spans="1:8" x14ac:dyDescent="0.3">
      <c r="A230" t="s">
        <v>179</v>
      </c>
      <c r="B230" t="s">
        <v>188</v>
      </c>
      <c r="C230" s="6">
        <f t="shared" ca="1" si="11"/>
        <v>37</v>
      </c>
    </row>
    <row r="231" spans="1:8" x14ac:dyDescent="0.3">
      <c r="A231" t="s">
        <v>180</v>
      </c>
      <c r="B231" t="s">
        <v>189</v>
      </c>
      <c r="C231" s="6">
        <f t="shared" ca="1" si="11"/>
        <v>38</v>
      </c>
    </row>
    <row r="232" spans="1:8" x14ac:dyDescent="0.3">
      <c r="A232" t="s">
        <v>181</v>
      </c>
      <c r="B232" t="s">
        <v>190</v>
      </c>
      <c r="C232" s="6">
        <f t="shared" ca="1" si="11"/>
        <v>39</v>
      </c>
    </row>
    <row r="233" spans="1:8" x14ac:dyDescent="0.3">
      <c r="A233" t="s">
        <v>269</v>
      </c>
      <c r="B233" t="s">
        <v>526</v>
      </c>
      <c r="C233" s="6">
        <f t="shared" ref="C233" ca="1" si="92">VLOOKUP(B233,OFFSET(INDIRECT("$A:$B"),0,MATCH(B$1&amp;"_Verify",INDIRECT("$1:$1"),0)-1),2,0)</f>
        <v>68</v>
      </c>
    </row>
    <row r="234" spans="1:8" x14ac:dyDescent="0.3">
      <c r="A234" t="s">
        <v>270</v>
      </c>
      <c r="B234" t="s">
        <v>526</v>
      </c>
      <c r="C234" s="6">
        <f t="shared" ref="C234:C235" ca="1" si="93">VLOOKUP(B234,OFFSET(INDIRECT("$A:$B"),0,MATCH(B$1&amp;"_Verify",INDIRECT("$1:$1"),0)-1),2,0)</f>
        <v>68</v>
      </c>
    </row>
    <row r="235" spans="1:8" x14ac:dyDescent="0.3">
      <c r="A235" s="10" t="s">
        <v>932</v>
      </c>
      <c r="B235" s="10" t="s">
        <v>526</v>
      </c>
      <c r="C235" s="6">
        <f t="shared" ca="1" si="93"/>
        <v>68</v>
      </c>
      <c r="D235" s="10"/>
    </row>
    <row r="236" spans="1:8" x14ac:dyDescent="0.3">
      <c r="A236" s="10" t="s">
        <v>933</v>
      </c>
      <c r="B236" s="10" t="s">
        <v>526</v>
      </c>
      <c r="C236" s="6">
        <f t="shared" ref="C236" ca="1" si="94">VLOOKUP(B236,OFFSET(INDIRECT("$A:$B"),0,MATCH(B$1&amp;"_Verify",INDIRECT("$1:$1"),0)-1),2,0)</f>
        <v>68</v>
      </c>
      <c r="D236" s="10"/>
    </row>
    <row r="237" spans="1:8" x14ac:dyDescent="0.3">
      <c r="A237" t="s">
        <v>290</v>
      </c>
      <c r="B237" t="s">
        <v>93</v>
      </c>
      <c r="C237" s="6">
        <f t="shared" ref="C237:C240" ca="1" si="95">VLOOKUP(B237,OFFSET(INDIRECT("$A:$B"),0,MATCH(B$1&amp;"_Verify",INDIRECT("$1:$1"),0)-1),2,0)</f>
        <v>13</v>
      </c>
    </row>
    <row r="238" spans="1:8" x14ac:dyDescent="0.3">
      <c r="A238" t="s">
        <v>292</v>
      </c>
      <c r="B238" t="s">
        <v>21</v>
      </c>
      <c r="C238" s="6">
        <f t="shared" ca="1" si="95"/>
        <v>7</v>
      </c>
    </row>
    <row r="239" spans="1:8" s="10" customFormat="1" x14ac:dyDescent="0.3">
      <c r="A239" t="s">
        <v>291</v>
      </c>
      <c r="B239" t="s">
        <v>93</v>
      </c>
      <c r="C239" s="6">
        <f t="shared" ca="1" si="95"/>
        <v>13</v>
      </c>
      <c r="D239"/>
      <c r="F239"/>
      <c r="G239"/>
      <c r="H239"/>
    </row>
    <row r="240" spans="1:8" s="10" customFormat="1" x14ac:dyDescent="0.3">
      <c r="A240" t="s">
        <v>294</v>
      </c>
      <c r="B240" t="s">
        <v>21</v>
      </c>
      <c r="C240" s="6">
        <f t="shared" ca="1" si="95"/>
        <v>7</v>
      </c>
      <c r="D240"/>
      <c r="F240"/>
      <c r="G240"/>
      <c r="H240"/>
    </row>
    <row r="241" spans="1:8" s="10" customFormat="1" x14ac:dyDescent="0.3">
      <c r="A241" t="s">
        <v>298</v>
      </c>
      <c r="B241" s="10" t="s">
        <v>526</v>
      </c>
      <c r="C241" s="6">
        <f t="shared" ref="C241" ca="1" si="96">VLOOKUP(B241,OFFSET(INDIRECT("$A:$B"),0,MATCH(B$1&amp;"_Verify",INDIRECT("$1:$1"),0)-1),2,0)</f>
        <v>68</v>
      </c>
      <c r="D241"/>
    </row>
    <row r="242" spans="1:8" s="10" customFormat="1" x14ac:dyDescent="0.3">
      <c r="A242" t="s">
        <v>299</v>
      </c>
      <c r="B242" s="10" t="s">
        <v>526</v>
      </c>
      <c r="C242" s="6">
        <f t="shared" ref="C242:C244" ca="1" si="97">VLOOKUP(B242,OFFSET(INDIRECT("$A:$B"),0,MATCH(B$1&amp;"_Verify",INDIRECT("$1:$1"),0)-1),2,0)</f>
        <v>68</v>
      </c>
      <c r="D242"/>
    </row>
    <row r="243" spans="1:8" x14ac:dyDescent="0.3">
      <c r="A243" t="s">
        <v>300</v>
      </c>
      <c r="B243" t="s">
        <v>93</v>
      </c>
      <c r="C243" s="6">
        <f t="shared" ca="1" si="97"/>
        <v>13</v>
      </c>
      <c r="F243" s="10"/>
      <c r="G243" s="10"/>
      <c r="H243" s="10"/>
    </row>
    <row r="244" spans="1:8" x14ac:dyDescent="0.3">
      <c r="A244" t="s">
        <v>301</v>
      </c>
      <c r="B244" t="s">
        <v>225</v>
      </c>
      <c r="C244" s="6">
        <f t="shared" ca="1" si="97"/>
        <v>15</v>
      </c>
      <c r="F244" s="10"/>
      <c r="G244" s="10"/>
      <c r="H244" s="10"/>
    </row>
    <row r="245" spans="1:8" x14ac:dyDescent="0.3">
      <c r="A245" t="s">
        <v>302</v>
      </c>
      <c r="B245" t="s">
        <v>228</v>
      </c>
      <c r="C245" s="6">
        <f t="shared" ref="C245" ca="1" si="98">VLOOKUP(B245,OFFSET(INDIRECT("$A:$B"),0,MATCH(B$1&amp;"_Verify",INDIRECT("$1:$1"),0)-1),2,0)</f>
        <v>16</v>
      </c>
    </row>
    <row r="246" spans="1:8" x14ac:dyDescent="0.3">
      <c r="A246" t="s">
        <v>303</v>
      </c>
      <c r="B246" t="s">
        <v>228</v>
      </c>
      <c r="C246" s="6">
        <f t="shared" ref="C246" ca="1" si="99">VLOOKUP(B246,OFFSET(INDIRECT("$A:$B"),0,MATCH(B$1&amp;"_Verify",INDIRECT("$1:$1"),0)-1),2,0)</f>
        <v>16</v>
      </c>
    </row>
    <row r="247" spans="1:8" x14ac:dyDescent="0.3">
      <c r="A247" t="s">
        <v>306</v>
      </c>
      <c r="B247" t="s">
        <v>229</v>
      </c>
      <c r="C247" s="6">
        <f t="shared" ref="C247" ca="1" si="100">VLOOKUP(B247,OFFSET(INDIRECT("$A:$B"),0,MATCH(B$1&amp;"_Verify",INDIRECT("$1:$1"),0)-1),2,0)</f>
        <v>17</v>
      </c>
    </row>
    <row r="248" spans="1:8" x14ac:dyDescent="0.3">
      <c r="A248" t="s">
        <v>307</v>
      </c>
      <c r="B248" t="s">
        <v>229</v>
      </c>
      <c r="C248" s="6">
        <f t="shared" ref="C248" ca="1" si="101">VLOOKUP(B248,OFFSET(INDIRECT("$A:$B"),0,MATCH(B$1&amp;"_Verify",INDIRECT("$1:$1"),0)-1),2,0)</f>
        <v>17</v>
      </c>
    </row>
    <row r="249" spans="1:8" x14ac:dyDescent="0.3">
      <c r="A249" s="10" t="s">
        <v>934</v>
      </c>
      <c r="B249" s="10" t="s">
        <v>229</v>
      </c>
      <c r="C249" s="6">
        <f t="shared" ref="C249:C250" ca="1" si="102">VLOOKUP(B249,OFFSET(INDIRECT("$A:$B"),0,MATCH(B$1&amp;"_Verify",INDIRECT("$1:$1"),0)-1),2,0)</f>
        <v>17</v>
      </c>
      <c r="D249" s="10"/>
    </row>
    <row r="250" spans="1:8" x14ac:dyDescent="0.3">
      <c r="A250" s="10" t="s">
        <v>935</v>
      </c>
      <c r="B250" s="10" t="s">
        <v>229</v>
      </c>
      <c r="C250" s="6">
        <f t="shared" ca="1" si="102"/>
        <v>17</v>
      </c>
      <c r="D250" s="10"/>
    </row>
    <row r="251" spans="1:8" x14ac:dyDescent="0.3">
      <c r="A251" s="10" t="s">
        <v>936</v>
      </c>
      <c r="B251" s="10" t="s">
        <v>924</v>
      </c>
      <c r="C251" s="6">
        <f t="shared" ref="C251:C252" ca="1" si="103">VLOOKUP(B251,OFFSET(INDIRECT("$A:$B"),0,MATCH(B$1&amp;"_Verify",INDIRECT("$1:$1"),0)-1),2,0)</f>
        <v>84</v>
      </c>
      <c r="D251" s="10"/>
    </row>
    <row r="252" spans="1:8" x14ac:dyDescent="0.3">
      <c r="A252" s="10" t="s">
        <v>937</v>
      </c>
      <c r="B252" s="10" t="s">
        <v>924</v>
      </c>
      <c r="C252" s="6">
        <f t="shared" ca="1" si="103"/>
        <v>84</v>
      </c>
      <c r="D252" s="10"/>
    </row>
    <row r="253" spans="1:8" x14ac:dyDescent="0.3">
      <c r="A253" t="s">
        <v>308</v>
      </c>
      <c r="B253" t="s">
        <v>230</v>
      </c>
      <c r="C253" s="6">
        <f t="shared" ref="C253" ca="1" si="104">VLOOKUP(B253,OFFSET(INDIRECT("$A:$B"),0,MATCH(B$1&amp;"_Verify",INDIRECT("$1:$1"),0)-1),2,0)</f>
        <v>18</v>
      </c>
    </row>
    <row r="254" spans="1:8" x14ac:dyDescent="0.3">
      <c r="A254" t="s">
        <v>309</v>
      </c>
      <c r="B254" t="s">
        <v>230</v>
      </c>
      <c r="C254" s="6">
        <f t="shared" ref="C254" ca="1" si="105">VLOOKUP(B254,OFFSET(INDIRECT("$A:$B"),0,MATCH(B$1&amp;"_Verify",INDIRECT("$1:$1"),0)-1),2,0)</f>
        <v>18</v>
      </c>
    </row>
    <row r="255" spans="1:8" x14ac:dyDescent="0.3">
      <c r="A255" t="s">
        <v>310</v>
      </c>
      <c r="B255" t="s">
        <v>231</v>
      </c>
      <c r="C255" s="6">
        <f t="shared" ref="C255" ca="1" si="106">VLOOKUP(B255,OFFSET(INDIRECT("$A:$B"),0,MATCH(B$1&amp;"_Verify",INDIRECT("$1:$1"),0)-1),2,0)</f>
        <v>19</v>
      </c>
    </row>
    <row r="256" spans="1:8" x14ac:dyDescent="0.3">
      <c r="A256" t="s">
        <v>311</v>
      </c>
      <c r="B256" t="s">
        <v>231</v>
      </c>
      <c r="C256" s="6">
        <f t="shared" ref="C256" ca="1" si="107">VLOOKUP(B256,OFFSET(INDIRECT("$A:$B"),0,MATCH(B$1&amp;"_Verify",INDIRECT("$1:$1"),0)-1),2,0)</f>
        <v>19</v>
      </c>
    </row>
    <row r="257" spans="1:4" x14ac:dyDescent="0.3">
      <c r="A257" t="s">
        <v>313</v>
      </c>
      <c r="B257" t="s">
        <v>239</v>
      </c>
      <c r="C257" s="6">
        <f t="shared" ref="C257:C268" ca="1" si="108">VLOOKUP(B257,OFFSET(INDIRECT("$A:$B"),0,MATCH(B$1&amp;"_Verify",INDIRECT("$1:$1"),0)-1),2,0)</f>
        <v>20</v>
      </c>
    </row>
    <row r="258" spans="1:4" x14ac:dyDescent="0.3">
      <c r="A258" t="s">
        <v>314</v>
      </c>
      <c r="B258" t="s">
        <v>239</v>
      </c>
      <c r="C258" s="6">
        <f t="shared" ca="1" si="108"/>
        <v>20</v>
      </c>
    </row>
    <row r="259" spans="1:4" x14ac:dyDescent="0.3">
      <c r="A259" t="s">
        <v>363</v>
      </c>
      <c r="B259" t="s">
        <v>93</v>
      </c>
      <c r="C259" s="6">
        <f t="shared" ref="C259:C262" ca="1" si="109">VLOOKUP(B259,OFFSET(INDIRECT("$A:$B"),0,MATCH(B$1&amp;"_Verify",INDIRECT("$1:$1"),0)-1),2,0)</f>
        <v>13</v>
      </c>
      <c r="D259" s="6"/>
    </row>
    <row r="260" spans="1:4" x14ac:dyDescent="0.3">
      <c r="A260" t="s">
        <v>365</v>
      </c>
      <c r="B260" t="s">
        <v>338</v>
      </c>
      <c r="C260" s="6">
        <f t="shared" ca="1" si="109"/>
        <v>21</v>
      </c>
    </row>
    <row r="261" spans="1:4" x14ac:dyDescent="0.3">
      <c r="A261" t="s">
        <v>369</v>
      </c>
      <c r="B261" t="s">
        <v>57</v>
      </c>
      <c r="C261" s="6">
        <f t="shared" ca="1" si="109"/>
        <v>11</v>
      </c>
    </row>
    <row r="262" spans="1:4" x14ac:dyDescent="0.3">
      <c r="A262" s="10" t="s">
        <v>938</v>
      </c>
      <c r="B262" s="10" t="s">
        <v>21</v>
      </c>
      <c r="C262" s="6">
        <f t="shared" ca="1" si="109"/>
        <v>7</v>
      </c>
      <c r="D262" s="10"/>
    </row>
    <row r="263" spans="1:4" x14ac:dyDescent="0.3">
      <c r="A263" t="s">
        <v>315</v>
      </c>
      <c r="B263" t="s">
        <v>93</v>
      </c>
      <c r="C263" s="6">
        <f t="shared" ca="1" si="108"/>
        <v>13</v>
      </c>
    </row>
    <row r="264" spans="1:4" x14ac:dyDescent="0.3">
      <c r="A264" t="s">
        <v>317</v>
      </c>
      <c r="B264" t="s">
        <v>21</v>
      </c>
      <c r="C264" s="6">
        <f t="shared" ca="1" si="108"/>
        <v>7</v>
      </c>
    </row>
    <row r="265" spans="1:4" x14ac:dyDescent="0.3">
      <c r="A265" s="10" t="s">
        <v>506</v>
      </c>
      <c r="B265" s="10" t="s">
        <v>93</v>
      </c>
      <c r="C265" s="6">
        <f t="shared" ca="1" si="108"/>
        <v>13</v>
      </c>
      <c r="D265" s="10"/>
    </row>
    <row r="266" spans="1:4" x14ac:dyDescent="0.3">
      <c r="A266" s="10" t="s">
        <v>508</v>
      </c>
      <c r="B266" s="10" t="s">
        <v>21</v>
      </c>
      <c r="C266" s="6">
        <f t="shared" ca="1" si="108"/>
        <v>7</v>
      </c>
      <c r="D266" s="10"/>
    </row>
    <row r="267" spans="1:4" x14ac:dyDescent="0.3">
      <c r="A267" t="s">
        <v>370</v>
      </c>
      <c r="B267" t="s">
        <v>342</v>
      </c>
      <c r="C267" s="6">
        <f t="shared" ca="1" si="108"/>
        <v>61</v>
      </c>
    </row>
    <row r="268" spans="1:4" x14ac:dyDescent="0.3">
      <c r="A268" t="s">
        <v>371</v>
      </c>
      <c r="B268" t="s">
        <v>346</v>
      </c>
      <c r="C268" s="6">
        <f t="shared" ca="1" si="108"/>
        <v>59</v>
      </c>
    </row>
    <row r="269" spans="1:4" x14ac:dyDescent="0.3">
      <c r="A269" t="s">
        <v>318</v>
      </c>
      <c r="B269" t="s">
        <v>240</v>
      </c>
      <c r="C269" s="6">
        <f t="shared" ref="C269:C272" ca="1" si="110">VLOOKUP(B269,OFFSET(INDIRECT("$A:$B"),0,MATCH(B$1&amp;"_Verify",INDIRECT("$1:$1"),0)-1),2,0)</f>
        <v>58</v>
      </c>
    </row>
    <row r="270" spans="1:4" x14ac:dyDescent="0.3">
      <c r="A270" s="10" t="s">
        <v>510</v>
      </c>
      <c r="B270" s="10" t="s">
        <v>240</v>
      </c>
      <c r="C270" s="6">
        <f t="shared" ref="C270" ca="1" si="111">VLOOKUP(B270,OFFSET(INDIRECT("$A:$B"),0,MATCH(B$1&amp;"_Verify",INDIRECT("$1:$1"),0)-1),2,0)</f>
        <v>58</v>
      </c>
      <c r="D270" s="10"/>
    </row>
    <row r="271" spans="1:4" x14ac:dyDescent="0.3">
      <c r="A271" t="s">
        <v>329</v>
      </c>
      <c r="B271" t="s">
        <v>273</v>
      </c>
      <c r="C271" s="6">
        <f t="shared" ca="1" si="110"/>
        <v>41</v>
      </c>
    </row>
    <row r="272" spans="1:4" x14ac:dyDescent="0.3">
      <c r="A272" t="s">
        <v>331</v>
      </c>
      <c r="B272" t="s">
        <v>54</v>
      </c>
      <c r="C272" s="6">
        <f t="shared" ca="1" si="110"/>
        <v>8</v>
      </c>
    </row>
    <row r="273" spans="1:4" x14ac:dyDescent="0.3">
      <c r="A273" t="s">
        <v>320</v>
      </c>
      <c r="B273" t="s">
        <v>274</v>
      </c>
      <c r="C273" s="6">
        <f t="shared" ref="C273" ca="1" si="112">VLOOKUP(B273,OFFSET(INDIRECT("$A:$B"),0,MATCH(B$1&amp;"_Verify",INDIRECT("$1:$1"),0)-1),2,0)</f>
        <v>40</v>
      </c>
    </row>
    <row r="274" spans="1:4" x14ac:dyDescent="0.3">
      <c r="A274" t="s">
        <v>322</v>
      </c>
      <c r="B274" t="s">
        <v>55</v>
      </c>
      <c r="C274" s="6">
        <f t="shared" ref="C274" ca="1" si="113">VLOOKUP(B274,OFFSET(INDIRECT("$A:$B"),0,MATCH(B$1&amp;"_Verify",INDIRECT("$1:$1"),0)-1),2,0)</f>
        <v>9</v>
      </c>
    </row>
    <row r="275" spans="1:4" x14ac:dyDescent="0.3">
      <c r="A275" t="s">
        <v>352</v>
      </c>
      <c r="B275" t="s">
        <v>345</v>
      </c>
      <c r="C275" s="6">
        <f t="shared" ref="C275" ca="1" si="114">VLOOKUP(B275,OFFSET(INDIRECT("$A:$B"),0,MATCH(B$1&amp;"_Verify",INDIRECT("$1:$1"),0)-1),2,0)</f>
        <v>42</v>
      </c>
    </row>
    <row r="276" spans="1:4" x14ac:dyDescent="0.3">
      <c r="A276" t="s">
        <v>353</v>
      </c>
      <c r="B276" t="s">
        <v>284</v>
      </c>
      <c r="C276" s="6">
        <f t="shared" ref="C276" ca="1" si="115">VLOOKUP(B276,OFFSET(INDIRECT("$A:$B"),0,MATCH(B$1&amp;"_Verify",INDIRECT("$1:$1"),0)-1),2,0)</f>
        <v>60</v>
      </c>
    </row>
    <row r="277" spans="1:4" x14ac:dyDescent="0.3">
      <c r="A277" t="s">
        <v>375</v>
      </c>
      <c r="B277" t="s">
        <v>376</v>
      </c>
      <c r="C277" s="6">
        <f t="shared" ref="C277:C279" ca="1" si="116">VLOOKUP(B277,OFFSET(INDIRECT("$A:$B"),0,MATCH(B$1&amp;"_Verify",INDIRECT("$1:$1"),0)-1),2,0)</f>
        <v>62</v>
      </c>
    </row>
    <row r="278" spans="1:4" x14ac:dyDescent="0.3">
      <c r="A278" s="10" t="s">
        <v>516</v>
      </c>
      <c r="B278" s="10" t="s">
        <v>519</v>
      </c>
      <c r="C278" s="6">
        <f t="shared" ca="1" si="116"/>
        <v>66</v>
      </c>
      <c r="D278" s="10"/>
    </row>
    <row r="279" spans="1:4" x14ac:dyDescent="0.3">
      <c r="A279" s="10" t="s">
        <v>518</v>
      </c>
      <c r="B279" s="10" t="s">
        <v>519</v>
      </c>
      <c r="C279" s="6">
        <f t="shared" ca="1" si="116"/>
        <v>66</v>
      </c>
      <c r="D279" s="10"/>
    </row>
    <row r="280" spans="1:4" x14ac:dyDescent="0.3">
      <c r="A280" s="10" t="s">
        <v>532</v>
      </c>
      <c r="B280" s="10" t="s">
        <v>522</v>
      </c>
      <c r="C280" s="6">
        <f t="shared" ref="C280:C287" ca="1" si="117">VLOOKUP(B280,OFFSET(INDIRECT("$A:$B"),0,MATCH(B$1&amp;"_Verify",INDIRECT("$1:$1"),0)-1),2,0)</f>
        <v>67</v>
      </c>
      <c r="D280" s="10"/>
    </row>
    <row r="281" spans="1:4" x14ac:dyDescent="0.3">
      <c r="A281" s="10" t="s">
        <v>941</v>
      </c>
      <c r="B281" s="10" t="s">
        <v>939</v>
      </c>
      <c r="C281" s="6">
        <f t="shared" ref="C281:C283" ca="1" si="118">VLOOKUP(B281,OFFSET(INDIRECT("$A:$B"),0,MATCH(B$1&amp;"_Verify",INDIRECT("$1:$1"),0)-1),2,0)</f>
        <v>82</v>
      </c>
      <c r="D281" s="10"/>
    </row>
    <row r="282" spans="1:4" x14ac:dyDescent="0.3">
      <c r="A282" s="10" t="s">
        <v>942</v>
      </c>
      <c r="B282" s="10" t="s">
        <v>939</v>
      </c>
      <c r="C282" s="6">
        <f t="shared" ca="1" si="118"/>
        <v>82</v>
      </c>
      <c r="D282" s="10"/>
    </row>
    <row r="283" spans="1:4" x14ac:dyDescent="0.3">
      <c r="A283" s="10" t="s">
        <v>940</v>
      </c>
      <c r="B283" s="10" t="s">
        <v>920</v>
      </c>
      <c r="C283" s="6">
        <f t="shared" ca="1" si="118"/>
        <v>83</v>
      </c>
      <c r="D283" s="10"/>
    </row>
    <row r="284" spans="1:4" x14ac:dyDescent="0.3">
      <c r="A284" s="10" t="s">
        <v>809</v>
      </c>
      <c r="B284" s="10" t="s">
        <v>381</v>
      </c>
      <c r="C284" s="6">
        <f t="shared" ca="1" si="117"/>
        <v>22</v>
      </c>
      <c r="D284" s="10"/>
    </row>
    <row r="285" spans="1:4" x14ac:dyDescent="0.3">
      <c r="A285" s="10" t="s">
        <v>810</v>
      </c>
      <c r="B285" s="10" t="s">
        <v>381</v>
      </c>
      <c r="C285" s="6">
        <f t="shared" ca="1" si="117"/>
        <v>22</v>
      </c>
      <c r="D285" s="10"/>
    </row>
    <row r="286" spans="1:4" x14ac:dyDescent="0.3">
      <c r="A286" s="10" t="s">
        <v>812</v>
      </c>
      <c r="B286" s="10" t="s">
        <v>381</v>
      </c>
      <c r="C286" s="6">
        <f t="shared" ca="1" si="117"/>
        <v>22</v>
      </c>
      <c r="D286" s="10"/>
    </row>
    <row r="287" spans="1:4" x14ac:dyDescent="0.3">
      <c r="A287" s="10" t="s">
        <v>814</v>
      </c>
      <c r="B287" s="10" t="s">
        <v>381</v>
      </c>
      <c r="C287" s="6">
        <f t="shared" ca="1" si="117"/>
        <v>22</v>
      </c>
      <c r="D287" s="10"/>
    </row>
    <row r="288" spans="1:4" x14ac:dyDescent="0.3">
      <c r="A288" t="s">
        <v>384</v>
      </c>
      <c r="B288" t="s">
        <v>381</v>
      </c>
      <c r="C288" s="6">
        <f t="shared" ref="C288" ca="1" si="119">VLOOKUP(B288,OFFSET(INDIRECT("$A:$B"),0,MATCH(B$1&amp;"_Verify",INDIRECT("$1:$1"),0)-1),2,0)</f>
        <v>22</v>
      </c>
    </row>
    <row r="289" spans="1:4" x14ac:dyDescent="0.3">
      <c r="A289" t="s">
        <v>398</v>
      </c>
      <c r="B289" t="s">
        <v>381</v>
      </c>
      <c r="C289" s="6">
        <f t="shared" ref="C289" ca="1" si="120">VLOOKUP(B289,OFFSET(INDIRECT("$A:$B"),0,MATCH(B$1&amp;"_Verify",INDIRECT("$1:$1"),0)-1),2,0)</f>
        <v>22</v>
      </c>
    </row>
    <row r="290" spans="1:4" x14ac:dyDescent="0.3">
      <c r="A290" t="s">
        <v>386</v>
      </c>
      <c r="B290" t="s">
        <v>381</v>
      </c>
      <c r="C290" s="6">
        <f t="shared" ref="C290:C293" ca="1" si="121">VLOOKUP(B290,OFFSET(INDIRECT("$A:$B"),0,MATCH(B$1&amp;"_Verify",INDIRECT("$1:$1"),0)-1),2,0)</f>
        <v>22</v>
      </c>
    </row>
    <row r="291" spans="1:4" x14ac:dyDescent="0.3">
      <c r="A291" t="s">
        <v>399</v>
      </c>
      <c r="B291" t="s">
        <v>381</v>
      </c>
      <c r="C291" s="6">
        <f t="shared" ca="1" si="121"/>
        <v>22</v>
      </c>
    </row>
    <row r="292" spans="1:4" x14ac:dyDescent="0.3">
      <c r="A292" s="10" t="s">
        <v>762</v>
      </c>
      <c r="B292" s="10" t="s">
        <v>381</v>
      </c>
      <c r="C292" s="6">
        <f t="shared" ca="1" si="121"/>
        <v>22</v>
      </c>
      <c r="D292" s="10"/>
    </row>
    <row r="293" spans="1:4" x14ac:dyDescent="0.3">
      <c r="A293" s="10" t="s">
        <v>763</v>
      </c>
      <c r="B293" s="10" t="s">
        <v>381</v>
      </c>
      <c r="C293" s="6">
        <f t="shared" ca="1" si="121"/>
        <v>22</v>
      </c>
      <c r="D293" s="10"/>
    </row>
    <row r="294" spans="1:4" x14ac:dyDescent="0.3">
      <c r="A294" s="10" t="s">
        <v>764</v>
      </c>
      <c r="B294" s="10" t="s">
        <v>381</v>
      </c>
      <c r="C294" s="6">
        <f t="shared" ref="C294:C295" ca="1" si="122">VLOOKUP(B294,OFFSET(INDIRECT("$A:$B"),0,MATCH(B$1&amp;"_Verify",INDIRECT("$1:$1"),0)-1),2,0)</f>
        <v>22</v>
      </c>
      <c r="D294" s="10"/>
    </row>
    <row r="295" spans="1:4" x14ac:dyDescent="0.3">
      <c r="A295" s="10" t="s">
        <v>765</v>
      </c>
      <c r="B295" s="10" t="s">
        <v>381</v>
      </c>
      <c r="C295" s="6">
        <f t="shared" ca="1" si="122"/>
        <v>22</v>
      </c>
      <c r="D295" s="10"/>
    </row>
  </sheetData>
  <phoneticPr fontId="1" type="noConversion"/>
  <dataValidations count="1">
    <dataValidation type="list" allowBlank="1" showInputMessage="1" showErrorMessage="1" sqref="B2:B29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78"/>
  <sheetViews>
    <sheetView tabSelected="1" workbookViewId="0">
      <pane xSplit="2" ySplit="2" topLeftCell="C20" activePane="bottomRight" state="frozen"/>
      <selection pane="topRight" activeCell="C1" sqref="C1"/>
      <selection pane="bottomLeft" activeCell="A3" sqref="A3"/>
      <selection pane="bottomRight" activeCell="A36" sqref="A3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1051</v>
      </c>
      <c r="F2" s="4" t="str">
        <f>IF(ISBLANK(VLOOKUP($E2,어펙터인자!$1:$1048576,MATCH(F$1,어펙터인자!$1:$1,0),0)),"",VLOOKUP($E2,어펙터인자!$1:$1048576,MATCH(F$1,어펙터인자!$1:$1,0),0))</f>
        <v>딜레이 후 캐릭터 액션에 연결되지 않은 히트오브젝트를 생성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딜레이 시간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92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94" ca="1" si="1">IF(NOT(ISBLANK(N3)),N3,
IF(ISBLANK(M3),"",
VLOOKUP(M3,OFFSET(INDIRECT("$A:$B"),0,MATCH(M$1&amp;"_Verify",INDIRECT("$1:$1"),0)-1),2,0)
))</f>
        <v/>
      </c>
      <c r="S3" s="7" t="str">
        <f t="shared" ref="S3:S252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1077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1078</v>
      </c>
    </row>
    <row r="37" spans="1:23" x14ac:dyDescent="0.3">
      <c r="A37" s="1" t="str">
        <f t="shared" si="36"/>
        <v>UltimateAttackBei_01</v>
      </c>
      <c r="B37" s="10" t="s">
        <v>1080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1082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1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5.6</v>
      </c>
      <c r="J43" s="1">
        <v>1.7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2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2" ca="1" si="49">IF(NOT(ISBLANK(N44)),N44,
IF(ISBLANK(M44),"",
VLOOKUP(M44,OFFSET(INDIRECT("$A:$B"),0,MATCH(M$1&amp;"_Verify",INDIRECT("$1:$1"),0)-1),2,0)
))</f>
        <v/>
      </c>
      <c r="S44" s="7" t="str">
        <f t="shared" ref="S44:S62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48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1026</v>
      </c>
      <c r="V50" s="1" t="s">
        <v>1028</v>
      </c>
    </row>
    <row r="51" spans="1:23" x14ac:dyDescent="0.3">
      <c r="A51" s="1" t="str">
        <f t="shared" si="57"/>
        <v>UltimateAttackChaosElemental_01</v>
      </c>
      <c r="B51" s="10" t="s">
        <v>1029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3.12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8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1.8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1.5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8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8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9"/>
        <v/>
      </c>
      <c r="R60" s="1">
        <v>1</v>
      </c>
      <c r="S60" s="7">
        <f t="shared" ca="1" si="50"/>
        <v>1</v>
      </c>
    </row>
    <row r="61" spans="1:23" x14ac:dyDescent="0.3">
      <c r="A61" s="1" t="str">
        <f t="shared" si="48"/>
        <v>IgnoreEvadeVisualGreekWarrior_01</v>
      </c>
      <c r="B61" s="10" t="s">
        <v>968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si="48"/>
        <v>UltimateImmortalGreekWarrior_01</v>
      </c>
      <c r="B62" s="10" t="s">
        <v>1033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7.2</v>
      </c>
      <c r="N62" s="1">
        <v>1</v>
      </c>
      <c r="O62" s="7">
        <f t="shared" ca="1" si="49"/>
        <v>1</v>
      </c>
      <c r="S62" s="7" t="str">
        <f t="shared" ca="1" si="50"/>
        <v/>
      </c>
    </row>
    <row r="63" spans="1:23" x14ac:dyDescent="0.3">
      <c r="A63" s="1" t="str">
        <f t="shared" ref="A63:A66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66" ca="1" si="73">IF(NOT(ISBLANK(N63)),N63,
IF(ISBLANK(M63),"",
VLOOKUP(M63,OFFSET(INDIRECT("$A:$B"),0,MATCH(M$1&amp;"_Verify",INDIRECT("$1:$1"),0)-1),2,0)
))</f>
        <v/>
      </c>
      <c r="S63" s="7" t="str">
        <f t="shared" ref="S63:S66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" ca="1" si="76">IF(NOT(ISBLANK(N64)),N64,
IF(ISBLANK(M64),"",
VLOOKUP(M64,OFFSET(INDIRECT("$A:$B"),0,MATCH(M$1&amp;"_Verify",INDIRECT("$1:$1"),0)-1),2,0)
))</f>
        <v>4</v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2"/>
        <v>NormalAttackYuka_01</v>
      </c>
      <c r="B65" s="10" t="s">
        <v>447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0.57999999999999996</v>
      </c>
      <c r="O65" s="7" t="str">
        <f t="shared" ca="1" si="73"/>
        <v/>
      </c>
      <c r="S65" s="7" t="str">
        <f t="shared" ca="1" si="74"/>
        <v/>
      </c>
    </row>
    <row r="66" spans="1:23" x14ac:dyDescent="0.3">
      <c r="A66" s="1" t="str">
        <f t="shared" si="72"/>
        <v>NormalAttackSteampunkRobot_01</v>
      </c>
      <c r="B66" s="10" t="s">
        <v>449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0.38200000000000001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ref="A67" si="78">B67&amp;"_"&amp;TEXT(D67,"00")</f>
        <v>CallHealSpSteampunkRobot_01</v>
      </c>
      <c r="B67" s="10" t="s">
        <v>687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CallAffectorValue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O67" s="7" t="str">
        <f t="shared" ref="O67" ca="1" si="79">IF(NOT(ISBLANK(N67)),N67,
IF(ISBLANK(M67),"",
VLOOKUP(M67,OFFSET(INDIRECT("$A:$B"),0,MATCH(M$1&amp;"_Verify",INDIRECT("$1:$1"),0)-1),2,0)
))</f>
        <v/>
      </c>
      <c r="R67" s="1">
        <v>1</v>
      </c>
      <c r="S67" s="7">
        <f t="shared" ref="S67" ca="1" si="80">IF(NOT(ISBLANK(R67)),R67,
IF(ISBLANK(Q67),"",
VLOOKUP(Q67,OFFSET(INDIRECT("$A:$B"),0,MATCH(Q$1&amp;"_Verify",INDIRECT("$1:$1"),0)-1),2,0)
))</f>
        <v>1</v>
      </c>
      <c r="U67" s="1" t="s">
        <v>693</v>
      </c>
    </row>
    <row r="68" spans="1:23" x14ac:dyDescent="0.3">
      <c r="A68" s="1" t="str">
        <f t="shared" ref="A68" si="81">B68&amp;"_"&amp;TEXT(D68,"00")</f>
        <v>CallHealSpSteampunkRobot_HealSp_01</v>
      </c>
      <c r="B68" s="10" t="s">
        <v>690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Heal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K68" s="1">
        <v>1</v>
      </c>
      <c r="N68" s="1">
        <v>1</v>
      </c>
      <c r="O68" s="7">
        <f t="shared" ref="O68" ca="1" si="82">IF(NOT(ISBLANK(N68)),N68,
IF(ISBLANK(M68),"",
VLOOKUP(M68,OFFSET(INDIRECT("$A:$B"),0,MATCH(M$1&amp;"_Verify",INDIRECT("$1:$1"),0)-1),2,0)
))</f>
        <v>1</v>
      </c>
      <c r="S68" s="7" t="str">
        <f t="shared" ref="S68" ca="1" si="83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ref="A69:A121" si="84">B69&amp;"_"&amp;TEXT(D69,"00")</f>
        <v>NormalAttackKachujin_01</v>
      </c>
      <c r="B69" s="10" t="s">
        <v>451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0.82499999999999996</v>
      </c>
      <c r="O69" s="7" t="str">
        <f t="shared" ref="O69:O121" ca="1" si="85">IF(NOT(ISBLANK(N69)),N69,
IF(ISBLANK(M69),"",
VLOOKUP(M69,OFFSET(INDIRECT("$A:$B"),0,MATCH(M$1&amp;"_Verify",INDIRECT("$1:$1"),0)-1),2,0)
))</f>
        <v/>
      </c>
      <c r="S69" s="7" t="str">
        <f t="shared" ref="S69:S121" ca="1" si="86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ref="A70" si="87">B70&amp;"_"&amp;TEXT(D70,"00")</f>
        <v>UltimateLifeTimeKachujin_01</v>
      </c>
      <c r="B70" s="10" t="s">
        <v>1047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LifeTimeHitObject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3.9</v>
      </c>
      <c r="J70" s="1">
        <v>2.6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  <c r="W70" s="1" t="s">
        <v>1049</v>
      </c>
    </row>
    <row r="71" spans="1:23" x14ac:dyDescent="0.3">
      <c r="A71" s="1" t="str">
        <f t="shared" si="84"/>
        <v>NormalAttackMedea_01</v>
      </c>
      <c r="B71" s="10" t="s">
        <v>452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0.46899999999999997</v>
      </c>
      <c r="O71" s="7" t="str">
        <f t="shared" ca="1" si="85"/>
        <v/>
      </c>
      <c r="S71" s="7" t="str">
        <f t="shared" ca="1" si="86"/>
        <v/>
      </c>
    </row>
    <row r="72" spans="1:23" x14ac:dyDescent="0.3">
      <c r="A72" s="1" t="str">
        <f t="shared" si="84"/>
        <v>NormalAttackLola_01</v>
      </c>
      <c r="B72" s="10" t="s">
        <v>453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0.57499999999999996</v>
      </c>
      <c r="O72" s="7" t="str">
        <f t="shared" ca="1" si="85"/>
        <v/>
      </c>
      <c r="S72" s="7" t="str">
        <f t="shared" ca="1" si="86"/>
        <v/>
      </c>
    </row>
    <row r="73" spans="1:23" x14ac:dyDescent="0.3">
      <c r="A73" s="1" t="str">
        <f t="shared" si="84"/>
        <v>NormalAttackRockElemental_01</v>
      </c>
      <c r="B73" s="10" t="s">
        <v>454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0.88500000000000001</v>
      </c>
      <c r="O73" s="7" t="str">
        <f t="shared" ca="1" si="85"/>
        <v/>
      </c>
      <c r="S73" s="7" t="str">
        <f t="shared" ca="1" si="86"/>
        <v/>
      </c>
    </row>
    <row r="74" spans="1:23" x14ac:dyDescent="0.3">
      <c r="A74" s="1" t="str">
        <f t="shared" si="84"/>
        <v>ChangeAttackStateRockElemental_01</v>
      </c>
      <c r="B74" s="10" t="s">
        <v>965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ChangeAttackStateByTime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J74" s="1">
        <v>1.2</v>
      </c>
      <c r="O74" s="7" t="str">
        <f t="shared" ca="1" si="85"/>
        <v/>
      </c>
      <c r="S74" s="7" t="str">
        <f t="shared" ca="1" si="86"/>
        <v/>
      </c>
      <c r="T74" s="1" t="s">
        <v>966</v>
      </c>
    </row>
    <row r="75" spans="1:23" x14ac:dyDescent="0.3">
      <c r="A75" s="1" t="str">
        <f t="shared" si="84"/>
        <v>NormalAttackSoldier_01</v>
      </c>
      <c r="B75" s="10" t="s">
        <v>455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0.71499999999999997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ref="A76" si="90">B76&amp;"_"&amp;TEXT(D76,"00")</f>
        <v>UltimateOnMoveBuffSoldier_01</v>
      </c>
      <c r="B76" s="10" t="s">
        <v>1014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OnMove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9.5</v>
      </c>
      <c r="L76" s="1">
        <v>0.8</v>
      </c>
      <c r="O76" s="7" t="str">
        <f t="shared" ref="O76" ca="1" si="91">IF(NOT(ISBLANK(N76)),N76,
IF(ISBLANK(M76),"",
VLOOKUP(M76,OFFSET(INDIRECT("$A:$B"),0,MATCH(M$1&amp;"_Verify",INDIRECT("$1:$1"),0)-1),2,0)
))</f>
        <v/>
      </c>
      <c r="S76" s="7" t="str">
        <f t="shared" ref="S76" ca="1" si="92">IF(NOT(ISBLANK(R76)),R76,
IF(ISBLANK(Q76),"",
VLOOKUP(Q76,OFFSET(INDIRECT("$A:$B"),0,MATCH(Q$1&amp;"_Verify",INDIRECT("$1:$1"),0)-1),2,0)
))</f>
        <v/>
      </c>
      <c r="U76" s="1" t="s">
        <v>1019</v>
      </c>
      <c r="V76" s="1" t="s">
        <v>1016</v>
      </c>
      <c r="W76" s="1" t="s">
        <v>1017</v>
      </c>
    </row>
    <row r="77" spans="1:23" x14ac:dyDescent="0.3">
      <c r="A77" s="1" t="str">
        <f t="shared" si="84"/>
        <v>NormalAttackDualWarrior_01</v>
      </c>
      <c r="B77" s="10" t="s">
        <v>456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0.753</v>
      </c>
      <c r="O77" s="7" t="str">
        <f t="shared" ca="1" si="85"/>
        <v/>
      </c>
      <c r="S77" s="7" t="str">
        <f t="shared" ca="1" si="86"/>
        <v/>
      </c>
    </row>
    <row r="78" spans="1:23" x14ac:dyDescent="0.3">
      <c r="A78" s="1" t="str">
        <f t="shared" si="84"/>
        <v>UltimatePositionBuffDualWarrior_01</v>
      </c>
      <c r="B78" s="10" t="s">
        <v>1009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PositionBuff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10.5</v>
      </c>
      <c r="J78" s="1">
        <v>4.5</v>
      </c>
      <c r="L78" s="1">
        <v>0.66659999999999997</v>
      </c>
      <c r="O78" s="7" t="str">
        <f t="shared" ca="1" si="85"/>
        <v/>
      </c>
      <c r="P78" s="1">
        <v>3</v>
      </c>
      <c r="S78" s="7" t="str">
        <f t="shared" ca="1" si="86"/>
        <v/>
      </c>
      <c r="V78" s="1" t="s">
        <v>1010</v>
      </c>
    </row>
    <row r="79" spans="1:23" x14ac:dyDescent="0.3">
      <c r="A79" s="1" t="str">
        <f t="shared" si="84"/>
        <v>NormalAttackPreGloryArmor_01</v>
      </c>
      <c r="B79" s="10" t="s">
        <v>652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0.48</v>
      </c>
      <c r="O79" s="7" t="str">
        <f t="shared" ca="1" si="85"/>
        <v/>
      </c>
      <c r="S79" s="7" t="str">
        <f t="shared" ca="1" si="86"/>
        <v/>
      </c>
    </row>
    <row r="80" spans="1:23" x14ac:dyDescent="0.3">
      <c r="A80" s="1" t="str">
        <f t="shared" ref="A80:A81" si="93">B80&amp;"_"&amp;TEXT(D80,"00")</f>
        <v>NormalAttackGloryArmor_01</v>
      </c>
      <c r="B80" s="10" t="s">
        <v>653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1.385</v>
      </c>
      <c r="O80" s="7" t="str">
        <f t="shared" ref="O80:O81" ca="1" si="94">IF(NOT(ISBLANK(N80)),N80,
IF(ISBLANK(M80),"",
VLOOKUP(M80,OFFSET(INDIRECT("$A:$B"),0,MATCH(M$1&amp;"_Verify",INDIRECT("$1:$1"),0)-1),2,0)
))</f>
        <v/>
      </c>
      <c r="S80" s="7" t="str">
        <f t="shared" ref="S80:S81" ca="1" si="95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si="93"/>
        <v>UltimateAttackGloryArmor_01</v>
      </c>
      <c r="B81" s="10" t="s">
        <v>1062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0.82</v>
      </c>
      <c r="O81" s="7" t="str">
        <f t="shared" ca="1" si="94"/>
        <v/>
      </c>
      <c r="S81" s="7" t="str">
        <f t="shared" ca="1" si="95"/>
        <v/>
      </c>
      <c r="W81" s="1">
        <v>1</v>
      </c>
    </row>
    <row r="82" spans="1:23" x14ac:dyDescent="0.3">
      <c r="A82" s="1" t="str">
        <f t="shared" si="84"/>
        <v>NormalAttackRpgKnight_01</v>
      </c>
      <c r="B82" s="10" t="s">
        <v>457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1.024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ref="A83" si="96">B83&amp;"_"&amp;TEXT(D83,"00")</f>
        <v>NormalAttackCreateRpgKnight_01</v>
      </c>
      <c r="B83" s="10" t="s">
        <v>670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1</v>
      </c>
      <c r="O83" s="7">
        <f t="shared" ref="O83" ca="1" si="97">IF(NOT(ISBLANK(N83)),N83,
IF(ISBLANK(M83),"",
VLOOKUP(M83,OFFSET(INDIRECT("$A:$B"),0,MATCH(M$1&amp;"_Verify",INDIRECT("$1:$1"),0)-1),2,0)
))</f>
        <v>1</v>
      </c>
      <c r="P83" s="1">
        <v>1</v>
      </c>
      <c r="S83" s="7" t="str">
        <f t="shared" ref="S83" ca="1" si="98">IF(NOT(ISBLANK(R83)),R83,
IF(ISBLANK(Q83),"",
VLOOKUP(Q83,OFFSET(INDIRECT("$A:$B"),0,MATCH(Q$1&amp;"_Verify",INDIRECT("$1:$1"),0)-1),2,0)
))</f>
        <v/>
      </c>
      <c r="T83" s="1" t="s">
        <v>671</v>
      </c>
    </row>
    <row r="84" spans="1:23" x14ac:dyDescent="0.3">
      <c r="A84" s="1" t="str">
        <f t="shared" ref="A84:A85" si="99">B84&amp;"_"&amp;TEXT(D84,"00")</f>
        <v>NormalAttackPostRpgKnight_01</v>
      </c>
      <c r="B84" s="10" t="s">
        <v>669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0.38</v>
      </c>
      <c r="O84" s="7" t="str">
        <f t="shared" ref="O84:O85" ca="1" si="100">IF(NOT(ISBLANK(N84)),N84,
IF(ISBLANK(M84),"",
VLOOKUP(M84,OFFSET(INDIRECT("$A:$B"),0,MATCH(M$1&amp;"_Verify",INDIRECT("$1:$1"),0)-1),2,0)
))</f>
        <v/>
      </c>
      <c r="S84" s="7" t="str">
        <f t="shared" ref="S84:S85" ca="1" si="101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99"/>
        <v>UltimateRemoveRpgKnight_01</v>
      </c>
      <c r="B85" s="10" t="s">
        <v>1006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10</v>
      </c>
      <c r="J85" s="1">
        <v>2</v>
      </c>
      <c r="O85" s="7" t="str">
        <f t="shared" ca="1" si="100"/>
        <v/>
      </c>
      <c r="P85" s="1">
        <v>1</v>
      </c>
      <c r="R85" s="1">
        <v>1</v>
      </c>
      <c r="S85" s="7">
        <f t="shared" ca="1" si="101"/>
        <v>1</v>
      </c>
      <c r="W85" s="1" t="s">
        <v>1007</v>
      </c>
    </row>
    <row r="86" spans="1:23" x14ac:dyDescent="0.3">
      <c r="A86" s="1" t="str">
        <f t="shared" si="84"/>
        <v>NormalAttackDemonHuntress_01</v>
      </c>
      <c r="B86" s="10" t="s">
        <v>458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0.45500000000000002</v>
      </c>
      <c r="O86" s="7" t="str">
        <f t="shared" ca="1" si="85"/>
        <v/>
      </c>
      <c r="S86" s="7" t="str">
        <f t="shared" ca="1" si="86"/>
        <v/>
      </c>
    </row>
    <row r="87" spans="1:23" x14ac:dyDescent="0.3">
      <c r="A87" s="1" t="str">
        <f t="shared" si="84"/>
        <v>UltimateAttackDemonHuntress_01</v>
      </c>
      <c r="B87" s="10" t="s">
        <v>685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4.25</v>
      </c>
      <c r="O87" s="7" t="str">
        <f t="shared" ca="1" si="85"/>
        <v/>
      </c>
      <c r="S87" s="7" t="str">
        <f t="shared" ca="1" si="86"/>
        <v/>
      </c>
      <c r="W87" s="1">
        <v>1</v>
      </c>
    </row>
    <row r="88" spans="1:23" x14ac:dyDescent="0.3">
      <c r="A88" s="1" t="str">
        <f t="shared" si="84"/>
        <v>NormalAttackMobileFemale_01</v>
      </c>
      <c r="B88" s="10" t="s">
        <v>459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0.85499999999999998</v>
      </c>
      <c r="O88" s="7" t="str">
        <f t="shared" ca="1" si="85"/>
        <v/>
      </c>
      <c r="S88" s="7" t="str">
        <f t="shared" ca="1" si="86"/>
        <v/>
      </c>
    </row>
    <row r="89" spans="1:23" x14ac:dyDescent="0.3">
      <c r="A89" s="1" t="str">
        <f t="shared" ref="A89" si="102">B89&amp;"_"&amp;TEXT(D89,"00")</f>
        <v>LP_RicochetBetterMobileFemale_01</v>
      </c>
      <c r="B89" s="10" t="s">
        <v>661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RicochetHitObject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N89" s="1">
        <v>2</v>
      </c>
      <c r="O89" s="7">
        <f t="shared" ref="O89" ca="1" si="103">IF(NOT(ISBLANK(N89)),N89,
IF(ISBLANK(M89),"",
VLOOKUP(M89,OFFSET(INDIRECT("$A:$B"),0,MATCH(M$1&amp;"_Verify",INDIRECT("$1:$1"),0)-1),2,0)
))</f>
        <v>2</v>
      </c>
      <c r="S89" s="7" t="str">
        <f t="shared" ref="S89" ca="1" si="104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84"/>
        <v>NormalAttackCyborgCharacter_01</v>
      </c>
      <c r="B90" s="10" t="s">
        <v>460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0.65</v>
      </c>
      <c r="O90" s="7" t="str">
        <f t="shared" ca="1" si="85"/>
        <v/>
      </c>
      <c r="S90" s="7" t="str">
        <f t="shared" ca="1" si="86"/>
        <v/>
      </c>
    </row>
    <row r="91" spans="1:23" x14ac:dyDescent="0.3">
      <c r="A91" s="1" t="str">
        <f t="shared" si="84"/>
        <v>NormalAttackSandWarrior_01</v>
      </c>
      <c r="B91" s="10" t="s">
        <v>461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1.125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" si="105">B92&amp;"_"&amp;TEXT(D92,"00")</f>
        <v>NormalAttackPreBladeFanDancer_01</v>
      </c>
      <c r="B92" s="10" t="s">
        <v>682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0.65500000000000003</v>
      </c>
      <c r="O92" s="7" t="str">
        <f t="shared" ref="O92" ca="1" si="106">IF(NOT(ISBLANK(N92)),N92,
IF(ISBLANK(M92),"",
VLOOKUP(M92,OFFSET(INDIRECT("$A:$B"),0,MATCH(M$1&amp;"_Verify",INDIRECT("$1:$1"),0)-1),2,0)
))</f>
        <v/>
      </c>
      <c r="S92" s="7" t="str">
        <f t="shared" ref="S92" ca="1" si="107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84"/>
        <v>NormalAttackBladeFanDancer_01</v>
      </c>
      <c r="B93" s="10" t="s">
        <v>462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1.4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si="84"/>
        <v>ChangeAttackStateBladeFanDancer_01</v>
      </c>
      <c r="B94" s="10" t="s">
        <v>684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ChangeAttackStateByDistance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2.5</v>
      </c>
      <c r="N94" s="1">
        <v>1</v>
      </c>
      <c r="O94" s="7">
        <f t="shared" ca="1" si="85"/>
        <v>1</v>
      </c>
      <c r="S94" s="7" t="str">
        <f t="shared" ca="1" si="86"/>
        <v/>
      </c>
      <c r="T94" s="1" t="s">
        <v>666</v>
      </c>
    </row>
    <row r="95" spans="1:23" x14ac:dyDescent="0.3">
      <c r="A95" s="1" t="str">
        <f t="shared" si="84"/>
        <v>NormalAttackPreSyria_01</v>
      </c>
      <c r="B95" s="10" t="s">
        <v>717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0.41499999999999998</v>
      </c>
      <c r="O95" s="7" t="str">
        <f t="shared" ca="1" si="85"/>
        <v/>
      </c>
      <c r="S95" s="7" t="str">
        <f t="shared" ca="1" si="86"/>
        <v/>
      </c>
    </row>
    <row r="96" spans="1:23" x14ac:dyDescent="0.3">
      <c r="A96" s="1" t="str">
        <f t="shared" ref="A96:A97" si="108">B96&amp;"_"&amp;TEXT(D96,"00")</f>
        <v>NormalAttackRemoveSyria_01</v>
      </c>
      <c r="B96" s="10" t="s">
        <v>673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RemoveColliderHitObject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0.17</v>
      </c>
      <c r="J96" s="1">
        <v>1.9</v>
      </c>
      <c r="K96" s="1">
        <v>160</v>
      </c>
      <c r="O96" s="7" t="str">
        <f t="shared" ref="O96:O97" ca="1" si="109">IF(NOT(ISBLANK(N96)),N96,
IF(ISBLANK(M96),"",
VLOOKUP(M96,OFFSET(INDIRECT("$A:$B"),0,MATCH(M$1&amp;"_Verify",INDIRECT("$1:$1"),0)-1),2,0)
))</f>
        <v/>
      </c>
      <c r="S96" s="7" t="str">
        <f t="shared" ref="S96:S97" ca="1" si="110">IF(NOT(ISBLANK(R96)),R96,
IF(ISBLANK(Q96),"",
VLOOKUP(Q96,OFFSET(INDIRECT("$A:$B"),0,MATCH(Q$1&amp;"_Verify",INDIRECT("$1:$1"),0)-1),2,0)
))</f>
        <v/>
      </c>
      <c r="T96" s="1" t="s">
        <v>719</v>
      </c>
    </row>
    <row r="97" spans="1:23" x14ac:dyDescent="0.3">
      <c r="A97" s="1" t="str">
        <f t="shared" si="108"/>
        <v>NormalAttackSyria_01</v>
      </c>
      <c r="B97" s="10" t="s">
        <v>463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2.57</v>
      </c>
      <c r="O97" s="7" t="str">
        <f t="shared" ca="1" si="109"/>
        <v/>
      </c>
      <c r="S97" s="7" t="str">
        <f t="shared" ca="1" si="110"/>
        <v/>
      </c>
    </row>
    <row r="98" spans="1:23" x14ac:dyDescent="0.3">
      <c r="A98" s="1" t="str">
        <f t="shared" ref="A98:A99" si="111">B98&amp;"_"&amp;TEXT(D98,"00")</f>
        <v>HitFlagSyria_01</v>
      </c>
      <c r="B98" s="10" t="s">
        <v>799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HitFlag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N98" s="1">
        <v>2</v>
      </c>
      <c r="O98" s="7">
        <f t="shared" ref="O98:O99" ca="1" si="112">IF(NOT(ISBLANK(N98)),N98,
IF(ISBLANK(M98),"",
VLOOKUP(M98,OFFSET(INDIRECT("$A:$B"),0,MATCH(M$1&amp;"_Verify",INDIRECT("$1:$1"),0)-1),2,0)
))</f>
        <v>2</v>
      </c>
      <c r="P98" s="1">
        <v>1</v>
      </c>
      <c r="S98" s="7" t="str">
        <f t="shared" ref="S98:S99" ca="1" si="113">IF(NOT(ISBLANK(R98)),R98,
IF(ISBLANK(Q98),"",
VLOOKUP(Q98,OFFSET(INDIRECT("$A:$B"),0,MATCH(Q$1&amp;"_Verify",INDIRECT("$1:$1"),0)-1),2,0)
))</f>
        <v/>
      </c>
    </row>
    <row r="99" spans="1:23" x14ac:dyDescent="0.3">
      <c r="A99" s="1" t="str">
        <f t="shared" si="111"/>
        <v>InvincibleSyria_01</v>
      </c>
      <c r="B99" s="10" t="s">
        <v>1053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4.9000000000000004</v>
      </c>
      <c r="O99" s="7" t="str">
        <f t="shared" ca="1" si="112"/>
        <v/>
      </c>
      <c r="S99" s="7" t="str">
        <f t="shared" ca="1" si="113"/>
        <v/>
      </c>
    </row>
    <row r="100" spans="1:23" x14ac:dyDescent="0.3">
      <c r="A100" s="1" t="str">
        <f t="shared" ref="A100:A101" si="114">B100&amp;"_"&amp;TEXT(D100,"00")</f>
        <v>DelayedCreateSyria_01</v>
      </c>
      <c r="B100" s="10" t="s">
        <v>1055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DelayedCreateHitObject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4.5</v>
      </c>
      <c r="O100" s="7" t="str">
        <f t="shared" ref="O100:O101" ca="1" si="115">IF(NOT(ISBLANK(N100)),N100,
IF(ISBLANK(M100),"",
VLOOKUP(M100,OFFSET(INDIRECT("$A:$B"),0,MATCH(M$1&amp;"_Verify",INDIRECT("$1:$1"),0)-1),2,0)
))</f>
        <v/>
      </c>
      <c r="S100" s="7" t="str">
        <f t="shared" ref="S100:S101" ca="1" si="116">IF(NOT(ISBLANK(R100)),R100,
IF(ISBLANK(Q100),"",
VLOOKUP(Q100,OFFSET(INDIRECT("$A:$B"),0,MATCH(Q$1&amp;"_Verify",INDIRECT("$1:$1"),0)-1),2,0)
))</f>
        <v/>
      </c>
      <c r="T100" s="1" t="s">
        <v>1060</v>
      </c>
    </row>
    <row r="101" spans="1:23" x14ac:dyDescent="0.3">
      <c r="A101" s="1" t="str">
        <f t="shared" si="114"/>
        <v>CannotActionSyria_01</v>
      </c>
      <c r="B101" s="10" t="s">
        <v>1057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CannotAction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5.9</v>
      </c>
      <c r="O101" s="7" t="str">
        <f t="shared" ca="1" si="115"/>
        <v/>
      </c>
      <c r="S101" s="7" t="str">
        <f t="shared" ca="1" si="116"/>
        <v/>
      </c>
    </row>
    <row r="102" spans="1:23" x14ac:dyDescent="0.3">
      <c r="A102" s="1" t="str">
        <f t="shared" si="84"/>
        <v>NormalAttackLinhi_01</v>
      </c>
      <c r="B102" s="10" t="s">
        <v>464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0.82499999999999996</v>
      </c>
      <c r="O102" s="7" t="str">
        <f t="shared" ca="1" si="85"/>
        <v/>
      </c>
      <c r="R102" s="1">
        <v>1</v>
      </c>
      <c r="S102" s="7">
        <f t="shared" ca="1" si="86"/>
        <v>1</v>
      </c>
    </row>
    <row r="103" spans="1:23" x14ac:dyDescent="0.3">
      <c r="A103" s="1" t="str">
        <f t="shared" si="84"/>
        <v>IgnoreEvadeVisualLinhi_01</v>
      </c>
      <c r="B103" s="10" t="s">
        <v>680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IgnoreEvadeVisual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0.28000000000000003</v>
      </c>
      <c r="O103" s="7" t="str">
        <f t="shared" ca="1" si="85"/>
        <v/>
      </c>
      <c r="S103" s="7" t="str">
        <f t="shared" ca="1" si="86"/>
        <v/>
      </c>
    </row>
    <row r="104" spans="1:23" x14ac:dyDescent="0.3">
      <c r="A104" s="1" t="str">
        <f t="shared" si="84"/>
        <v>LP_ParallelBetterLinhi_01</v>
      </c>
      <c r="B104" s="10" t="s">
        <v>787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ParallelHitObject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N104" s="1">
        <v>2</v>
      </c>
      <c r="O104" s="7">
        <f t="shared" ca="1" si="85"/>
        <v>2</v>
      </c>
      <c r="S104" s="7" t="str">
        <f t="shared" ca="1" si="86"/>
        <v/>
      </c>
    </row>
    <row r="105" spans="1:23" x14ac:dyDescent="0.3">
      <c r="A105" s="1" t="str">
        <f t="shared" ref="A105" si="117">B105&amp;"_"&amp;TEXT(D105,"00")</f>
        <v>LP_WallThroughLinhi_01</v>
      </c>
      <c r="B105" s="10" t="s">
        <v>786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WallThroughHitObject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</v>
      </c>
      <c r="J105" s="1">
        <v>0</v>
      </c>
      <c r="K105" s="1">
        <v>1</v>
      </c>
      <c r="L105" s="1">
        <v>0</v>
      </c>
      <c r="N105" s="1">
        <v>1</v>
      </c>
      <c r="O105" s="7">
        <f t="shared" ref="O105" ca="1" si="118">IF(NOT(ISBLANK(N105)),N105,
IF(ISBLANK(M105),"",
VLOOKUP(M105,OFFSET(INDIRECT("$A:$B"),0,MATCH(M$1&amp;"_Verify",INDIRECT("$1:$1"),0)-1),2,0)
))</f>
        <v>1</v>
      </c>
      <c r="P105" s="1">
        <v>1</v>
      </c>
      <c r="S105" s="7" t="str">
        <f t="shared" ref="S105" ca="1" si="119">IF(NOT(ISBLANK(R105)),R105,
IF(ISBLANK(Q105),"",
VLOOKUP(Q105,OFFSET(INDIRECT("$A:$B"),0,MATCH(Q$1&amp;"_Verify",INDIRECT("$1:$1"),0)-1),2,0)
))</f>
        <v/>
      </c>
    </row>
    <row r="106" spans="1:23" x14ac:dyDescent="0.3">
      <c r="A106" s="1" t="str">
        <f t="shared" si="84"/>
        <v>NormalAttackNecromancerFour_01</v>
      </c>
      <c r="B106" s="10" t="s">
        <v>465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1.05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ref="A107" si="120">B107&amp;"_"&amp;TEXT(D107,"00")</f>
        <v>NormalAttackMovingNecromancerFour_01</v>
      </c>
      <c r="B107" s="10" t="s">
        <v>707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f>0.675*K108</f>
        <v>0.40500000000000003</v>
      </c>
      <c r="O107" s="7" t="str">
        <f t="shared" ref="O107" ca="1" si="121">IF(NOT(ISBLANK(N107)),N107,
IF(ISBLANK(M107),"",
VLOOKUP(M107,OFFSET(INDIRECT("$A:$B"),0,MATCH(M$1&amp;"_Verify",INDIRECT("$1:$1"),0)-1),2,0)
))</f>
        <v/>
      </c>
      <c r="S107" s="7" t="str">
        <f t="shared" ref="S107" ca="1" si="122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ref="A108:A109" si="123">B108&amp;"_"&amp;TEXT(D108,"00")</f>
        <v>AttackOnMovingNecromancerFour_01</v>
      </c>
      <c r="B108" s="10" t="s">
        <v>700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AttackOnMoving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0.31</v>
      </c>
      <c r="K108" s="1">
        <v>0.6</v>
      </c>
      <c r="O108" s="7" t="str">
        <f t="shared" ref="O108:O109" ca="1" si="124">IF(NOT(ISBLANK(N108)),N108,
IF(ISBLANK(M108),"",
VLOOKUP(M108,OFFSET(INDIRECT("$A:$B"),0,MATCH(M$1&amp;"_Verify",INDIRECT("$1:$1"),0)-1),2,0)
))</f>
        <v/>
      </c>
      <c r="S108" s="7" t="str">
        <f t="shared" ref="S108:S109" ca="1" si="125">IF(NOT(ISBLANK(R108)),R108,
IF(ISBLANK(Q108),"",
VLOOKUP(Q108,OFFSET(INDIRECT("$A:$B"),0,MATCH(Q$1&amp;"_Verify",INDIRECT("$1:$1"),0)-1),2,0)
))</f>
        <v/>
      </c>
      <c r="T108" s="1" t="s">
        <v>702</v>
      </c>
      <c r="U108" s="1" t="s">
        <v>706</v>
      </c>
      <c r="V108" s="1" t="s">
        <v>704</v>
      </c>
      <c r="W108" s="1" t="s">
        <v>703</v>
      </c>
    </row>
    <row r="109" spans="1:23" x14ac:dyDescent="0.3">
      <c r="A109" s="1" t="str">
        <f t="shared" si="123"/>
        <v>UltimateAttackNecromancerFour_01</v>
      </c>
      <c r="B109" s="10" t="s">
        <v>1070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6.75</v>
      </c>
      <c r="O109" s="7" t="str">
        <f t="shared" ca="1" si="124"/>
        <v/>
      </c>
      <c r="S109" s="7" t="str">
        <f t="shared" ca="1" si="125"/>
        <v/>
      </c>
      <c r="W109" s="1">
        <v>1</v>
      </c>
    </row>
    <row r="110" spans="1:23" x14ac:dyDescent="0.3">
      <c r="A110" s="1" t="str">
        <f t="shared" si="84"/>
        <v>NormalAttackGirlWarrior_01</v>
      </c>
      <c r="B110" s="10" t="s">
        <v>466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0.81499999999999995</v>
      </c>
      <c r="O110" s="7" t="str">
        <f t="shared" ca="1" si="85"/>
        <v/>
      </c>
      <c r="S110" s="7" t="str">
        <f t="shared" ca="1" si="86"/>
        <v/>
      </c>
    </row>
    <row r="111" spans="1:23" x14ac:dyDescent="0.3">
      <c r="A111" s="1" t="str">
        <f t="shared" ref="A111" si="126">B111&amp;"_"&amp;TEXT(D111,"00")</f>
        <v>UltimateAttackGirlWarrior_01</v>
      </c>
      <c r="B111" s="10" t="s">
        <v>1067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1.1000000000000001</v>
      </c>
      <c r="O111" s="7" t="str">
        <f t="shared" ref="O111" ca="1" si="127">IF(NOT(ISBLANK(N111)),N111,
IF(ISBLANK(M111),"",
VLOOKUP(M111,OFFSET(INDIRECT("$A:$B"),0,MATCH(M$1&amp;"_Verify",INDIRECT("$1:$1"),0)-1),2,0)
))</f>
        <v/>
      </c>
      <c r="S111" s="7" t="str">
        <f t="shared" ref="S111" ca="1" si="128">IF(NOT(ISBLANK(R111)),R111,
IF(ISBLANK(Q111),"",
VLOOKUP(Q111,OFFSET(INDIRECT("$A:$B"),0,MATCH(Q$1&amp;"_Verify",INDIRECT("$1:$1"),0)-1),2,0)
))</f>
        <v/>
      </c>
      <c r="W111" s="1">
        <v>1</v>
      </c>
    </row>
    <row r="112" spans="1:23" x14ac:dyDescent="0.3">
      <c r="A112" s="1" t="str">
        <f t="shared" si="84"/>
        <v>NormalAttackPreGirlArcher_01</v>
      </c>
      <c r="B112" s="10" t="s">
        <v>675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0.76300000000000001</v>
      </c>
      <c r="O112" s="7" t="str">
        <f t="shared" ca="1" si="85"/>
        <v/>
      </c>
      <c r="S112" s="7" t="str">
        <f t="shared" ca="1" si="86"/>
        <v/>
      </c>
    </row>
    <row r="113" spans="1:23" x14ac:dyDescent="0.3">
      <c r="A113" s="1" t="str">
        <f t="shared" ref="A113:A114" si="129">B113&amp;"_"&amp;TEXT(D113,"00")</f>
        <v>NormalAttackGirlArcher_01</v>
      </c>
      <c r="B113" s="10" t="s">
        <v>467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0.52500000000000002</v>
      </c>
      <c r="O113" s="7" t="str">
        <f t="shared" ref="O113:O114" ca="1" si="130">IF(NOT(ISBLANK(N113)),N113,
IF(ISBLANK(M113),"",
VLOOKUP(M113,OFFSET(INDIRECT("$A:$B"),0,MATCH(M$1&amp;"_Verify",INDIRECT("$1:$1"),0)-1),2,0)
))</f>
        <v/>
      </c>
      <c r="S113" s="7" t="str">
        <f t="shared" ref="S113" ca="1" si="131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si="129"/>
        <v>LP_AddGeneratorCreateCountGirlArcher_01</v>
      </c>
      <c r="B114" s="10" t="s">
        <v>677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AddGeneratorCreateCount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2</v>
      </c>
      <c r="O114" s="7">
        <f t="shared" ca="1" si="130"/>
        <v>2</v>
      </c>
      <c r="S114" s="7" t="str">
        <f t="shared" ref="S114:S115" ca="1" si="132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ref="A115" si="133">B115&amp;"_"&amp;TEXT(D115,"00")</f>
        <v>NormalAttackWeakEnergyShieldRobot_01</v>
      </c>
      <c r="B115" s="10" t="s">
        <v>649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0.1</v>
      </c>
      <c r="O115" s="7" t="str">
        <f t="shared" ref="O115" ca="1" si="134">IF(NOT(ISBLANK(N115)),N115,
IF(ISBLANK(M115),"",
VLOOKUP(M115,OFFSET(INDIRECT("$A:$B"),0,MATCH(M$1&amp;"_Verify",INDIRECT("$1:$1"),0)-1),2,0)
))</f>
        <v/>
      </c>
      <c r="R115" s="1">
        <v>1</v>
      </c>
      <c r="S115" s="7">
        <f t="shared" ca="1" si="132"/>
        <v>1</v>
      </c>
    </row>
    <row r="116" spans="1:23" x14ac:dyDescent="0.3">
      <c r="A116" s="1" t="str">
        <f t="shared" si="84"/>
        <v>NormalAttackEnergyShieldRobot_01</v>
      </c>
      <c r="B116" s="10" t="s">
        <v>468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DelayedBasedDamage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1.3</v>
      </c>
      <c r="J116" s="1">
        <v>2.8</v>
      </c>
      <c r="O116" s="7" t="str">
        <f t="shared" ca="1" si="85"/>
        <v/>
      </c>
      <c r="R116" s="1">
        <v>1</v>
      </c>
      <c r="S116" s="7">
        <f t="shared" ca="1" si="86"/>
        <v>1</v>
      </c>
      <c r="W116" s="1" t="s">
        <v>650</v>
      </c>
    </row>
    <row r="117" spans="1:23" x14ac:dyDescent="0.3">
      <c r="A117" s="1" t="str">
        <f t="shared" si="84"/>
        <v>IgnoreEvadeVisualEnergyShieldRobot_01</v>
      </c>
      <c r="B117" s="10" t="s">
        <v>967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IgnoreEvadeVisual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K117" s="1">
        <v>0.36</v>
      </c>
      <c r="O117" s="7" t="str">
        <f t="shared" ca="1" si="85"/>
        <v/>
      </c>
      <c r="S117" s="7" t="str">
        <f t="shared" ca="1" si="86"/>
        <v/>
      </c>
    </row>
    <row r="118" spans="1:23" x14ac:dyDescent="0.3">
      <c r="A118" s="1" t="str">
        <f t="shared" si="84"/>
        <v>UltimateAttackEnergyShieldRobot_01</v>
      </c>
      <c r="B118" s="10" t="s">
        <v>1064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0.33</v>
      </c>
      <c r="O118" s="7" t="str">
        <f t="shared" ca="1" si="85"/>
        <v/>
      </c>
      <c r="S118" s="7" t="str">
        <f t="shared" ca="1" si="86"/>
        <v/>
      </c>
      <c r="W118" s="1">
        <v>1</v>
      </c>
    </row>
    <row r="119" spans="1:23" x14ac:dyDescent="0.3">
      <c r="A119" s="1" t="str">
        <f t="shared" si="84"/>
        <v>NormalAttackIceMagician_01</v>
      </c>
      <c r="B119" s="10" t="s">
        <v>469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0.224</v>
      </c>
      <c r="O119" s="7" t="str">
        <f t="shared" ca="1" si="85"/>
        <v/>
      </c>
      <c r="S119" s="7" t="str">
        <f t="shared" ca="1" si="86"/>
        <v/>
      </c>
    </row>
    <row r="120" spans="1:23" x14ac:dyDescent="0.3">
      <c r="A120" s="1" t="str">
        <f t="shared" si="84"/>
        <v>UltimateCreateIceMagician_01</v>
      </c>
      <c r="B120" s="10" t="s">
        <v>1068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5"/>
        <v/>
      </c>
      <c r="S120" s="7" t="str">
        <f t="shared" ca="1" si="86"/>
        <v/>
      </c>
      <c r="T120" s="1" t="s">
        <v>1059</v>
      </c>
    </row>
    <row r="121" spans="1:23" x14ac:dyDescent="0.3">
      <c r="A121" s="1" t="str">
        <f t="shared" si="84"/>
        <v>CannotActionIceMagician_01</v>
      </c>
      <c r="B121" s="10" t="s">
        <v>1069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CannotAction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0.33329999999999999</v>
      </c>
      <c r="O121" s="7" t="str">
        <f t="shared" ca="1" si="85"/>
        <v/>
      </c>
      <c r="S121" s="7" t="str">
        <f t="shared" ca="1" si="86"/>
        <v/>
      </c>
    </row>
    <row r="122" spans="1:23" x14ac:dyDescent="0.3">
      <c r="A122" s="1" t="str">
        <f t="shared" ref="A122" si="135">B122&amp;"_"&amp;TEXT(D122,"00")</f>
        <v>NormalAttackAngelicWarrior_01</v>
      </c>
      <c r="B122" s="10" t="s">
        <v>470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ref="O122" ca="1" si="136">IF(NOT(ISBLANK(N122)),N122,
IF(ISBLANK(M122),"",
VLOOKUP(M122,OFFSET(INDIRECT("$A:$B"),0,MATCH(M$1&amp;"_Verify",INDIRECT("$1:$1"),0)-1),2,0)
))</f>
        <v/>
      </c>
      <c r="S122" s="7" t="str">
        <f t="shared" ref="S122" ca="1" si="137">IF(NOT(ISBLANK(R122)),R122,
IF(ISBLANK(Q122),"",
VLOOKUP(Q122,OFFSET(INDIRECT("$A:$B"),0,MATCH(Q$1&amp;"_Verify",INDIRECT("$1:$1"),0)-1),2,0)
))</f>
        <v/>
      </c>
    </row>
    <row r="123" spans="1:23" x14ac:dyDescent="0.3">
      <c r="A123" s="1" t="str">
        <f t="shared" ref="A123:A124" si="138">B123&amp;"_"&amp;TEXT(D123,"00")</f>
        <v>NormalAttackUnicornCharacter_01</v>
      </c>
      <c r="B123" s="10" t="s">
        <v>679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0.54500000000000004</v>
      </c>
      <c r="K123" s="1">
        <v>1</v>
      </c>
      <c r="O123" s="7" t="str">
        <f t="shared" ref="O123:O124" ca="1" si="139">IF(NOT(ISBLANK(N123)),N123,
IF(ISBLANK(M123),"",
VLOOKUP(M123,OFFSET(INDIRECT("$A:$B"),0,MATCH(M$1&amp;"_Verify",INDIRECT("$1:$1"),0)-1),2,0)
))</f>
        <v/>
      </c>
      <c r="S123" s="7" t="str">
        <f t="shared" ref="S123:S124" ca="1" si="140">IF(NOT(ISBLANK(R123)),R123,
IF(ISBLANK(Q123),"",
VLOOKUP(Q123,OFFSET(INDIRECT("$A:$B"),0,MATCH(Q$1&amp;"_Verify",INDIRECT("$1:$1"),0)-1),2,0)
))</f>
        <v/>
      </c>
    </row>
    <row r="124" spans="1:23" x14ac:dyDescent="0.3">
      <c r="A124" s="1" t="str">
        <f t="shared" si="138"/>
        <v>NormalAttackKeepSeries_01</v>
      </c>
      <c r="B124" s="10" t="s">
        <v>760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f>(1/0.8)*0.45</f>
        <v>0.5625</v>
      </c>
      <c r="O124" s="7" t="str">
        <f t="shared" ca="1" si="139"/>
        <v/>
      </c>
      <c r="S124" s="7" t="str">
        <f t="shared" ca="1" si="140"/>
        <v/>
      </c>
    </row>
    <row r="125" spans="1:23" x14ac:dyDescent="0.3">
      <c r="A125" s="1" t="str">
        <f t="shared" ref="A125" si="141">B125&amp;"_"&amp;TEXT(D125,"00")</f>
        <v>NormalAttackAyuko_01</v>
      </c>
      <c r="B125" s="10" t="s">
        <v>761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f>(1/0.8)*0.45</f>
        <v>0.5625</v>
      </c>
      <c r="O125" s="7" t="str">
        <f t="shared" ref="O125" ca="1" si="142">IF(NOT(ISBLANK(N125)),N125,
IF(ISBLANK(M125),"",
VLOOKUP(M125,OFFSET(INDIRECT("$A:$B"),0,MATCH(M$1&amp;"_Verify",INDIRECT("$1:$1"),0)-1),2,0)
))</f>
        <v/>
      </c>
      <c r="S125" s="7" t="str">
        <f t="shared" ref="S125" ca="1" si="143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0"/>
        <v>CallInvincibleTortoise_01</v>
      </c>
      <c r="B126" t="s">
        <v>107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ca="1" si="1"/>
        <v/>
      </c>
      <c r="Q126" s="1" t="s">
        <v>224</v>
      </c>
      <c r="S126" s="7">
        <f t="shared" ca="1" si="2"/>
        <v>4</v>
      </c>
      <c r="U126" s="1" t="s">
        <v>106</v>
      </c>
    </row>
    <row r="127" spans="1:23" x14ac:dyDescent="0.3">
      <c r="A127" s="1" t="str">
        <f t="shared" si="0"/>
        <v>InvincibleTortoise_01</v>
      </c>
      <c r="B127" t="s">
        <v>106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InvincibleTortoise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3</v>
      </c>
      <c r="O127" s="7" t="str">
        <f t="shared" ca="1" si="1"/>
        <v/>
      </c>
      <c r="S127" s="7" t="str">
        <f t="shared" ca="1" si="2"/>
        <v/>
      </c>
      <c r="T127" s="1" t="s">
        <v>108</v>
      </c>
      <c r="U127" s="1" t="s">
        <v>109</v>
      </c>
    </row>
    <row r="128" spans="1:23" x14ac:dyDescent="0.3">
      <c r="A128" s="1" t="str">
        <f t="shared" si="0"/>
        <v>CountBarrier5Times_01</v>
      </c>
      <c r="B128" t="s">
        <v>114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CountBarrier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ca="1" si="1"/>
        <v/>
      </c>
      <c r="P128" s="1">
        <v>5</v>
      </c>
      <c r="S128" s="7" t="str">
        <f t="shared" ca="1" si="2"/>
        <v/>
      </c>
      <c r="V128" s="1" t="s">
        <v>115</v>
      </c>
    </row>
    <row r="129" spans="1:23" x14ac:dyDescent="0.3">
      <c r="A129" s="1" t="str">
        <f t="shared" si="0"/>
        <v>CallBurrowNinjaAssassin_01</v>
      </c>
      <c r="B129" t="s">
        <v>119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O129" s="7" t="str">
        <f t="shared" ca="1" si="1"/>
        <v/>
      </c>
      <c r="Q129" s="1" t="s">
        <v>224</v>
      </c>
      <c r="S129" s="7">
        <f t="shared" ca="1" si="2"/>
        <v>4</v>
      </c>
      <c r="U129" s="1" t="s">
        <v>116</v>
      </c>
    </row>
    <row r="130" spans="1:23" x14ac:dyDescent="0.3">
      <c r="A130" s="1" t="str">
        <f t="shared" si="0"/>
        <v>BurrowNinjaAssassin_01</v>
      </c>
      <c r="B130" t="s">
        <v>116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Burrow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3</v>
      </c>
      <c r="K130" s="1">
        <v>0.5</v>
      </c>
      <c r="L130" s="1">
        <v>1</v>
      </c>
      <c r="O130" s="7" t="str">
        <f t="shared" ca="1" si="1"/>
        <v/>
      </c>
      <c r="P130" s="1">
        <v>2</v>
      </c>
      <c r="S130" s="7" t="str">
        <f t="shared" ca="1" si="2"/>
        <v/>
      </c>
      <c r="T130" s="1" t="s">
        <v>129</v>
      </c>
      <c r="U130" s="1" t="s">
        <v>130</v>
      </c>
      <c r="V130" s="1" t="s">
        <v>131</v>
      </c>
      <c r="W130" s="1" t="s">
        <v>132</v>
      </c>
    </row>
    <row r="131" spans="1:23" x14ac:dyDescent="0.3">
      <c r="A131" s="1" t="str">
        <f t="shared" si="0"/>
        <v>RushPigPet_01</v>
      </c>
      <c r="B131" s="10" t="s">
        <v>540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Rush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5</v>
      </c>
      <c r="J131" s="1">
        <v>1.5</v>
      </c>
      <c r="K131" s="1">
        <v>-1</v>
      </c>
      <c r="L131" s="1">
        <v>0</v>
      </c>
      <c r="N131" s="1">
        <v>1</v>
      </c>
      <c r="O131" s="7">
        <f t="shared" ca="1" si="1"/>
        <v>1</v>
      </c>
      <c r="P131" s="1">
        <v>-1</v>
      </c>
      <c r="S131" s="7" t="str">
        <f t="shared" ca="1" si="2"/>
        <v/>
      </c>
      <c r="T131" s="1" t="s">
        <v>541</v>
      </c>
      <c r="U131" s="1">
        <f>1/1.25*(3/2)*1.25</f>
        <v>1.5000000000000002</v>
      </c>
    </row>
    <row r="132" spans="1:23" x14ac:dyDescent="0.3">
      <c r="A132" s="1" t="str">
        <f t="shared" ref="A132" si="144">B132&amp;"_"&amp;TEXT(D132,"00")</f>
        <v>RushPigPet_Purple_01</v>
      </c>
      <c r="B132" s="10" t="s">
        <v>586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Rush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5</v>
      </c>
      <c r="J132" s="1">
        <v>1.5</v>
      </c>
      <c r="K132" s="1">
        <v>-1</v>
      </c>
      <c r="L132" s="1">
        <v>100</v>
      </c>
      <c r="N132" s="1">
        <v>3</v>
      </c>
      <c r="O132" s="7">
        <f t="shared" ref="O132" ca="1" si="145">IF(NOT(ISBLANK(N132)),N132,
IF(ISBLANK(M132),"",
VLOOKUP(M132,OFFSET(INDIRECT("$A:$B"),0,MATCH(M$1&amp;"_Verify",INDIRECT("$1:$1"),0)-1),2,0)
))</f>
        <v>3</v>
      </c>
      <c r="P132" s="1">
        <v>-1</v>
      </c>
      <c r="S132" s="7" t="str">
        <f t="shared" ref="S132" ca="1" si="146">IF(NOT(ISBLANK(R132)),R132,
IF(ISBLANK(Q132),"",
VLOOKUP(Q132,OFFSET(INDIRECT("$A:$B"),0,MATCH(Q$1&amp;"_Verify",INDIRECT("$1:$1"),0)-1),2,0)
))</f>
        <v/>
      </c>
      <c r="T132" s="1" t="s">
        <v>541</v>
      </c>
      <c r="U132" s="1">
        <f>1/1.25*(3/2)*1.25</f>
        <v>1.5000000000000002</v>
      </c>
    </row>
    <row r="133" spans="1:23" x14ac:dyDescent="0.3">
      <c r="A133" s="1" t="str">
        <f t="shared" ref="A133" si="147">B133&amp;"_"&amp;TEXT(D133,"00")</f>
        <v>RushPolygonalMetalon_Green_01</v>
      </c>
      <c r="B133" s="10" t="s">
        <v>556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Rush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8</v>
      </c>
      <c r="J133" s="1">
        <v>1</v>
      </c>
      <c r="K133" s="1">
        <v>0</v>
      </c>
      <c r="L133" s="1">
        <v>0</v>
      </c>
      <c r="N133" s="1">
        <v>1</v>
      </c>
      <c r="O133" s="7">
        <f t="shared" ref="O133" ca="1" si="148">IF(NOT(ISBLANK(N133)),N133,
IF(ISBLANK(M133),"",
VLOOKUP(M133,OFFSET(INDIRECT("$A:$B"),0,MATCH(M$1&amp;"_Verify",INDIRECT("$1:$1"),0)-1),2,0)
))</f>
        <v>1</v>
      </c>
      <c r="P133" s="1">
        <v>250</v>
      </c>
      <c r="S133" s="7" t="str">
        <f t="shared" ref="S133" ca="1" si="149">IF(NOT(ISBLANK(R133)),R133,
IF(ISBLANK(Q133),"",
VLOOKUP(Q133,OFFSET(INDIRECT("$A:$B"),0,MATCH(Q$1&amp;"_Verify",INDIRECT("$1:$1"),0)-1),2,0)
))</f>
        <v/>
      </c>
      <c r="T133" s="1" t="s">
        <v>541</v>
      </c>
      <c r="U133" s="1">
        <f>1/1.25*(6/5)*1.25</f>
        <v>1.2</v>
      </c>
    </row>
    <row r="134" spans="1:23" x14ac:dyDescent="0.3">
      <c r="A134" s="1" t="str">
        <f t="shared" ref="A134" si="150">B134&amp;"_"&amp;TEXT(D134,"00")</f>
        <v>RushCuteUniq_01</v>
      </c>
      <c r="B134" s="10" t="s">
        <v>553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Rush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6.5</v>
      </c>
      <c r="J134" s="1">
        <v>2.5</v>
      </c>
      <c r="K134" s="1">
        <v>1</v>
      </c>
      <c r="L134" s="1">
        <v>0</v>
      </c>
      <c r="N134" s="1">
        <v>0</v>
      </c>
      <c r="O134" s="7">
        <f t="shared" ref="O134" ca="1" si="151">IF(NOT(ISBLANK(N134)),N134,
IF(ISBLANK(M134),"",
VLOOKUP(M134,OFFSET(INDIRECT("$A:$B"),0,MATCH(M$1&amp;"_Verify",INDIRECT("$1:$1"),0)-1),2,0)
))</f>
        <v>0</v>
      </c>
      <c r="P134" s="1">
        <v>-1</v>
      </c>
      <c r="S134" s="7" t="str">
        <f t="shared" ref="S134" ca="1" si="152">IF(NOT(ISBLANK(R134)),R134,
IF(ISBLANK(Q134),"",
VLOOKUP(Q134,OFFSET(INDIRECT("$A:$B"),0,MATCH(Q$1&amp;"_Verify",INDIRECT("$1:$1"),0)-1),2,0)
))</f>
        <v/>
      </c>
      <c r="T134" s="1" t="s">
        <v>541</v>
      </c>
      <c r="U134" s="1">
        <f>1/1.25*(6/5)*1.25</f>
        <v>1.2</v>
      </c>
    </row>
    <row r="135" spans="1:23" x14ac:dyDescent="0.3">
      <c r="A135" s="1" t="str">
        <f t="shared" ref="A135:A137" si="153">B135&amp;"_"&amp;TEXT(D135,"00")</f>
        <v>RushRobotSphere_01</v>
      </c>
      <c r="B135" s="10" t="s">
        <v>554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Rush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8</v>
      </c>
      <c r="J135" s="1">
        <v>2</v>
      </c>
      <c r="K135" s="1">
        <v>5</v>
      </c>
      <c r="L135" s="1">
        <v>0</v>
      </c>
      <c r="N135" s="1">
        <v>0</v>
      </c>
      <c r="O135" s="7">
        <f t="shared" ref="O135:O137" ca="1" si="154">IF(NOT(ISBLANK(N135)),N135,
IF(ISBLANK(M135),"",
VLOOKUP(M135,OFFSET(INDIRECT("$A:$B"),0,MATCH(M$1&amp;"_Verify",INDIRECT("$1:$1"),0)-1),2,0)
))</f>
        <v>0</v>
      </c>
      <c r="P135" s="1">
        <v>-1</v>
      </c>
      <c r="S135" s="7" t="str">
        <f t="shared" ref="S135:S137" ca="1" si="155">IF(NOT(ISBLANK(R135)),R135,
IF(ISBLANK(Q135),"",
VLOOKUP(Q135,OFFSET(INDIRECT("$A:$B"),0,MATCH(Q$1&amp;"_Verify",INDIRECT("$1:$1"),0)-1),2,0)
))</f>
        <v/>
      </c>
      <c r="T135" s="1" t="s">
        <v>541</v>
      </c>
      <c r="U135" s="1">
        <f>1/1.25*(6/5)*1.25</f>
        <v>1.2</v>
      </c>
    </row>
    <row r="136" spans="1:23" x14ac:dyDescent="0.3">
      <c r="A136" s="1" t="str">
        <f t="shared" si="153"/>
        <v>SlowDebuffCyc_01</v>
      </c>
      <c r="B136" s="10" t="s">
        <v>573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AddActorState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O136" s="7" t="str">
        <f t="shared" ca="1" si="154"/>
        <v/>
      </c>
      <c r="S136" s="7" t="str">
        <f t="shared" ca="1" si="155"/>
        <v/>
      </c>
      <c r="T136" s="1" t="s">
        <v>574</v>
      </c>
    </row>
    <row r="137" spans="1:23" x14ac:dyDescent="0.3">
      <c r="A137" s="1" t="str">
        <f t="shared" si="153"/>
        <v>AS_SlowCyc_01</v>
      </c>
      <c r="B137" s="1" t="s">
        <v>575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5</v>
      </c>
      <c r="J137" s="1">
        <v>-0.5</v>
      </c>
      <c r="M137" s="1" t="s">
        <v>155</v>
      </c>
      <c r="O137" s="7">
        <f t="shared" ca="1" si="154"/>
        <v>10</v>
      </c>
      <c r="R137" s="1">
        <v>1</v>
      </c>
      <c r="S137" s="7">
        <f t="shared" ca="1" si="155"/>
        <v>1</v>
      </c>
      <c r="W137" s="1" t="s">
        <v>584</v>
      </c>
    </row>
    <row r="138" spans="1:23" x14ac:dyDescent="0.3">
      <c r="A138" s="1" t="str">
        <f t="shared" ref="A138" si="156">B138&amp;"_"&amp;TEXT(D138,"00")</f>
        <v>TeleportWarAssassin_01</v>
      </c>
      <c r="B138" s="1" t="s">
        <v>581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0.8</v>
      </c>
      <c r="J138" s="1">
        <v>1.5</v>
      </c>
      <c r="N138" s="1">
        <v>0</v>
      </c>
      <c r="O138" s="7">
        <f t="shared" ref="O138" ca="1" si="157">IF(NOT(ISBLANK(N138)),N138,
IF(ISBLANK(M138),"",
VLOOKUP(M138,OFFSET(INDIRECT("$A:$B"),0,MATCH(M$1&amp;"_Verify",INDIRECT("$1:$1"),0)-1),2,0)
))</f>
        <v>0</v>
      </c>
      <c r="S138" s="7" t="str">
        <f t="shared" ref="S138" ca="1" si="158">IF(NOT(ISBLANK(R138)),R138,
IF(ISBLANK(Q138),"",
VLOOKUP(Q138,OFFSET(INDIRECT("$A:$B"),0,MATCH(Q$1&amp;"_Verify",INDIRECT("$1:$1"),0)-1),2,0)
))</f>
        <v/>
      </c>
      <c r="T138" s="1" t="s">
        <v>578</v>
      </c>
      <c r="W138" s="1" t="s">
        <v>583</v>
      </c>
    </row>
    <row r="139" spans="1:23" x14ac:dyDescent="0.3">
      <c r="A139" s="1" t="str">
        <f t="shared" ref="A139" si="159">B139&amp;"_"&amp;TEXT(D139,"00")</f>
        <v>TeleportWarAssassin_Red_01</v>
      </c>
      <c r="B139" s="1" t="s">
        <v>902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TeleportTargetPosition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0.3</v>
      </c>
      <c r="J139" s="1">
        <v>1.5</v>
      </c>
      <c r="N139" s="1">
        <v>0</v>
      </c>
      <c r="O139" s="7">
        <f t="shared" ref="O139" ca="1" si="160">IF(NOT(ISBLANK(N139)),N139,
IF(ISBLANK(M139),"",
VLOOKUP(M139,OFFSET(INDIRECT("$A:$B"),0,MATCH(M$1&amp;"_Verify",INDIRECT("$1:$1"),0)-1),2,0)
))</f>
        <v>0</v>
      </c>
      <c r="S139" s="7" t="str">
        <f t="shared" ref="S139" ca="1" si="161">IF(NOT(ISBLANK(R139)),R139,
IF(ISBLANK(Q139),"",
VLOOKUP(Q139,OFFSET(INDIRECT("$A:$B"),0,MATCH(Q$1&amp;"_Verify",INDIRECT("$1:$1"),0)-1),2,0)
))</f>
        <v/>
      </c>
      <c r="T139" s="1" t="s">
        <v>903</v>
      </c>
      <c r="W139" s="1" t="s">
        <v>840</v>
      </c>
    </row>
    <row r="140" spans="1:23" x14ac:dyDescent="0.3">
      <c r="A140" s="1" t="str">
        <f t="shared" ref="A140" si="162">B140&amp;"_"&amp;TEXT(D140,"00")</f>
        <v>TeleportWarAssassin_RedRandom_01</v>
      </c>
      <c r="B140" s="1" t="s">
        <v>905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TeleportTargetPosition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0.3</v>
      </c>
      <c r="J140" s="1">
        <v>2.2000000000000002</v>
      </c>
      <c r="N140" s="1">
        <v>4</v>
      </c>
      <c r="O140" s="7">
        <f t="shared" ref="O140" ca="1" si="163">IF(NOT(ISBLANK(N140)),N140,
IF(ISBLANK(M140),"",
VLOOKUP(M140,OFFSET(INDIRECT("$A:$B"),0,MATCH(M$1&amp;"_Verify",INDIRECT("$1:$1"),0)-1),2,0)
))</f>
        <v>4</v>
      </c>
      <c r="S140" s="7" t="str">
        <f t="shared" ref="S140" ca="1" si="164">IF(NOT(ISBLANK(R140)),R140,
IF(ISBLANK(Q140),"",
VLOOKUP(Q140,OFFSET(INDIRECT("$A:$B"),0,MATCH(Q$1&amp;"_Verify",INDIRECT("$1:$1"),0)-1),2,0)
))</f>
        <v/>
      </c>
      <c r="T140" s="1" t="s">
        <v>904</v>
      </c>
      <c r="W140" s="1" t="s">
        <v>840</v>
      </c>
    </row>
    <row r="141" spans="1:23" x14ac:dyDescent="0.3">
      <c r="A141" s="1" t="str">
        <f t="shared" ref="A141" si="165">B141&amp;"_"&amp;TEXT(D141,"00")</f>
        <v>TeleportWarAssassin_RedRandom2_01</v>
      </c>
      <c r="B141" s="1" t="s">
        <v>907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0.3</v>
      </c>
      <c r="J141" s="1">
        <v>2.2000000000000002</v>
      </c>
      <c r="N141" s="1">
        <v>4</v>
      </c>
      <c r="O141" s="7">
        <f t="shared" ref="O141" ca="1" si="166">IF(NOT(ISBLANK(N141)),N141,
IF(ISBLANK(M141),"",
VLOOKUP(M141,OFFSET(INDIRECT("$A:$B"),0,MATCH(M$1&amp;"_Verify",INDIRECT("$1:$1"),0)-1),2,0)
))</f>
        <v>4</v>
      </c>
      <c r="S141" s="7" t="str">
        <f t="shared" ref="S141" ca="1" si="167">IF(NOT(ISBLANK(R141)),R141,
IF(ISBLANK(Q141),"",
VLOOKUP(Q141,OFFSET(INDIRECT("$A:$B"),0,MATCH(Q$1&amp;"_Verify",INDIRECT("$1:$1"),0)-1),2,0)
))</f>
        <v/>
      </c>
      <c r="T141" s="1" t="s">
        <v>906</v>
      </c>
      <c r="W141" s="1" t="s">
        <v>840</v>
      </c>
    </row>
    <row r="142" spans="1:23" x14ac:dyDescent="0.3">
      <c r="A142" s="1" t="str">
        <f t="shared" ref="A142" si="168">B142&amp;"_"&amp;TEXT(D142,"00")</f>
        <v>TeleportZippermouth_Green_01</v>
      </c>
      <c r="B142" s="1" t="s">
        <v>594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TeleportTargetPosition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0.8</v>
      </c>
      <c r="K142" s="1">
        <v>0</v>
      </c>
      <c r="L142" s="1">
        <v>0</v>
      </c>
      <c r="N142" s="1">
        <v>1</v>
      </c>
      <c r="O142" s="7">
        <f t="shared" ref="O142" ca="1" si="169">IF(NOT(ISBLANK(N142)),N142,
IF(ISBLANK(M142),"",
VLOOKUP(M142,OFFSET(INDIRECT("$A:$B"),0,MATCH(M$1&amp;"_Verify",INDIRECT("$1:$1"),0)-1),2,0)
))</f>
        <v>1</v>
      </c>
      <c r="S142" s="7" t="str">
        <f t="shared" ref="S142" ca="1" si="170">IF(NOT(ISBLANK(R142)),R142,
IF(ISBLANK(Q142),"",
VLOOKUP(Q142,OFFSET(INDIRECT("$A:$B"),0,MATCH(Q$1&amp;"_Verify",INDIRECT("$1:$1"),0)-1),2,0)
))</f>
        <v/>
      </c>
      <c r="T142" s="1" t="s">
        <v>578</v>
      </c>
      <c r="W142" s="1" t="s">
        <v>583</v>
      </c>
    </row>
    <row r="143" spans="1:23" x14ac:dyDescent="0.3">
      <c r="A143" s="1" t="str">
        <f t="shared" ref="A143:A145" si="171">B143&amp;"_"&amp;TEXT(D143,"00")</f>
        <v>RotateZippermouth_Green_01</v>
      </c>
      <c r="B143" s="1" t="s">
        <v>596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Rotate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6</v>
      </c>
      <c r="J143" s="1">
        <v>360</v>
      </c>
      <c r="O143" s="7" t="str">
        <f t="shared" ref="O143:O145" ca="1" si="172">IF(NOT(ISBLANK(N143)),N143,
IF(ISBLANK(M143),"",
VLOOKUP(M143,OFFSET(INDIRECT("$A:$B"),0,MATCH(M$1&amp;"_Verify",INDIRECT("$1:$1"),0)-1),2,0)
))</f>
        <v/>
      </c>
      <c r="S143" s="7" t="str">
        <f t="shared" ref="S143" ca="1" si="173">IF(NOT(ISBLANK(R143)),R143,
IF(ISBLANK(Q143),"",
VLOOKUP(Q143,OFFSET(INDIRECT("$A:$B"),0,MATCH(Q$1&amp;"_Verify",INDIRECT("$1:$1"),0)-1),2,0)
))</f>
        <v/>
      </c>
      <c r="T143" s="1" t="s">
        <v>598</v>
      </c>
    </row>
    <row r="144" spans="1:23" x14ac:dyDescent="0.3">
      <c r="A144" s="1" t="str">
        <f t="shared" ref="A144" si="174">B144&amp;"_"&amp;TEXT(D144,"00")</f>
        <v>RotateZippermouth_Black_01</v>
      </c>
      <c r="B144" s="1" t="s">
        <v>751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Rotate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5</v>
      </c>
      <c r="J144" s="1">
        <v>360</v>
      </c>
      <c r="O144" s="7" t="str">
        <f t="shared" ref="O144" ca="1" si="175">IF(NOT(ISBLANK(N144)),N144,
IF(ISBLANK(M144),"",
VLOOKUP(M144,OFFSET(INDIRECT("$A:$B"),0,MATCH(M$1&amp;"_Verify",INDIRECT("$1:$1"),0)-1),2,0)
))</f>
        <v/>
      </c>
      <c r="S144" s="7" t="str">
        <f t="shared" ref="S144" ca="1" si="176">IF(NOT(ISBLANK(R144)),R144,
IF(ISBLANK(Q144),"",
VLOOKUP(Q144,OFFSET(INDIRECT("$A:$B"),0,MATCH(Q$1&amp;"_Verify",INDIRECT("$1:$1"),0)-1),2,0)
))</f>
        <v/>
      </c>
      <c r="T144" s="1" t="s">
        <v>598</v>
      </c>
    </row>
    <row r="145" spans="1:23" x14ac:dyDescent="0.3">
      <c r="A145" s="1" t="str">
        <f t="shared" si="171"/>
        <v>TeleportOneEyedWizard_BlueClose_01</v>
      </c>
      <c r="B145" s="1" t="s">
        <v>602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TeleportTargetPosition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0.3</v>
      </c>
      <c r="J145" s="1">
        <v>1</v>
      </c>
      <c r="N145" s="1">
        <v>2</v>
      </c>
      <c r="O145" s="7">
        <f t="shared" ca="1" si="172"/>
        <v>2</v>
      </c>
      <c r="S145" s="7" t="str">
        <f t="shared" ca="1" si="2"/>
        <v/>
      </c>
      <c r="T145" s="1" t="s">
        <v>604</v>
      </c>
      <c r="U145" s="1" t="s">
        <v>615</v>
      </c>
      <c r="W145" s="1" t="s">
        <v>583</v>
      </c>
    </row>
    <row r="146" spans="1:23" x14ac:dyDescent="0.3">
      <c r="A146" s="1" t="str">
        <f t="shared" ref="A146:A149" si="177">B146&amp;"_"&amp;TEXT(D146,"00")</f>
        <v>TeleportOneEyedWizard_BlueFar_01</v>
      </c>
      <c r="B146" s="1" t="s">
        <v>603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TeleportTargetPosition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0.3</v>
      </c>
      <c r="J146" s="1">
        <v>1</v>
      </c>
      <c r="N146" s="1">
        <v>3</v>
      </c>
      <c r="O146" s="7">
        <f t="shared" ref="O146:O149" ca="1" si="178">IF(NOT(ISBLANK(N146)),N146,
IF(ISBLANK(M146),"",
VLOOKUP(M146,OFFSET(INDIRECT("$A:$B"),0,MATCH(M$1&amp;"_Verify",INDIRECT("$1:$1"),0)-1),2,0)
))</f>
        <v>3</v>
      </c>
      <c r="S146" s="7" t="str">
        <f t="shared" ca="1" si="2"/>
        <v/>
      </c>
      <c r="T146" s="1" t="s">
        <v>605</v>
      </c>
      <c r="U146" s="1" t="s">
        <v>615</v>
      </c>
      <c r="W146" s="1" t="s">
        <v>583</v>
      </c>
    </row>
    <row r="147" spans="1:23" x14ac:dyDescent="0.3">
      <c r="A147" s="1" t="str">
        <f t="shared" si="177"/>
        <v>TeleportOneEyedWizard_GreenClose_01</v>
      </c>
      <c r="B147" s="1" t="s">
        <v>898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TeleportTargetPosition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0.3</v>
      </c>
      <c r="J147" s="1">
        <v>1</v>
      </c>
      <c r="N147" s="1">
        <v>2</v>
      </c>
      <c r="O147" s="7">
        <f t="shared" ca="1" si="178"/>
        <v>2</v>
      </c>
      <c r="S147" s="7" t="str">
        <f t="shared" ref="S147:S148" ca="1" si="179">IF(NOT(ISBLANK(R147)),R147,
IF(ISBLANK(Q147),"",
VLOOKUP(Q147,OFFSET(INDIRECT("$A:$B"),0,MATCH(Q$1&amp;"_Verify",INDIRECT("$1:$1"),0)-1),2,0)
))</f>
        <v/>
      </c>
      <c r="T147" s="1" t="s">
        <v>896</v>
      </c>
      <c r="U147" s="1" t="s">
        <v>900</v>
      </c>
      <c r="W147" s="1" t="s">
        <v>840</v>
      </c>
    </row>
    <row r="148" spans="1:23" x14ac:dyDescent="0.3">
      <c r="A148" s="1" t="str">
        <f t="shared" ref="A148" si="180">B148&amp;"_"&amp;TEXT(D148,"00")</f>
        <v>TeleportOneEyedWizard_GreenFar_01</v>
      </c>
      <c r="B148" s="1" t="s">
        <v>899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TeleportTargetPosition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0.3</v>
      </c>
      <c r="J148" s="1">
        <v>1</v>
      </c>
      <c r="N148" s="1">
        <v>3</v>
      </c>
      <c r="O148" s="7">
        <f t="shared" ref="O148" ca="1" si="181">IF(NOT(ISBLANK(N148)),N148,
IF(ISBLANK(M148),"",
VLOOKUP(M148,OFFSET(INDIRECT("$A:$B"),0,MATCH(M$1&amp;"_Verify",INDIRECT("$1:$1"),0)-1),2,0)
))</f>
        <v>3</v>
      </c>
      <c r="S148" s="7" t="str">
        <f t="shared" ca="1" si="179"/>
        <v/>
      </c>
      <c r="T148" s="1" t="s">
        <v>897</v>
      </c>
      <c r="U148" s="1" t="s">
        <v>900</v>
      </c>
      <c r="W148" s="1" t="s">
        <v>840</v>
      </c>
    </row>
    <row r="149" spans="1:23" x14ac:dyDescent="0.3">
      <c r="A149" s="1" t="str">
        <f t="shared" si="177"/>
        <v>RushHeavyKnight_YellowFirst_01</v>
      </c>
      <c r="B149" s="10" t="s">
        <v>607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4.2</v>
      </c>
      <c r="J149" s="1">
        <v>1.5</v>
      </c>
      <c r="K149" s="1">
        <v>2</v>
      </c>
      <c r="L149" s="1">
        <v>0</v>
      </c>
      <c r="N149" s="1">
        <v>1</v>
      </c>
      <c r="O149" s="7">
        <f t="shared" ca="1" si="178"/>
        <v>1</v>
      </c>
      <c r="P149" s="1">
        <v>-1</v>
      </c>
      <c r="S149" s="7" t="str">
        <f t="shared" ca="1" si="2"/>
        <v/>
      </c>
      <c r="T149" s="1" t="s">
        <v>613</v>
      </c>
      <c r="U149" s="1">
        <f>1/1.25*(6/5)*1.5625</f>
        <v>1.5</v>
      </c>
    </row>
    <row r="150" spans="1:23" x14ac:dyDescent="0.3">
      <c r="A150" s="1" t="str">
        <f t="shared" ref="A150:A184" si="182">B150&amp;"_"&amp;TEXT(D150,"00")</f>
        <v>RushHeavyKnight_YellowSecond_01</v>
      </c>
      <c r="B150" s="10" t="s">
        <v>611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4.2</v>
      </c>
      <c r="J150" s="1">
        <v>1.5</v>
      </c>
      <c r="K150" s="1">
        <v>1</v>
      </c>
      <c r="L150" s="1">
        <v>0</v>
      </c>
      <c r="N150" s="1">
        <v>1</v>
      </c>
      <c r="O150" s="7">
        <f t="shared" ref="O150:O184" ca="1" si="183">IF(NOT(ISBLANK(N150)),N150,
IF(ISBLANK(M150),"",
VLOOKUP(M150,OFFSET(INDIRECT("$A:$B"),0,MATCH(M$1&amp;"_Verify",INDIRECT("$1:$1"),0)-1),2,0)
))</f>
        <v>1</v>
      </c>
      <c r="P150" s="1">
        <v>-1</v>
      </c>
      <c r="S150" s="7" t="str">
        <f t="shared" ca="1" si="2"/>
        <v/>
      </c>
      <c r="T150" s="1" t="s">
        <v>614</v>
      </c>
      <c r="U150" s="1">
        <f t="shared" ref="U150:U151" si="184">1/1.25*(6/5)*1.5625</f>
        <v>1.5</v>
      </c>
    </row>
    <row r="151" spans="1:23" x14ac:dyDescent="0.3">
      <c r="A151" s="1" t="str">
        <f t="shared" si="182"/>
        <v>RushHeavyKnight_YellowThird_01</v>
      </c>
      <c r="B151" s="10" t="s">
        <v>612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4.2</v>
      </c>
      <c r="J151" s="1">
        <v>0.2</v>
      </c>
      <c r="K151" s="1">
        <v>-3</v>
      </c>
      <c r="L151" s="1">
        <v>0</v>
      </c>
      <c r="N151" s="1">
        <v>1</v>
      </c>
      <c r="O151" s="7">
        <f t="shared" ca="1" si="183"/>
        <v>1</v>
      </c>
      <c r="P151" s="1">
        <v>200</v>
      </c>
      <c r="S151" s="7" t="str">
        <f t="shared" ca="1" si="2"/>
        <v/>
      </c>
      <c r="T151" s="1" t="s">
        <v>541</v>
      </c>
      <c r="U151" s="1">
        <f t="shared" si="184"/>
        <v>1.5</v>
      </c>
    </row>
    <row r="152" spans="1:23" x14ac:dyDescent="0.3">
      <c r="A152" s="1" t="str">
        <f>B152&amp;"_"&amp;TEXT(D152,"00")</f>
        <v>SuicidePolygonalMagma_Blue_01</v>
      </c>
      <c r="B152" s="10" t="s">
        <v>642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Suicide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N152" s="1">
        <v>1</v>
      </c>
      <c r="O152" s="7">
        <f ca="1">IF(NOT(ISBLANK(N152)),N152,
IF(ISBLANK(M152),"",
VLOOKUP(M152,OFFSET(INDIRECT("$A:$B"),0,MATCH(M$1&amp;"_Verify",INDIRECT("$1:$1"),0)-1),2,0)
))</f>
        <v>1</v>
      </c>
      <c r="S152" s="7" t="str">
        <f t="shared" ca="1" si="2"/>
        <v/>
      </c>
      <c r="T152" s="1" t="s">
        <v>638</v>
      </c>
    </row>
    <row r="153" spans="1:23" x14ac:dyDescent="0.3">
      <c r="A153" s="1" t="str">
        <f>B153&amp;"_"&amp;TEXT(D153,"00")</f>
        <v>SleepingDragonTerrorBringer_Red_01</v>
      </c>
      <c r="B153" s="10" t="s">
        <v>727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MonsterSleeping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3</v>
      </c>
      <c r="O153" s="7" t="str">
        <f ca="1">IF(NOT(ISBLANK(N153)),N153,
IF(ISBLANK(M153),"",
VLOOKUP(M153,OFFSET(INDIRECT("$A:$B"),0,MATCH(M$1&amp;"_Verify",INDIRECT("$1:$1"),0)-1),2,0)
))</f>
        <v/>
      </c>
      <c r="S153" s="7" t="str">
        <f t="shared" ca="1" si="2"/>
        <v/>
      </c>
      <c r="T153" s="1" t="s">
        <v>729</v>
      </c>
      <c r="U153" s="1" t="s">
        <v>730</v>
      </c>
    </row>
    <row r="154" spans="1:23" x14ac:dyDescent="0.3">
      <c r="A154" s="1" t="str">
        <f>B154&amp;"_"&amp;TEXT(D154,"00")</f>
        <v>BurrowOnStartRtsTurret_01</v>
      </c>
      <c r="B154" s="10" t="s">
        <v>735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BurrowOnStart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ca="1">IF(NOT(ISBLANK(N154)),N154,
IF(ISBLANK(M154),"",
VLOOKUP(M154,OFFSET(INDIRECT("$A:$B"),0,MATCH(M$1&amp;"_Verify",INDIRECT("$1:$1"),0)-1),2,0)
))</f>
        <v/>
      </c>
      <c r="S154" s="7" t="str">
        <f t="shared" ca="1" si="2"/>
        <v/>
      </c>
    </row>
    <row r="155" spans="1:23" x14ac:dyDescent="0.3">
      <c r="A155" s="1" t="str">
        <f t="shared" ref="A155" si="185">B155&amp;"_"&amp;TEXT(D155,"00")</f>
        <v>AddForceDragonTerrorBringer_Red_01</v>
      </c>
      <c r="B155" s="10" t="s">
        <v>731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AddForce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8</v>
      </c>
      <c r="N155" s="1">
        <v>0</v>
      </c>
      <c r="O155" s="7">
        <f t="shared" ref="O155" ca="1" si="186">IF(NOT(ISBLANK(N155)),N155,
IF(ISBLANK(M155),"",
VLOOKUP(M155,OFFSET(INDIRECT("$A:$B"),0,MATCH(M$1&amp;"_Verify",INDIRECT("$1:$1"),0)-1),2,0)
))</f>
        <v>0</v>
      </c>
      <c r="S155" s="7" t="str">
        <f t="shared" ca="1" si="2"/>
        <v/>
      </c>
    </row>
    <row r="156" spans="1:23" x14ac:dyDescent="0.3">
      <c r="A156" s="1" t="str">
        <f t="shared" ref="A156:A160" si="187">B156&amp;"_"&amp;TEXT(D156,"00")</f>
        <v>JumpAttackRobotTwo_01</v>
      </c>
      <c r="B156" s="10" t="s">
        <v>746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Jump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6.5</v>
      </c>
      <c r="J156" s="1">
        <v>2</v>
      </c>
      <c r="L156" s="1">
        <v>0.4</v>
      </c>
      <c r="N156" s="1">
        <v>1</v>
      </c>
      <c r="O156" s="7">
        <f t="shared" ref="O156:O160" ca="1" si="188">IF(NOT(ISBLANK(N156)),N156,
IF(ISBLANK(M156),"",
VLOOKUP(M156,OFFSET(INDIRECT("$A:$B"),0,MATCH(M$1&amp;"_Verify",INDIRECT("$1:$1"),0)-1),2,0)
))</f>
        <v>1</v>
      </c>
      <c r="S156" s="7" t="str">
        <f t="shared" ref="S156:S160" ca="1" si="189">IF(NOT(ISBLANK(R156)),R156,
IF(ISBLANK(Q156),"",
VLOOKUP(Q156,OFFSET(INDIRECT("$A:$B"),0,MATCH(Q$1&amp;"_Verify",INDIRECT("$1:$1"),0)-1),2,0)
))</f>
        <v/>
      </c>
      <c r="T156" s="1" t="s">
        <v>750</v>
      </c>
    </row>
    <row r="157" spans="1:23" x14ac:dyDescent="0.3">
      <c r="A157" s="1" t="str">
        <f t="shared" si="187"/>
        <v>JumpRunRobotTwo_01</v>
      </c>
      <c r="B157" s="10" t="s">
        <v>748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Jump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6.5</v>
      </c>
      <c r="J157" s="1">
        <v>2</v>
      </c>
      <c r="L157" s="1">
        <v>8</v>
      </c>
      <c r="N157" s="1">
        <v>2</v>
      </c>
      <c r="O157" s="7">
        <f t="shared" ca="1" si="188"/>
        <v>2</v>
      </c>
      <c r="S157" s="7" t="str">
        <f t="shared" ca="1" si="189"/>
        <v/>
      </c>
      <c r="T157" s="1" t="s">
        <v>750</v>
      </c>
    </row>
    <row r="158" spans="1:23" x14ac:dyDescent="0.3">
      <c r="A158" s="1" t="str">
        <f t="shared" si="187"/>
        <v>TeleportArcherySamuraiUp_01</v>
      </c>
      <c r="B158" s="1" t="s">
        <v>769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TeleportTargetPosition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0.5</v>
      </c>
      <c r="K158" s="1">
        <v>0</v>
      </c>
      <c r="L158" s="1">
        <v>6</v>
      </c>
      <c r="N158" s="1">
        <v>1</v>
      </c>
      <c r="O158" s="7">
        <f t="shared" ca="1" si="188"/>
        <v>1</v>
      </c>
      <c r="S158" s="7" t="str">
        <f t="shared" ca="1" si="189"/>
        <v/>
      </c>
      <c r="T158" s="1" t="s">
        <v>578</v>
      </c>
      <c r="W158" s="1" t="s">
        <v>583</v>
      </c>
    </row>
    <row r="159" spans="1:23" x14ac:dyDescent="0.3">
      <c r="A159" s="1" t="str">
        <f t="shared" si="187"/>
        <v>TeleportArcherySamuraiDown_01</v>
      </c>
      <c r="B159" s="1" t="s">
        <v>771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TeleportTargetPosition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0.5</v>
      </c>
      <c r="K159" s="1">
        <v>0</v>
      </c>
      <c r="L159" s="1">
        <v>-7</v>
      </c>
      <c r="N159" s="1">
        <v>1</v>
      </c>
      <c r="O159" s="7">
        <f t="shared" ca="1" si="188"/>
        <v>1</v>
      </c>
      <c r="S159" s="7" t="str">
        <f t="shared" ca="1" si="189"/>
        <v/>
      </c>
      <c r="T159" s="1" t="s">
        <v>578</v>
      </c>
      <c r="W159" s="1" t="s">
        <v>583</v>
      </c>
    </row>
    <row r="160" spans="1:23" x14ac:dyDescent="0.3">
      <c r="A160" s="1" t="str">
        <f t="shared" si="187"/>
        <v>RotateArcherySamurai_01</v>
      </c>
      <c r="B160" s="1" t="s">
        <v>772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Rotate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2.5</v>
      </c>
      <c r="J160" s="1">
        <v>0</v>
      </c>
      <c r="O160" s="7" t="str">
        <f t="shared" ca="1" si="188"/>
        <v/>
      </c>
      <c r="S160" s="7" t="str">
        <f t="shared" ca="1" si="189"/>
        <v/>
      </c>
      <c r="T160" s="1" t="s">
        <v>598</v>
      </c>
    </row>
    <row r="161" spans="1:23" x14ac:dyDescent="0.3">
      <c r="A161" s="1" t="str">
        <f t="shared" ref="A161:A164" si="190">B161&amp;"_"&amp;TEXT(D161,"00")</f>
        <v>GiveAffectorValueMushroomDee_01</v>
      </c>
      <c r="B161" s="1" t="s">
        <v>827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GiveAffectorValue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N161" s="1">
        <v>1</v>
      </c>
      <c r="O161" s="7">
        <f t="shared" ref="O161:O164" ca="1" si="191">IF(NOT(ISBLANK(N161)),N161,
IF(ISBLANK(M161),"",
VLOOKUP(M161,OFFSET(INDIRECT("$A:$B"),0,MATCH(M$1&amp;"_Verify",INDIRECT("$1:$1"),0)-1),2,0)
))</f>
        <v>1</v>
      </c>
      <c r="S161" s="7" t="str">
        <f t="shared" ref="S161:S164" ca="1" si="192">IF(NOT(ISBLANK(R161)),R161,
IF(ISBLANK(Q161),"",
VLOOKUP(Q161,OFFSET(INDIRECT("$A:$B"),0,MATCH(Q$1&amp;"_Verify",INDIRECT("$1:$1"),0)-1),2,0)
))</f>
        <v/>
      </c>
      <c r="T161" s="1" t="s">
        <v>829</v>
      </c>
      <c r="U161" s="1" t="s">
        <v>852</v>
      </c>
      <c r="W161" s="1" t="s">
        <v>831</v>
      </c>
    </row>
    <row r="162" spans="1:23" x14ac:dyDescent="0.3">
      <c r="A162" s="1" t="str">
        <f t="shared" si="190"/>
        <v>AS_AngryDee_01</v>
      </c>
      <c r="B162" s="1" t="s">
        <v>854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15</v>
      </c>
      <c r="J162" s="1">
        <v>0.75</v>
      </c>
      <c r="M162" s="1" t="s">
        <v>163</v>
      </c>
      <c r="O162" s="7">
        <f t="shared" ca="1" si="191"/>
        <v>19</v>
      </c>
      <c r="S162" s="7" t="str">
        <f t="shared" ca="1" si="192"/>
        <v/>
      </c>
    </row>
    <row r="163" spans="1:23" x14ac:dyDescent="0.3">
      <c r="A163" s="1" t="str">
        <f t="shared" si="190"/>
        <v>TeleportLadyPirateIn_01</v>
      </c>
      <c r="B163" s="1" t="s">
        <v>836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TeleportTargetPosition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0.5</v>
      </c>
      <c r="K163" s="1">
        <v>0</v>
      </c>
      <c r="L163" s="1">
        <v>-0.5</v>
      </c>
      <c r="N163" s="1">
        <v>1</v>
      </c>
      <c r="O163" s="7">
        <f t="shared" ca="1" si="191"/>
        <v>1</v>
      </c>
      <c r="S163" s="7" t="str">
        <f t="shared" ca="1" si="192"/>
        <v/>
      </c>
      <c r="T163" s="1" t="s">
        <v>841</v>
      </c>
      <c r="W163" s="1" t="s">
        <v>840</v>
      </c>
    </row>
    <row r="164" spans="1:23" x14ac:dyDescent="0.3">
      <c r="A164" s="1" t="str">
        <f t="shared" si="190"/>
        <v>TeleportLadyPirateOut_01</v>
      </c>
      <c r="B164" s="1" t="s">
        <v>838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0.5</v>
      </c>
      <c r="K164" s="1">
        <v>0</v>
      </c>
      <c r="L164" s="1">
        <v>2.5</v>
      </c>
      <c r="N164" s="1">
        <v>1</v>
      </c>
      <c r="O164" s="7">
        <f t="shared" ca="1" si="191"/>
        <v>1</v>
      </c>
      <c r="S164" s="7" t="str">
        <f t="shared" ca="1" si="192"/>
        <v/>
      </c>
      <c r="T164" s="1" t="s">
        <v>842</v>
      </c>
      <c r="W164" s="1" t="s">
        <v>840</v>
      </c>
    </row>
    <row r="165" spans="1:23" x14ac:dyDescent="0.3">
      <c r="A165" s="1" t="str">
        <f t="shared" ref="A165:A166" si="193">B165&amp;"_"&amp;TEXT(D165,"00")</f>
        <v>CastLadyPirate_01</v>
      </c>
      <c r="B165" s="1" t="s">
        <v>844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Cast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4.5</v>
      </c>
      <c r="O165" s="7" t="str">
        <f t="shared" ref="O165:O166" ca="1" si="194">IF(NOT(ISBLANK(N165)),N165,
IF(ISBLANK(M165),"",
VLOOKUP(M165,OFFSET(INDIRECT("$A:$B"),0,MATCH(M$1&amp;"_Verify",INDIRECT("$1:$1"),0)-1),2,0)
))</f>
        <v/>
      </c>
      <c r="S165" s="7" t="str">
        <f t="shared" ref="S165:S166" ca="1" si="195">IF(NOT(ISBLANK(R165)),R165,
IF(ISBLANK(Q165),"",
VLOOKUP(Q165,OFFSET(INDIRECT("$A:$B"),0,MATCH(Q$1&amp;"_Verify",INDIRECT("$1:$1"),0)-1),2,0)
))</f>
        <v/>
      </c>
      <c r="T165" s="1" t="s">
        <v>847</v>
      </c>
      <c r="U165" s="1" t="s">
        <v>848</v>
      </c>
    </row>
    <row r="166" spans="1:23" x14ac:dyDescent="0.3">
      <c r="A166" s="1" t="str">
        <f t="shared" si="193"/>
        <v>RushBeholder_01</v>
      </c>
      <c r="B166" s="1" t="s">
        <v>858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Rush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5</v>
      </c>
      <c r="J166" s="1">
        <v>4</v>
      </c>
      <c r="K166" s="1">
        <v>3</v>
      </c>
      <c r="L166" s="1">
        <v>0</v>
      </c>
      <c r="N166" s="1">
        <v>1</v>
      </c>
      <c r="O166" s="7">
        <f t="shared" ca="1" si="194"/>
        <v>1</v>
      </c>
      <c r="P166" s="1">
        <v>-1</v>
      </c>
      <c r="S166" s="7" t="str">
        <f t="shared" ca="1" si="195"/>
        <v/>
      </c>
      <c r="T166" s="1" t="s">
        <v>856</v>
      </c>
      <c r="U166" s="1">
        <f>1/1.25*(6/5)*1.25</f>
        <v>1.2</v>
      </c>
    </row>
    <row r="167" spans="1:23" x14ac:dyDescent="0.3">
      <c r="A167" s="1" t="str">
        <f t="shared" ref="A167:A171" si="196">B167&amp;"_"&amp;TEXT(D167,"00")</f>
        <v>RushBeholderCenter_01</v>
      </c>
      <c r="B167" s="1" t="s">
        <v>861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Rush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5</v>
      </c>
      <c r="J167" s="1">
        <v>0.1</v>
      </c>
      <c r="K167" s="1">
        <v>0</v>
      </c>
      <c r="N167" s="1">
        <v>4</v>
      </c>
      <c r="O167" s="7">
        <f t="shared" ref="O167:O171" ca="1" si="197">IF(NOT(ISBLANK(N167)),N167,
IF(ISBLANK(M167),"",
VLOOKUP(M167,OFFSET(INDIRECT("$A:$B"),0,MATCH(M$1&amp;"_Verify",INDIRECT("$1:$1"),0)-1),2,0)
))</f>
        <v>4</v>
      </c>
      <c r="P167" s="1">
        <v>-1</v>
      </c>
      <c r="S167" s="7" t="str">
        <f t="shared" ref="S167:S171" ca="1" si="198">IF(NOT(ISBLANK(R167)),R167,
IF(ISBLANK(Q167),"",
VLOOKUP(Q167,OFFSET(INDIRECT("$A:$B"),0,MATCH(Q$1&amp;"_Verify",INDIRECT("$1:$1"),0)-1),2,0)
))</f>
        <v/>
      </c>
      <c r="T167" s="1" t="s">
        <v>865</v>
      </c>
      <c r="U167" s="1">
        <f>1/1.25*(6/5)*1.25</f>
        <v>1.2</v>
      </c>
      <c r="V167" s="1" t="s">
        <v>864</v>
      </c>
    </row>
    <row r="168" spans="1:23" x14ac:dyDescent="0.3">
      <c r="A168" s="1" t="str">
        <f t="shared" si="196"/>
        <v>HealOverTimeDruidTent_01</v>
      </c>
      <c r="B168" s="1" t="s">
        <v>867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HealOverTime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60</v>
      </c>
      <c r="J168" s="1">
        <v>1</v>
      </c>
      <c r="K168" s="1">
        <v>-1.6667000000000001E-2</v>
      </c>
      <c r="O168" s="7" t="str">
        <f t="shared" ca="1" si="197"/>
        <v/>
      </c>
      <c r="S168" s="7" t="str">
        <f t="shared" ca="1" si="198"/>
        <v/>
      </c>
    </row>
    <row r="169" spans="1:23" x14ac:dyDescent="0.3">
      <c r="A169" s="1" t="str">
        <f t="shared" si="196"/>
        <v>StunDebuffLancer_01</v>
      </c>
      <c r="B169" s="1" t="s">
        <v>877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AddActorState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O169" s="7" t="str">
        <f t="shared" ca="1" si="197"/>
        <v/>
      </c>
      <c r="S169" s="7" t="str">
        <f t="shared" ca="1" si="198"/>
        <v/>
      </c>
      <c r="T169" s="1" t="s">
        <v>874</v>
      </c>
    </row>
    <row r="170" spans="1:23" x14ac:dyDescent="0.3">
      <c r="A170" s="1" t="str">
        <f t="shared" si="196"/>
        <v>GiveAffectorValuePlant_01</v>
      </c>
      <c r="B170" s="1" t="s">
        <v>884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GiveAffectorValue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N170" s="1">
        <v>1</v>
      </c>
      <c r="O170" s="7">
        <f t="shared" ca="1" si="197"/>
        <v>1</v>
      </c>
      <c r="S170" s="7" t="str">
        <f t="shared" ca="1" si="198"/>
        <v/>
      </c>
      <c r="T170" s="1" t="s">
        <v>886</v>
      </c>
      <c r="U170" s="1" t="s">
        <v>879</v>
      </c>
    </row>
    <row r="171" spans="1:23" x14ac:dyDescent="0.3">
      <c r="A171" s="1" t="str">
        <f t="shared" si="196"/>
        <v>AS_LoseTankerPlant_01</v>
      </c>
      <c r="B171" s="1" t="s">
        <v>882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0.1</v>
      </c>
      <c r="M171" s="1" t="s">
        <v>163</v>
      </c>
      <c r="O171" s="7">
        <f t="shared" ca="1" si="197"/>
        <v>19</v>
      </c>
      <c r="S171" s="7" t="str">
        <f t="shared" ca="1" si="198"/>
        <v/>
      </c>
    </row>
    <row r="172" spans="1:23" x14ac:dyDescent="0.3">
      <c r="A172" s="1" t="str">
        <f t="shared" ref="A172:A173" si="199">B172&amp;"_"&amp;TEXT(D172,"00")</f>
        <v>OnOffColliderWizard_01</v>
      </c>
      <c r="B172" s="1" t="s">
        <v>895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OnOffCollider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N172" s="1">
        <v>1</v>
      </c>
      <c r="O172" s="7">
        <f t="shared" ref="O172:O173" ca="1" si="200">IF(NOT(ISBLANK(N172)),N172,
IF(ISBLANK(M172),"",
VLOOKUP(M172,OFFSET(INDIRECT("$A:$B"),0,MATCH(M$1&amp;"_Verify",INDIRECT("$1:$1"),0)-1),2,0)
))</f>
        <v>1</v>
      </c>
      <c r="S172" s="7" t="str">
        <f t="shared" ref="S172:S173" ca="1" si="201">IF(NOT(ISBLANK(R172)),R172,
IF(ISBLANK(Q172),"",
VLOOKUP(Q172,OFFSET(INDIRECT("$A:$B"),0,MATCH(Q$1&amp;"_Verify",INDIRECT("$1:$1"),0)-1),2,0)
))</f>
        <v/>
      </c>
      <c r="V172" s="1" t="s">
        <v>893</v>
      </c>
      <c r="W172" s="1" t="s">
        <v>894</v>
      </c>
    </row>
    <row r="173" spans="1:23" x14ac:dyDescent="0.3">
      <c r="A173" s="1" t="str">
        <f t="shared" si="199"/>
        <v>RushDroidHeavy_White_01</v>
      </c>
      <c r="B173" s="1" t="s">
        <v>908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Rush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3</v>
      </c>
      <c r="J173" s="1">
        <v>0.1</v>
      </c>
      <c r="N173" s="1">
        <v>4</v>
      </c>
      <c r="O173" s="7">
        <f t="shared" ca="1" si="200"/>
        <v>4</v>
      </c>
      <c r="P173" s="1">
        <v>-1</v>
      </c>
      <c r="S173" s="7" t="str">
        <f t="shared" ca="1" si="201"/>
        <v/>
      </c>
      <c r="T173" s="1" t="s">
        <v>910</v>
      </c>
      <c r="U173" s="1">
        <f>1/1.25*(6/5)*1.25</f>
        <v>1.2</v>
      </c>
      <c r="V173" s="1" t="s">
        <v>911</v>
      </c>
    </row>
    <row r="174" spans="1:23" x14ac:dyDescent="0.3">
      <c r="A174" s="1" t="str">
        <f t="shared" ref="A174:A181" si="202">B174&amp;"_"&amp;TEXT(D174,"00")</f>
        <v>RushTrollGiant_01</v>
      </c>
      <c r="B174" s="1" t="s">
        <v>943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Rush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6</v>
      </c>
      <c r="J174" s="1">
        <v>2</v>
      </c>
      <c r="K174" s="1">
        <v>7</v>
      </c>
      <c r="L174" s="1">
        <v>0</v>
      </c>
      <c r="N174" s="1">
        <v>0</v>
      </c>
      <c r="O174" s="7">
        <f t="shared" ref="O174:O181" ca="1" si="203">IF(NOT(ISBLANK(N174)),N174,
IF(ISBLANK(M174),"",
VLOOKUP(M174,OFFSET(INDIRECT("$A:$B"),0,MATCH(M$1&amp;"_Verify",INDIRECT("$1:$1"),0)-1),2,0)
))</f>
        <v>0</v>
      </c>
      <c r="P174" s="1">
        <v>-1</v>
      </c>
      <c r="S174" s="7" t="str">
        <f t="shared" ref="S174:S181" ca="1" si="204">IF(NOT(ISBLANK(R174)),R174,
IF(ISBLANK(Q174),"",
VLOOKUP(Q174,OFFSET(INDIRECT("$A:$B"),0,MATCH(Q$1&amp;"_Verify",INDIRECT("$1:$1"),0)-1),2,0)
))</f>
        <v/>
      </c>
      <c r="T174" s="1" t="s">
        <v>856</v>
      </c>
      <c r="U174" s="1">
        <f>1/1.5*(3/4)*1.5</f>
        <v>0.75</v>
      </c>
    </row>
    <row r="175" spans="1:23" x14ac:dyDescent="0.3">
      <c r="A175" s="1" t="str">
        <f t="shared" si="202"/>
        <v>AddForceTrollGiant_01</v>
      </c>
      <c r="B175" s="1" t="s">
        <v>944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AddForce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5</v>
      </c>
      <c r="L175" s="1">
        <v>0.16</v>
      </c>
      <c r="N175" s="1">
        <v>0</v>
      </c>
      <c r="O175" s="7">
        <f t="shared" ca="1" si="203"/>
        <v>0</v>
      </c>
      <c r="R175" s="1">
        <v>1</v>
      </c>
      <c r="S175" s="7">
        <f t="shared" ca="1" si="204"/>
        <v>1</v>
      </c>
    </row>
    <row r="176" spans="1:23" x14ac:dyDescent="0.3">
      <c r="A176" s="1" t="str">
        <f t="shared" si="202"/>
        <v>TeleportArcherySamurai_Black_01</v>
      </c>
      <c r="B176" s="1" t="s">
        <v>948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TeleportTargetPosition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0.5</v>
      </c>
      <c r="N176" s="1">
        <v>2</v>
      </c>
      <c r="O176" s="7">
        <f t="shared" ca="1" si="203"/>
        <v>2</v>
      </c>
      <c r="S176" s="7" t="str">
        <f t="shared" ca="1" si="204"/>
        <v/>
      </c>
      <c r="T176" s="1" t="s">
        <v>950</v>
      </c>
      <c r="U176" s="1" t="s">
        <v>951</v>
      </c>
      <c r="W176" s="1" t="s">
        <v>840</v>
      </c>
    </row>
    <row r="177" spans="1:23" x14ac:dyDescent="0.3">
      <c r="A177" s="1" t="str">
        <f t="shared" si="202"/>
        <v>InvincibleFallenAngel_Yellow_01</v>
      </c>
      <c r="B177" s="1" t="s">
        <v>953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Invincible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1.1000000000000001</v>
      </c>
      <c r="O177" s="7" t="str">
        <f t="shared" ca="1" si="203"/>
        <v/>
      </c>
      <c r="S177" s="7" t="str">
        <f t="shared" ca="1" si="204"/>
        <v/>
      </c>
    </row>
    <row r="178" spans="1:23" x14ac:dyDescent="0.3">
      <c r="A178" s="1" t="str">
        <f t="shared" si="202"/>
        <v>CallBurrowNinjaAssassin_Red_01</v>
      </c>
      <c r="B178" s="1" t="s">
        <v>960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203"/>
        <v/>
      </c>
      <c r="Q178" s="1" t="s">
        <v>224</v>
      </c>
      <c r="S178" s="7">
        <f t="shared" ca="1" si="204"/>
        <v>4</v>
      </c>
      <c r="U178" s="1" t="s">
        <v>962</v>
      </c>
    </row>
    <row r="179" spans="1:23" x14ac:dyDescent="0.3">
      <c r="A179" s="1" t="str">
        <f t="shared" si="202"/>
        <v>BurrowNinjaAssassin_Red_01</v>
      </c>
      <c r="B179" s="1" t="s">
        <v>962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Burrow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3</v>
      </c>
      <c r="K179" s="1">
        <v>0.5</v>
      </c>
      <c r="L179" s="1">
        <v>1</v>
      </c>
      <c r="O179" s="7" t="str">
        <f t="shared" ca="1" si="203"/>
        <v/>
      </c>
      <c r="P179" s="1">
        <v>7</v>
      </c>
      <c r="R179" s="1">
        <v>10</v>
      </c>
      <c r="S179" s="7">
        <f t="shared" ca="1" si="204"/>
        <v>10</v>
      </c>
      <c r="T179" s="1" t="s">
        <v>955</v>
      </c>
      <c r="U179" s="1" t="s">
        <v>956</v>
      </c>
      <c r="V179" s="1" t="s">
        <v>957</v>
      </c>
      <c r="W179" s="1" t="s">
        <v>958</v>
      </c>
    </row>
    <row r="180" spans="1:23" x14ac:dyDescent="0.3">
      <c r="A180" s="1" t="str">
        <f t="shared" si="202"/>
        <v>RotateRobotFive_Purple_01</v>
      </c>
      <c r="B180" s="1" t="s">
        <v>981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Rotate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4</v>
      </c>
      <c r="J180" s="1">
        <v>-360</v>
      </c>
      <c r="O180" s="7" t="str">
        <f t="shared" ca="1" si="203"/>
        <v/>
      </c>
      <c r="S180" s="7" t="str">
        <f t="shared" ca="1" si="204"/>
        <v/>
      </c>
      <c r="T180" s="1" t="s">
        <v>979</v>
      </c>
    </row>
    <row r="181" spans="1:23" x14ac:dyDescent="0.3">
      <c r="A181" s="1" t="str">
        <f t="shared" si="202"/>
        <v>RotateRobotFive_PurpleZero_01</v>
      </c>
      <c r="B181" s="1" t="s">
        <v>982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Rotate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9.5</v>
      </c>
      <c r="J181" s="1">
        <v>0</v>
      </c>
      <c r="O181" s="7" t="str">
        <f t="shared" ca="1" si="203"/>
        <v/>
      </c>
      <c r="S181" s="7" t="str">
        <f t="shared" ca="1" si="204"/>
        <v/>
      </c>
      <c r="T181" s="1" t="s">
        <v>983</v>
      </c>
    </row>
    <row r="182" spans="1:23" x14ac:dyDescent="0.3">
      <c r="A182" s="1" t="str">
        <f t="shared" ref="A182" si="205">B182&amp;"_"&amp;TEXT(D182,"00")</f>
        <v>ResurrectAncientGuard_01</v>
      </c>
      <c r="B182" s="1" t="s">
        <v>990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Resurrect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O182" s="7" t="str">
        <f t="shared" ref="O182" ca="1" si="206">IF(NOT(ISBLANK(N182)),N182,
IF(ISBLANK(M182),"",
VLOOKUP(M182,OFFSET(INDIRECT("$A:$B"),0,MATCH(M$1&amp;"_Verify",INDIRECT("$1:$1"),0)-1),2,0)
))</f>
        <v/>
      </c>
      <c r="S182" s="7" t="str">
        <f t="shared" ref="S182" ca="1" si="207">IF(NOT(ISBLANK(R182)),R182,
IF(ISBLANK(Q182),"",
VLOOKUP(Q182,OFFSET(INDIRECT("$A:$B"),0,MATCH(Q$1&amp;"_Verify",INDIRECT("$1:$1"),0)-1),2,0)
))</f>
        <v/>
      </c>
      <c r="T182" s="1" t="s">
        <v>992</v>
      </c>
    </row>
    <row r="183" spans="1:23" x14ac:dyDescent="0.3">
      <c r="A183" s="1" t="str">
        <f t="shared" ref="A183" si="208">B183&amp;"_"&amp;TEXT(D183,"00")</f>
        <v>ChargingAncientGuard_01</v>
      </c>
      <c r="B183" s="1" t="s">
        <v>1001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ChargingAction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7.5</v>
      </c>
      <c r="J183" s="1">
        <v>0.05</v>
      </c>
      <c r="O183" s="7" t="str">
        <f t="shared" ref="O183" ca="1" si="209">IF(NOT(ISBLANK(N183)),N183,
IF(ISBLANK(M183),"",
VLOOKUP(M183,OFFSET(INDIRECT("$A:$B"),0,MATCH(M$1&amp;"_Verify",INDIRECT("$1:$1"),0)-1),2,0)
))</f>
        <v/>
      </c>
      <c r="S183" s="7" t="str">
        <f t="shared" ref="S183" ca="1" si="210">IF(NOT(ISBLANK(R183)),R183,
IF(ISBLANK(Q183),"",
VLOOKUP(Q183,OFFSET(INDIRECT("$A:$B"),0,MATCH(Q$1&amp;"_Verify",INDIRECT("$1:$1"),0)-1),2,0)
))</f>
        <v/>
      </c>
      <c r="T183" s="1" t="s">
        <v>1003</v>
      </c>
      <c r="U183" s="1" t="s">
        <v>1004</v>
      </c>
    </row>
    <row r="184" spans="1:23" x14ac:dyDescent="0.3">
      <c r="A184" s="1" t="str">
        <f t="shared" si="182"/>
        <v>AddForceCommon_01</v>
      </c>
      <c r="B184" s="10" t="s">
        <v>619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AddForce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3</v>
      </c>
      <c r="N184" s="1">
        <v>0</v>
      </c>
      <c r="O184" s="7">
        <f t="shared" ca="1" si="183"/>
        <v>0</v>
      </c>
      <c r="S184" s="7" t="str">
        <f t="shared" ca="1" si="2"/>
        <v/>
      </c>
    </row>
    <row r="185" spans="1:23" x14ac:dyDescent="0.3">
      <c r="A185" s="1" t="str">
        <f t="shared" ref="A185" si="211">B185&amp;"_"&amp;TEXT(D185,"00")</f>
        <v>AddForceCommonWeak_01</v>
      </c>
      <c r="B185" s="10" t="s">
        <v>625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AddForce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2.5</v>
      </c>
      <c r="N185" s="1">
        <v>0</v>
      </c>
      <c r="O185" s="7">
        <f t="shared" ref="O185" ca="1" si="212">IF(NOT(ISBLANK(N185)),N185,
IF(ISBLANK(M185),"",
VLOOKUP(M185,OFFSET(INDIRECT("$A:$B"),0,MATCH(M$1&amp;"_Verify",INDIRECT("$1:$1"),0)-1),2,0)
))</f>
        <v>0</v>
      </c>
      <c r="S185" s="7" t="str">
        <f t="shared" ca="1" si="2"/>
        <v/>
      </c>
    </row>
    <row r="186" spans="1:23" x14ac:dyDescent="0.3">
      <c r="A186" s="1" t="str">
        <f t="shared" ref="A186:A188" si="213">B186&amp;"_"&amp;TEXT(D186,"00")</f>
        <v>AddForceCommonStrong_01</v>
      </c>
      <c r="B186" s="10" t="s">
        <v>627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AddForce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5</v>
      </c>
      <c r="N186" s="1">
        <v>0</v>
      </c>
      <c r="O186" s="7">
        <f t="shared" ref="O186:O188" ca="1" si="214">IF(NOT(ISBLANK(N186)),N186,
IF(ISBLANK(M186),"",
VLOOKUP(M186,OFFSET(INDIRECT("$A:$B"),0,MATCH(M$1&amp;"_Verify",INDIRECT("$1:$1"),0)-1),2,0)
))</f>
        <v>0</v>
      </c>
      <c r="S186" s="7" t="str">
        <f t="shared" ca="1" si="2"/>
        <v/>
      </c>
    </row>
    <row r="187" spans="1:23" x14ac:dyDescent="0.3">
      <c r="A187" s="1" t="str">
        <f t="shared" si="213"/>
        <v>CreateChildTransform_01</v>
      </c>
      <c r="B187" s="10" t="s">
        <v>985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CreateHitObject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O187" s="7" t="str">
        <f t="shared" ca="1" si="214"/>
        <v/>
      </c>
      <c r="S187" s="7" t="str">
        <f t="shared" ca="1" si="2"/>
        <v/>
      </c>
      <c r="T187" s="1" t="s">
        <v>984</v>
      </c>
    </row>
    <row r="188" spans="1:23" x14ac:dyDescent="0.3">
      <c r="A188" s="1" t="str">
        <f t="shared" si="213"/>
        <v>CannotActionCommon_01</v>
      </c>
      <c r="B188" s="1" t="s">
        <v>859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CannotAction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3</v>
      </c>
      <c r="O188" s="7" t="str">
        <f t="shared" ca="1" si="214"/>
        <v/>
      </c>
      <c r="S188" s="7" t="str">
        <f t="shared" ca="1" si="2"/>
        <v/>
      </c>
    </row>
    <row r="189" spans="1:23" x14ac:dyDescent="0.3">
      <c r="A189" s="1" t="str">
        <f t="shared" ref="A189:A190" si="215">B189&amp;"_"&amp;TEXT(D189,"00")</f>
        <v>CannotActionCommonShort_01</v>
      </c>
      <c r="B189" s="1" t="s">
        <v>872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CannotAction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2</v>
      </c>
      <c r="O189" s="7" t="str">
        <f t="shared" ref="O189:O190" ca="1" si="216">IF(NOT(ISBLANK(N189)),N189,
IF(ISBLANK(M189),"",
VLOOKUP(M189,OFFSET(INDIRECT("$A:$B"),0,MATCH(M$1&amp;"_Verify",INDIRECT("$1:$1"),0)-1),2,0)
))</f>
        <v/>
      </c>
      <c r="S189" s="7" t="str">
        <f t="shared" ref="S189:S190" ca="1" si="217">IF(NOT(ISBLANK(R189)),R189,
IF(ISBLANK(Q189),"",
VLOOKUP(Q189,OFFSET(INDIRECT("$A:$B"),0,MATCH(Q$1&amp;"_Verify",INDIRECT("$1:$1"),0)-1),2,0)
))</f>
        <v/>
      </c>
    </row>
    <row r="190" spans="1:23" x14ac:dyDescent="0.3">
      <c r="A190" s="1" t="str">
        <f t="shared" si="215"/>
        <v>CannotActionCommonLong_01</v>
      </c>
      <c r="B190" s="1" t="s">
        <v>873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CannotAction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5</v>
      </c>
      <c r="O190" s="7" t="str">
        <f t="shared" ca="1" si="216"/>
        <v/>
      </c>
      <c r="S190" s="7" t="str">
        <f t="shared" ca="1" si="217"/>
        <v/>
      </c>
    </row>
    <row r="191" spans="1:23" x14ac:dyDescent="0.3">
      <c r="A191" s="1" t="str">
        <f t="shared" si="0"/>
        <v>LP_Atk_01</v>
      </c>
      <c r="B191" s="1" t="s">
        <v>254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0.15</v>
      </c>
      <c r="M191" s="1" t="s">
        <v>163</v>
      </c>
      <c r="O191" s="7">
        <f t="shared" ca="1" si="1"/>
        <v>19</v>
      </c>
      <c r="S191" s="7" t="str">
        <f t="shared" ca="1" si="2"/>
        <v/>
      </c>
    </row>
    <row r="192" spans="1:23" x14ac:dyDescent="0.3">
      <c r="A192" s="1" t="str">
        <f t="shared" si="0"/>
        <v>LP_Atk_02</v>
      </c>
      <c r="B192" s="1" t="s">
        <v>254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v>0.315</v>
      </c>
      <c r="M192" s="1" t="s">
        <v>163</v>
      </c>
      <c r="O192" s="7">
        <f t="shared" ca="1" si="1"/>
        <v>19</v>
      </c>
      <c r="S192" s="7" t="str">
        <f t="shared" ca="1" si="2"/>
        <v/>
      </c>
    </row>
    <row r="193" spans="1:19" x14ac:dyDescent="0.3">
      <c r="A193" s="1" t="str">
        <f t="shared" ref="A193:A201" si="218">B193&amp;"_"&amp;TEXT(D193,"00")</f>
        <v>LP_Atk_03</v>
      </c>
      <c r="B193" s="1" t="s">
        <v>254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0.49500000000000005</v>
      </c>
      <c r="M193" s="1" t="s">
        <v>163</v>
      </c>
      <c r="N193" s="6"/>
      <c r="O193" s="7">
        <f t="shared" ca="1" si="1"/>
        <v>19</v>
      </c>
      <c r="S193" s="7" t="str">
        <f t="shared" ca="1" si="2"/>
        <v/>
      </c>
    </row>
    <row r="194" spans="1:19" x14ac:dyDescent="0.3">
      <c r="A194" s="1" t="str">
        <f t="shared" si="218"/>
        <v>LP_Atk_04</v>
      </c>
      <c r="B194" s="1" t="s">
        <v>254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0.69</v>
      </c>
      <c r="M194" s="1" t="s">
        <v>163</v>
      </c>
      <c r="O194" s="7">
        <f t="shared" ca="1" si="1"/>
        <v>19</v>
      </c>
      <c r="S194" s="7" t="str">
        <f t="shared" ca="1" si="2"/>
        <v/>
      </c>
    </row>
    <row r="195" spans="1:19" x14ac:dyDescent="0.3">
      <c r="A195" s="1" t="str">
        <f t="shared" si="218"/>
        <v>LP_Atk_05</v>
      </c>
      <c r="B195" s="1" t="s">
        <v>254</v>
      </c>
      <c r="C195" s="1" t="str">
        <f>IF(ISERROR(VLOOKUP(B195,AffectorValueTable!$A:$A,1,0)),"어펙터밸류없음","")</f>
        <v/>
      </c>
      <c r="D195" s="1">
        <v>5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0.89999999999999991</v>
      </c>
      <c r="M195" s="1" t="s">
        <v>163</v>
      </c>
      <c r="O195" s="7">
        <f ca="1">IF(NOT(ISBLANK(N195)),N195,
IF(ISBLANK(M195),"",
VLOOKUP(M195,OFFSET(INDIRECT("$A:$B"),0,MATCH(M$1&amp;"_Verify",INDIRECT("$1:$1"),0)-1),2,0)
))</f>
        <v>19</v>
      </c>
      <c r="S195" s="7" t="str">
        <f t="shared" ca="1" si="2"/>
        <v/>
      </c>
    </row>
    <row r="196" spans="1:19" x14ac:dyDescent="0.3">
      <c r="A196" s="1" t="str">
        <f t="shared" si="218"/>
        <v>LP_Atk_06</v>
      </c>
      <c r="B196" s="1" t="s">
        <v>254</v>
      </c>
      <c r="C196" s="1" t="str">
        <f>IF(ISERROR(VLOOKUP(B196,AffectorValueTable!$A:$A,1,0)),"어펙터밸류없음","")</f>
        <v/>
      </c>
      <c r="D196" s="1">
        <v>6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1.125</v>
      </c>
      <c r="M196" s="1" t="s">
        <v>163</v>
      </c>
      <c r="O196" s="7">
        <f t="shared" ref="O196:O252" ca="1" si="219">IF(NOT(ISBLANK(N196)),N196,
IF(ISBLANK(M196),"",
VLOOKUP(M196,OFFSET(INDIRECT("$A:$B"),0,MATCH(M$1&amp;"_Verify",INDIRECT("$1:$1"),0)-1),2,0)
))</f>
        <v>19</v>
      </c>
      <c r="S196" s="7" t="str">
        <f t="shared" ca="1" si="2"/>
        <v/>
      </c>
    </row>
    <row r="197" spans="1:19" x14ac:dyDescent="0.3">
      <c r="A197" s="1" t="str">
        <f t="shared" si="218"/>
        <v>LP_Atk_07</v>
      </c>
      <c r="B197" s="1" t="s">
        <v>254</v>
      </c>
      <c r="C197" s="1" t="str">
        <f>IF(ISERROR(VLOOKUP(B197,AffectorValueTable!$A:$A,1,0)),"어펙터밸류없음","")</f>
        <v/>
      </c>
      <c r="D197" s="1">
        <v>7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1.3650000000000002</v>
      </c>
      <c r="M197" s="1" t="s">
        <v>163</v>
      </c>
      <c r="O197" s="7">
        <f t="shared" ca="1" si="219"/>
        <v>19</v>
      </c>
      <c r="S197" s="7" t="str">
        <f t="shared" ca="1" si="2"/>
        <v/>
      </c>
    </row>
    <row r="198" spans="1:19" x14ac:dyDescent="0.3">
      <c r="A198" s="1" t="str">
        <f t="shared" si="218"/>
        <v>LP_Atk_08</v>
      </c>
      <c r="B198" s="1" t="s">
        <v>254</v>
      </c>
      <c r="C198" s="1" t="str">
        <f>IF(ISERROR(VLOOKUP(B198,AffectorValueTable!$A:$A,1,0)),"어펙터밸류없음","")</f>
        <v/>
      </c>
      <c r="D198" s="1">
        <v>8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1.62</v>
      </c>
      <c r="M198" s="1" t="s">
        <v>163</v>
      </c>
      <c r="O198" s="7">
        <f t="shared" ca="1" si="219"/>
        <v>19</v>
      </c>
      <c r="S198" s="7" t="str">
        <f t="shared" ca="1" si="2"/>
        <v/>
      </c>
    </row>
    <row r="199" spans="1:19" x14ac:dyDescent="0.3">
      <c r="A199" s="1" t="str">
        <f t="shared" si="218"/>
        <v>LP_Atk_09</v>
      </c>
      <c r="B199" s="1" t="s">
        <v>254</v>
      </c>
      <c r="C199" s="1" t="str">
        <f>IF(ISERROR(VLOOKUP(B199,AffectorValueTable!$A:$A,1,0)),"어펙터밸류없음","")</f>
        <v/>
      </c>
      <c r="D199" s="1">
        <v>9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1.89</v>
      </c>
      <c r="M199" s="1" t="s">
        <v>163</v>
      </c>
      <c r="O199" s="7">
        <f t="shared" ca="1" si="219"/>
        <v>19</v>
      </c>
      <c r="S199" s="7" t="str">
        <f t="shared" ca="1" si="2"/>
        <v/>
      </c>
    </row>
    <row r="200" spans="1:19" x14ac:dyDescent="0.3">
      <c r="A200" s="1" t="str">
        <f t="shared" si="218"/>
        <v>LP_AtkBetter_01</v>
      </c>
      <c r="B200" s="1" t="s">
        <v>255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0.25</v>
      </c>
      <c r="M200" s="1" t="s">
        <v>163</v>
      </c>
      <c r="O200" s="7">
        <f t="shared" ca="1" si="219"/>
        <v>19</v>
      </c>
      <c r="S200" s="7" t="str">
        <f t="shared" ca="1" si="2"/>
        <v/>
      </c>
    </row>
    <row r="201" spans="1:19" x14ac:dyDescent="0.3">
      <c r="A201" s="1" t="str">
        <f t="shared" si="218"/>
        <v>LP_AtkBetter_02</v>
      </c>
      <c r="B201" s="1" t="s">
        <v>255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0.52500000000000002</v>
      </c>
      <c r="M201" s="1" t="s">
        <v>163</v>
      </c>
      <c r="O201" s="7">
        <f t="shared" ca="1" si="219"/>
        <v>19</v>
      </c>
      <c r="S201" s="7" t="str">
        <f t="shared" ca="1" si="2"/>
        <v/>
      </c>
    </row>
    <row r="202" spans="1:19" x14ac:dyDescent="0.3">
      <c r="A202" s="1" t="str">
        <f t="shared" ref="A202:A224" si="220">B202&amp;"_"&amp;TEXT(D202,"00")</f>
        <v>LP_AtkBetter_03</v>
      </c>
      <c r="B202" s="1" t="s">
        <v>255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0.82500000000000007</v>
      </c>
      <c r="M202" s="1" t="s">
        <v>163</v>
      </c>
      <c r="O202" s="7">
        <f t="shared" ca="1" si="219"/>
        <v>19</v>
      </c>
      <c r="S202" s="7" t="str">
        <f t="shared" ca="1" si="2"/>
        <v/>
      </c>
    </row>
    <row r="203" spans="1:19" x14ac:dyDescent="0.3">
      <c r="A203" s="1" t="str">
        <f t="shared" si="220"/>
        <v>LP_AtkBetter_04</v>
      </c>
      <c r="B203" s="1" t="s">
        <v>255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1.1499999999999999</v>
      </c>
      <c r="M203" s="1" t="s">
        <v>163</v>
      </c>
      <c r="O203" s="7">
        <f t="shared" ca="1" si="219"/>
        <v>19</v>
      </c>
      <c r="S203" s="7" t="str">
        <f t="shared" ca="1" si="2"/>
        <v/>
      </c>
    </row>
    <row r="204" spans="1:19" x14ac:dyDescent="0.3">
      <c r="A204" s="1" t="str">
        <f t="shared" si="220"/>
        <v>LP_AtkBetter_05</v>
      </c>
      <c r="B204" s="1" t="s">
        <v>255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1.5</v>
      </c>
      <c r="M204" s="1" t="s">
        <v>163</v>
      </c>
      <c r="O204" s="7">
        <f t="shared" ca="1" si="219"/>
        <v>19</v>
      </c>
      <c r="S204" s="7" t="str">
        <f t="shared" ca="1" si="2"/>
        <v/>
      </c>
    </row>
    <row r="205" spans="1:19" x14ac:dyDescent="0.3">
      <c r="A205" s="1" t="str">
        <f t="shared" si="220"/>
        <v>LP_AtkBetter_06</v>
      </c>
      <c r="B205" s="1" t="s">
        <v>255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1.875</v>
      </c>
      <c r="M205" s="1" t="s">
        <v>163</v>
      </c>
      <c r="O205" s="7">
        <f t="shared" ca="1" si="219"/>
        <v>19</v>
      </c>
      <c r="S205" s="7" t="str">
        <f t="shared" ca="1" si="2"/>
        <v/>
      </c>
    </row>
    <row r="206" spans="1:19" x14ac:dyDescent="0.3">
      <c r="A206" s="1" t="str">
        <f t="shared" si="220"/>
        <v>LP_AtkBetter_07</v>
      </c>
      <c r="B206" s="1" t="s">
        <v>255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2.2749999999999999</v>
      </c>
      <c r="M206" s="1" t="s">
        <v>163</v>
      </c>
      <c r="O206" s="7">
        <f t="shared" ca="1" si="219"/>
        <v>19</v>
      </c>
      <c r="S206" s="7" t="str">
        <f t="shared" ca="1" si="2"/>
        <v/>
      </c>
    </row>
    <row r="207" spans="1:19" x14ac:dyDescent="0.3">
      <c r="A207" s="1" t="str">
        <f t="shared" si="220"/>
        <v>LP_AtkBetter_08</v>
      </c>
      <c r="B207" s="1" t="s">
        <v>255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2.7</v>
      </c>
      <c r="M207" s="1" t="s">
        <v>163</v>
      </c>
      <c r="O207" s="7">
        <f t="shared" ca="1" si="219"/>
        <v>19</v>
      </c>
      <c r="S207" s="7" t="str">
        <f t="shared" ca="1" si="2"/>
        <v/>
      </c>
    </row>
    <row r="208" spans="1:19" x14ac:dyDescent="0.3">
      <c r="A208" s="1" t="str">
        <f t="shared" si="220"/>
        <v>LP_AtkBetter_09</v>
      </c>
      <c r="B208" s="1" t="s">
        <v>255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3.15</v>
      </c>
      <c r="M208" s="1" t="s">
        <v>163</v>
      </c>
      <c r="O208" s="7">
        <f t="shared" ca="1" si="219"/>
        <v>19</v>
      </c>
      <c r="S208" s="7" t="str">
        <f t="shared" ca="1" si="2"/>
        <v/>
      </c>
    </row>
    <row r="209" spans="1:19" x14ac:dyDescent="0.3">
      <c r="A209" s="1" t="str">
        <f t="shared" ref="A209" si="221">B209&amp;"_"&amp;TEXT(D209,"00")</f>
        <v>LP_AtkBetter_10</v>
      </c>
      <c r="B209" s="1" t="s">
        <v>243</v>
      </c>
      <c r="C209" s="1" t="str">
        <f>IF(ISERROR(VLOOKUP(B209,AffectorValueTable!$A:$A,1,0)),"어펙터밸류없음","")</f>
        <v/>
      </c>
      <c r="D209" s="1">
        <v>10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3.15</v>
      </c>
      <c r="M209" s="1" t="s">
        <v>163</v>
      </c>
      <c r="O209" s="7">
        <f t="shared" ref="O209" ca="1" si="222">IF(NOT(ISBLANK(N209)),N209,
IF(ISBLANK(M209),"",
VLOOKUP(M209,OFFSET(INDIRECT("$A:$B"),0,MATCH(M$1&amp;"_Verify",INDIRECT("$1:$1"),0)-1),2,0)
))</f>
        <v>19</v>
      </c>
      <c r="S209" s="7" t="str">
        <f t="shared" ref="S209" ca="1" si="223">IF(NOT(ISBLANK(R209)),R209,
IF(ISBLANK(Q209),"",
VLOOKUP(Q209,OFFSET(INDIRECT("$A:$B"),0,MATCH(Q$1&amp;"_Verify",INDIRECT("$1:$1"),0)-1),2,0)
))</f>
        <v/>
      </c>
    </row>
    <row r="210" spans="1:19" x14ac:dyDescent="0.3">
      <c r="A210" s="1" t="str">
        <f t="shared" si="220"/>
        <v>LP_AtkBest_01</v>
      </c>
      <c r="B210" s="1" t="s">
        <v>256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0.45</v>
      </c>
      <c r="M210" s="1" t="s">
        <v>163</v>
      </c>
      <c r="O210" s="7">
        <f t="shared" ca="1" si="219"/>
        <v>19</v>
      </c>
      <c r="S210" s="7" t="str">
        <f t="shared" ca="1" si="2"/>
        <v/>
      </c>
    </row>
    <row r="211" spans="1:19" x14ac:dyDescent="0.3">
      <c r="A211" s="1" t="str">
        <f t="shared" ref="A211:A212" si="224">B211&amp;"_"&amp;TEXT(D211,"00")</f>
        <v>LP_AtkBest_02</v>
      </c>
      <c r="B211" s="1" t="s">
        <v>256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0.94500000000000006</v>
      </c>
      <c r="M211" s="1" t="s">
        <v>163</v>
      </c>
      <c r="O211" s="7">
        <f t="shared" ref="O211:O212" ca="1" si="225">IF(NOT(ISBLANK(N211)),N211,
IF(ISBLANK(M211),"",
VLOOKUP(M211,OFFSET(INDIRECT("$A:$B"),0,MATCH(M$1&amp;"_Verify",INDIRECT("$1:$1"),0)-1),2,0)
))</f>
        <v>19</v>
      </c>
      <c r="S211" s="7" t="str">
        <f t="shared" ca="1" si="2"/>
        <v/>
      </c>
    </row>
    <row r="212" spans="1:19" x14ac:dyDescent="0.3">
      <c r="A212" s="1" t="str">
        <f t="shared" si="224"/>
        <v>LP_AtkBest_03</v>
      </c>
      <c r="B212" s="1" t="s">
        <v>256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1.4850000000000003</v>
      </c>
      <c r="M212" s="1" t="s">
        <v>163</v>
      </c>
      <c r="O212" s="7">
        <f t="shared" ca="1" si="225"/>
        <v>19</v>
      </c>
      <c r="S212" s="7" t="str">
        <f t="shared" ca="1" si="2"/>
        <v/>
      </c>
    </row>
    <row r="213" spans="1:19" x14ac:dyDescent="0.3">
      <c r="A213" s="1" t="str">
        <f t="shared" ref="A213" si="226">B213&amp;"_"&amp;TEXT(D213,"00")</f>
        <v>LP_AtkBest_04</v>
      </c>
      <c r="B213" s="1" t="s">
        <v>244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1.4850000000000003</v>
      </c>
      <c r="M213" s="1" t="s">
        <v>163</v>
      </c>
      <c r="O213" s="7">
        <f t="shared" ref="O213" ca="1" si="227">IF(NOT(ISBLANK(N213)),N213,
IF(ISBLANK(M213),"",
VLOOKUP(M213,OFFSET(INDIRECT("$A:$B"),0,MATCH(M$1&amp;"_Verify",INDIRECT("$1:$1"),0)-1),2,0)
))</f>
        <v>19</v>
      </c>
      <c r="S213" s="7" t="str">
        <f t="shared" ref="S213" ca="1" si="228">IF(NOT(ISBLANK(R213)),R213,
IF(ISBLANK(Q213),"",
VLOOKUP(Q213,OFFSET(INDIRECT("$A:$B"),0,MATCH(Q$1&amp;"_Verify",INDIRECT("$1:$1"),0)-1),2,0)
))</f>
        <v/>
      </c>
    </row>
    <row r="214" spans="1:19" x14ac:dyDescent="0.3">
      <c r="A214" s="1" t="str">
        <f t="shared" si="220"/>
        <v>LP_AtkSpeed_01</v>
      </c>
      <c r="B214" s="1" t="s">
        <v>257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ref="J214:J236" si="229">J191*4.75/6</f>
        <v>0.11875000000000001</v>
      </c>
      <c r="M214" s="1" t="s">
        <v>148</v>
      </c>
      <c r="O214" s="7">
        <f t="shared" ca="1" si="219"/>
        <v>3</v>
      </c>
      <c r="S214" s="7" t="str">
        <f t="shared" ca="1" si="2"/>
        <v/>
      </c>
    </row>
    <row r="215" spans="1:19" x14ac:dyDescent="0.3">
      <c r="A215" s="1" t="str">
        <f t="shared" si="220"/>
        <v>LP_AtkSpeed_02</v>
      </c>
      <c r="B215" s="1" t="s">
        <v>257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29"/>
        <v>0.24937500000000001</v>
      </c>
      <c r="M215" s="1" t="s">
        <v>148</v>
      </c>
      <c r="O215" s="7">
        <f t="shared" ca="1" si="219"/>
        <v>3</v>
      </c>
      <c r="S215" s="7" t="str">
        <f t="shared" ca="1" si="2"/>
        <v/>
      </c>
    </row>
    <row r="216" spans="1:19" x14ac:dyDescent="0.3">
      <c r="A216" s="1" t="str">
        <f t="shared" si="220"/>
        <v>LP_AtkSpeed_03</v>
      </c>
      <c r="B216" s="1" t="s">
        <v>257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9"/>
        <v>0.39187500000000003</v>
      </c>
      <c r="M216" s="1" t="s">
        <v>148</v>
      </c>
      <c r="O216" s="7">
        <f t="shared" ca="1" si="219"/>
        <v>3</v>
      </c>
      <c r="S216" s="7" t="str">
        <f t="shared" ca="1" si="2"/>
        <v/>
      </c>
    </row>
    <row r="217" spans="1:19" x14ac:dyDescent="0.3">
      <c r="A217" s="1" t="str">
        <f t="shared" si="220"/>
        <v>LP_AtkSpeed_04</v>
      </c>
      <c r="B217" s="1" t="s">
        <v>257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9"/>
        <v>0.54625000000000001</v>
      </c>
      <c r="M217" s="1" t="s">
        <v>148</v>
      </c>
      <c r="O217" s="7">
        <f t="shared" ca="1" si="219"/>
        <v>3</v>
      </c>
      <c r="S217" s="7" t="str">
        <f t="shared" ca="1" si="2"/>
        <v/>
      </c>
    </row>
    <row r="218" spans="1:19" x14ac:dyDescent="0.3">
      <c r="A218" s="1" t="str">
        <f t="shared" si="220"/>
        <v>LP_AtkSpeed_05</v>
      </c>
      <c r="B218" s="1" t="s">
        <v>257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9"/>
        <v>0.71249999999999991</v>
      </c>
      <c r="M218" s="1" t="s">
        <v>148</v>
      </c>
      <c r="O218" s="7">
        <f t="shared" ca="1" si="219"/>
        <v>3</v>
      </c>
      <c r="S218" s="7" t="str">
        <f t="shared" ca="1" si="2"/>
        <v/>
      </c>
    </row>
    <row r="219" spans="1:19" x14ac:dyDescent="0.3">
      <c r="A219" s="1" t="str">
        <f t="shared" si="220"/>
        <v>LP_AtkSpeed_06</v>
      </c>
      <c r="B219" s="1" t="s">
        <v>257</v>
      </c>
      <c r="C219" s="1" t="str">
        <f>IF(ISERROR(VLOOKUP(B219,AffectorValueTable!$A:$A,1,0)),"어펙터밸류없음","")</f>
        <v/>
      </c>
      <c r="D219" s="1">
        <v>6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9"/>
        <v>0.890625</v>
      </c>
      <c r="M219" s="1" t="s">
        <v>148</v>
      </c>
      <c r="O219" s="7">
        <f t="shared" ca="1" si="219"/>
        <v>3</v>
      </c>
      <c r="S219" s="7" t="str">
        <f t="shared" ca="1" si="2"/>
        <v/>
      </c>
    </row>
    <row r="220" spans="1:19" x14ac:dyDescent="0.3">
      <c r="A220" s="1" t="str">
        <f t="shared" si="220"/>
        <v>LP_AtkSpeed_07</v>
      </c>
      <c r="B220" s="1" t="s">
        <v>257</v>
      </c>
      <c r="C220" s="1" t="str">
        <f>IF(ISERROR(VLOOKUP(B220,AffectorValueTable!$A:$A,1,0)),"어펙터밸류없음","")</f>
        <v/>
      </c>
      <c r="D220" s="1">
        <v>7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9"/>
        <v>1.0806250000000002</v>
      </c>
      <c r="M220" s="1" t="s">
        <v>148</v>
      </c>
      <c r="O220" s="7">
        <f t="shared" ca="1" si="219"/>
        <v>3</v>
      </c>
      <c r="S220" s="7" t="str">
        <f t="shared" ca="1" si="2"/>
        <v/>
      </c>
    </row>
    <row r="221" spans="1:19" x14ac:dyDescent="0.3">
      <c r="A221" s="1" t="str">
        <f t="shared" si="220"/>
        <v>LP_AtkSpeed_08</v>
      </c>
      <c r="B221" s="1" t="s">
        <v>257</v>
      </c>
      <c r="C221" s="1" t="str">
        <f>IF(ISERROR(VLOOKUP(B221,AffectorValueTable!$A:$A,1,0)),"어펙터밸류없음","")</f>
        <v/>
      </c>
      <c r="D221" s="1">
        <v>8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9"/>
        <v>1.2825</v>
      </c>
      <c r="M221" s="1" t="s">
        <v>148</v>
      </c>
      <c r="O221" s="7">
        <f t="shared" ca="1" si="219"/>
        <v>3</v>
      </c>
      <c r="S221" s="7" t="str">
        <f t="shared" ca="1" si="2"/>
        <v/>
      </c>
    </row>
    <row r="222" spans="1:19" x14ac:dyDescent="0.3">
      <c r="A222" s="1" t="str">
        <f t="shared" si="220"/>
        <v>LP_AtkSpeed_09</v>
      </c>
      <c r="B222" s="1" t="s">
        <v>257</v>
      </c>
      <c r="C222" s="1" t="str">
        <f>IF(ISERROR(VLOOKUP(B222,AffectorValueTable!$A:$A,1,0)),"어펙터밸류없음","")</f>
        <v/>
      </c>
      <c r="D222" s="1">
        <v>9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9"/>
        <v>1.4962499999999999</v>
      </c>
      <c r="M222" s="1" t="s">
        <v>148</v>
      </c>
      <c r="O222" s="7">
        <f t="shared" ca="1" si="219"/>
        <v>3</v>
      </c>
      <c r="S222" s="7" t="str">
        <f t="shared" ca="1" si="2"/>
        <v/>
      </c>
    </row>
    <row r="223" spans="1:19" x14ac:dyDescent="0.3">
      <c r="A223" s="1" t="str">
        <f t="shared" si="220"/>
        <v>LP_AtkSpeedBetter_01</v>
      </c>
      <c r="B223" s="1" t="s">
        <v>258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9"/>
        <v>0.19791666666666666</v>
      </c>
      <c r="M223" s="1" t="s">
        <v>148</v>
      </c>
      <c r="O223" s="7">
        <f t="shared" ca="1" si="219"/>
        <v>3</v>
      </c>
      <c r="S223" s="7" t="str">
        <f t="shared" ca="1" si="2"/>
        <v/>
      </c>
    </row>
    <row r="224" spans="1:19" x14ac:dyDescent="0.3">
      <c r="A224" s="1" t="str">
        <f t="shared" si="220"/>
        <v>LP_AtkSpeedBetter_02</v>
      </c>
      <c r="B224" s="1" t="s">
        <v>258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9"/>
        <v>0.41562499999999997</v>
      </c>
      <c r="M224" s="1" t="s">
        <v>148</v>
      </c>
      <c r="O224" s="7">
        <f t="shared" ca="1" si="219"/>
        <v>3</v>
      </c>
      <c r="S224" s="7" t="str">
        <f t="shared" ca="1" si="2"/>
        <v/>
      </c>
    </row>
    <row r="225" spans="1:19" x14ac:dyDescent="0.3">
      <c r="A225" s="1" t="str">
        <f t="shared" ref="A225:A247" si="230">B225&amp;"_"&amp;TEXT(D225,"00")</f>
        <v>LP_AtkSpeedBetter_03</v>
      </c>
      <c r="B225" s="1" t="s">
        <v>258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9"/>
        <v>0.65312500000000007</v>
      </c>
      <c r="M225" s="1" t="s">
        <v>148</v>
      </c>
      <c r="O225" s="7">
        <f t="shared" ca="1" si="219"/>
        <v>3</v>
      </c>
      <c r="S225" s="7" t="str">
        <f t="shared" ca="1" si="2"/>
        <v/>
      </c>
    </row>
    <row r="226" spans="1:19" x14ac:dyDescent="0.3">
      <c r="A226" s="1" t="str">
        <f t="shared" si="230"/>
        <v>LP_AtkSpeedBetter_04</v>
      </c>
      <c r="B226" s="1" t="s">
        <v>258</v>
      </c>
      <c r="C226" s="1" t="str">
        <f>IF(ISERROR(VLOOKUP(B226,AffectorValueTable!$A:$A,1,0)),"어펙터밸류없음","")</f>
        <v/>
      </c>
      <c r="D226" s="1">
        <v>4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9"/>
        <v>0.91041666666666654</v>
      </c>
      <c r="M226" s="1" t="s">
        <v>148</v>
      </c>
      <c r="O226" s="7">
        <f t="shared" ca="1" si="219"/>
        <v>3</v>
      </c>
      <c r="S226" s="7" t="str">
        <f t="shared" ca="1" si="2"/>
        <v/>
      </c>
    </row>
    <row r="227" spans="1:19" x14ac:dyDescent="0.3">
      <c r="A227" s="1" t="str">
        <f t="shared" si="230"/>
        <v>LP_AtkSpeedBetter_05</v>
      </c>
      <c r="B227" s="1" t="s">
        <v>258</v>
      </c>
      <c r="C227" s="1" t="str">
        <f>IF(ISERROR(VLOOKUP(B227,AffectorValueTable!$A:$A,1,0)),"어펙터밸류없음","")</f>
        <v/>
      </c>
      <c r="D227" s="1">
        <v>5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9"/>
        <v>1.1875</v>
      </c>
      <c r="M227" s="1" t="s">
        <v>148</v>
      </c>
      <c r="O227" s="7">
        <f t="shared" ca="1" si="219"/>
        <v>3</v>
      </c>
      <c r="S227" s="7" t="str">
        <f t="shared" ca="1" si="2"/>
        <v/>
      </c>
    </row>
    <row r="228" spans="1:19" x14ac:dyDescent="0.3">
      <c r="A228" s="1" t="str">
        <f t="shared" si="230"/>
        <v>LP_AtkSpeedBetter_06</v>
      </c>
      <c r="B228" s="1" t="s">
        <v>258</v>
      </c>
      <c r="C228" s="1" t="str">
        <f>IF(ISERROR(VLOOKUP(B228,AffectorValueTable!$A:$A,1,0)),"어펙터밸류없음","")</f>
        <v/>
      </c>
      <c r="D228" s="1">
        <v>6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9"/>
        <v>1.484375</v>
      </c>
      <c r="M228" s="1" t="s">
        <v>148</v>
      </c>
      <c r="O228" s="7">
        <f t="shared" ca="1" si="219"/>
        <v>3</v>
      </c>
      <c r="S228" s="7" t="str">
        <f t="shared" ca="1" si="2"/>
        <v/>
      </c>
    </row>
    <row r="229" spans="1:19" x14ac:dyDescent="0.3">
      <c r="A229" s="1" t="str">
        <f t="shared" si="230"/>
        <v>LP_AtkSpeedBetter_07</v>
      </c>
      <c r="B229" s="1" t="s">
        <v>258</v>
      </c>
      <c r="C229" s="1" t="str">
        <f>IF(ISERROR(VLOOKUP(B229,AffectorValueTable!$A:$A,1,0)),"어펙터밸류없음","")</f>
        <v/>
      </c>
      <c r="D229" s="1">
        <v>7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29"/>
        <v>1.8010416666666667</v>
      </c>
      <c r="M229" s="1" t="s">
        <v>148</v>
      </c>
      <c r="O229" s="7">
        <f t="shared" ca="1" si="219"/>
        <v>3</v>
      </c>
      <c r="S229" s="7" t="str">
        <f t="shared" ca="1" si="2"/>
        <v/>
      </c>
    </row>
    <row r="230" spans="1:19" x14ac:dyDescent="0.3">
      <c r="A230" s="1" t="str">
        <f t="shared" si="230"/>
        <v>LP_AtkSpeedBetter_08</v>
      </c>
      <c r="B230" s="1" t="s">
        <v>258</v>
      </c>
      <c r="C230" s="1" t="str">
        <f>IF(ISERROR(VLOOKUP(B230,AffectorValueTable!$A:$A,1,0)),"어펙터밸류없음","")</f>
        <v/>
      </c>
      <c r="D230" s="1">
        <v>8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29"/>
        <v>2.1375000000000002</v>
      </c>
      <c r="M230" s="1" t="s">
        <v>148</v>
      </c>
      <c r="O230" s="7">
        <f t="shared" ca="1" si="219"/>
        <v>3</v>
      </c>
      <c r="S230" s="7" t="str">
        <f t="shared" ca="1" si="2"/>
        <v/>
      </c>
    </row>
    <row r="231" spans="1:19" x14ac:dyDescent="0.3">
      <c r="A231" s="1" t="str">
        <f t="shared" si="230"/>
        <v>LP_AtkSpeedBetter_09</v>
      </c>
      <c r="B231" s="1" t="s">
        <v>258</v>
      </c>
      <c r="C231" s="1" t="str">
        <f>IF(ISERROR(VLOOKUP(B231,AffectorValueTable!$A:$A,1,0)),"어펙터밸류없음","")</f>
        <v/>
      </c>
      <c r="D231" s="1">
        <v>9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29"/>
        <v>2.4937499999999999</v>
      </c>
      <c r="M231" s="1" t="s">
        <v>148</v>
      </c>
      <c r="O231" s="7">
        <f t="shared" ca="1" si="219"/>
        <v>3</v>
      </c>
      <c r="S231" s="7" t="str">
        <f t="shared" ca="1" si="2"/>
        <v/>
      </c>
    </row>
    <row r="232" spans="1:19" x14ac:dyDescent="0.3">
      <c r="A232" s="1" t="str">
        <f t="shared" ref="A232" si="231">B232&amp;"_"&amp;TEXT(D232,"00")</f>
        <v>LP_AtkSpeedBetter_10</v>
      </c>
      <c r="B232" s="1" t="s">
        <v>246</v>
      </c>
      <c r="C232" s="1" t="str">
        <f>IF(ISERROR(VLOOKUP(B232,AffectorValueTable!$A:$A,1,0)),"어펙터밸류없음","")</f>
        <v/>
      </c>
      <c r="D232" s="1">
        <v>10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29"/>
        <v>2.4937499999999999</v>
      </c>
      <c r="M232" s="1" t="s">
        <v>148</v>
      </c>
      <c r="O232" s="7">
        <f t="shared" ref="O232" ca="1" si="232">IF(NOT(ISBLANK(N232)),N232,
IF(ISBLANK(M232),"",
VLOOKUP(M232,OFFSET(INDIRECT("$A:$B"),0,MATCH(M$1&amp;"_Verify",INDIRECT("$1:$1"),0)-1),2,0)
))</f>
        <v>3</v>
      </c>
      <c r="S232" s="7" t="str">
        <f t="shared" ref="S232" ca="1" si="233">IF(NOT(ISBLANK(R232)),R232,
IF(ISBLANK(Q232),"",
VLOOKUP(Q232,OFFSET(INDIRECT("$A:$B"),0,MATCH(Q$1&amp;"_Verify",INDIRECT("$1:$1"),0)-1),2,0)
))</f>
        <v/>
      </c>
    </row>
    <row r="233" spans="1:19" x14ac:dyDescent="0.3">
      <c r="A233" s="1" t="str">
        <f t="shared" si="230"/>
        <v>LP_AtkSpeedBest_01</v>
      </c>
      <c r="B233" s="1" t="s">
        <v>259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29"/>
        <v>0.35625000000000001</v>
      </c>
      <c r="M233" s="1" t="s">
        <v>148</v>
      </c>
      <c r="O233" s="7">
        <f t="shared" ca="1" si="219"/>
        <v>3</v>
      </c>
      <c r="S233" s="7" t="str">
        <f t="shared" ca="1" si="2"/>
        <v/>
      </c>
    </row>
    <row r="234" spans="1:19" x14ac:dyDescent="0.3">
      <c r="A234" s="1" t="str">
        <f t="shared" ref="A234:A235" si="234">B234&amp;"_"&amp;TEXT(D234,"00")</f>
        <v>LP_AtkSpeedBest_02</v>
      </c>
      <c r="B234" s="1" t="s">
        <v>259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29"/>
        <v>0.74812500000000004</v>
      </c>
      <c r="M234" s="1" t="s">
        <v>148</v>
      </c>
      <c r="O234" s="7">
        <f t="shared" ref="O234:O235" ca="1" si="235">IF(NOT(ISBLANK(N234)),N234,
IF(ISBLANK(M234),"",
VLOOKUP(M234,OFFSET(INDIRECT("$A:$B"),0,MATCH(M$1&amp;"_Verify",INDIRECT("$1:$1"),0)-1),2,0)
))</f>
        <v>3</v>
      </c>
      <c r="S234" s="7" t="str">
        <f t="shared" ca="1" si="2"/>
        <v/>
      </c>
    </row>
    <row r="235" spans="1:19" x14ac:dyDescent="0.3">
      <c r="A235" s="1" t="str">
        <f t="shared" si="234"/>
        <v>LP_AtkSpeedBest_03</v>
      </c>
      <c r="B235" s="1" t="s">
        <v>259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29"/>
        <v>1.1756250000000004</v>
      </c>
      <c r="M235" s="1" t="s">
        <v>148</v>
      </c>
      <c r="O235" s="7">
        <f t="shared" ca="1" si="235"/>
        <v>3</v>
      </c>
      <c r="S235" s="7" t="str">
        <f t="shared" ca="1" si="2"/>
        <v/>
      </c>
    </row>
    <row r="236" spans="1:19" x14ac:dyDescent="0.3">
      <c r="A236" s="1" t="str">
        <f t="shared" ref="A236" si="236">B236&amp;"_"&amp;TEXT(D236,"00")</f>
        <v>LP_AtkSpeedBest_04</v>
      </c>
      <c r="B236" s="1" t="s">
        <v>247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29"/>
        <v>1.1756250000000004</v>
      </c>
      <c r="M236" s="1" t="s">
        <v>148</v>
      </c>
      <c r="O236" s="7">
        <f t="shared" ref="O236" ca="1" si="237">IF(NOT(ISBLANK(N236)),N236,
IF(ISBLANK(M236),"",
VLOOKUP(M236,OFFSET(INDIRECT("$A:$B"),0,MATCH(M$1&amp;"_Verify",INDIRECT("$1:$1"),0)-1),2,0)
))</f>
        <v>3</v>
      </c>
      <c r="S236" s="7" t="str">
        <f t="shared" ref="S236" ca="1" si="238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si="230"/>
        <v>LP_Crit_01</v>
      </c>
      <c r="B237" s="1" t="s">
        <v>260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ref="J237:J250" si="239">J191*4.5/6</f>
        <v>0.11249999999999999</v>
      </c>
      <c r="M237" s="1" t="s">
        <v>534</v>
      </c>
      <c r="O237" s="7">
        <f t="shared" ca="1" si="219"/>
        <v>20</v>
      </c>
      <c r="S237" s="7" t="str">
        <f t="shared" ca="1" si="2"/>
        <v/>
      </c>
    </row>
    <row r="238" spans="1:19" x14ac:dyDescent="0.3">
      <c r="A238" s="1" t="str">
        <f t="shared" si="230"/>
        <v>LP_Crit_02</v>
      </c>
      <c r="B238" s="1" t="s">
        <v>260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9"/>
        <v>0.23624999999999999</v>
      </c>
      <c r="M238" s="1" t="s">
        <v>534</v>
      </c>
      <c r="O238" s="7">
        <f t="shared" ca="1" si="219"/>
        <v>20</v>
      </c>
      <c r="S238" s="7" t="str">
        <f t="shared" ca="1" si="2"/>
        <v/>
      </c>
    </row>
    <row r="239" spans="1:19" x14ac:dyDescent="0.3">
      <c r="A239" s="1" t="str">
        <f t="shared" si="230"/>
        <v>LP_Crit_03</v>
      </c>
      <c r="B239" s="1" t="s">
        <v>260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9"/>
        <v>0.37125000000000002</v>
      </c>
      <c r="M239" s="1" t="s">
        <v>534</v>
      </c>
      <c r="O239" s="7">
        <f t="shared" ca="1" si="219"/>
        <v>20</v>
      </c>
      <c r="S239" s="7" t="str">
        <f t="shared" ca="1" si="2"/>
        <v/>
      </c>
    </row>
    <row r="240" spans="1:19" x14ac:dyDescent="0.3">
      <c r="A240" s="1" t="str">
        <f t="shared" si="230"/>
        <v>LP_Crit_04</v>
      </c>
      <c r="B240" s="1" t="s">
        <v>260</v>
      </c>
      <c r="C240" s="1" t="str">
        <f>IF(ISERROR(VLOOKUP(B240,AffectorValueTable!$A:$A,1,0)),"어펙터밸류없음","")</f>
        <v/>
      </c>
      <c r="D240" s="1">
        <v>4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9"/>
        <v>0.51749999999999996</v>
      </c>
      <c r="M240" s="1" t="s">
        <v>534</v>
      </c>
      <c r="O240" s="7">
        <f t="shared" ca="1" si="219"/>
        <v>20</v>
      </c>
      <c r="S240" s="7" t="str">
        <f t="shared" ca="1" si="2"/>
        <v/>
      </c>
    </row>
    <row r="241" spans="1:19" x14ac:dyDescent="0.3">
      <c r="A241" s="1" t="str">
        <f t="shared" si="230"/>
        <v>LP_Crit_05</v>
      </c>
      <c r="B241" s="1" t="s">
        <v>260</v>
      </c>
      <c r="C241" s="1" t="str">
        <f>IF(ISERROR(VLOOKUP(B241,AffectorValueTable!$A:$A,1,0)),"어펙터밸류없음","")</f>
        <v/>
      </c>
      <c r="D241" s="1">
        <v>5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9"/>
        <v>0.67499999999999993</v>
      </c>
      <c r="M241" s="1" t="s">
        <v>534</v>
      </c>
      <c r="O241" s="7">
        <f t="shared" ca="1" si="219"/>
        <v>20</v>
      </c>
      <c r="S241" s="7" t="str">
        <f t="shared" ca="1" si="2"/>
        <v/>
      </c>
    </row>
    <row r="242" spans="1:19" x14ac:dyDescent="0.3">
      <c r="A242" s="1" t="str">
        <f t="shared" ref="A242:A245" si="240">B242&amp;"_"&amp;TEXT(D242,"00")</f>
        <v>LP_Crit_06</v>
      </c>
      <c r="B242" s="1" t="s">
        <v>260</v>
      </c>
      <c r="C242" s="1" t="str">
        <f>IF(ISERROR(VLOOKUP(B242,AffectorValueTable!$A:$A,1,0)),"어펙터밸류없음","")</f>
        <v/>
      </c>
      <c r="D242" s="1">
        <v>6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9"/>
        <v>0.84375</v>
      </c>
      <c r="M242" s="1" t="s">
        <v>534</v>
      </c>
      <c r="O242" s="7">
        <f t="shared" ref="O242:O245" ca="1" si="241">IF(NOT(ISBLANK(N242)),N242,
IF(ISBLANK(M242),"",
VLOOKUP(M242,OFFSET(INDIRECT("$A:$B"),0,MATCH(M$1&amp;"_Verify",INDIRECT("$1:$1"),0)-1),2,0)
))</f>
        <v>20</v>
      </c>
      <c r="S242" s="7" t="str">
        <f t="shared" ca="1" si="2"/>
        <v/>
      </c>
    </row>
    <row r="243" spans="1:19" x14ac:dyDescent="0.3">
      <c r="A243" s="1" t="str">
        <f t="shared" si="240"/>
        <v>LP_Crit_07</v>
      </c>
      <c r="B243" s="1" t="s">
        <v>260</v>
      </c>
      <c r="C243" s="1" t="str">
        <f>IF(ISERROR(VLOOKUP(B243,AffectorValueTable!$A:$A,1,0)),"어펙터밸류없음","")</f>
        <v/>
      </c>
      <c r="D243" s="1">
        <v>7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9"/>
        <v>1.0237500000000002</v>
      </c>
      <c r="M243" s="1" t="s">
        <v>534</v>
      </c>
      <c r="O243" s="7">
        <f t="shared" ca="1" si="241"/>
        <v>20</v>
      </c>
      <c r="S243" s="7" t="str">
        <f t="shared" ca="1" si="2"/>
        <v/>
      </c>
    </row>
    <row r="244" spans="1:19" x14ac:dyDescent="0.3">
      <c r="A244" s="1" t="str">
        <f t="shared" si="240"/>
        <v>LP_Crit_08</v>
      </c>
      <c r="B244" s="1" t="s">
        <v>260</v>
      </c>
      <c r="C244" s="1" t="str">
        <f>IF(ISERROR(VLOOKUP(B244,AffectorValueTable!$A:$A,1,0)),"어펙터밸류없음","")</f>
        <v/>
      </c>
      <c r="D244" s="1">
        <v>8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9"/>
        <v>1.2150000000000001</v>
      </c>
      <c r="M244" s="1" t="s">
        <v>534</v>
      </c>
      <c r="O244" s="7">
        <f t="shared" ca="1" si="241"/>
        <v>20</v>
      </c>
      <c r="S244" s="7" t="str">
        <f t="shared" ca="1" si="2"/>
        <v/>
      </c>
    </row>
    <row r="245" spans="1:19" x14ac:dyDescent="0.3">
      <c r="A245" s="1" t="str">
        <f t="shared" si="240"/>
        <v>LP_Crit_09</v>
      </c>
      <c r="B245" s="1" t="s">
        <v>260</v>
      </c>
      <c r="C245" s="1" t="str">
        <f>IF(ISERROR(VLOOKUP(B245,AffectorValueTable!$A:$A,1,0)),"어펙터밸류없음","")</f>
        <v/>
      </c>
      <c r="D245" s="1">
        <v>9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9"/>
        <v>1.4174999999999998</v>
      </c>
      <c r="M245" s="1" t="s">
        <v>534</v>
      </c>
      <c r="O245" s="7">
        <f t="shared" ca="1" si="241"/>
        <v>20</v>
      </c>
      <c r="S245" s="7" t="str">
        <f t="shared" ca="1" si="2"/>
        <v/>
      </c>
    </row>
    <row r="246" spans="1:19" x14ac:dyDescent="0.3">
      <c r="A246" s="1" t="str">
        <f t="shared" si="230"/>
        <v>LP_CritBetter_01</v>
      </c>
      <c r="B246" s="1" t="s">
        <v>261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9"/>
        <v>0.1875</v>
      </c>
      <c r="M246" s="1" t="s">
        <v>534</v>
      </c>
      <c r="O246" s="7">
        <f t="shared" ca="1" si="219"/>
        <v>20</v>
      </c>
      <c r="S246" s="7" t="str">
        <f t="shared" ca="1" si="2"/>
        <v/>
      </c>
    </row>
    <row r="247" spans="1:19" x14ac:dyDescent="0.3">
      <c r="A247" s="1" t="str">
        <f t="shared" si="230"/>
        <v>LP_CritBetter_02</v>
      </c>
      <c r="B247" s="1" t="s">
        <v>261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39"/>
        <v>0.39375000000000004</v>
      </c>
      <c r="M247" s="1" t="s">
        <v>534</v>
      </c>
      <c r="O247" s="7">
        <f t="shared" ca="1" si="219"/>
        <v>20</v>
      </c>
      <c r="S247" s="7" t="str">
        <f t="shared" ca="1" si="2"/>
        <v/>
      </c>
    </row>
    <row r="248" spans="1:19" x14ac:dyDescent="0.3">
      <c r="A248" s="1" t="str">
        <f t="shared" ref="A248:A252" si="242">B248&amp;"_"&amp;TEXT(D248,"00")</f>
        <v>LP_CritBetter_03</v>
      </c>
      <c r="B248" s="1" t="s">
        <v>261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39"/>
        <v>0.61875000000000002</v>
      </c>
      <c r="M248" s="1" t="s">
        <v>534</v>
      </c>
      <c r="O248" s="7">
        <f t="shared" ca="1" si="219"/>
        <v>20</v>
      </c>
      <c r="S248" s="7" t="str">
        <f t="shared" ca="1" si="2"/>
        <v/>
      </c>
    </row>
    <row r="249" spans="1:19" x14ac:dyDescent="0.3">
      <c r="A249" s="1" t="str">
        <f t="shared" ref="A249:A250" si="243">B249&amp;"_"&amp;TEXT(D249,"00")</f>
        <v>LP_CritBetter_04</v>
      </c>
      <c r="B249" s="1" t="s">
        <v>261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39"/>
        <v>0.86249999999999993</v>
      </c>
      <c r="M249" s="1" t="s">
        <v>534</v>
      </c>
      <c r="O249" s="7">
        <f t="shared" ref="O249:O250" ca="1" si="244">IF(NOT(ISBLANK(N249)),N249,
IF(ISBLANK(M249),"",
VLOOKUP(M249,OFFSET(INDIRECT("$A:$B"),0,MATCH(M$1&amp;"_Verify",INDIRECT("$1:$1"),0)-1),2,0)
))</f>
        <v>20</v>
      </c>
      <c r="S249" s="7" t="str">
        <f t="shared" ca="1" si="2"/>
        <v/>
      </c>
    </row>
    <row r="250" spans="1:19" x14ac:dyDescent="0.3">
      <c r="A250" s="1" t="str">
        <f t="shared" si="243"/>
        <v>LP_CritBetter_05</v>
      </c>
      <c r="B250" s="1" t="s">
        <v>261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39"/>
        <v>1.125</v>
      </c>
      <c r="M250" s="1" t="s">
        <v>534</v>
      </c>
      <c r="O250" s="7">
        <f t="shared" ca="1" si="244"/>
        <v>20</v>
      </c>
      <c r="S250" s="7" t="str">
        <f t="shared" ca="1" si="2"/>
        <v/>
      </c>
    </row>
    <row r="251" spans="1:19" x14ac:dyDescent="0.3">
      <c r="A251" s="1" t="str">
        <f t="shared" ref="A251" si="245">B251&amp;"_"&amp;TEXT(D251,"00")</f>
        <v>LP_CritBetter_06</v>
      </c>
      <c r="B251" s="1" t="s">
        <v>249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>J250</f>
        <v>1.125</v>
      </c>
      <c r="M251" s="1" t="s">
        <v>832</v>
      </c>
      <c r="O251" s="7">
        <f t="shared" ref="O251" ca="1" si="246">IF(NOT(ISBLANK(N251)),N251,
IF(ISBLANK(M251),"",
VLOOKUP(M251,OFFSET(INDIRECT("$A:$B"),0,MATCH(M$1&amp;"_Verify",INDIRECT("$1:$1"),0)-1),2,0)
))</f>
        <v>20</v>
      </c>
      <c r="S251" s="7" t="str">
        <f t="shared" ref="S251" ca="1" si="247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242"/>
        <v>LP_CritBest_01</v>
      </c>
      <c r="B252" s="1" t="s">
        <v>262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>J210*4.5/6</f>
        <v>0.33749999999999997</v>
      </c>
      <c r="M252" s="1" t="s">
        <v>534</v>
      </c>
      <c r="O252" s="7">
        <f t="shared" ca="1" si="219"/>
        <v>20</v>
      </c>
      <c r="S252" s="7" t="str">
        <f t="shared" ca="1" si="2"/>
        <v/>
      </c>
    </row>
    <row r="253" spans="1:19" x14ac:dyDescent="0.3">
      <c r="A253" s="1" t="str">
        <f t="shared" ref="A253:A254" si="248">B253&amp;"_"&amp;TEXT(D253,"00")</f>
        <v>LP_CritBest_02</v>
      </c>
      <c r="B253" s="1" t="s">
        <v>262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>J211*4.5/6</f>
        <v>0.7087500000000001</v>
      </c>
      <c r="M253" s="1" t="s">
        <v>534</v>
      </c>
      <c r="O253" s="7">
        <f t="shared" ref="O253:O254" ca="1" si="249">IF(NOT(ISBLANK(N253)),N253,
IF(ISBLANK(M253),"",
VLOOKUP(M253,OFFSET(INDIRECT("$A:$B"),0,MATCH(M$1&amp;"_Verify",INDIRECT("$1:$1"),0)-1),2,0)
))</f>
        <v>20</v>
      </c>
      <c r="S253" s="7" t="str">
        <f t="shared" ref="S253:S324" ca="1" si="250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si="248"/>
        <v>LP_CritBest_03</v>
      </c>
      <c r="B254" s="1" t="s">
        <v>262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>J212*4.5/6</f>
        <v>1.1137500000000002</v>
      </c>
      <c r="M254" s="1" t="s">
        <v>534</v>
      </c>
      <c r="O254" s="7">
        <f t="shared" ca="1" si="249"/>
        <v>20</v>
      </c>
      <c r="S254" s="7" t="str">
        <f t="shared" ca="1" si="250"/>
        <v/>
      </c>
    </row>
    <row r="255" spans="1:19" x14ac:dyDescent="0.3">
      <c r="A255" s="1" t="str">
        <f t="shared" ref="A255" si="251">B255&amp;"_"&amp;TEXT(D255,"00")</f>
        <v>LP_CritBest_04</v>
      </c>
      <c r="B255" s="1" t="s">
        <v>250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>J254</f>
        <v>1.1137500000000002</v>
      </c>
      <c r="M255" s="1" t="s">
        <v>832</v>
      </c>
      <c r="O255" s="7">
        <f t="shared" ref="O255" ca="1" si="252">IF(NOT(ISBLANK(N255)),N255,
IF(ISBLANK(M255),"",
VLOOKUP(M255,OFFSET(INDIRECT("$A:$B"),0,MATCH(M$1&amp;"_Verify",INDIRECT("$1:$1"),0)-1),2,0)
))</f>
        <v>20</v>
      </c>
      <c r="S255" s="7" t="str">
        <f t="shared" ref="S255" ca="1" si="253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ref="A256:A275" si="254">B256&amp;"_"&amp;TEXT(D256,"00")</f>
        <v>LP_MaxHp_01</v>
      </c>
      <c r="B256" s="1" t="s">
        <v>263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ref="J256:J277" si="255">J191*2.5/6</f>
        <v>6.25E-2</v>
      </c>
      <c r="M256" s="1" t="s">
        <v>162</v>
      </c>
      <c r="O256" s="7">
        <f t="shared" ref="O256:O399" ca="1" si="256">IF(NOT(ISBLANK(N256)),N256,
IF(ISBLANK(M256),"",
VLOOKUP(M256,OFFSET(INDIRECT("$A:$B"),0,MATCH(M$1&amp;"_Verify",INDIRECT("$1:$1"),0)-1),2,0)
))</f>
        <v>18</v>
      </c>
      <c r="S256" s="7" t="str">
        <f t="shared" ca="1" si="250"/>
        <v/>
      </c>
    </row>
    <row r="257" spans="1:19" x14ac:dyDescent="0.3">
      <c r="A257" s="1" t="str">
        <f t="shared" si="254"/>
        <v>LP_MaxHp_02</v>
      </c>
      <c r="B257" s="1" t="s">
        <v>263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5"/>
        <v>0.13125000000000001</v>
      </c>
      <c r="M257" s="1" t="s">
        <v>162</v>
      </c>
      <c r="O257" s="7">
        <f t="shared" ca="1" si="256"/>
        <v>18</v>
      </c>
      <c r="S257" s="7" t="str">
        <f t="shared" ca="1" si="250"/>
        <v/>
      </c>
    </row>
    <row r="258" spans="1:19" x14ac:dyDescent="0.3">
      <c r="A258" s="1" t="str">
        <f t="shared" si="254"/>
        <v>LP_MaxHp_03</v>
      </c>
      <c r="B258" s="1" t="s">
        <v>263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5"/>
        <v>0.20625000000000002</v>
      </c>
      <c r="M258" s="1" t="s">
        <v>162</v>
      </c>
      <c r="O258" s="7">
        <f t="shared" ca="1" si="256"/>
        <v>18</v>
      </c>
      <c r="S258" s="7" t="str">
        <f t="shared" ca="1" si="250"/>
        <v/>
      </c>
    </row>
    <row r="259" spans="1:19" x14ac:dyDescent="0.3">
      <c r="A259" s="1" t="str">
        <f t="shared" si="254"/>
        <v>LP_MaxHp_04</v>
      </c>
      <c r="B259" s="1" t="s">
        <v>263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5"/>
        <v>0.28749999999999998</v>
      </c>
      <c r="M259" s="1" t="s">
        <v>162</v>
      </c>
      <c r="O259" s="7">
        <f t="shared" ca="1" si="256"/>
        <v>18</v>
      </c>
      <c r="S259" s="7" t="str">
        <f t="shared" ca="1" si="250"/>
        <v/>
      </c>
    </row>
    <row r="260" spans="1:19" x14ac:dyDescent="0.3">
      <c r="A260" s="1" t="str">
        <f t="shared" si="254"/>
        <v>LP_MaxHp_05</v>
      </c>
      <c r="B260" s="1" t="s">
        <v>263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5"/>
        <v>0.375</v>
      </c>
      <c r="M260" s="1" t="s">
        <v>162</v>
      </c>
      <c r="O260" s="7">
        <f t="shared" ca="1" si="256"/>
        <v>18</v>
      </c>
      <c r="S260" s="7" t="str">
        <f t="shared" ca="1" si="250"/>
        <v/>
      </c>
    </row>
    <row r="261" spans="1:19" x14ac:dyDescent="0.3">
      <c r="A261" s="1" t="str">
        <f t="shared" si="254"/>
        <v>LP_MaxHp_06</v>
      </c>
      <c r="B261" s="1" t="s">
        <v>263</v>
      </c>
      <c r="C261" s="1" t="str">
        <f>IF(ISERROR(VLOOKUP(B261,AffectorValueTable!$A:$A,1,0)),"어펙터밸류없음","")</f>
        <v/>
      </c>
      <c r="D261" s="1">
        <v>6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5"/>
        <v>0.46875</v>
      </c>
      <c r="M261" s="1" t="s">
        <v>162</v>
      </c>
      <c r="O261" s="7">
        <f t="shared" ca="1" si="256"/>
        <v>18</v>
      </c>
      <c r="S261" s="7" t="str">
        <f t="shared" ca="1" si="250"/>
        <v/>
      </c>
    </row>
    <row r="262" spans="1:19" x14ac:dyDescent="0.3">
      <c r="A262" s="1" t="str">
        <f t="shared" si="254"/>
        <v>LP_MaxHp_07</v>
      </c>
      <c r="B262" s="1" t="s">
        <v>263</v>
      </c>
      <c r="C262" s="1" t="str">
        <f>IF(ISERROR(VLOOKUP(B262,AffectorValueTable!$A:$A,1,0)),"어펙터밸류없음","")</f>
        <v/>
      </c>
      <c r="D262" s="1">
        <v>7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5"/>
        <v>0.56875000000000009</v>
      </c>
      <c r="M262" s="1" t="s">
        <v>162</v>
      </c>
      <c r="O262" s="7">
        <f t="shared" ca="1" si="256"/>
        <v>18</v>
      </c>
      <c r="S262" s="7" t="str">
        <f t="shared" ca="1" si="250"/>
        <v/>
      </c>
    </row>
    <row r="263" spans="1:19" x14ac:dyDescent="0.3">
      <c r="A263" s="1" t="str">
        <f t="shared" si="254"/>
        <v>LP_MaxHp_08</v>
      </c>
      <c r="B263" s="1" t="s">
        <v>263</v>
      </c>
      <c r="C263" s="1" t="str">
        <f>IF(ISERROR(VLOOKUP(B263,AffectorValueTable!$A:$A,1,0)),"어펙터밸류없음","")</f>
        <v/>
      </c>
      <c r="D263" s="1">
        <v>8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5"/>
        <v>0.67500000000000016</v>
      </c>
      <c r="M263" s="1" t="s">
        <v>162</v>
      </c>
      <c r="O263" s="7">
        <f t="shared" ca="1" si="256"/>
        <v>18</v>
      </c>
      <c r="S263" s="7" t="str">
        <f t="shared" ca="1" si="250"/>
        <v/>
      </c>
    </row>
    <row r="264" spans="1:19" x14ac:dyDescent="0.3">
      <c r="A264" s="1" t="str">
        <f t="shared" si="254"/>
        <v>LP_MaxHp_09</v>
      </c>
      <c r="B264" s="1" t="s">
        <v>263</v>
      </c>
      <c r="C264" s="1" t="str">
        <f>IF(ISERROR(VLOOKUP(B264,AffectorValueTable!$A:$A,1,0)),"어펙터밸류없음","")</f>
        <v/>
      </c>
      <c r="D264" s="1">
        <v>9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5"/>
        <v>0.78749999999999998</v>
      </c>
      <c r="M264" s="1" t="s">
        <v>162</v>
      </c>
      <c r="O264" s="7">
        <f t="shared" ca="1" si="256"/>
        <v>18</v>
      </c>
      <c r="S264" s="7" t="str">
        <f t="shared" ca="1" si="250"/>
        <v/>
      </c>
    </row>
    <row r="265" spans="1:19" x14ac:dyDescent="0.3">
      <c r="A265" s="1" t="str">
        <f t="shared" si="254"/>
        <v>LP_MaxHpBetter_01</v>
      </c>
      <c r="B265" s="1" t="s">
        <v>264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5"/>
        <v>0.10416666666666667</v>
      </c>
      <c r="M265" s="1" t="s">
        <v>162</v>
      </c>
      <c r="O265" s="7">
        <f t="shared" ca="1" si="256"/>
        <v>18</v>
      </c>
      <c r="S265" s="7" t="str">
        <f t="shared" ca="1" si="250"/>
        <v/>
      </c>
    </row>
    <row r="266" spans="1:19" x14ac:dyDescent="0.3">
      <c r="A266" s="1" t="str">
        <f t="shared" si="254"/>
        <v>LP_MaxHpBetter_02</v>
      </c>
      <c r="B266" s="1" t="s">
        <v>264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5"/>
        <v>0.21875</v>
      </c>
      <c r="M266" s="1" t="s">
        <v>162</v>
      </c>
      <c r="O266" s="7">
        <f t="shared" ca="1" si="256"/>
        <v>18</v>
      </c>
      <c r="S266" s="7" t="str">
        <f t="shared" ca="1" si="250"/>
        <v/>
      </c>
    </row>
    <row r="267" spans="1:19" x14ac:dyDescent="0.3">
      <c r="A267" s="1" t="str">
        <f t="shared" si="254"/>
        <v>LP_MaxHpBetter_03</v>
      </c>
      <c r="B267" s="1" t="s">
        <v>264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5"/>
        <v>0.34375</v>
      </c>
      <c r="M267" s="1" t="s">
        <v>162</v>
      </c>
      <c r="O267" s="7">
        <f t="shared" ca="1" si="256"/>
        <v>18</v>
      </c>
      <c r="S267" s="7" t="str">
        <f t="shared" ca="1" si="250"/>
        <v/>
      </c>
    </row>
    <row r="268" spans="1:19" x14ac:dyDescent="0.3">
      <c r="A268" s="1" t="str">
        <f t="shared" si="254"/>
        <v>LP_MaxHpBetter_04</v>
      </c>
      <c r="B268" s="1" t="s">
        <v>264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5"/>
        <v>0.47916666666666669</v>
      </c>
      <c r="M268" s="1" t="s">
        <v>162</v>
      </c>
      <c r="O268" s="7">
        <f t="shared" ca="1" si="256"/>
        <v>18</v>
      </c>
      <c r="S268" s="7" t="str">
        <f t="shared" ca="1" si="250"/>
        <v/>
      </c>
    </row>
    <row r="269" spans="1:19" x14ac:dyDescent="0.3">
      <c r="A269" s="1" t="str">
        <f t="shared" si="254"/>
        <v>LP_MaxHpBetter_05</v>
      </c>
      <c r="B269" s="1" t="s">
        <v>264</v>
      </c>
      <c r="C269" s="1" t="str">
        <f>IF(ISERROR(VLOOKUP(B269,AffectorValueTable!$A:$A,1,0)),"어펙터밸류없음","")</f>
        <v/>
      </c>
      <c r="D269" s="1">
        <v>5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5"/>
        <v>0.625</v>
      </c>
      <c r="M269" s="1" t="s">
        <v>162</v>
      </c>
      <c r="O269" s="7">
        <f t="shared" ca="1" si="256"/>
        <v>18</v>
      </c>
      <c r="S269" s="7" t="str">
        <f t="shared" ca="1" si="250"/>
        <v/>
      </c>
    </row>
    <row r="270" spans="1:19" x14ac:dyDescent="0.3">
      <c r="A270" s="1" t="str">
        <f t="shared" si="254"/>
        <v>LP_MaxHpBetter_06</v>
      </c>
      <c r="B270" s="1" t="s">
        <v>264</v>
      </c>
      <c r="C270" s="1" t="str">
        <f>IF(ISERROR(VLOOKUP(B270,AffectorValueTable!$A:$A,1,0)),"어펙터밸류없음","")</f>
        <v/>
      </c>
      <c r="D270" s="1">
        <v>6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5"/>
        <v>0.78125</v>
      </c>
      <c r="M270" s="1" t="s">
        <v>162</v>
      </c>
      <c r="O270" s="7">
        <f t="shared" ca="1" si="256"/>
        <v>18</v>
      </c>
      <c r="S270" s="7" t="str">
        <f t="shared" ca="1" si="250"/>
        <v/>
      </c>
    </row>
    <row r="271" spans="1:19" x14ac:dyDescent="0.3">
      <c r="A271" s="1" t="str">
        <f t="shared" si="254"/>
        <v>LP_MaxHpBetter_07</v>
      </c>
      <c r="B271" s="1" t="s">
        <v>264</v>
      </c>
      <c r="C271" s="1" t="str">
        <f>IF(ISERROR(VLOOKUP(B271,AffectorValueTable!$A:$A,1,0)),"어펙터밸류없음","")</f>
        <v/>
      </c>
      <c r="D271" s="1">
        <v>7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5"/>
        <v>0.94791666666666663</v>
      </c>
      <c r="M271" s="1" t="s">
        <v>162</v>
      </c>
      <c r="O271" s="7">
        <f t="shared" ca="1" si="256"/>
        <v>18</v>
      </c>
      <c r="S271" s="7" t="str">
        <f t="shared" ca="1" si="250"/>
        <v/>
      </c>
    </row>
    <row r="272" spans="1:19" x14ac:dyDescent="0.3">
      <c r="A272" s="1" t="str">
        <f t="shared" si="254"/>
        <v>LP_MaxHpBetter_08</v>
      </c>
      <c r="B272" s="1" t="s">
        <v>264</v>
      </c>
      <c r="C272" s="1" t="str">
        <f>IF(ISERROR(VLOOKUP(B272,AffectorValueTable!$A:$A,1,0)),"어펙터밸류없음","")</f>
        <v/>
      </c>
      <c r="D272" s="1">
        <v>8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5"/>
        <v>1.125</v>
      </c>
      <c r="M272" s="1" t="s">
        <v>162</v>
      </c>
      <c r="O272" s="7">
        <f t="shared" ca="1" si="256"/>
        <v>18</v>
      </c>
      <c r="S272" s="7" t="str">
        <f t="shared" ca="1" si="250"/>
        <v/>
      </c>
    </row>
    <row r="273" spans="1:19" x14ac:dyDescent="0.3">
      <c r="A273" s="1" t="str">
        <f t="shared" si="254"/>
        <v>LP_MaxHpBetter_09</v>
      </c>
      <c r="B273" s="1" t="s">
        <v>264</v>
      </c>
      <c r="C273" s="1" t="str">
        <f>IF(ISERROR(VLOOKUP(B273,AffectorValueTable!$A:$A,1,0)),"어펙터밸류없음","")</f>
        <v/>
      </c>
      <c r="D273" s="1">
        <v>9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5"/>
        <v>1.3125</v>
      </c>
      <c r="M273" s="1" t="s">
        <v>162</v>
      </c>
      <c r="O273" s="7">
        <f t="shared" ca="1" si="256"/>
        <v>18</v>
      </c>
      <c r="S273" s="7" t="str">
        <f t="shared" ca="1" si="250"/>
        <v/>
      </c>
    </row>
    <row r="274" spans="1:19" x14ac:dyDescent="0.3">
      <c r="A274" s="1" t="str">
        <f t="shared" ref="A274" si="257">B274&amp;"_"&amp;TEXT(D274,"00")</f>
        <v>LP_MaxHpBetter_10</v>
      </c>
      <c r="B274" s="1" t="s">
        <v>252</v>
      </c>
      <c r="C274" s="1" t="str">
        <f>IF(ISERROR(VLOOKUP(B274,AffectorValueTable!$A:$A,1,0)),"어펙터밸류없음","")</f>
        <v/>
      </c>
      <c r="D274" s="1">
        <v>10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5"/>
        <v>1.3125</v>
      </c>
      <c r="M274" s="1" t="s">
        <v>162</v>
      </c>
      <c r="O274" s="7">
        <f t="shared" ref="O274" ca="1" si="258">IF(NOT(ISBLANK(N274)),N274,
IF(ISBLANK(M274),"",
VLOOKUP(M274,OFFSET(INDIRECT("$A:$B"),0,MATCH(M$1&amp;"_Verify",INDIRECT("$1:$1"),0)-1),2,0)
))</f>
        <v>18</v>
      </c>
      <c r="S274" s="7" t="str">
        <f t="shared" ref="S274" ca="1" si="259">IF(NOT(ISBLANK(R274)),R274,
IF(ISBLANK(Q274),"",
VLOOKUP(Q274,OFFSET(INDIRECT("$A:$B"),0,MATCH(Q$1&amp;"_Verify",INDIRECT("$1:$1"),0)-1),2,0)
))</f>
        <v/>
      </c>
    </row>
    <row r="275" spans="1:19" x14ac:dyDescent="0.3">
      <c r="A275" s="1" t="str">
        <f t="shared" si="254"/>
        <v>LP_MaxHpBest_01</v>
      </c>
      <c r="B275" s="1" t="s">
        <v>265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5"/>
        <v>0.1875</v>
      </c>
      <c r="M275" s="1" t="s">
        <v>162</v>
      </c>
      <c r="O275" s="7">
        <f t="shared" ca="1" si="256"/>
        <v>18</v>
      </c>
      <c r="S275" s="7" t="str">
        <f t="shared" ca="1" si="250"/>
        <v/>
      </c>
    </row>
    <row r="276" spans="1:19" x14ac:dyDescent="0.3">
      <c r="A276" s="1" t="str">
        <f t="shared" ref="A276:A325" si="260">B276&amp;"_"&amp;TEXT(D276,"00")</f>
        <v>LP_MaxHpBest_02</v>
      </c>
      <c r="B276" s="1" t="s">
        <v>265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5"/>
        <v>0.39375000000000004</v>
      </c>
      <c r="M276" s="1" t="s">
        <v>162</v>
      </c>
      <c r="O276" s="7">
        <f t="shared" ca="1" si="256"/>
        <v>18</v>
      </c>
      <c r="S276" s="7" t="str">
        <f t="shared" ca="1" si="250"/>
        <v/>
      </c>
    </row>
    <row r="277" spans="1:19" x14ac:dyDescent="0.3">
      <c r="A277" s="1" t="str">
        <f t="shared" si="260"/>
        <v>LP_MaxHpBest_03</v>
      </c>
      <c r="B277" s="1" t="s">
        <v>265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5"/>
        <v>0.61875000000000013</v>
      </c>
      <c r="M277" s="1" t="s">
        <v>162</v>
      </c>
      <c r="O277" s="7">
        <f t="shared" ca="1" si="256"/>
        <v>18</v>
      </c>
      <c r="S277" s="7" t="str">
        <f t="shared" ca="1" si="250"/>
        <v/>
      </c>
    </row>
    <row r="278" spans="1:19" x14ac:dyDescent="0.3">
      <c r="A278" s="1" t="str">
        <f t="shared" si="260"/>
        <v>LP_MaxHpBest_04</v>
      </c>
      <c r="B278" s="1" t="s">
        <v>265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v>0.86249999999999993</v>
      </c>
      <c r="M278" s="1" t="s">
        <v>162</v>
      </c>
      <c r="O278" s="7">
        <f t="shared" ca="1" si="256"/>
        <v>18</v>
      </c>
      <c r="S278" s="7" t="str">
        <f t="shared" ca="1" si="250"/>
        <v/>
      </c>
    </row>
    <row r="279" spans="1:19" x14ac:dyDescent="0.3">
      <c r="A279" s="1" t="str">
        <f t="shared" si="260"/>
        <v>LP_MaxHpBest_05</v>
      </c>
      <c r="B279" s="1" t="s">
        <v>265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v>1.125</v>
      </c>
      <c r="M279" s="1" t="s">
        <v>162</v>
      </c>
      <c r="O279" s="7">
        <f t="shared" ca="1" si="256"/>
        <v>18</v>
      </c>
      <c r="S279" s="7" t="str">
        <f t="shared" ca="1" si="250"/>
        <v/>
      </c>
    </row>
    <row r="280" spans="1:19" x14ac:dyDescent="0.3">
      <c r="A280" s="1" t="str">
        <f t="shared" ref="A280:A285" si="261">B280&amp;"_"&amp;TEXT(D280,"00")</f>
        <v>LP_MaxHpBest_06</v>
      </c>
      <c r="B280" s="1" t="s">
        <v>253</v>
      </c>
      <c r="C280" s="1" t="str">
        <f>IF(ISERROR(VLOOKUP(B280,AffectorValueTable!$A:$A,1,0)),"어펙터밸류없음","")</f>
        <v/>
      </c>
      <c r="D280" s="1">
        <v>6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1.125</v>
      </c>
      <c r="M280" s="1" t="s">
        <v>162</v>
      </c>
      <c r="O280" s="7">
        <f t="shared" ref="O280:O285" ca="1" si="262">IF(NOT(ISBLANK(N280)),N280,
IF(ISBLANK(M280),"",
VLOOKUP(M280,OFFSET(INDIRECT("$A:$B"),0,MATCH(M$1&amp;"_Verify",INDIRECT("$1:$1"),0)-1),2,0)
))</f>
        <v>18</v>
      </c>
      <c r="S280" s="7" t="str">
        <f t="shared" ref="S280:S285" ca="1" si="263">IF(NOT(ISBLANK(R280)),R280,
IF(ISBLANK(Q280),"",
VLOOKUP(Q280,OFFSET(INDIRECT("$A:$B"),0,MATCH(Q$1&amp;"_Verify",INDIRECT("$1:$1"),0)-1),2,0)
))</f>
        <v/>
      </c>
    </row>
    <row r="281" spans="1:19" x14ac:dyDescent="0.3">
      <c r="A281" s="1" t="str">
        <f t="shared" si="261"/>
        <v>LP_MaxHpPowerSource_01</v>
      </c>
      <c r="B281" s="1" t="s">
        <v>915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ref="J281:J285" si="264">J191*2.5/8</f>
        <v>4.6875E-2</v>
      </c>
      <c r="M281" s="1" t="s">
        <v>162</v>
      </c>
      <c r="O281" s="7">
        <f t="shared" ca="1" si="262"/>
        <v>18</v>
      </c>
      <c r="S281" s="7" t="str">
        <f t="shared" ca="1" si="263"/>
        <v/>
      </c>
    </row>
    <row r="282" spans="1:19" x14ac:dyDescent="0.3">
      <c r="A282" s="1" t="str">
        <f t="shared" si="261"/>
        <v>LP_MaxHpPowerSource_02</v>
      </c>
      <c r="B282" s="1" t="s">
        <v>915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4"/>
        <v>9.8437499999999997E-2</v>
      </c>
      <c r="M282" s="1" t="s">
        <v>162</v>
      </c>
      <c r="O282" s="7">
        <f t="shared" ca="1" si="262"/>
        <v>18</v>
      </c>
      <c r="S282" s="7" t="str">
        <f t="shared" ca="1" si="263"/>
        <v/>
      </c>
    </row>
    <row r="283" spans="1:19" x14ac:dyDescent="0.3">
      <c r="A283" s="1" t="str">
        <f t="shared" si="261"/>
        <v>LP_MaxHpPowerSource_03</v>
      </c>
      <c r="B283" s="1" t="s">
        <v>915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4"/>
        <v>0.15468750000000001</v>
      </c>
      <c r="M283" s="1" t="s">
        <v>162</v>
      </c>
      <c r="O283" s="7">
        <f t="shared" ca="1" si="262"/>
        <v>18</v>
      </c>
      <c r="S283" s="7" t="str">
        <f t="shared" ca="1" si="263"/>
        <v/>
      </c>
    </row>
    <row r="284" spans="1:19" x14ac:dyDescent="0.3">
      <c r="A284" s="1" t="str">
        <f t="shared" si="261"/>
        <v>LP_MaxHpPowerSource_04</v>
      </c>
      <c r="B284" s="1" t="s">
        <v>915</v>
      </c>
      <c r="C284" s="1" t="str">
        <f>IF(ISERROR(VLOOKUP(B284,AffectorValueTable!$A:$A,1,0)),"어펙터밸류없음","")</f>
        <v/>
      </c>
      <c r="D284" s="1">
        <v>4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4"/>
        <v>0.21562499999999998</v>
      </c>
      <c r="M284" s="1" t="s">
        <v>162</v>
      </c>
      <c r="O284" s="7">
        <f t="shared" ca="1" si="262"/>
        <v>18</v>
      </c>
      <c r="S284" s="7" t="str">
        <f t="shared" ca="1" si="263"/>
        <v/>
      </c>
    </row>
    <row r="285" spans="1:19" x14ac:dyDescent="0.3">
      <c r="A285" s="1" t="str">
        <f t="shared" si="261"/>
        <v>LP_MaxHpPowerSource_05</v>
      </c>
      <c r="B285" s="1" t="s">
        <v>915</v>
      </c>
      <c r="C285" s="1" t="str">
        <f>IF(ISERROR(VLOOKUP(B285,AffectorValueTable!$A:$A,1,0)),"어펙터밸류없음","")</f>
        <v/>
      </c>
      <c r="D285" s="1">
        <v>5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4"/>
        <v>0.28125</v>
      </c>
      <c r="M285" s="1" t="s">
        <v>162</v>
      </c>
      <c r="O285" s="7">
        <f t="shared" ca="1" si="262"/>
        <v>18</v>
      </c>
      <c r="S285" s="7" t="str">
        <f t="shared" ca="1" si="263"/>
        <v/>
      </c>
    </row>
    <row r="286" spans="1:19" x14ac:dyDescent="0.3">
      <c r="A286" s="1" t="str">
        <f t="shared" si="260"/>
        <v>LP_ReduceDmgProjectile_01</v>
      </c>
      <c r="B286" s="1" t="s">
        <v>266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f t="shared" ref="J286:J303" si="265">J191*4/6</f>
        <v>9.9999999999999992E-2</v>
      </c>
      <c r="O286" s="7" t="str">
        <f t="shared" ca="1" si="256"/>
        <v/>
      </c>
      <c r="S286" s="7" t="str">
        <f t="shared" ca="1" si="250"/>
        <v/>
      </c>
    </row>
    <row r="287" spans="1:19" x14ac:dyDescent="0.3">
      <c r="A287" s="1" t="str">
        <f t="shared" si="260"/>
        <v>LP_ReduceDmgProjectile_02</v>
      </c>
      <c r="B287" s="1" t="s">
        <v>266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f t="shared" si="265"/>
        <v>0.21</v>
      </c>
      <c r="O287" s="7" t="str">
        <f t="shared" ca="1" si="256"/>
        <v/>
      </c>
      <c r="S287" s="7" t="str">
        <f t="shared" ca="1" si="250"/>
        <v/>
      </c>
    </row>
    <row r="288" spans="1:19" x14ac:dyDescent="0.3">
      <c r="A288" s="1" t="str">
        <f t="shared" si="260"/>
        <v>LP_ReduceDmgProjectile_03</v>
      </c>
      <c r="B288" s="1" t="s">
        <v>266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f t="shared" si="265"/>
        <v>0.33</v>
      </c>
      <c r="O288" s="7" t="str">
        <f t="shared" ca="1" si="256"/>
        <v/>
      </c>
      <c r="S288" s="7" t="str">
        <f t="shared" ca="1" si="250"/>
        <v/>
      </c>
    </row>
    <row r="289" spans="1:19" x14ac:dyDescent="0.3">
      <c r="A289" s="1" t="str">
        <f t="shared" si="260"/>
        <v>LP_ReduceDmgProjectile_04</v>
      </c>
      <c r="B289" s="1" t="s">
        <v>266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si="265"/>
        <v>0.45999999999999996</v>
      </c>
      <c r="O289" s="7" t="str">
        <f t="shared" ca="1" si="256"/>
        <v/>
      </c>
      <c r="S289" s="7" t="str">
        <f t="shared" ca="1" si="250"/>
        <v/>
      </c>
    </row>
    <row r="290" spans="1:19" x14ac:dyDescent="0.3">
      <c r="A290" s="1" t="str">
        <f t="shared" ref="A290:A293" si="266">B290&amp;"_"&amp;TEXT(D290,"00")</f>
        <v>LP_ReduceDmgProjectile_05</v>
      </c>
      <c r="B290" s="1" t="s">
        <v>266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65"/>
        <v>0.6</v>
      </c>
      <c r="O290" s="7" t="str">
        <f t="shared" ca="1" si="256"/>
        <v/>
      </c>
      <c r="S290" s="7" t="str">
        <f t="shared" ca="1" si="250"/>
        <v/>
      </c>
    </row>
    <row r="291" spans="1:19" x14ac:dyDescent="0.3">
      <c r="A291" s="1" t="str">
        <f t="shared" si="266"/>
        <v>LP_ReduceDmgProjectile_06</v>
      </c>
      <c r="B291" s="1" t="s">
        <v>266</v>
      </c>
      <c r="C291" s="1" t="str">
        <f>IF(ISERROR(VLOOKUP(B291,AffectorValueTable!$A:$A,1,0)),"어펙터밸류없음","")</f>
        <v/>
      </c>
      <c r="D291" s="1">
        <v>6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65"/>
        <v>0.75</v>
      </c>
      <c r="O291" s="7" t="str">
        <f t="shared" ca="1" si="256"/>
        <v/>
      </c>
      <c r="S291" s="7" t="str">
        <f t="shared" ca="1" si="250"/>
        <v/>
      </c>
    </row>
    <row r="292" spans="1:19" x14ac:dyDescent="0.3">
      <c r="A292" s="1" t="str">
        <f t="shared" si="266"/>
        <v>LP_ReduceDmgProjectile_07</v>
      </c>
      <c r="B292" s="1" t="s">
        <v>266</v>
      </c>
      <c r="C292" s="1" t="str">
        <f>IF(ISERROR(VLOOKUP(B292,AffectorValueTable!$A:$A,1,0)),"어펙터밸류없음","")</f>
        <v/>
      </c>
      <c r="D292" s="1">
        <v>7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f t="shared" si="265"/>
        <v>0.91000000000000014</v>
      </c>
      <c r="O292" s="7" t="str">
        <f t="shared" ca="1" si="256"/>
        <v/>
      </c>
      <c r="S292" s="7" t="str">
        <f t="shared" ca="1" si="250"/>
        <v/>
      </c>
    </row>
    <row r="293" spans="1:19" x14ac:dyDescent="0.3">
      <c r="A293" s="1" t="str">
        <f t="shared" si="266"/>
        <v>LP_ReduceDmgProjectile_08</v>
      </c>
      <c r="B293" s="1" t="s">
        <v>266</v>
      </c>
      <c r="C293" s="1" t="str">
        <f>IF(ISERROR(VLOOKUP(B293,AffectorValueTable!$A:$A,1,0)),"어펙터밸류없음","")</f>
        <v/>
      </c>
      <c r="D293" s="1">
        <v>8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f t="shared" si="265"/>
        <v>1.08</v>
      </c>
      <c r="O293" s="7" t="str">
        <f t="shared" ca="1" si="256"/>
        <v/>
      </c>
      <c r="S293" s="7" t="str">
        <f t="shared" ca="1" si="250"/>
        <v/>
      </c>
    </row>
    <row r="294" spans="1:19" x14ac:dyDescent="0.3">
      <c r="A294" s="1" t="str">
        <f t="shared" ref="A294:A316" si="267">B294&amp;"_"&amp;TEXT(D294,"00")</f>
        <v>LP_ReduceDmgProjectile_09</v>
      </c>
      <c r="B294" s="1" t="s">
        <v>266</v>
      </c>
      <c r="C294" s="1" t="str">
        <f>IF(ISERROR(VLOOKUP(B294,AffectorValueTable!$A:$A,1,0)),"어펙터밸류없음","")</f>
        <v/>
      </c>
      <c r="D294" s="1">
        <v>9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si="265"/>
        <v>1.26</v>
      </c>
      <c r="O294" s="7" t="str">
        <f t="shared" ca="1" si="256"/>
        <v/>
      </c>
      <c r="S294" s="7" t="str">
        <f t="shared" ca="1" si="250"/>
        <v/>
      </c>
    </row>
    <row r="295" spans="1:19" x14ac:dyDescent="0.3">
      <c r="A295" s="1" t="str">
        <f t="shared" si="267"/>
        <v>LP_ReduceDmgProjectileBetter_01</v>
      </c>
      <c r="B295" s="1" t="s">
        <v>490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65"/>
        <v>0.16666666666666666</v>
      </c>
      <c r="O295" s="7" t="str">
        <f t="shared" ref="O295:O316" ca="1" si="268">IF(NOT(ISBLANK(N295)),N295,
IF(ISBLANK(M295),"",
VLOOKUP(M295,OFFSET(INDIRECT("$A:$B"),0,MATCH(M$1&amp;"_Verify",INDIRECT("$1:$1"),0)-1),2,0)
))</f>
        <v/>
      </c>
      <c r="S295" s="7" t="str">
        <f t="shared" ca="1" si="250"/>
        <v/>
      </c>
    </row>
    <row r="296" spans="1:19" x14ac:dyDescent="0.3">
      <c r="A296" s="1" t="str">
        <f t="shared" si="267"/>
        <v>LP_ReduceDmgProjectileBetter_02</v>
      </c>
      <c r="B296" s="1" t="s">
        <v>490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65"/>
        <v>0.35000000000000003</v>
      </c>
      <c r="O296" s="7" t="str">
        <f t="shared" ca="1" si="268"/>
        <v/>
      </c>
      <c r="S296" s="7" t="str">
        <f t="shared" ca="1" si="250"/>
        <v/>
      </c>
    </row>
    <row r="297" spans="1:19" x14ac:dyDescent="0.3">
      <c r="A297" s="1" t="str">
        <f t="shared" si="267"/>
        <v>LP_ReduceDmgProjectileBetter_03</v>
      </c>
      <c r="B297" s="1" t="s">
        <v>490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f t="shared" si="265"/>
        <v>0.55000000000000004</v>
      </c>
      <c r="O297" s="7" t="str">
        <f t="shared" ca="1" si="268"/>
        <v/>
      </c>
      <c r="S297" s="7" t="str">
        <f t="shared" ca="1" si="250"/>
        <v/>
      </c>
    </row>
    <row r="298" spans="1:19" x14ac:dyDescent="0.3">
      <c r="A298" s="1" t="str">
        <f t="shared" si="267"/>
        <v>LP_ReduceDmgProjectileBetter_04</v>
      </c>
      <c r="B298" s="1" t="s">
        <v>490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f t="shared" si="265"/>
        <v>0.76666666666666661</v>
      </c>
      <c r="O298" s="7" t="str">
        <f t="shared" ca="1" si="268"/>
        <v/>
      </c>
      <c r="S298" s="7" t="str">
        <f t="shared" ca="1" si="250"/>
        <v/>
      </c>
    </row>
    <row r="299" spans="1:19" x14ac:dyDescent="0.3">
      <c r="A299" s="1" t="str">
        <f t="shared" ref="A299:A303" si="269">B299&amp;"_"&amp;TEXT(D299,"00")</f>
        <v>LP_ReduceDmgProjectileBetter_05</v>
      </c>
      <c r="B299" s="1" t="s">
        <v>490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f t="shared" si="265"/>
        <v>1</v>
      </c>
      <c r="O299" s="7" t="str">
        <f t="shared" ref="O299:O303" ca="1" si="270">IF(NOT(ISBLANK(N299)),N299,
IF(ISBLANK(M299),"",
VLOOKUP(M299,OFFSET(INDIRECT("$A:$B"),0,MATCH(M$1&amp;"_Verify",INDIRECT("$1:$1"),0)-1),2,0)
))</f>
        <v/>
      </c>
      <c r="S299" s="7" t="str">
        <f t="shared" ca="1" si="250"/>
        <v/>
      </c>
    </row>
    <row r="300" spans="1:19" x14ac:dyDescent="0.3">
      <c r="A300" s="1" t="str">
        <f t="shared" si="269"/>
        <v>LP_ReduceDmgProjectileBetter_06</v>
      </c>
      <c r="B300" s="1" t="s">
        <v>490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f t="shared" si="265"/>
        <v>1.25</v>
      </c>
      <c r="O300" s="7" t="str">
        <f t="shared" ca="1" si="270"/>
        <v/>
      </c>
      <c r="S300" s="7" t="str">
        <f t="shared" ca="1" si="250"/>
        <v/>
      </c>
    </row>
    <row r="301" spans="1:19" x14ac:dyDescent="0.3">
      <c r="A301" s="1" t="str">
        <f t="shared" si="269"/>
        <v>LP_ReduceDmgProjectileBetter_07</v>
      </c>
      <c r="B301" s="1" t="s">
        <v>490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f t="shared" si="265"/>
        <v>1.5166666666666666</v>
      </c>
      <c r="O301" s="7" t="str">
        <f t="shared" ca="1" si="270"/>
        <v/>
      </c>
      <c r="S301" s="7" t="str">
        <f t="shared" ca="1" si="250"/>
        <v/>
      </c>
    </row>
    <row r="302" spans="1:19" x14ac:dyDescent="0.3">
      <c r="A302" s="1" t="str">
        <f t="shared" si="269"/>
        <v>LP_ReduceDmgProjectileBetter_08</v>
      </c>
      <c r="B302" s="1" t="s">
        <v>490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f t="shared" si="265"/>
        <v>1.8</v>
      </c>
      <c r="O302" s="7" t="str">
        <f t="shared" ca="1" si="270"/>
        <v/>
      </c>
      <c r="S302" s="7" t="str">
        <f t="shared" ca="1" si="250"/>
        <v/>
      </c>
    </row>
    <row r="303" spans="1:19" x14ac:dyDescent="0.3">
      <c r="A303" s="1" t="str">
        <f t="shared" si="269"/>
        <v>LP_ReduceDmgProjectileBetter_09</v>
      </c>
      <c r="B303" s="1" t="s">
        <v>490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f t="shared" si="265"/>
        <v>2.1</v>
      </c>
      <c r="O303" s="7" t="str">
        <f t="shared" ca="1" si="270"/>
        <v/>
      </c>
      <c r="S303" s="7" t="str">
        <f t="shared" ca="1" si="250"/>
        <v/>
      </c>
    </row>
    <row r="304" spans="1:19" x14ac:dyDescent="0.3">
      <c r="A304" s="1" t="str">
        <f t="shared" si="267"/>
        <v>LP_ReduceDmgMelee_01</v>
      </c>
      <c r="B304" s="1" t="s">
        <v>491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f t="shared" ref="I304:I321" si="271">J191*4/6*1.5</f>
        <v>0.15</v>
      </c>
      <c r="O304" s="7" t="str">
        <f t="shared" ca="1" si="268"/>
        <v/>
      </c>
      <c r="S304" s="7" t="str">
        <f t="shared" ca="1" si="250"/>
        <v/>
      </c>
    </row>
    <row r="305" spans="1:19" x14ac:dyDescent="0.3">
      <c r="A305" s="1" t="str">
        <f t="shared" si="267"/>
        <v>LP_ReduceDmgMelee_02</v>
      </c>
      <c r="B305" s="1" t="s">
        <v>491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f t="shared" si="271"/>
        <v>0.315</v>
      </c>
      <c r="O305" s="7" t="str">
        <f t="shared" ca="1" si="268"/>
        <v/>
      </c>
      <c r="S305" s="7" t="str">
        <f t="shared" ca="1" si="250"/>
        <v/>
      </c>
    </row>
    <row r="306" spans="1:19" x14ac:dyDescent="0.3">
      <c r="A306" s="1" t="str">
        <f t="shared" si="267"/>
        <v>LP_ReduceDmgMelee_03</v>
      </c>
      <c r="B306" s="1" t="s">
        <v>491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f t="shared" si="271"/>
        <v>0.495</v>
      </c>
      <c r="O306" s="7" t="str">
        <f t="shared" ca="1" si="268"/>
        <v/>
      </c>
      <c r="S306" s="7" t="str">
        <f t="shared" ca="1" si="250"/>
        <v/>
      </c>
    </row>
    <row r="307" spans="1:19" x14ac:dyDescent="0.3">
      <c r="A307" s="1" t="str">
        <f t="shared" si="267"/>
        <v>LP_ReduceDmgMelee_04</v>
      </c>
      <c r="B307" s="1" t="s">
        <v>491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f t="shared" si="271"/>
        <v>0.69</v>
      </c>
      <c r="O307" s="7" t="str">
        <f t="shared" ca="1" si="268"/>
        <v/>
      </c>
      <c r="S307" s="7" t="str">
        <f t="shared" ca="1" si="250"/>
        <v/>
      </c>
    </row>
    <row r="308" spans="1:19" x14ac:dyDescent="0.3">
      <c r="A308" s="1" t="str">
        <f t="shared" si="267"/>
        <v>LP_ReduceDmgMelee_05</v>
      </c>
      <c r="B308" s="1" t="s">
        <v>491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f t="shared" si="271"/>
        <v>0.89999999999999991</v>
      </c>
      <c r="O308" s="7" t="str">
        <f t="shared" ca="1" si="268"/>
        <v/>
      </c>
      <c r="S308" s="7" t="str">
        <f t="shared" ca="1" si="250"/>
        <v/>
      </c>
    </row>
    <row r="309" spans="1:19" x14ac:dyDescent="0.3">
      <c r="A309" s="1" t="str">
        <f t="shared" si="267"/>
        <v>LP_ReduceDmgMelee_06</v>
      </c>
      <c r="B309" s="1" t="s">
        <v>491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f t="shared" si="271"/>
        <v>1.125</v>
      </c>
      <c r="O309" s="7" t="str">
        <f t="shared" ca="1" si="268"/>
        <v/>
      </c>
      <c r="S309" s="7" t="str">
        <f t="shared" ca="1" si="250"/>
        <v/>
      </c>
    </row>
    <row r="310" spans="1:19" x14ac:dyDescent="0.3">
      <c r="A310" s="1" t="str">
        <f t="shared" si="267"/>
        <v>LP_ReduceDmgMelee_07</v>
      </c>
      <c r="B310" s="1" t="s">
        <v>491</v>
      </c>
      <c r="C310" s="1" t="str">
        <f>IF(ISERROR(VLOOKUP(B310,AffectorValueTable!$A:$A,1,0)),"어펙터밸류없음","")</f>
        <v/>
      </c>
      <c r="D310" s="1">
        <v>7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si="271"/>
        <v>1.3650000000000002</v>
      </c>
      <c r="O310" s="7" t="str">
        <f t="shared" ca="1" si="268"/>
        <v/>
      </c>
      <c r="S310" s="7" t="str">
        <f t="shared" ca="1" si="250"/>
        <v/>
      </c>
    </row>
    <row r="311" spans="1:19" x14ac:dyDescent="0.3">
      <c r="A311" s="1" t="str">
        <f t="shared" si="267"/>
        <v>LP_ReduceDmgMelee_08</v>
      </c>
      <c r="B311" s="1" t="s">
        <v>491</v>
      </c>
      <c r="C311" s="1" t="str">
        <f>IF(ISERROR(VLOOKUP(B311,AffectorValueTable!$A:$A,1,0)),"어펙터밸류없음","")</f>
        <v/>
      </c>
      <c r="D311" s="1">
        <v>8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271"/>
        <v>1.62</v>
      </c>
      <c r="O311" s="7" t="str">
        <f t="shared" ca="1" si="268"/>
        <v/>
      </c>
      <c r="S311" s="7" t="str">
        <f t="shared" ca="1" si="250"/>
        <v/>
      </c>
    </row>
    <row r="312" spans="1:19" x14ac:dyDescent="0.3">
      <c r="A312" s="1" t="str">
        <f t="shared" si="267"/>
        <v>LP_ReduceDmgMelee_09</v>
      </c>
      <c r="B312" s="1" t="s">
        <v>491</v>
      </c>
      <c r="C312" s="1" t="str">
        <f>IF(ISERROR(VLOOKUP(B312,AffectorValueTable!$A:$A,1,0)),"어펙터밸류없음","")</f>
        <v/>
      </c>
      <c r="D312" s="1">
        <v>9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si="271"/>
        <v>1.8900000000000001</v>
      </c>
      <c r="O312" s="7" t="str">
        <f t="shared" ca="1" si="268"/>
        <v/>
      </c>
      <c r="S312" s="7" t="str">
        <f t="shared" ca="1" si="250"/>
        <v/>
      </c>
    </row>
    <row r="313" spans="1:19" x14ac:dyDescent="0.3">
      <c r="A313" s="1" t="str">
        <f t="shared" si="267"/>
        <v>LP_ReduceDmgMeleeBetter_01</v>
      </c>
      <c r="B313" s="1" t="s">
        <v>493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271"/>
        <v>0.25</v>
      </c>
      <c r="O313" s="7" t="str">
        <f t="shared" ca="1" si="268"/>
        <v/>
      </c>
      <c r="S313" s="7" t="str">
        <f t="shared" ca="1" si="250"/>
        <v/>
      </c>
    </row>
    <row r="314" spans="1:19" x14ac:dyDescent="0.3">
      <c r="A314" s="1" t="str">
        <f t="shared" si="267"/>
        <v>LP_ReduceDmgMeleeBetter_02</v>
      </c>
      <c r="B314" s="1" t="s">
        <v>493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si="271"/>
        <v>0.52500000000000002</v>
      </c>
      <c r="O314" s="7" t="str">
        <f t="shared" ca="1" si="268"/>
        <v/>
      </c>
      <c r="S314" s="7" t="str">
        <f t="shared" ca="1" si="250"/>
        <v/>
      </c>
    </row>
    <row r="315" spans="1:19" x14ac:dyDescent="0.3">
      <c r="A315" s="1" t="str">
        <f t="shared" si="267"/>
        <v>LP_ReduceDmgMeleeBetter_03</v>
      </c>
      <c r="B315" s="1" t="s">
        <v>493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271"/>
        <v>0.82500000000000007</v>
      </c>
      <c r="O315" s="7" t="str">
        <f t="shared" ca="1" si="268"/>
        <v/>
      </c>
      <c r="S315" s="7" t="str">
        <f t="shared" ca="1" si="250"/>
        <v/>
      </c>
    </row>
    <row r="316" spans="1:19" x14ac:dyDescent="0.3">
      <c r="A316" s="1" t="str">
        <f t="shared" si="267"/>
        <v>LP_ReduceDmgMeleeBetter_04</v>
      </c>
      <c r="B316" s="1" t="s">
        <v>493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271"/>
        <v>1.1499999999999999</v>
      </c>
      <c r="O316" s="7" t="str">
        <f t="shared" ca="1" si="268"/>
        <v/>
      </c>
      <c r="S316" s="7" t="str">
        <f t="shared" ca="1" si="250"/>
        <v/>
      </c>
    </row>
    <row r="317" spans="1:19" x14ac:dyDescent="0.3">
      <c r="A317" s="1" t="str">
        <f t="shared" ref="A317:A321" si="272">B317&amp;"_"&amp;TEXT(D317,"00")</f>
        <v>LP_ReduceDmgMeleeBetter_05</v>
      </c>
      <c r="B317" s="1" t="s">
        <v>493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271"/>
        <v>1.5</v>
      </c>
      <c r="O317" s="7" t="str">
        <f t="shared" ref="O317:O321" ca="1" si="273">IF(NOT(ISBLANK(N317)),N317,
IF(ISBLANK(M317),"",
VLOOKUP(M317,OFFSET(INDIRECT("$A:$B"),0,MATCH(M$1&amp;"_Verify",INDIRECT("$1:$1"),0)-1),2,0)
))</f>
        <v/>
      </c>
      <c r="S317" s="7" t="str">
        <f t="shared" ca="1" si="250"/>
        <v/>
      </c>
    </row>
    <row r="318" spans="1:19" x14ac:dyDescent="0.3">
      <c r="A318" s="1" t="str">
        <f t="shared" si="272"/>
        <v>LP_ReduceDmgMeleeBetter_06</v>
      </c>
      <c r="B318" s="1" t="s">
        <v>493</v>
      </c>
      <c r="C318" s="1" t="str">
        <f>IF(ISERROR(VLOOKUP(B318,AffectorValueTable!$A:$A,1,0)),"어펙터밸류없음","")</f>
        <v/>
      </c>
      <c r="D318" s="1">
        <v>6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271"/>
        <v>1.875</v>
      </c>
      <c r="O318" s="7" t="str">
        <f t="shared" ca="1" si="273"/>
        <v/>
      </c>
      <c r="S318" s="7" t="str">
        <f t="shared" ca="1" si="250"/>
        <v/>
      </c>
    </row>
    <row r="319" spans="1:19" x14ac:dyDescent="0.3">
      <c r="A319" s="1" t="str">
        <f t="shared" si="272"/>
        <v>LP_ReduceDmgMeleeBetter_07</v>
      </c>
      <c r="B319" s="1" t="s">
        <v>493</v>
      </c>
      <c r="C319" s="1" t="str">
        <f>IF(ISERROR(VLOOKUP(B319,AffectorValueTable!$A:$A,1,0)),"어펙터밸류없음","")</f>
        <v/>
      </c>
      <c r="D319" s="1">
        <v>7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f t="shared" si="271"/>
        <v>2.2749999999999999</v>
      </c>
      <c r="O319" s="7" t="str">
        <f t="shared" ca="1" si="273"/>
        <v/>
      </c>
      <c r="S319" s="7" t="str">
        <f t="shared" ca="1" si="250"/>
        <v/>
      </c>
    </row>
    <row r="320" spans="1:19" x14ac:dyDescent="0.3">
      <c r="A320" s="1" t="str">
        <f t="shared" si="272"/>
        <v>LP_ReduceDmgMeleeBetter_08</v>
      </c>
      <c r="B320" s="1" t="s">
        <v>493</v>
      </c>
      <c r="C320" s="1" t="str">
        <f>IF(ISERROR(VLOOKUP(B320,AffectorValueTable!$A:$A,1,0)),"어펙터밸류없음","")</f>
        <v/>
      </c>
      <c r="D320" s="1">
        <v>8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f t="shared" si="271"/>
        <v>2.7</v>
      </c>
      <c r="O320" s="7" t="str">
        <f t="shared" ca="1" si="273"/>
        <v/>
      </c>
      <c r="S320" s="7" t="str">
        <f t="shared" ca="1" si="250"/>
        <v/>
      </c>
    </row>
    <row r="321" spans="1:19" x14ac:dyDescent="0.3">
      <c r="A321" s="1" t="str">
        <f t="shared" si="272"/>
        <v>LP_ReduceDmgMeleeBetter_09</v>
      </c>
      <c r="B321" s="1" t="s">
        <v>493</v>
      </c>
      <c r="C321" s="1" t="str">
        <f>IF(ISERROR(VLOOKUP(B321,AffectorValueTable!$A:$A,1,0)),"어펙터밸류없음","")</f>
        <v/>
      </c>
      <c r="D321" s="1">
        <v>9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si="271"/>
        <v>3.1500000000000004</v>
      </c>
      <c r="O321" s="7" t="str">
        <f t="shared" ca="1" si="273"/>
        <v/>
      </c>
      <c r="S321" s="7" t="str">
        <f t="shared" ca="1" si="250"/>
        <v/>
      </c>
    </row>
    <row r="322" spans="1:19" x14ac:dyDescent="0.3">
      <c r="A322" s="1" t="str">
        <f t="shared" si="260"/>
        <v>LP_ReduceDmgClose_01</v>
      </c>
      <c r="B322" s="1" t="s">
        <v>267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K322" s="1">
        <f t="shared" ref="K322:K339" si="274">J191*4/6*3</f>
        <v>0.3</v>
      </c>
      <c r="O322" s="7" t="str">
        <f t="shared" ca="1" si="256"/>
        <v/>
      </c>
      <c r="S322" s="7" t="str">
        <f t="shared" ca="1" si="250"/>
        <v/>
      </c>
    </row>
    <row r="323" spans="1:19" x14ac:dyDescent="0.3">
      <c r="A323" s="1" t="str">
        <f t="shared" si="260"/>
        <v>LP_ReduceDmgClose_02</v>
      </c>
      <c r="B323" s="1" t="s">
        <v>267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K323" s="1">
        <f t="shared" si="274"/>
        <v>0.63</v>
      </c>
      <c r="O323" s="7" t="str">
        <f t="shared" ca="1" si="256"/>
        <v/>
      </c>
      <c r="S323" s="7" t="str">
        <f t="shared" ca="1" si="250"/>
        <v/>
      </c>
    </row>
    <row r="324" spans="1:19" x14ac:dyDescent="0.3">
      <c r="A324" s="1" t="str">
        <f t="shared" si="260"/>
        <v>LP_ReduceDmgClose_03</v>
      </c>
      <c r="B324" s="1" t="s">
        <v>267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K324" s="1">
        <f t="shared" si="274"/>
        <v>0.99</v>
      </c>
      <c r="O324" s="7" t="str">
        <f t="shared" ca="1" si="256"/>
        <v/>
      </c>
      <c r="S324" s="7" t="str">
        <f t="shared" ca="1" si="250"/>
        <v/>
      </c>
    </row>
    <row r="325" spans="1:19" x14ac:dyDescent="0.3">
      <c r="A325" s="1" t="str">
        <f t="shared" si="260"/>
        <v>LP_ReduceDmgClose_04</v>
      </c>
      <c r="B325" s="1" t="s">
        <v>267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K325" s="1">
        <f t="shared" si="274"/>
        <v>1.38</v>
      </c>
      <c r="O325" s="7" t="str">
        <f t="shared" ca="1" si="256"/>
        <v/>
      </c>
      <c r="S325" s="7" t="str">
        <f t="shared" ref="S325:S368" ca="1" si="275">IF(NOT(ISBLANK(R325)),R325,
IF(ISBLANK(Q325),"",
VLOOKUP(Q325,OFFSET(INDIRECT("$A:$B"),0,MATCH(Q$1&amp;"_Verify",INDIRECT("$1:$1"),0)-1),2,0)
))</f>
        <v/>
      </c>
    </row>
    <row r="326" spans="1:19" x14ac:dyDescent="0.3">
      <c r="A326" s="1" t="str">
        <f t="shared" ref="A326:A343" si="276">B326&amp;"_"&amp;TEXT(D326,"00")</f>
        <v>LP_ReduceDmgClose_05</v>
      </c>
      <c r="B326" s="1" t="s">
        <v>267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K326" s="1">
        <f t="shared" si="274"/>
        <v>1.7999999999999998</v>
      </c>
      <c r="O326" s="7" t="str">
        <f t="shared" ca="1" si="256"/>
        <v/>
      </c>
      <c r="S326" s="7" t="str">
        <f t="shared" ca="1" si="275"/>
        <v/>
      </c>
    </row>
    <row r="327" spans="1:19" x14ac:dyDescent="0.3">
      <c r="A327" s="1" t="str">
        <f t="shared" si="276"/>
        <v>LP_ReduceDmgClose_06</v>
      </c>
      <c r="B327" s="1" t="s">
        <v>267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K327" s="1">
        <f t="shared" si="274"/>
        <v>2.25</v>
      </c>
      <c r="O327" s="7" t="str">
        <f t="shared" ca="1" si="256"/>
        <v/>
      </c>
      <c r="S327" s="7" t="str">
        <f t="shared" ca="1" si="275"/>
        <v/>
      </c>
    </row>
    <row r="328" spans="1:19" x14ac:dyDescent="0.3">
      <c r="A328" s="1" t="str">
        <f t="shared" si="276"/>
        <v>LP_ReduceDmgClose_07</v>
      </c>
      <c r="B328" s="1" t="s">
        <v>267</v>
      </c>
      <c r="C328" s="1" t="str">
        <f>IF(ISERROR(VLOOKUP(B328,AffectorValueTable!$A:$A,1,0)),"어펙터밸류없음","")</f>
        <v/>
      </c>
      <c r="D328" s="1">
        <v>7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f t="shared" si="274"/>
        <v>2.7300000000000004</v>
      </c>
      <c r="O328" s="7" t="str">
        <f t="shared" ca="1" si="256"/>
        <v/>
      </c>
      <c r="S328" s="7" t="str">
        <f t="shared" ca="1" si="275"/>
        <v/>
      </c>
    </row>
    <row r="329" spans="1:19" x14ac:dyDescent="0.3">
      <c r="A329" s="1" t="str">
        <f t="shared" si="276"/>
        <v>LP_ReduceDmgClose_08</v>
      </c>
      <c r="B329" s="1" t="s">
        <v>267</v>
      </c>
      <c r="C329" s="1" t="str">
        <f>IF(ISERROR(VLOOKUP(B329,AffectorValueTable!$A:$A,1,0)),"어펙터밸류없음","")</f>
        <v/>
      </c>
      <c r="D329" s="1">
        <v>8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f t="shared" si="274"/>
        <v>3.24</v>
      </c>
      <c r="O329" s="7" t="str">
        <f t="shared" ca="1" si="256"/>
        <v/>
      </c>
      <c r="S329" s="7" t="str">
        <f t="shared" ca="1" si="275"/>
        <v/>
      </c>
    </row>
    <row r="330" spans="1:19" x14ac:dyDescent="0.3">
      <c r="A330" s="1" t="str">
        <f t="shared" si="276"/>
        <v>LP_ReduceDmgClose_09</v>
      </c>
      <c r="B330" s="1" t="s">
        <v>267</v>
      </c>
      <c r="C330" s="1" t="str">
        <f>IF(ISERROR(VLOOKUP(B330,AffectorValueTable!$A:$A,1,0)),"어펙터밸류없음","")</f>
        <v/>
      </c>
      <c r="D330" s="1">
        <v>9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f t="shared" si="274"/>
        <v>3.7800000000000002</v>
      </c>
      <c r="O330" s="7" t="str">
        <f t="shared" ca="1" si="256"/>
        <v/>
      </c>
      <c r="S330" s="7" t="str">
        <f t="shared" ca="1" si="275"/>
        <v/>
      </c>
    </row>
    <row r="331" spans="1:19" x14ac:dyDescent="0.3">
      <c r="A331" s="1" t="str">
        <f t="shared" si="276"/>
        <v>LP_ReduceDmgCloseBetter_01</v>
      </c>
      <c r="B331" s="1" t="s">
        <v>495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si="274"/>
        <v>0.5</v>
      </c>
      <c r="O331" s="7" t="str">
        <f t="shared" ref="O331:O348" ca="1" si="277">IF(NOT(ISBLANK(N331)),N331,
IF(ISBLANK(M331),"",
VLOOKUP(M331,OFFSET(INDIRECT("$A:$B"),0,MATCH(M$1&amp;"_Verify",INDIRECT("$1:$1"),0)-1),2,0)
))</f>
        <v/>
      </c>
      <c r="S331" s="7" t="str">
        <f t="shared" ca="1" si="275"/>
        <v/>
      </c>
    </row>
    <row r="332" spans="1:19" x14ac:dyDescent="0.3">
      <c r="A332" s="1" t="str">
        <f t="shared" si="276"/>
        <v>LP_ReduceDmgCloseBetter_02</v>
      </c>
      <c r="B332" s="1" t="s">
        <v>495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74"/>
        <v>1.05</v>
      </c>
      <c r="O332" s="7" t="str">
        <f t="shared" ca="1" si="277"/>
        <v/>
      </c>
      <c r="S332" s="7" t="str">
        <f t="shared" ca="1" si="275"/>
        <v/>
      </c>
    </row>
    <row r="333" spans="1:19" x14ac:dyDescent="0.3">
      <c r="A333" s="1" t="str">
        <f t="shared" si="276"/>
        <v>LP_ReduceDmgCloseBetter_03</v>
      </c>
      <c r="B333" s="1" t="s">
        <v>495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si="274"/>
        <v>1.6500000000000001</v>
      </c>
      <c r="O333" s="7" t="str">
        <f t="shared" ca="1" si="277"/>
        <v/>
      </c>
      <c r="S333" s="7" t="str">
        <f t="shared" ca="1" si="275"/>
        <v/>
      </c>
    </row>
    <row r="334" spans="1:19" x14ac:dyDescent="0.3">
      <c r="A334" s="1" t="str">
        <f t="shared" si="276"/>
        <v>LP_ReduceDmgCloseBetter_04</v>
      </c>
      <c r="B334" s="1" t="s">
        <v>495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K334" s="1">
        <f t="shared" si="274"/>
        <v>2.2999999999999998</v>
      </c>
      <c r="O334" s="7" t="str">
        <f t="shared" ca="1" si="277"/>
        <v/>
      </c>
      <c r="S334" s="7" t="str">
        <f t="shared" ca="1" si="275"/>
        <v/>
      </c>
    </row>
    <row r="335" spans="1:19" x14ac:dyDescent="0.3">
      <c r="A335" s="1" t="str">
        <f t="shared" ref="A335:A339" si="278">B335&amp;"_"&amp;TEXT(D335,"00")</f>
        <v>LP_ReduceDmgCloseBetter_05</v>
      </c>
      <c r="B335" s="1" t="s">
        <v>495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f t="shared" si="274"/>
        <v>3</v>
      </c>
      <c r="O335" s="7" t="str">
        <f t="shared" ref="O335:O339" ca="1" si="279">IF(NOT(ISBLANK(N335)),N335,
IF(ISBLANK(M335),"",
VLOOKUP(M335,OFFSET(INDIRECT("$A:$B"),0,MATCH(M$1&amp;"_Verify",INDIRECT("$1:$1"),0)-1),2,0)
))</f>
        <v/>
      </c>
      <c r="S335" s="7" t="str">
        <f t="shared" ca="1" si="275"/>
        <v/>
      </c>
    </row>
    <row r="336" spans="1:19" x14ac:dyDescent="0.3">
      <c r="A336" s="1" t="str">
        <f t="shared" si="278"/>
        <v>LP_ReduceDmgCloseBetter_06</v>
      </c>
      <c r="B336" s="1" t="s">
        <v>495</v>
      </c>
      <c r="C336" s="1" t="str">
        <f>IF(ISERROR(VLOOKUP(B336,AffectorValueTable!$A:$A,1,0)),"어펙터밸류없음","")</f>
        <v/>
      </c>
      <c r="D336" s="1">
        <v>6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f t="shared" si="274"/>
        <v>3.75</v>
      </c>
      <c r="O336" s="7" t="str">
        <f t="shared" ca="1" si="279"/>
        <v/>
      </c>
      <c r="S336" s="7" t="str">
        <f t="shared" ca="1" si="275"/>
        <v/>
      </c>
    </row>
    <row r="337" spans="1:19" x14ac:dyDescent="0.3">
      <c r="A337" s="1" t="str">
        <f t="shared" si="278"/>
        <v>LP_ReduceDmgCloseBetter_07</v>
      </c>
      <c r="B337" s="1" t="s">
        <v>495</v>
      </c>
      <c r="C337" s="1" t="str">
        <f>IF(ISERROR(VLOOKUP(B337,AffectorValueTable!$A:$A,1,0)),"어펙터밸류없음","")</f>
        <v/>
      </c>
      <c r="D337" s="1">
        <v>7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f t="shared" si="274"/>
        <v>4.55</v>
      </c>
      <c r="O337" s="7" t="str">
        <f t="shared" ca="1" si="279"/>
        <v/>
      </c>
      <c r="S337" s="7" t="str">
        <f t="shared" ca="1" si="275"/>
        <v/>
      </c>
    </row>
    <row r="338" spans="1:19" x14ac:dyDescent="0.3">
      <c r="A338" s="1" t="str">
        <f t="shared" si="278"/>
        <v>LP_ReduceDmgCloseBetter_08</v>
      </c>
      <c r="B338" s="1" t="s">
        <v>495</v>
      </c>
      <c r="C338" s="1" t="str">
        <f>IF(ISERROR(VLOOKUP(B338,AffectorValueTable!$A:$A,1,0)),"어펙터밸류없음","")</f>
        <v/>
      </c>
      <c r="D338" s="1">
        <v>8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si="274"/>
        <v>5.4</v>
      </c>
      <c r="O338" s="7" t="str">
        <f t="shared" ca="1" si="279"/>
        <v/>
      </c>
      <c r="S338" s="7" t="str">
        <f t="shared" ca="1" si="275"/>
        <v/>
      </c>
    </row>
    <row r="339" spans="1:19" x14ac:dyDescent="0.3">
      <c r="A339" s="1" t="str">
        <f t="shared" si="278"/>
        <v>LP_ReduceDmgCloseBetter_09</v>
      </c>
      <c r="B339" s="1" t="s">
        <v>495</v>
      </c>
      <c r="C339" s="1" t="str">
        <f>IF(ISERROR(VLOOKUP(B339,AffectorValueTable!$A:$A,1,0)),"어펙터밸류없음","")</f>
        <v/>
      </c>
      <c r="D339" s="1">
        <v>9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si="274"/>
        <v>6.3000000000000007</v>
      </c>
      <c r="O339" s="7" t="str">
        <f t="shared" ca="1" si="279"/>
        <v/>
      </c>
      <c r="S339" s="7" t="str">
        <f t="shared" ca="1" si="275"/>
        <v/>
      </c>
    </row>
    <row r="340" spans="1:19" x14ac:dyDescent="0.3">
      <c r="A340" s="1" t="str">
        <f t="shared" si="276"/>
        <v>LP_ReduceDmgTrap_01</v>
      </c>
      <c r="B340" s="1" t="s">
        <v>496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L340" s="1">
        <f t="shared" ref="L340:L357" si="280">J191*4/6*3</f>
        <v>0.3</v>
      </c>
      <c r="O340" s="7" t="str">
        <f t="shared" ca="1" si="277"/>
        <v/>
      </c>
      <c r="S340" s="7" t="str">
        <f t="shared" ca="1" si="275"/>
        <v/>
      </c>
    </row>
    <row r="341" spans="1:19" x14ac:dyDescent="0.3">
      <c r="A341" s="1" t="str">
        <f t="shared" si="276"/>
        <v>LP_ReduceDmgTrap_02</v>
      </c>
      <c r="B341" s="1" t="s">
        <v>496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L341" s="1">
        <f t="shared" si="280"/>
        <v>0.63</v>
      </c>
      <c r="O341" s="7" t="str">
        <f t="shared" ca="1" si="277"/>
        <v/>
      </c>
      <c r="S341" s="7" t="str">
        <f t="shared" ca="1" si="275"/>
        <v/>
      </c>
    </row>
    <row r="342" spans="1:19" x14ac:dyDescent="0.3">
      <c r="A342" s="1" t="str">
        <f t="shared" si="276"/>
        <v>LP_ReduceDmgTrap_03</v>
      </c>
      <c r="B342" s="1" t="s">
        <v>496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L342" s="1">
        <f t="shared" si="280"/>
        <v>0.99</v>
      </c>
      <c r="O342" s="7" t="str">
        <f t="shared" ca="1" si="277"/>
        <v/>
      </c>
      <c r="S342" s="7" t="str">
        <f t="shared" ca="1" si="275"/>
        <v/>
      </c>
    </row>
    <row r="343" spans="1:19" x14ac:dyDescent="0.3">
      <c r="A343" s="1" t="str">
        <f t="shared" si="276"/>
        <v>LP_ReduceDmgTrap_04</v>
      </c>
      <c r="B343" s="1" t="s">
        <v>496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f t="shared" si="280"/>
        <v>1.38</v>
      </c>
      <c r="O343" s="7" t="str">
        <f t="shared" ca="1" si="277"/>
        <v/>
      </c>
      <c r="S343" s="7" t="str">
        <f t="shared" ca="1" si="275"/>
        <v/>
      </c>
    </row>
    <row r="344" spans="1:19" x14ac:dyDescent="0.3">
      <c r="A344" s="1" t="str">
        <f t="shared" ref="A344:A360" si="281">B344&amp;"_"&amp;TEXT(D344,"00")</f>
        <v>LP_ReduceDmgTrap_05</v>
      </c>
      <c r="B344" s="1" t="s">
        <v>496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f t="shared" si="280"/>
        <v>1.7999999999999998</v>
      </c>
      <c r="O344" s="7" t="str">
        <f t="shared" ca="1" si="277"/>
        <v/>
      </c>
      <c r="S344" s="7" t="str">
        <f t="shared" ca="1" si="275"/>
        <v/>
      </c>
    </row>
    <row r="345" spans="1:19" x14ac:dyDescent="0.3">
      <c r="A345" s="1" t="str">
        <f t="shared" si="281"/>
        <v>LP_ReduceDmgTrap_06</v>
      </c>
      <c r="B345" s="1" t="s">
        <v>496</v>
      </c>
      <c r="C345" s="1" t="str">
        <f>IF(ISERROR(VLOOKUP(B345,AffectorValueTable!$A:$A,1,0)),"어펙터밸류없음","")</f>
        <v/>
      </c>
      <c r="D345" s="1">
        <v>6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f t="shared" si="280"/>
        <v>2.25</v>
      </c>
      <c r="O345" s="7" t="str">
        <f t="shared" ca="1" si="277"/>
        <v/>
      </c>
      <c r="S345" s="7" t="str">
        <f t="shared" ca="1" si="275"/>
        <v/>
      </c>
    </row>
    <row r="346" spans="1:19" x14ac:dyDescent="0.3">
      <c r="A346" s="1" t="str">
        <f t="shared" si="281"/>
        <v>LP_ReduceDmgTrap_07</v>
      </c>
      <c r="B346" s="1" t="s">
        <v>496</v>
      </c>
      <c r="C346" s="1" t="str">
        <f>IF(ISERROR(VLOOKUP(B346,AffectorValueTable!$A:$A,1,0)),"어펙터밸류없음","")</f>
        <v/>
      </c>
      <c r="D346" s="1">
        <v>7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f t="shared" si="280"/>
        <v>2.7300000000000004</v>
      </c>
      <c r="O346" s="7" t="str">
        <f t="shared" ca="1" si="277"/>
        <v/>
      </c>
      <c r="S346" s="7" t="str">
        <f t="shared" ca="1" si="275"/>
        <v/>
      </c>
    </row>
    <row r="347" spans="1:19" x14ac:dyDescent="0.3">
      <c r="A347" s="1" t="str">
        <f t="shared" si="281"/>
        <v>LP_ReduceDmgTrap_08</v>
      </c>
      <c r="B347" s="1" t="s">
        <v>496</v>
      </c>
      <c r="C347" s="1" t="str">
        <f>IF(ISERROR(VLOOKUP(B347,AffectorValueTable!$A:$A,1,0)),"어펙터밸류없음","")</f>
        <v/>
      </c>
      <c r="D347" s="1">
        <v>8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f t="shared" si="280"/>
        <v>3.24</v>
      </c>
      <c r="O347" s="7" t="str">
        <f t="shared" ca="1" si="277"/>
        <v/>
      </c>
      <c r="S347" s="7" t="str">
        <f t="shared" ca="1" si="275"/>
        <v/>
      </c>
    </row>
    <row r="348" spans="1:19" x14ac:dyDescent="0.3">
      <c r="A348" s="1" t="str">
        <f t="shared" si="281"/>
        <v>LP_ReduceDmgTrap_09</v>
      </c>
      <c r="B348" s="1" t="s">
        <v>496</v>
      </c>
      <c r="C348" s="1" t="str">
        <f>IF(ISERROR(VLOOKUP(B348,AffectorValueTable!$A:$A,1,0)),"어펙터밸류없음","")</f>
        <v/>
      </c>
      <c r="D348" s="1">
        <v>9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f t="shared" si="280"/>
        <v>3.7800000000000002</v>
      </c>
      <c r="O348" s="7" t="str">
        <f t="shared" ca="1" si="277"/>
        <v/>
      </c>
      <c r="S348" s="7" t="str">
        <f t="shared" ca="1" si="275"/>
        <v/>
      </c>
    </row>
    <row r="349" spans="1:19" x14ac:dyDescent="0.3">
      <c r="A349" s="1" t="str">
        <f t="shared" si="281"/>
        <v>LP_ReduceDmgTrapBetter_01</v>
      </c>
      <c r="B349" s="1" t="s">
        <v>497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f t="shared" si="280"/>
        <v>0.5</v>
      </c>
      <c r="O349" s="7" t="str">
        <f t="shared" ref="O349:O363" ca="1" si="282">IF(NOT(ISBLANK(N349)),N349,
IF(ISBLANK(M349),"",
VLOOKUP(M349,OFFSET(INDIRECT("$A:$B"),0,MATCH(M$1&amp;"_Verify",INDIRECT("$1:$1"),0)-1),2,0)
))</f>
        <v/>
      </c>
      <c r="S349" s="7" t="str">
        <f t="shared" ca="1" si="275"/>
        <v/>
      </c>
    </row>
    <row r="350" spans="1:19" x14ac:dyDescent="0.3">
      <c r="A350" s="1" t="str">
        <f t="shared" si="281"/>
        <v>LP_ReduceDmgTrapBetter_02</v>
      </c>
      <c r="B350" s="1" t="s">
        <v>497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f t="shared" si="280"/>
        <v>1.05</v>
      </c>
      <c r="O350" s="7" t="str">
        <f t="shared" ca="1" si="282"/>
        <v/>
      </c>
      <c r="S350" s="7" t="str">
        <f t="shared" ca="1" si="275"/>
        <v/>
      </c>
    </row>
    <row r="351" spans="1:19" x14ac:dyDescent="0.3">
      <c r="A351" s="1" t="str">
        <f t="shared" si="281"/>
        <v>LP_ReduceDmgTrapBetter_03</v>
      </c>
      <c r="B351" s="1" t="s">
        <v>497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f t="shared" si="280"/>
        <v>1.6500000000000001</v>
      </c>
      <c r="O351" s="7" t="str">
        <f t="shared" ca="1" si="282"/>
        <v/>
      </c>
      <c r="S351" s="7" t="str">
        <f t="shared" ca="1" si="275"/>
        <v/>
      </c>
    </row>
    <row r="352" spans="1:19" x14ac:dyDescent="0.3">
      <c r="A352" s="1" t="str">
        <f t="shared" si="281"/>
        <v>LP_ReduceDmgTrapBetter_04</v>
      </c>
      <c r="B352" s="1" t="s">
        <v>497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f t="shared" si="280"/>
        <v>2.2999999999999998</v>
      </c>
      <c r="O352" s="7" t="str">
        <f t="shared" ca="1" si="282"/>
        <v/>
      </c>
      <c r="S352" s="7" t="str">
        <f t="shared" ca="1" si="275"/>
        <v/>
      </c>
    </row>
    <row r="353" spans="1:19" x14ac:dyDescent="0.3">
      <c r="A353" s="1" t="str">
        <f t="shared" ref="A353:A357" si="283">B353&amp;"_"&amp;TEXT(D353,"00")</f>
        <v>LP_ReduceDmgTrapBetter_05</v>
      </c>
      <c r="B353" s="1" t="s">
        <v>497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f t="shared" si="280"/>
        <v>3</v>
      </c>
      <c r="O353" s="7" t="str">
        <f t="shared" ref="O353:O357" ca="1" si="284">IF(NOT(ISBLANK(N353)),N353,
IF(ISBLANK(M353),"",
VLOOKUP(M353,OFFSET(INDIRECT("$A:$B"),0,MATCH(M$1&amp;"_Verify",INDIRECT("$1:$1"),0)-1),2,0)
))</f>
        <v/>
      </c>
      <c r="S353" s="7" t="str">
        <f t="shared" ca="1" si="275"/>
        <v/>
      </c>
    </row>
    <row r="354" spans="1:19" x14ac:dyDescent="0.3">
      <c r="A354" s="1" t="str">
        <f t="shared" si="283"/>
        <v>LP_ReduceDmgTrapBetter_06</v>
      </c>
      <c r="B354" s="1" t="s">
        <v>497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f t="shared" si="280"/>
        <v>3.75</v>
      </c>
      <c r="O354" s="7" t="str">
        <f t="shared" ca="1" si="284"/>
        <v/>
      </c>
      <c r="S354" s="7" t="str">
        <f t="shared" ca="1" si="275"/>
        <v/>
      </c>
    </row>
    <row r="355" spans="1:19" x14ac:dyDescent="0.3">
      <c r="A355" s="1" t="str">
        <f t="shared" si="283"/>
        <v>LP_ReduceDmgTrapBetter_07</v>
      </c>
      <c r="B355" s="1" t="s">
        <v>497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f t="shared" si="280"/>
        <v>4.55</v>
      </c>
      <c r="O355" s="7" t="str">
        <f t="shared" ca="1" si="284"/>
        <v/>
      </c>
      <c r="S355" s="7" t="str">
        <f t="shared" ca="1" si="275"/>
        <v/>
      </c>
    </row>
    <row r="356" spans="1:19" x14ac:dyDescent="0.3">
      <c r="A356" s="1" t="str">
        <f t="shared" si="283"/>
        <v>LP_ReduceDmgTrapBetter_08</v>
      </c>
      <c r="B356" s="1" t="s">
        <v>497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f t="shared" si="280"/>
        <v>5.4</v>
      </c>
      <c r="O356" s="7" t="str">
        <f t="shared" ca="1" si="284"/>
        <v/>
      </c>
      <c r="S356" s="7" t="str">
        <f t="shared" ca="1" si="275"/>
        <v/>
      </c>
    </row>
    <row r="357" spans="1:19" x14ac:dyDescent="0.3">
      <c r="A357" s="1" t="str">
        <f t="shared" si="283"/>
        <v>LP_ReduceDmgTrapBetter_09</v>
      </c>
      <c r="B357" s="1" t="s">
        <v>497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si="280"/>
        <v>6.3000000000000007</v>
      </c>
      <c r="O357" s="7" t="str">
        <f t="shared" ca="1" si="284"/>
        <v/>
      </c>
      <c r="S357" s="7" t="str">
        <f t="shared" ca="1" si="275"/>
        <v/>
      </c>
    </row>
    <row r="358" spans="1:19" x14ac:dyDescent="0.3">
      <c r="A358" s="1" t="str">
        <f t="shared" si="281"/>
        <v>LP_ReduceContinuousDmg_01</v>
      </c>
      <c r="B358" s="1" t="s">
        <v>500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ReduceContinuousDamage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1</v>
      </c>
      <c r="K358" s="1">
        <v>0.5</v>
      </c>
      <c r="O358" s="7" t="str">
        <f t="shared" ca="1" si="282"/>
        <v/>
      </c>
      <c r="S358" s="7" t="str">
        <f t="shared" ca="1" si="275"/>
        <v/>
      </c>
    </row>
    <row r="359" spans="1:19" x14ac:dyDescent="0.3">
      <c r="A359" s="1" t="str">
        <f t="shared" si="281"/>
        <v>LP_ReduceContinuousDmg_02</v>
      </c>
      <c r="B359" s="1" t="s">
        <v>500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ReduceContinuousDamage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4.1900000000000004</v>
      </c>
      <c r="K359" s="1">
        <v>0.5</v>
      </c>
      <c r="O359" s="7" t="str">
        <f t="shared" ca="1" si="282"/>
        <v/>
      </c>
      <c r="S359" s="7" t="str">
        <f t="shared" ca="1" si="275"/>
        <v/>
      </c>
    </row>
    <row r="360" spans="1:19" x14ac:dyDescent="0.3">
      <c r="A360" s="1" t="str">
        <f t="shared" si="281"/>
        <v>LP_ReduceContinuousDmg_03</v>
      </c>
      <c r="B360" s="1" t="s">
        <v>500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ReduceContinuousDamage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9.57</v>
      </c>
      <c r="K360" s="1">
        <v>0.5</v>
      </c>
      <c r="O360" s="7" t="str">
        <f t="shared" ca="1" si="282"/>
        <v/>
      </c>
      <c r="S360" s="7" t="str">
        <f t="shared" ca="1" si="275"/>
        <v/>
      </c>
    </row>
    <row r="361" spans="1:19" x14ac:dyDescent="0.3">
      <c r="A361" s="1" t="str">
        <f t="shared" ref="A361:A363" si="285">B361&amp;"_"&amp;TEXT(D361,"00")</f>
        <v>LP_DefenseStrongDmg_01</v>
      </c>
      <c r="B361" s="1" t="s">
        <v>501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DefenseStrongDamage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0.24</v>
      </c>
      <c r="O361" s="7" t="str">
        <f t="shared" ca="1" si="282"/>
        <v/>
      </c>
      <c r="S361" s="7" t="str">
        <f t="shared" ca="1" si="275"/>
        <v/>
      </c>
    </row>
    <row r="362" spans="1:19" x14ac:dyDescent="0.3">
      <c r="A362" s="1" t="str">
        <f t="shared" si="285"/>
        <v>LP_DefenseStrongDmg_02</v>
      </c>
      <c r="B362" s="1" t="s">
        <v>501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DefenseStrongDamage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0.20869565217391306</v>
      </c>
      <c r="O362" s="7" t="str">
        <f t="shared" ca="1" si="282"/>
        <v/>
      </c>
      <c r="S362" s="7" t="str">
        <f t="shared" ca="1" si="275"/>
        <v/>
      </c>
    </row>
    <row r="363" spans="1:19" x14ac:dyDescent="0.3">
      <c r="A363" s="1" t="str">
        <f t="shared" si="285"/>
        <v>LP_DefenseStrongDmg_03</v>
      </c>
      <c r="B363" s="1" t="s">
        <v>501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DefenseStrongDamage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0.18147448015122877</v>
      </c>
      <c r="O363" s="7" t="str">
        <f t="shared" ca="1" si="282"/>
        <v/>
      </c>
      <c r="S363" s="7" t="str">
        <f t="shared" ca="1" si="275"/>
        <v/>
      </c>
    </row>
    <row r="364" spans="1:19" x14ac:dyDescent="0.3">
      <c r="A364" s="1" t="str">
        <f t="shared" ref="A364:A399" si="286">B364&amp;"_"&amp;TEXT(D364,"00")</f>
        <v>LP_ExtraGold_01</v>
      </c>
      <c r="B364" s="1" t="s">
        <v>171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DropAdjust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J364" s="1">
        <v>0.15000000000000002</v>
      </c>
      <c r="O364" s="7" t="str">
        <f t="shared" ca="1" si="256"/>
        <v/>
      </c>
      <c r="S364" s="7" t="str">
        <f t="shared" ca="1" si="275"/>
        <v/>
      </c>
    </row>
    <row r="365" spans="1:19" x14ac:dyDescent="0.3">
      <c r="A365" s="1" t="str">
        <f t="shared" ref="A365:A367" si="287">B365&amp;"_"&amp;TEXT(D365,"00")</f>
        <v>LP_ExtraGold_02</v>
      </c>
      <c r="B365" s="1" t="s">
        <v>171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DropAdjust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J365" s="1">
        <v>0.31500000000000006</v>
      </c>
      <c r="O365" s="7" t="str">
        <f t="shared" ref="O365:O367" ca="1" si="288">IF(NOT(ISBLANK(N365)),N365,
IF(ISBLANK(M365),"",
VLOOKUP(M365,OFFSET(INDIRECT("$A:$B"),0,MATCH(M$1&amp;"_Verify",INDIRECT("$1:$1"),0)-1),2,0)
))</f>
        <v/>
      </c>
      <c r="S365" s="7" t="str">
        <f t="shared" ca="1" si="275"/>
        <v/>
      </c>
    </row>
    <row r="366" spans="1:19" x14ac:dyDescent="0.3">
      <c r="A366" s="1" t="str">
        <f t="shared" si="287"/>
        <v>LP_ExtraGold_03</v>
      </c>
      <c r="B366" s="1" t="s">
        <v>171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DropAdjust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 s="1">
        <v>0.49500000000000011</v>
      </c>
      <c r="O366" s="7" t="str">
        <f t="shared" ca="1" si="288"/>
        <v/>
      </c>
      <c r="S366" s="7" t="str">
        <f t="shared" ca="1" si="275"/>
        <v/>
      </c>
    </row>
    <row r="367" spans="1:19" x14ac:dyDescent="0.3">
      <c r="A367" s="1" t="str">
        <f t="shared" si="287"/>
        <v>LP_ExtraGoldBetter_01</v>
      </c>
      <c r="B367" s="1" t="s">
        <v>502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DropAdjust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 s="1">
        <f t="shared" ref="J367:J369" si="289">J364*5/3</f>
        <v>0.25000000000000006</v>
      </c>
      <c r="O367" s="7" t="str">
        <f t="shared" ca="1" si="288"/>
        <v/>
      </c>
      <c r="S367" s="7" t="str">
        <f t="shared" ca="1" si="275"/>
        <v/>
      </c>
    </row>
    <row r="368" spans="1:19" x14ac:dyDescent="0.3">
      <c r="A368" s="1" t="str">
        <f t="shared" ref="A368:A369" si="290">B368&amp;"_"&amp;TEXT(D368,"00")</f>
        <v>LP_ExtraGoldBetter_02</v>
      </c>
      <c r="B368" s="1" t="s">
        <v>502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DropAdjust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 s="1">
        <f t="shared" si="289"/>
        <v>0.52500000000000002</v>
      </c>
      <c r="O368" s="7" t="str">
        <f t="shared" ref="O368:O369" ca="1" si="291">IF(NOT(ISBLANK(N368)),N368,
IF(ISBLANK(M368),"",
VLOOKUP(M368,OFFSET(INDIRECT("$A:$B"),0,MATCH(M$1&amp;"_Verify",INDIRECT("$1:$1"),0)-1),2,0)
))</f>
        <v/>
      </c>
      <c r="S368" s="7" t="str">
        <f t="shared" ca="1" si="275"/>
        <v/>
      </c>
    </row>
    <row r="369" spans="1:19" x14ac:dyDescent="0.3">
      <c r="A369" s="1" t="str">
        <f t="shared" si="290"/>
        <v>LP_ExtraGoldBetter_03</v>
      </c>
      <c r="B369" s="1" t="s">
        <v>502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DropAdjust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 s="1">
        <f t="shared" si="289"/>
        <v>0.82500000000000018</v>
      </c>
      <c r="O369" s="7" t="str">
        <f t="shared" ca="1" si="291"/>
        <v/>
      </c>
      <c r="S369" s="7" t="str">
        <f t="shared" ref="S369:S408" ca="1" si="292">IF(NOT(ISBLANK(R369)),R369,
IF(ISBLANK(Q369),"",
VLOOKUP(Q369,OFFSET(INDIRECT("$A:$B"),0,MATCH(Q$1&amp;"_Verify",INDIRECT("$1:$1"),0)-1),2,0)
))</f>
        <v/>
      </c>
    </row>
    <row r="370" spans="1:19" x14ac:dyDescent="0.3">
      <c r="A370" s="1" t="str">
        <f t="shared" si="286"/>
        <v>LP_ItemChanceBoost_01</v>
      </c>
      <c r="B370" s="1" t="s">
        <v>172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DropAdjust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v>0.1125</v>
      </c>
      <c r="O370" s="7" t="str">
        <f t="shared" ca="1" si="256"/>
        <v/>
      </c>
      <c r="S370" s="7" t="str">
        <f t="shared" ca="1" si="292"/>
        <v/>
      </c>
    </row>
    <row r="371" spans="1:19" x14ac:dyDescent="0.3">
      <c r="A371" s="1" t="str">
        <f t="shared" ref="A371:A373" si="293">B371&amp;"_"&amp;TEXT(D371,"00")</f>
        <v>LP_ItemChanceBoost_02</v>
      </c>
      <c r="B371" s="1" t="s">
        <v>172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DropAdjust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v>0.23625000000000002</v>
      </c>
      <c r="O371" s="7" t="str">
        <f t="shared" ref="O371:O373" ca="1" si="294">IF(NOT(ISBLANK(N371)),N371,
IF(ISBLANK(M371),"",
VLOOKUP(M371,OFFSET(INDIRECT("$A:$B"),0,MATCH(M$1&amp;"_Verify",INDIRECT("$1:$1"),0)-1),2,0)
))</f>
        <v/>
      </c>
      <c r="S371" s="7" t="str">
        <f t="shared" ca="1" si="292"/>
        <v/>
      </c>
    </row>
    <row r="372" spans="1:19" x14ac:dyDescent="0.3">
      <c r="A372" s="1" t="str">
        <f t="shared" si="293"/>
        <v>LP_ItemChanceBoost_03</v>
      </c>
      <c r="B372" s="1" t="s">
        <v>172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DropAdjust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v>0.37125000000000008</v>
      </c>
      <c r="O372" s="7" t="str">
        <f t="shared" ca="1" si="294"/>
        <v/>
      </c>
      <c r="S372" s="7" t="str">
        <f t="shared" ca="1" si="292"/>
        <v/>
      </c>
    </row>
    <row r="373" spans="1:19" x14ac:dyDescent="0.3">
      <c r="A373" s="1" t="str">
        <f t="shared" si="293"/>
        <v>LP_ItemChanceBoostBetter_01</v>
      </c>
      <c r="B373" s="1" t="s">
        <v>503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DropAdjust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ref="K373:K375" si="295">K370*5/3</f>
        <v>0.1875</v>
      </c>
      <c r="O373" s="7" t="str">
        <f t="shared" ca="1" si="294"/>
        <v/>
      </c>
      <c r="S373" s="7" t="str">
        <f t="shared" ca="1" si="292"/>
        <v/>
      </c>
    </row>
    <row r="374" spans="1:19" x14ac:dyDescent="0.3">
      <c r="A374" s="1" t="str">
        <f t="shared" ref="A374:A375" si="296">B374&amp;"_"&amp;TEXT(D374,"00")</f>
        <v>LP_ItemChanceBoostBetter_02</v>
      </c>
      <c r="B374" s="1" t="s">
        <v>503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DropAdjust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295"/>
        <v>0.39375000000000004</v>
      </c>
      <c r="O374" s="7" t="str">
        <f t="shared" ref="O374:O375" ca="1" si="297">IF(NOT(ISBLANK(N374)),N374,
IF(ISBLANK(M374),"",
VLOOKUP(M374,OFFSET(INDIRECT("$A:$B"),0,MATCH(M$1&amp;"_Verify",INDIRECT("$1:$1"),0)-1),2,0)
))</f>
        <v/>
      </c>
      <c r="S374" s="7" t="str">
        <f t="shared" ca="1" si="292"/>
        <v/>
      </c>
    </row>
    <row r="375" spans="1:19" x14ac:dyDescent="0.3">
      <c r="A375" s="1" t="str">
        <f t="shared" si="296"/>
        <v>LP_ItemChanceBoostBetter_03</v>
      </c>
      <c r="B375" s="1" t="s">
        <v>503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DropAdjust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295"/>
        <v>0.61875000000000013</v>
      </c>
      <c r="O375" s="7" t="str">
        <f t="shared" ca="1" si="297"/>
        <v/>
      </c>
      <c r="S375" s="7" t="str">
        <f t="shared" ca="1" si="292"/>
        <v/>
      </c>
    </row>
    <row r="376" spans="1:19" x14ac:dyDescent="0.3">
      <c r="A376" s="1" t="str">
        <f t="shared" si="286"/>
        <v>LP_HealChanceBoost_01</v>
      </c>
      <c r="B376" s="1" t="s">
        <v>173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DropAdjust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v>0.16666666699999999</v>
      </c>
      <c r="O376" s="7" t="str">
        <f t="shared" ca="1" si="256"/>
        <v/>
      </c>
      <c r="S376" s="7" t="str">
        <f t="shared" ca="1" si="292"/>
        <v/>
      </c>
    </row>
    <row r="377" spans="1:19" x14ac:dyDescent="0.3">
      <c r="A377" s="1" t="str">
        <f t="shared" ref="A377:A379" si="298">B377&amp;"_"&amp;TEXT(D377,"00")</f>
        <v>LP_HealChanceBoost_02</v>
      </c>
      <c r="B377" s="1" t="s">
        <v>173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DropAdjust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v>0.35</v>
      </c>
      <c r="O377" s="7" t="str">
        <f t="shared" ref="O377:O379" ca="1" si="299">IF(NOT(ISBLANK(N377)),N377,
IF(ISBLANK(M377),"",
VLOOKUP(M377,OFFSET(INDIRECT("$A:$B"),0,MATCH(M$1&amp;"_Verify",INDIRECT("$1:$1"),0)-1),2,0)
))</f>
        <v/>
      </c>
      <c r="S377" s="7" t="str">
        <f t="shared" ca="1" si="292"/>
        <v/>
      </c>
    </row>
    <row r="378" spans="1:19" x14ac:dyDescent="0.3">
      <c r="A378" s="1" t="str">
        <f t="shared" si="298"/>
        <v>LP_HealChanceBoost_03</v>
      </c>
      <c r="B378" s="1" t="s">
        <v>173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DropAdjust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L378" s="1">
        <v>0.55000000000000004</v>
      </c>
      <c r="O378" s="7" t="str">
        <f t="shared" ca="1" si="299"/>
        <v/>
      </c>
      <c r="S378" s="7" t="str">
        <f t="shared" ca="1" si="292"/>
        <v/>
      </c>
    </row>
    <row r="379" spans="1:19" x14ac:dyDescent="0.3">
      <c r="A379" s="1" t="str">
        <f t="shared" si="298"/>
        <v>LP_HealChanceBoostBetter_01</v>
      </c>
      <c r="B379" s="1" t="s">
        <v>504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DropAdjust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ref="L379:L381" si="300">L376*5/3</f>
        <v>0.27777777833333334</v>
      </c>
      <c r="O379" s="7" t="str">
        <f t="shared" ca="1" si="299"/>
        <v/>
      </c>
      <c r="S379" s="7" t="str">
        <f t="shared" ref="S379:S381" ca="1" si="301">IF(NOT(ISBLANK(R379)),R379,
IF(ISBLANK(Q379),"",
VLOOKUP(Q379,OFFSET(INDIRECT("$A:$B"),0,MATCH(Q$1&amp;"_Verify",INDIRECT("$1:$1"),0)-1),2,0)
))</f>
        <v/>
      </c>
    </row>
    <row r="380" spans="1:19" x14ac:dyDescent="0.3">
      <c r="A380" s="1" t="str">
        <f t="shared" ref="A380:A381" si="302">B380&amp;"_"&amp;TEXT(D380,"00")</f>
        <v>LP_HealChanceBoostBetter_02</v>
      </c>
      <c r="B380" s="1" t="s">
        <v>504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DropAdjust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si="300"/>
        <v>0.58333333333333337</v>
      </c>
      <c r="O380" s="7" t="str">
        <f t="shared" ref="O380:O381" ca="1" si="303">IF(NOT(ISBLANK(N380)),N380,
IF(ISBLANK(M380),"",
VLOOKUP(M380,OFFSET(INDIRECT("$A:$B"),0,MATCH(M$1&amp;"_Verify",INDIRECT("$1:$1"),0)-1),2,0)
))</f>
        <v/>
      </c>
      <c r="S380" s="7" t="str">
        <f t="shared" ca="1" si="301"/>
        <v/>
      </c>
    </row>
    <row r="381" spans="1:19" x14ac:dyDescent="0.3">
      <c r="A381" s="1" t="str">
        <f t="shared" si="302"/>
        <v>LP_HealChanceBoostBetter_03</v>
      </c>
      <c r="B381" s="1" t="s">
        <v>504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DropAdjust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300"/>
        <v>0.91666666666666663</v>
      </c>
      <c r="O381" s="7" t="str">
        <f t="shared" ca="1" si="303"/>
        <v/>
      </c>
      <c r="S381" s="7" t="str">
        <f t="shared" ca="1" si="301"/>
        <v/>
      </c>
    </row>
    <row r="382" spans="1:19" x14ac:dyDescent="0.3">
      <c r="A382" s="1" t="str">
        <f t="shared" si="286"/>
        <v>LP_MonsterThrough_01</v>
      </c>
      <c r="B382" s="1" t="s">
        <v>174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MonsterThroughHitObject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N382" s="1">
        <v>1</v>
      </c>
      <c r="O382" s="7">
        <f t="shared" ca="1" si="256"/>
        <v>1</v>
      </c>
      <c r="S382" s="7" t="str">
        <f t="shared" ca="1" si="292"/>
        <v/>
      </c>
    </row>
    <row r="383" spans="1:19" x14ac:dyDescent="0.3">
      <c r="A383" s="1" t="str">
        <f t="shared" si="286"/>
        <v>LP_MonsterThrough_02</v>
      </c>
      <c r="B383" s="1" t="s">
        <v>174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MonsterThroughHitObject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N383" s="1">
        <v>2</v>
      </c>
      <c r="O383" s="7">
        <f t="shared" ca="1" si="256"/>
        <v>2</v>
      </c>
      <c r="S383" s="7" t="str">
        <f t="shared" ca="1" si="292"/>
        <v/>
      </c>
    </row>
    <row r="384" spans="1:19" x14ac:dyDescent="0.3">
      <c r="A384" s="1" t="str">
        <f t="shared" si="286"/>
        <v>LP_Ricochet_01</v>
      </c>
      <c r="B384" s="1" t="s">
        <v>175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RicochetHitObject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N384" s="1">
        <v>1</v>
      </c>
      <c r="O384" s="7">
        <f t="shared" ca="1" si="256"/>
        <v>1</v>
      </c>
      <c r="S384" s="7" t="str">
        <f t="shared" ca="1" si="292"/>
        <v/>
      </c>
    </row>
    <row r="385" spans="1:19" x14ac:dyDescent="0.3">
      <c r="A385" s="1" t="str">
        <f t="shared" si="286"/>
        <v>LP_Ricochet_02</v>
      </c>
      <c r="B385" s="1" t="s">
        <v>175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RicochetHitObject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N385" s="1">
        <v>2</v>
      </c>
      <c r="O385" s="7">
        <f t="shared" ca="1" si="256"/>
        <v>2</v>
      </c>
      <c r="S385" s="7" t="str">
        <f t="shared" ref="S385:S387" ca="1" si="304">IF(NOT(ISBLANK(R385)),R385,
IF(ISBLANK(Q385),"",
VLOOKUP(Q385,OFFSET(INDIRECT("$A:$B"),0,MATCH(Q$1&amp;"_Verify",INDIRECT("$1:$1"),0)-1),2,0)
))</f>
        <v/>
      </c>
    </row>
    <row r="386" spans="1:19" x14ac:dyDescent="0.3">
      <c r="A386" s="1" t="str">
        <f t="shared" si="286"/>
        <v>LP_BounceWallQuad_01</v>
      </c>
      <c r="B386" s="1" t="s">
        <v>176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BounceWallQuadHitObject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N386" s="1">
        <v>1</v>
      </c>
      <c r="O386" s="7">
        <f t="shared" ca="1" si="256"/>
        <v>1</v>
      </c>
      <c r="S386" s="7" t="str">
        <f t="shared" ca="1" si="304"/>
        <v/>
      </c>
    </row>
    <row r="387" spans="1:19" x14ac:dyDescent="0.3">
      <c r="A387" s="1" t="str">
        <f t="shared" si="286"/>
        <v>LP_BounceWallQuad_02</v>
      </c>
      <c r="B387" s="1" t="s">
        <v>176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BounceWallQuadHitObject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N387" s="1">
        <v>2</v>
      </c>
      <c r="O387" s="7">
        <f t="shared" ca="1" si="256"/>
        <v>2</v>
      </c>
      <c r="S387" s="7" t="str">
        <f t="shared" ca="1" si="304"/>
        <v/>
      </c>
    </row>
    <row r="388" spans="1:19" x14ac:dyDescent="0.3">
      <c r="A388" s="1" t="str">
        <f t="shared" si="286"/>
        <v>LP_Parallel_01</v>
      </c>
      <c r="B388" s="1" t="s">
        <v>177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ParallelHitObject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J388" s="1">
        <v>0.6</v>
      </c>
      <c r="N388" s="1">
        <v>1</v>
      </c>
      <c r="O388" s="7">
        <f t="shared" ca="1" si="256"/>
        <v>1</v>
      </c>
      <c r="S388" s="7" t="str">
        <f t="shared" ca="1" si="292"/>
        <v/>
      </c>
    </row>
    <row r="389" spans="1:19" x14ac:dyDescent="0.3">
      <c r="A389" s="1" t="str">
        <f t="shared" si="286"/>
        <v>LP_Parallel_02</v>
      </c>
      <c r="B389" s="1" t="s">
        <v>177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ParallelHitObject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J389" s="1">
        <v>0.6</v>
      </c>
      <c r="N389" s="1">
        <v>2</v>
      </c>
      <c r="O389" s="7">
        <f t="shared" ca="1" si="256"/>
        <v>2</v>
      </c>
      <c r="S389" s="7" t="str">
        <f t="shared" ca="1" si="292"/>
        <v/>
      </c>
    </row>
    <row r="390" spans="1:19" x14ac:dyDescent="0.3">
      <c r="A390" s="1" t="str">
        <f t="shared" si="286"/>
        <v>LP_DiagonalNwayGenerator_01</v>
      </c>
      <c r="B390" s="1" t="s">
        <v>178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DiagonalNwayGenerator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N390" s="1">
        <v>1</v>
      </c>
      <c r="O390" s="7">
        <f t="shared" ca="1" si="256"/>
        <v>1</v>
      </c>
      <c r="S390" s="7" t="str">
        <f t="shared" ca="1" si="292"/>
        <v/>
      </c>
    </row>
    <row r="391" spans="1:19" x14ac:dyDescent="0.3">
      <c r="A391" s="1" t="str">
        <f t="shared" si="286"/>
        <v>LP_DiagonalNwayGenerator_02</v>
      </c>
      <c r="B391" s="1" t="s">
        <v>178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DiagonalNwayGenerator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N391" s="1">
        <v>2</v>
      </c>
      <c r="O391" s="7">
        <f t="shared" ca="1" si="256"/>
        <v>2</v>
      </c>
      <c r="S391" s="7" t="str">
        <f t="shared" ca="1" si="292"/>
        <v/>
      </c>
    </row>
    <row r="392" spans="1:19" x14ac:dyDescent="0.3">
      <c r="A392" s="1" t="str">
        <f t="shared" si="286"/>
        <v>LP_LeftRightNwayGenerator_01</v>
      </c>
      <c r="B392" s="1" t="s">
        <v>179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LeftRightNwayGenerator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N392" s="1">
        <v>1</v>
      </c>
      <c r="O392" s="7">
        <f t="shared" ca="1" si="256"/>
        <v>1</v>
      </c>
      <c r="S392" s="7" t="str">
        <f t="shared" ca="1" si="292"/>
        <v/>
      </c>
    </row>
    <row r="393" spans="1:19" x14ac:dyDescent="0.3">
      <c r="A393" s="1" t="str">
        <f t="shared" si="286"/>
        <v>LP_LeftRightNwayGenerator_02</v>
      </c>
      <c r="B393" s="1" t="s">
        <v>179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LeftRightNwayGenerator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N393" s="1">
        <v>2</v>
      </c>
      <c r="O393" s="7">
        <f t="shared" ca="1" si="256"/>
        <v>2</v>
      </c>
      <c r="S393" s="7" t="str">
        <f t="shared" ca="1" si="292"/>
        <v/>
      </c>
    </row>
    <row r="394" spans="1:19" x14ac:dyDescent="0.3">
      <c r="A394" s="1" t="str">
        <f t="shared" si="286"/>
        <v>LP_BackNwayGenerator_01</v>
      </c>
      <c r="B394" s="1" t="s">
        <v>180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BackNwayGenerator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N394" s="1">
        <v>1</v>
      </c>
      <c r="O394" s="7">
        <f t="shared" ca="1" si="256"/>
        <v>1</v>
      </c>
      <c r="S394" s="7" t="str">
        <f t="shared" ca="1" si="292"/>
        <v/>
      </c>
    </row>
    <row r="395" spans="1:19" x14ac:dyDescent="0.3">
      <c r="A395" s="1" t="str">
        <f t="shared" si="286"/>
        <v>LP_BackNwayGenerator_02</v>
      </c>
      <c r="B395" s="1" t="s">
        <v>180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BackNwayGenerator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N395" s="1">
        <v>2</v>
      </c>
      <c r="O395" s="7">
        <f t="shared" ca="1" si="256"/>
        <v>2</v>
      </c>
      <c r="S395" s="7" t="str">
        <f t="shared" ca="1" si="292"/>
        <v/>
      </c>
    </row>
    <row r="396" spans="1:19" x14ac:dyDescent="0.3">
      <c r="A396" s="1" t="str">
        <f t="shared" si="286"/>
        <v>LP_Repeat_01</v>
      </c>
      <c r="B396" s="1" t="s">
        <v>181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RepeatHitObject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J396" s="1">
        <v>0.3</v>
      </c>
      <c r="N396" s="1">
        <v>1</v>
      </c>
      <c r="O396" s="7">
        <f t="shared" ca="1" si="256"/>
        <v>1</v>
      </c>
      <c r="S396" s="7" t="str">
        <f t="shared" ca="1" si="292"/>
        <v/>
      </c>
    </row>
    <row r="397" spans="1:19" x14ac:dyDescent="0.3">
      <c r="A397" s="1" t="str">
        <f t="shared" si="286"/>
        <v>LP_Repeat_02</v>
      </c>
      <c r="B397" s="1" t="s">
        <v>181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RepeatHitObject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J397" s="1">
        <v>0.3</v>
      </c>
      <c r="N397" s="1">
        <v>2</v>
      </c>
      <c r="O397" s="7">
        <f t="shared" ca="1" si="256"/>
        <v>2</v>
      </c>
      <c r="S397" s="7" t="str">
        <f t="shared" ca="1" si="292"/>
        <v/>
      </c>
    </row>
    <row r="398" spans="1:19" x14ac:dyDescent="0.3">
      <c r="A398" s="1" t="str">
        <f t="shared" si="286"/>
        <v>LP_HealOnKill_01</v>
      </c>
      <c r="B398" s="1" t="s">
        <v>269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K398" s="1">
        <f t="shared" ref="K398:K411" si="305">J191</f>
        <v>0.15</v>
      </c>
      <c r="O398" s="7" t="str">
        <f t="shared" ref="O398" ca="1" si="306">IF(NOT(ISBLANK(N398)),N398,
IF(ISBLANK(M398),"",
VLOOKUP(M398,OFFSET(INDIRECT("$A:$B"),0,MATCH(M$1&amp;"_Verify",INDIRECT("$1:$1"),0)-1),2,0)
))</f>
        <v/>
      </c>
      <c r="S398" s="7" t="str">
        <f t="shared" ca="1" si="292"/>
        <v/>
      </c>
    </row>
    <row r="399" spans="1:19" x14ac:dyDescent="0.3">
      <c r="A399" s="1" t="str">
        <f t="shared" si="286"/>
        <v>LP_HealOnKill_02</v>
      </c>
      <c r="B399" s="1" t="s">
        <v>269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K399" s="1">
        <f t="shared" si="305"/>
        <v>0.315</v>
      </c>
      <c r="O399" s="7" t="str">
        <f t="shared" ca="1" si="256"/>
        <v/>
      </c>
      <c r="S399" s="7" t="str">
        <f t="shared" ca="1" si="292"/>
        <v/>
      </c>
    </row>
    <row r="400" spans="1:19" x14ac:dyDescent="0.3">
      <c r="A400" s="1" t="str">
        <f t="shared" ref="A400:A402" si="307">B400&amp;"_"&amp;TEXT(D400,"00")</f>
        <v>LP_HealOnKill_03</v>
      </c>
      <c r="B400" s="1" t="s">
        <v>269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K400" s="1">
        <f t="shared" si="305"/>
        <v>0.49500000000000005</v>
      </c>
      <c r="O400" s="7" t="str">
        <f t="shared" ref="O400:O402" ca="1" si="308">IF(NOT(ISBLANK(N400)),N400,
IF(ISBLANK(M400),"",
VLOOKUP(M400,OFFSET(INDIRECT("$A:$B"),0,MATCH(M$1&amp;"_Verify",INDIRECT("$1:$1"),0)-1),2,0)
))</f>
        <v/>
      </c>
      <c r="S400" s="7" t="str">
        <f t="shared" ref="S400:S402" ca="1" si="309">IF(NOT(ISBLANK(R400)),R400,
IF(ISBLANK(Q400),"",
VLOOKUP(Q400,OFFSET(INDIRECT("$A:$B"),0,MATCH(Q$1&amp;"_Verify",INDIRECT("$1:$1"),0)-1),2,0)
))</f>
        <v/>
      </c>
    </row>
    <row r="401" spans="1:19" x14ac:dyDescent="0.3">
      <c r="A401" s="1" t="str">
        <f t="shared" si="307"/>
        <v>LP_HealOnKill_04</v>
      </c>
      <c r="B401" s="1" t="s">
        <v>269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K401" s="1">
        <f t="shared" si="305"/>
        <v>0.69</v>
      </c>
      <c r="O401" s="7" t="str">
        <f t="shared" ca="1" si="308"/>
        <v/>
      </c>
      <c r="S401" s="7" t="str">
        <f t="shared" ca="1" si="309"/>
        <v/>
      </c>
    </row>
    <row r="402" spans="1:19" x14ac:dyDescent="0.3">
      <c r="A402" s="1" t="str">
        <f t="shared" si="307"/>
        <v>LP_HealOnKill_05</v>
      </c>
      <c r="B402" s="1" t="s">
        <v>269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K402" s="1">
        <f t="shared" si="305"/>
        <v>0.89999999999999991</v>
      </c>
      <c r="O402" s="7" t="str">
        <f t="shared" ca="1" si="308"/>
        <v/>
      </c>
      <c r="S402" s="7" t="str">
        <f t="shared" ca="1" si="309"/>
        <v/>
      </c>
    </row>
    <row r="403" spans="1:19" x14ac:dyDescent="0.3">
      <c r="A403" s="1" t="str">
        <f t="shared" ref="A403:A406" si="310">B403&amp;"_"&amp;TEXT(D403,"00")</f>
        <v>LP_HealOnKill_06</v>
      </c>
      <c r="B403" s="1" t="s">
        <v>269</v>
      </c>
      <c r="C403" s="1" t="str">
        <f>IF(ISERROR(VLOOKUP(B403,AffectorValueTable!$A:$A,1,0)),"어펙터밸류없음","")</f>
        <v/>
      </c>
      <c r="D403" s="1">
        <v>6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K403" s="1">
        <f t="shared" si="305"/>
        <v>1.125</v>
      </c>
      <c r="O403" s="7" t="str">
        <f t="shared" ref="O403:O406" ca="1" si="311">IF(NOT(ISBLANK(N403)),N403,
IF(ISBLANK(M403),"",
VLOOKUP(M403,OFFSET(INDIRECT("$A:$B"),0,MATCH(M$1&amp;"_Verify",INDIRECT("$1:$1"),0)-1),2,0)
))</f>
        <v/>
      </c>
      <c r="S403" s="7" t="str">
        <f t="shared" ref="S403:S406" ca="1" si="312">IF(NOT(ISBLANK(R403)),R403,
IF(ISBLANK(Q403),"",
VLOOKUP(Q403,OFFSET(INDIRECT("$A:$B"),0,MATCH(Q$1&amp;"_Verify",INDIRECT("$1:$1"),0)-1),2,0)
))</f>
        <v/>
      </c>
    </row>
    <row r="404" spans="1:19" x14ac:dyDescent="0.3">
      <c r="A404" s="1" t="str">
        <f t="shared" si="310"/>
        <v>LP_HealOnKill_07</v>
      </c>
      <c r="B404" s="1" t="s">
        <v>269</v>
      </c>
      <c r="C404" s="1" t="str">
        <f>IF(ISERROR(VLOOKUP(B404,AffectorValueTable!$A:$A,1,0)),"어펙터밸류없음","")</f>
        <v/>
      </c>
      <c r="D404" s="1">
        <v>7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K404" s="1">
        <f t="shared" si="305"/>
        <v>1.3650000000000002</v>
      </c>
      <c r="O404" s="7" t="str">
        <f t="shared" ca="1" si="311"/>
        <v/>
      </c>
      <c r="S404" s="7" t="str">
        <f t="shared" ca="1" si="312"/>
        <v/>
      </c>
    </row>
    <row r="405" spans="1:19" x14ac:dyDescent="0.3">
      <c r="A405" s="1" t="str">
        <f t="shared" si="310"/>
        <v>LP_HealOnKill_08</v>
      </c>
      <c r="B405" s="1" t="s">
        <v>269</v>
      </c>
      <c r="C405" s="1" t="str">
        <f>IF(ISERROR(VLOOKUP(B405,AffectorValueTable!$A:$A,1,0)),"어펙터밸류없음","")</f>
        <v/>
      </c>
      <c r="D405" s="1">
        <v>8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K405" s="1">
        <f t="shared" si="305"/>
        <v>1.62</v>
      </c>
      <c r="O405" s="7" t="str">
        <f t="shared" ca="1" si="311"/>
        <v/>
      </c>
      <c r="S405" s="7" t="str">
        <f t="shared" ca="1" si="312"/>
        <v/>
      </c>
    </row>
    <row r="406" spans="1:19" x14ac:dyDescent="0.3">
      <c r="A406" s="1" t="str">
        <f t="shared" si="310"/>
        <v>LP_HealOnKill_09</v>
      </c>
      <c r="B406" s="1" t="s">
        <v>269</v>
      </c>
      <c r="C406" s="1" t="str">
        <f>IF(ISERROR(VLOOKUP(B406,AffectorValueTable!$A:$A,1,0)),"어펙터밸류없음","")</f>
        <v/>
      </c>
      <c r="D406" s="1">
        <v>9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K406" s="1">
        <f t="shared" si="305"/>
        <v>1.89</v>
      </c>
      <c r="O406" s="7" t="str">
        <f t="shared" ca="1" si="311"/>
        <v/>
      </c>
      <c r="S406" s="7" t="str">
        <f t="shared" ca="1" si="312"/>
        <v/>
      </c>
    </row>
    <row r="407" spans="1:19" x14ac:dyDescent="0.3">
      <c r="A407" s="1" t="str">
        <f t="shared" ref="A407:A436" si="313">B407&amp;"_"&amp;TEXT(D407,"00")</f>
        <v>LP_HealOnKillBetter_01</v>
      </c>
      <c r="B407" s="1" t="s">
        <v>270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K407" s="1">
        <f t="shared" si="305"/>
        <v>0.25</v>
      </c>
      <c r="O407" s="7" t="str">
        <f t="shared" ref="O407:O450" ca="1" si="314">IF(NOT(ISBLANK(N407)),N407,
IF(ISBLANK(M407),"",
VLOOKUP(M407,OFFSET(INDIRECT("$A:$B"),0,MATCH(M$1&amp;"_Verify",INDIRECT("$1:$1"),0)-1),2,0)
))</f>
        <v/>
      </c>
      <c r="S407" s="7" t="str">
        <f t="shared" ca="1" si="292"/>
        <v/>
      </c>
    </row>
    <row r="408" spans="1:19" x14ac:dyDescent="0.3">
      <c r="A408" s="1" t="str">
        <f t="shared" si="313"/>
        <v>LP_HealOnKillBetter_02</v>
      </c>
      <c r="B408" s="1" t="s">
        <v>270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K408" s="1">
        <f t="shared" si="305"/>
        <v>0.52500000000000002</v>
      </c>
      <c r="O408" s="7" t="str">
        <f t="shared" ca="1" si="314"/>
        <v/>
      </c>
      <c r="S408" s="7" t="str">
        <f t="shared" ca="1" si="292"/>
        <v/>
      </c>
    </row>
    <row r="409" spans="1:19" x14ac:dyDescent="0.3">
      <c r="A409" s="1" t="str">
        <f t="shared" ref="A409:A422" si="315">B409&amp;"_"&amp;TEXT(D409,"00")</f>
        <v>LP_HealOnKillBetter_03</v>
      </c>
      <c r="B409" s="1" t="s">
        <v>270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K409" s="1">
        <f t="shared" si="305"/>
        <v>0.82500000000000007</v>
      </c>
      <c r="O409" s="7" t="str">
        <f t="shared" ref="O409:O422" ca="1" si="316">IF(NOT(ISBLANK(N409)),N409,
IF(ISBLANK(M409),"",
VLOOKUP(M409,OFFSET(INDIRECT("$A:$B"),0,MATCH(M$1&amp;"_Verify",INDIRECT("$1:$1"),0)-1),2,0)
))</f>
        <v/>
      </c>
      <c r="S409" s="7" t="str">
        <f t="shared" ref="S409:S422" ca="1" si="317">IF(NOT(ISBLANK(R409)),R409,
IF(ISBLANK(Q409),"",
VLOOKUP(Q409,OFFSET(INDIRECT("$A:$B"),0,MATCH(Q$1&amp;"_Verify",INDIRECT("$1:$1"),0)-1),2,0)
))</f>
        <v/>
      </c>
    </row>
    <row r="410" spans="1:19" x14ac:dyDescent="0.3">
      <c r="A410" s="1" t="str">
        <f t="shared" si="315"/>
        <v>LP_HealOnKillBetter_04</v>
      </c>
      <c r="B410" s="1" t="s">
        <v>270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K410" s="1">
        <f t="shared" si="305"/>
        <v>1.1499999999999999</v>
      </c>
      <c r="O410" s="7" t="str">
        <f t="shared" ca="1" si="316"/>
        <v/>
      </c>
      <c r="S410" s="7" t="str">
        <f t="shared" ca="1" si="317"/>
        <v/>
      </c>
    </row>
    <row r="411" spans="1:19" x14ac:dyDescent="0.3">
      <c r="A411" s="1" t="str">
        <f t="shared" si="315"/>
        <v>LP_HealOnKillBetter_05</v>
      </c>
      <c r="B411" s="1" t="s">
        <v>270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K411" s="1">
        <f t="shared" si="305"/>
        <v>1.5</v>
      </c>
      <c r="O411" s="7" t="str">
        <f t="shared" ca="1" si="316"/>
        <v/>
      </c>
      <c r="S411" s="7" t="str">
        <f t="shared" ca="1" si="317"/>
        <v/>
      </c>
    </row>
    <row r="412" spans="1:19" x14ac:dyDescent="0.3">
      <c r="A412" s="1" t="str">
        <f t="shared" si="315"/>
        <v>LP_HealOnCrit_01</v>
      </c>
      <c r="B412" s="1" t="s">
        <v>932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>J191</f>
        <v>0.15</v>
      </c>
      <c r="O412" s="7" t="str">
        <f t="shared" ca="1" si="316"/>
        <v/>
      </c>
      <c r="S412" s="7" t="str">
        <f t="shared" ca="1" si="317"/>
        <v/>
      </c>
    </row>
    <row r="413" spans="1:19" x14ac:dyDescent="0.3">
      <c r="A413" s="1" t="str">
        <f t="shared" si="315"/>
        <v>LP_HealOnCrit_02</v>
      </c>
      <c r="B413" s="1" t="s">
        <v>932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ref="J413:J425" si="318">J192</f>
        <v>0.315</v>
      </c>
      <c r="O413" s="7" t="str">
        <f t="shared" ca="1" si="316"/>
        <v/>
      </c>
      <c r="S413" s="7" t="str">
        <f t="shared" ca="1" si="317"/>
        <v/>
      </c>
    </row>
    <row r="414" spans="1:19" x14ac:dyDescent="0.3">
      <c r="A414" s="1" t="str">
        <f t="shared" si="315"/>
        <v>LP_HealOnCrit_03</v>
      </c>
      <c r="B414" s="1" t="s">
        <v>932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318"/>
        <v>0.49500000000000005</v>
      </c>
      <c r="O414" s="7" t="str">
        <f t="shared" ca="1" si="316"/>
        <v/>
      </c>
      <c r="S414" s="7" t="str">
        <f t="shared" ca="1" si="317"/>
        <v/>
      </c>
    </row>
    <row r="415" spans="1:19" x14ac:dyDescent="0.3">
      <c r="A415" s="1" t="str">
        <f t="shared" si="315"/>
        <v>LP_HealOnCrit_04</v>
      </c>
      <c r="B415" s="1" t="s">
        <v>932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318"/>
        <v>0.69</v>
      </c>
      <c r="O415" s="7" t="str">
        <f t="shared" ca="1" si="316"/>
        <v/>
      </c>
      <c r="S415" s="7" t="str">
        <f t="shared" ca="1" si="317"/>
        <v/>
      </c>
    </row>
    <row r="416" spans="1:19" x14ac:dyDescent="0.3">
      <c r="A416" s="1" t="str">
        <f t="shared" si="315"/>
        <v>LP_HealOnCrit_05</v>
      </c>
      <c r="B416" s="1" t="s">
        <v>932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318"/>
        <v>0.89999999999999991</v>
      </c>
      <c r="O416" s="7" t="str">
        <f t="shared" ca="1" si="316"/>
        <v/>
      </c>
      <c r="S416" s="7" t="str">
        <f t="shared" ca="1" si="317"/>
        <v/>
      </c>
    </row>
    <row r="417" spans="1:21" x14ac:dyDescent="0.3">
      <c r="A417" s="1" t="str">
        <f t="shared" si="315"/>
        <v>LP_HealOnCrit_06</v>
      </c>
      <c r="B417" s="1" t="s">
        <v>932</v>
      </c>
      <c r="C417" s="1" t="str">
        <f>IF(ISERROR(VLOOKUP(B417,AffectorValueTable!$A:$A,1,0)),"어펙터밸류없음","")</f>
        <v/>
      </c>
      <c r="D417" s="1">
        <v>6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318"/>
        <v>1.125</v>
      </c>
      <c r="O417" s="7" t="str">
        <f t="shared" ca="1" si="316"/>
        <v/>
      </c>
      <c r="S417" s="7" t="str">
        <f t="shared" ca="1" si="317"/>
        <v/>
      </c>
    </row>
    <row r="418" spans="1:21" x14ac:dyDescent="0.3">
      <c r="A418" s="1" t="str">
        <f t="shared" si="315"/>
        <v>LP_HealOnCrit_07</v>
      </c>
      <c r="B418" s="1" t="s">
        <v>932</v>
      </c>
      <c r="C418" s="1" t="str">
        <f>IF(ISERROR(VLOOKUP(B418,AffectorValueTable!$A:$A,1,0)),"어펙터밸류없음","")</f>
        <v/>
      </c>
      <c r="D418" s="1">
        <v>7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318"/>
        <v>1.3650000000000002</v>
      </c>
      <c r="O418" s="7" t="str">
        <f t="shared" ca="1" si="316"/>
        <v/>
      </c>
      <c r="S418" s="7" t="str">
        <f t="shared" ca="1" si="317"/>
        <v/>
      </c>
    </row>
    <row r="419" spans="1:21" x14ac:dyDescent="0.3">
      <c r="A419" s="1" t="str">
        <f t="shared" si="315"/>
        <v>LP_HealOnCrit_08</v>
      </c>
      <c r="B419" s="1" t="s">
        <v>932</v>
      </c>
      <c r="C419" s="1" t="str">
        <f>IF(ISERROR(VLOOKUP(B419,AffectorValueTable!$A:$A,1,0)),"어펙터밸류없음","")</f>
        <v/>
      </c>
      <c r="D419" s="1">
        <v>8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318"/>
        <v>1.62</v>
      </c>
      <c r="O419" s="7" t="str">
        <f t="shared" ca="1" si="316"/>
        <v/>
      </c>
      <c r="S419" s="7" t="str">
        <f t="shared" ca="1" si="317"/>
        <v/>
      </c>
    </row>
    <row r="420" spans="1:21" x14ac:dyDescent="0.3">
      <c r="A420" s="1" t="str">
        <f t="shared" si="315"/>
        <v>LP_HealOnCrit_09</v>
      </c>
      <c r="B420" s="1" t="s">
        <v>932</v>
      </c>
      <c r="C420" s="1" t="str">
        <f>IF(ISERROR(VLOOKUP(B420,AffectorValueTable!$A:$A,1,0)),"어펙터밸류없음","")</f>
        <v/>
      </c>
      <c r="D420" s="1">
        <v>9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318"/>
        <v>1.89</v>
      </c>
      <c r="O420" s="7" t="str">
        <f t="shared" ca="1" si="316"/>
        <v/>
      </c>
      <c r="S420" s="7" t="str">
        <f t="shared" ca="1" si="317"/>
        <v/>
      </c>
    </row>
    <row r="421" spans="1:21" x14ac:dyDescent="0.3">
      <c r="A421" s="1" t="str">
        <f t="shared" si="315"/>
        <v>LP_HealOnCritBetter_01</v>
      </c>
      <c r="B421" s="1" t="s">
        <v>933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318"/>
        <v>0.25</v>
      </c>
      <c r="O421" s="7" t="str">
        <f t="shared" ca="1" si="316"/>
        <v/>
      </c>
      <c r="S421" s="7" t="str">
        <f t="shared" ca="1" si="317"/>
        <v/>
      </c>
    </row>
    <row r="422" spans="1:21" x14ac:dyDescent="0.3">
      <c r="A422" s="1" t="str">
        <f t="shared" si="315"/>
        <v>LP_HealOnCritBetter_02</v>
      </c>
      <c r="B422" s="1" t="s">
        <v>933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318"/>
        <v>0.52500000000000002</v>
      </c>
      <c r="O422" s="7" t="str">
        <f t="shared" ca="1" si="316"/>
        <v/>
      </c>
      <c r="S422" s="7" t="str">
        <f t="shared" ca="1" si="317"/>
        <v/>
      </c>
    </row>
    <row r="423" spans="1:21" x14ac:dyDescent="0.3">
      <c r="A423" s="1" t="str">
        <f t="shared" ref="A423:A425" si="319">B423&amp;"_"&amp;TEXT(D423,"00")</f>
        <v>LP_HealOnCritBetter_03</v>
      </c>
      <c r="B423" s="1" t="s">
        <v>933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318"/>
        <v>0.82500000000000007</v>
      </c>
      <c r="O423" s="7" t="str">
        <f t="shared" ref="O423:O425" ca="1" si="320">IF(NOT(ISBLANK(N423)),N423,
IF(ISBLANK(M423),"",
VLOOKUP(M423,OFFSET(INDIRECT("$A:$B"),0,MATCH(M$1&amp;"_Verify",INDIRECT("$1:$1"),0)-1),2,0)
))</f>
        <v/>
      </c>
      <c r="S423" s="7" t="str">
        <f t="shared" ref="S423:S425" ca="1" si="321">IF(NOT(ISBLANK(R423)),R423,
IF(ISBLANK(Q423),"",
VLOOKUP(Q423,OFFSET(INDIRECT("$A:$B"),0,MATCH(Q$1&amp;"_Verify",INDIRECT("$1:$1"),0)-1),2,0)
))</f>
        <v/>
      </c>
    </row>
    <row r="424" spans="1:21" x14ac:dyDescent="0.3">
      <c r="A424" s="1" t="str">
        <f t="shared" si="319"/>
        <v>LP_HealOnCritBetter_04</v>
      </c>
      <c r="B424" s="1" t="s">
        <v>933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318"/>
        <v>1.1499999999999999</v>
      </c>
      <c r="O424" s="7" t="str">
        <f t="shared" ca="1" si="320"/>
        <v/>
      </c>
      <c r="S424" s="7" t="str">
        <f t="shared" ca="1" si="321"/>
        <v/>
      </c>
    </row>
    <row r="425" spans="1:21" x14ac:dyDescent="0.3">
      <c r="A425" s="1" t="str">
        <f t="shared" si="319"/>
        <v>LP_HealOnCritBetter_05</v>
      </c>
      <c r="B425" s="1" t="s">
        <v>933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318"/>
        <v>1.5</v>
      </c>
      <c r="O425" s="7" t="str">
        <f t="shared" ca="1" si="320"/>
        <v/>
      </c>
      <c r="S425" s="7" t="str">
        <f t="shared" ca="1" si="321"/>
        <v/>
      </c>
    </row>
    <row r="426" spans="1:21" x14ac:dyDescent="0.3">
      <c r="A426" s="1" t="str">
        <f t="shared" si="313"/>
        <v>LP_AtkSpeedUpOnEncounter_01</v>
      </c>
      <c r="B426" s="1" t="s">
        <v>295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314"/>
        <v/>
      </c>
      <c r="Q426" s="1" t="s">
        <v>296</v>
      </c>
      <c r="S426" s="7">
        <f t="shared" ref="S426:S477" ca="1" si="322">IF(NOT(ISBLANK(R426)),R426,
IF(ISBLANK(Q426),"",
VLOOKUP(Q426,OFFSET(INDIRECT("$A:$B"),0,MATCH(Q$1&amp;"_Verify",INDIRECT("$1:$1"),0)-1),2,0)
))</f>
        <v>1</v>
      </c>
      <c r="U426" s="1" t="s">
        <v>297</v>
      </c>
    </row>
    <row r="427" spans="1:21" x14ac:dyDescent="0.3">
      <c r="A427" s="1" t="str">
        <f t="shared" si="313"/>
        <v>LP_AtkSpeedUpOnEncounter_02</v>
      </c>
      <c r="B427" s="1" t="s">
        <v>295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314"/>
        <v/>
      </c>
      <c r="Q427" s="1" t="s">
        <v>296</v>
      </c>
      <c r="S427" s="7">
        <f t="shared" ca="1" si="322"/>
        <v>1</v>
      </c>
      <c r="U427" s="1" t="s">
        <v>297</v>
      </c>
    </row>
    <row r="428" spans="1:21" x14ac:dyDescent="0.3">
      <c r="A428" s="1" t="str">
        <f t="shared" ref="A428:A434" si="323">B428&amp;"_"&amp;TEXT(D428,"00")</f>
        <v>LP_AtkSpeedUpOnEncounter_03</v>
      </c>
      <c r="B428" s="1" t="s">
        <v>295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ref="O428:O434" ca="1" si="324">IF(NOT(ISBLANK(N428)),N428,
IF(ISBLANK(M428),"",
VLOOKUP(M428,OFFSET(INDIRECT("$A:$B"),0,MATCH(M$1&amp;"_Verify",INDIRECT("$1:$1"),0)-1),2,0)
))</f>
        <v/>
      </c>
      <c r="Q428" s="1" t="s">
        <v>296</v>
      </c>
      <c r="S428" s="7">
        <f t="shared" ca="1" si="322"/>
        <v>1</v>
      </c>
      <c r="U428" s="1" t="s">
        <v>297</v>
      </c>
    </row>
    <row r="429" spans="1:21" x14ac:dyDescent="0.3">
      <c r="A429" s="1" t="str">
        <f t="shared" si="323"/>
        <v>LP_AtkSpeedUpOnEncounter_04</v>
      </c>
      <c r="B429" s="1" t="s">
        <v>295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324"/>
        <v/>
      </c>
      <c r="Q429" s="1" t="s">
        <v>296</v>
      </c>
      <c r="S429" s="7">
        <f t="shared" ca="1" si="322"/>
        <v>1</v>
      </c>
      <c r="U429" s="1" t="s">
        <v>297</v>
      </c>
    </row>
    <row r="430" spans="1:21" x14ac:dyDescent="0.3">
      <c r="A430" s="1" t="str">
        <f t="shared" si="323"/>
        <v>LP_AtkSpeedUpOnEncounter_05</v>
      </c>
      <c r="B430" s="1" t="s">
        <v>295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324"/>
        <v/>
      </c>
      <c r="Q430" s="1" t="s">
        <v>296</v>
      </c>
      <c r="S430" s="7">
        <f t="shared" ca="1" si="322"/>
        <v>1</v>
      </c>
      <c r="U430" s="1" t="s">
        <v>297</v>
      </c>
    </row>
    <row r="431" spans="1:21" x14ac:dyDescent="0.3">
      <c r="A431" s="1" t="str">
        <f t="shared" si="323"/>
        <v>LP_AtkSpeedUpOnEncounter_06</v>
      </c>
      <c r="B431" s="1" t="s">
        <v>295</v>
      </c>
      <c r="C431" s="1" t="str">
        <f>IF(ISERROR(VLOOKUP(B431,AffectorValueTable!$A:$A,1,0)),"어펙터밸류없음","")</f>
        <v/>
      </c>
      <c r="D431" s="1">
        <v>6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ca="1" si="324"/>
        <v/>
      </c>
      <c r="Q431" s="1" t="s">
        <v>296</v>
      </c>
      <c r="S431" s="7">
        <f t="shared" ca="1" si="322"/>
        <v>1</v>
      </c>
      <c r="U431" s="1" t="s">
        <v>297</v>
      </c>
    </row>
    <row r="432" spans="1:21" x14ac:dyDescent="0.3">
      <c r="A432" s="1" t="str">
        <f t="shared" si="323"/>
        <v>LP_AtkSpeedUpOnEncounter_07</v>
      </c>
      <c r="B432" s="1" t="s">
        <v>295</v>
      </c>
      <c r="C432" s="1" t="str">
        <f>IF(ISERROR(VLOOKUP(B432,AffectorValueTable!$A:$A,1,0)),"어펙터밸류없음","")</f>
        <v/>
      </c>
      <c r="D432" s="1">
        <v>7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324"/>
        <v/>
      </c>
      <c r="Q432" s="1" t="s">
        <v>296</v>
      </c>
      <c r="S432" s="7">
        <f t="shared" ca="1" si="322"/>
        <v>1</v>
      </c>
      <c r="U432" s="1" t="s">
        <v>297</v>
      </c>
    </row>
    <row r="433" spans="1:23" x14ac:dyDescent="0.3">
      <c r="A433" s="1" t="str">
        <f t="shared" si="323"/>
        <v>LP_AtkSpeedUpOnEncounter_08</v>
      </c>
      <c r="B433" s="1" t="s">
        <v>295</v>
      </c>
      <c r="C433" s="1" t="str">
        <f>IF(ISERROR(VLOOKUP(B433,AffectorValueTable!$A:$A,1,0)),"어펙터밸류없음","")</f>
        <v/>
      </c>
      <c r="D433" s="1">
        <v>8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324"/>
        <v/>
      </c>
      <c r="Q433" s="1" t="s">
        <v>296</v>
      </c>
      <c r="S433" s="7">
        <f t="shared" ca="1" si="322"/>
        <v>1</v>
      </c>
      <c r="U433" s="1" t="s">
        <v>297</v>
      </c>
    </row>
    <row r="434" spans="1:23" x14ac:dyDescent="0.3">
      <c r="A434" s="1" t="str">
        <f t="shared" si="323"/>
        <v>LP_AtkSpeedUpOnEncounter_09</v>
      </c>
      <c r="B434" s="1" t="s">
        <v>295</v>
      </c>
      <c r="C434" s="1" t="str">
        <f>IF(ISERROR(VLOOKUP(B434,AffectorValueTable!$A:$A,1,0)),"어펙터밸류없음","")</f>
        <v/>
      </c>
      <c r="D434" s="1">
        <v>9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324"/>
        <v/>
      </c>
      <c r="Q434" s="1" t="s">
        <v>296</v>
      </c>
      <c r="S434" s="7">
        <f t="shared" ca="1" si="322"/>
        <v>1</v>
      </c>
      <c r="U434" s="1" t="s">
        <v>297</v>
      </c>
    </row>
    <row r="435" spans="1:23" x14ac:dyDescent="0.3">
      <c r="A435" s="1" t="str">
        <f t="shared" si="313"/>
        <v>LP_AtkSpeedUpOnEncounter_Spd_01</v>
      </c>
      <c r="B435" s="1" t="s">
        <v>292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ChangeActorStatus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4.5</v>
      </c>
      <c r="J435" s="1">
        <f t="shared" ref="J435:J443" si="325">J191*4.5/6*2.5</f>
        <v>0.28125</v>
      </c>
      <c r="M435" s="1" t="s">
        <v>148</v>
      </c>
      <c r="O435" s="7">
        <f t="shared" ca="1" si="314"/>
        <v>3</v>
      </c>
      <c r="R435" s="1">
        <v>1</v>
      </c>
      <c r="S435" s="7">
        <f t="shared" ca="1" si="322"/>
        <v>1</v>
      </c>
      <c r="W435" s="1" t="s">
        <v>362</v>
      </c>
    </row>
    <row r="436" spans="1:23" x14ac:dyDescent="0.3">
      <c r="A436" s="1" t="str">
        <f t="shared" si="313"/>
        <v>LP_AtkSpeedUpOnEncounter_Spd_02</v>
      </c>
      <c r="B436" s="1" t="s">
        <v>292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ChangeActorStatus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5</v>
      </c>
      <c r="J436" s="1">
        <f t="shared" si="325"/>
        <v>0.59062499999999996</v>
      </c>
      <c r="M436" s="1" t="s">
        <v>148</v>
      </c>
      <c r="O436" s="7">
        <f t="shared" ca="1" si="314"/>
        <v>3</v>
      </c>
      <c r="R436" s="1">
        <v>1</v>
      </c>
      <c r="S436" s="7">
        <f t="shared" ca="1" si="322"/>
        <v>1</v>
      </c>
      <c r="W436" s="1" t="s">
        <v>362</v>
      </c>
    </row>
    <row r="437" spans="1:23" x14ac:dyDescent="0.3">
      <c r="A437" s="1" t="str">
        <f t="shared" ref="A437:A443" si="326">B437&amp;"_"&amp;TEXT(D437,"00")</f>
        <v>LP_AtkSpeedUpOnEncounter_Spd_03</v>
      </c>
      <c r="B437" s="1" t="s">
        <v>292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ChangeActorStatus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5.5</v>
      </c>
      <c r="J437" s="1">
        <f t="shared" si="325"/>
        <v>0.92812500000000009</v>
      </c>
      <c r="M437" s="1" t="s">
        <v>148</v>
      </c>
      <c r="O437" s="7">
        <f t="shared" ref="O437:O443" ca="1" si="327">IF(NOT(ISBLANK(N437)),N437,
IF(ISBLANK(M437),"",
VLOOKUP(M437,OFFSET(INDIRECT("$A:$B"),0,MATCH(M$1&amp;"_Verify",INDIRECT("$1:$1"),0)-1),2,0)
))</f>
        <v>3</v>
      </c>
      <c r="R437" s="1">
        <v>1</v>
      </c>
      <c r="S437" s="7">
        <f t="shared" ca="1" si="322"/>
        <v>1</v>
      </c>
      <c r="W437" s="1" t="s">
        <v>362</v>
      </c>
    </row>
    <row r="438" spans="1:23" x14ac:dyDescent="0.3">
      <c r="A438" s="1" t="str">
        <f t="shared" si="326"/>
        <v>LP_AtkSpeedUpOnEncounter_Spd_04</v>
      </c>
      <c r="B438" s="1" t="s">
        <v>292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ChangeActorStatus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6</v>
      </c>
      <c r="J438" s="1">
        <f t="shared" si="325"/>
        <v>1.29375</v>
      </c>
      <c r="M438" s="1" t="s">
        <v>148</v>
      </c>
      <c r="O438" s="7">
        <f t="shared" ca="1" si="327"/>
        <v>3</v>
      </c>
      <c r="R438" s="1">
        <v>1</v>
      </c>
      <c r="S438" s="7">
        <f t="shared" ca="1" si="322"/>
        <v>1</v>
      </c>
      <c r="W438" s="1" t="s">
        <v>362</v>
      </c>
    </row>
    <row r="439" spans="1:23" x14ac:dyDescent="0.3">
      <c r="A439" s="1" t="str">
        <f t="shared" si="326"/>
        <v>LP_AtkSpeedUpOnEncounter_Spd_05</v>
      </c>
      <c r="B439" s="1" t="s">
        <v>292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ChangeActorStatus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6.5</v>
      </c>
      <c r="J439" s="1">
        <f t="shared" si="325"/>
        <v>1.6874999999999998</v>
      </c>
      <c r="M439" s="1" t="s">
        <v>148</v>
      </c>
      <c r="O439" s="7">
        <f t="shared" ca="1" si="327"/>
        <v>3</v>
      </c>
      <c r="R439" s="1">
        <v>1</v>
      </c>
      <c r="S439" s="7">
        <f t="shared" ca="1" si="322"/>
        <v>1</v>
      </c>
      <c r="W439" s="1" t="s">
        <v>362</v>
      </c>
    </row>
    <row r="440" spans="1:23" x14ac:dyDescent="0.3">
      <c r="A440" s="1" t="str">
        <f t="shared" si="326"/>
        <v>LP_AtkSpeedUpOnEncounter_Spd_06</v>
      </c>
      <c r="B440" s="1" t="s">
        <v>292</v>
      </c>
      <c r="C440" s="1" t="str">
        <f>IF(ISERROR(VLOOKUP(B440,AffectorValueTable!$A:$A,1,0)),"어펙터밸류없음","")</f>
        <v/>
      </c>
      <c r="D440" s="1">
        <v>6</v>
      </c>
      <c r="E440" s="1" t="str">
        <f>VLOOKUP($B440,AffectorValueTable!$1:$1048576,MATCH(AffectorValueTable!$B$1,AffectorValueTable!$1:$1,0),0)</f>
        <v>ChangeActorStatus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7</v>
      </c>
      <c r="J440" s="1">
        <f t="shared" si="325"/>
        <v>2.109375</v>
      </c>
      <c r="M440" s="1" t="s">
        <v>148</v>
      </c>
      <c r="O440" s="7">
        <f t="shared" ca="1" si="327"/>
        <v>3</v>
      </c>
      <c r="R440" s="1">
        <v>1</v>
      </c>
      <c r="S440" s="7">
        <f t="shared" ca="1" si="322"/>
        <v>1</v>
      </c>
      <c r="W440" s="1" t="s">
        <v>362</v>
      </c>
    </row>
    <row r="441" spans="1:23" x14ac:dyDescent="0.3">
      <c r="A441" s="1" t="str">
        <f t="shared" si="326"/>
        <v>LP_AtkSpeedUpOnEncounter_Spd_07</v>
      </c>
      <c r="B441" s="1" t="s">
        <v>292</v>
      </c>
      <c r="C441" s="1" t="str">
        <f>IF(ISERROR(VLOOKUP(B441,AffectorValueTable!$A:$A,1,0)),"어펙터밸류없음","")</f>
        <v/>
      </c>
      <c r="D441" s="1">
        <v>7</v>
      </c>
      <c r="E441" s="1" t="str">
        <f>VLOOKUP($B441,AffectorValueTable!$1:$1048576,MATCH(AffectorValueTable!$B$1,AffectorValueTable!$1:$1,0),0)</f>
        <v>ChangeActorStatus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7.5</v>
      </c>
      <c r="J441" s="1">
        <f t="shared" si="325"/>
        <v>2.5593750000000002</v>
      </c>
      <c r="M441" s="1" t="s">
        <v>148</v>
      </c>
      <c r="O441" s="7">
        <f t="shared" ca="1" si="327"/>
        <v>3</v>
      </c>
      <c r="R441" s="1">
        <v>1</v>
      </c>
      <c r="S441" s="7">
        <f t="shared" ca="1" si="322"/>
        <v>1</v>
      </c>
      <c r="W441" s="1" t="s">
        <v>362</v>
      </c>
    </row>
    <row r="442" spans="1:23" x14ac:dyDescent="0.3">
      <c r="A442" s="1" t="str">
        <f t="shared" si="326"/>
        <v>LP_AtkSpeedUpOnEncounter_Spd_08</v>
      </c>
      <c r="B442" s="1" t="s">
        <v>292</v>
      </c>
      <c r="C442" s="1" t="str">
        <f>IF(ISERROR(VLOOKUP(B442,AffectorValueTable!$A:$A,1,0)),"어펙터밸류없음","")</f>
        <v/>
      </c>
      <c r="D442" s="1">
        <v>8</v>
      </c>
      <c r="E442" s="1" t="str">
        <f>VLOOKUP($B442,AffectorValueTable!$1:$1048576,MATCH(AffectorValueTable!$B$1,AffectorValueTable!$1:$1,0),0)</f>
        <v>ChangeActorStatus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8</v>
      </c>
      <c r="J442" s="1">
        <f t="shared" si="325"/>
        <v>3.0375000000000001</v>
      </c>
      <c r="M442" s="1" t="s">
        <v>148</v>
      </c>
      <c r="O442" s="7">
        <f t="shared" ca="1" si="327"/>
        <v>3</v>
      </c>
      <c r="R442" s="1">
        <v>1</v>
      </c>
      <c r="S442" s="7">
        <f t="shared" ca="1" si="322"/>
        <v>1</v>
      </c>
      <c r="W442" s="1" t="s">
        <v>362</v>
      </c>
    </row>
    <row r="443" spans="1:23" x14ac:dyDescent="0.3">
      <c r="A443" s="1" t="str">
        <f t="shared" si="326"/>
        <v>LP_AtkSpeedUpOnEncounter_Spd_09</v>
      </c>
      <c r="B443" s="1" t="s">
        <v>292</v>
      </c>
      <c r="C443" s="1" t="str">
        <f>IF(ISERROR(VLOOKUP(B443,AffectorValueTable!$A:$A,1,0)),"어펙터밸류없음","")</f>
        <v/>
      </c>
      <c r="D443" s="1">
        <v>9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8.5</v>
      </c>
      <c r="J443" s="1">
        <f t="shared" si="325"/>
        <v>3.5437499999999993</v>
      </c>
      <c r="M443" s="1" t="s">
        <v>148</v>
      </c>
      <c r="O443" s="7">
        <f t="shared" ca="1" si="327"/>
        <v>3</v>
      </c>
      <c r="R443" s="1">
        <v>1</v>
      </c>
      <c r="S443" s="7">
        <f t="shared" ca="1" si="322"/>
        <v>1</v>
      </c>
      <c r="W443" s="1" t="s">
        <v>362</v>
      </c>
    </row>
    <row r="444" spans="1:23" x14ac:dyDescent="0.3">
      <c r="A444" s="1" t="str">
        <f t="shared" ref="A444:A450" si="328">B444&amp;"_"&amp;TEXT(D444,"00")</f>
        <v>LP_AtkSpeedUpOnEncounterBetter_01</v>
      </c>
      <c r="B444" s="1" t="s">
        <v>291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314"/>
        <v/>
      </c>
      <c r="Q444" s="1" t="s">
        <v>296</v>
      </c>
      <c r="S444" s="7">
        <f t="shared" ca="1" si="322"/>
        <v>1</v>
      </c>
      <c r="U444" s="1" t="s">
        <v>293</v>
      </c>
    </row>
    <row r="445" spans="1:23" x14ac:dyDescent="0.3">
      <c r="A445" s="1" t="str">
        <f t="shared" si="328"/>
        <v>LP_AtkSpeedUpOnEncounterBetter_02</v>
      </c>
      <c r="B445" s="1" t="s">
        <v>291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314"/>
        <v/>
      </c>
      <c r="Q445" s="1" t="s">
        <v>296</v>
      </c>
      <c r="S445" s="7">
        <f t="shared" ca="1" si="322"/>
        <v>1</v>
      </c>
      <c r="U445" s="1" t="s">
        <v>293</v>
      </c>
    </row>
    <row r="446" spans="1:23" x14ac:dyDescent="0.3">
      <c r="A446" s="1" t="str">
        <f t="shared" ref="A446:A448" si="329">B446&amp;"_"&amp;TEXT(D446,"00")</f>
        <v>LP_AtkSpeedUpOnEncounterBetter_03</v>
      </c>
      <c r="B446" s="1" t="s">
        <v>291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ref="O446:O448" ca="1" si="330">IF(NOT(ISBLANK(N446)),N446,
IF(ISBLANK(M446),"",
VLOOKUP(M446,OFFSET(INDIRECT("$A:$B"),0,MATCH(M$1&amp;"_Verify",INDIRECT("$1:$1"),0)-1),2,0)
))</f>
        <v/>
      </c>
      <c r="Q446" s="1" t="s">
        <v>296</v>
      </c>
      <c r="S446" s="7">
        <f t="shared" ca="1" si="322"/>
        <v>1</v>
      </c>
      <c r="U446" s="1" t="s">
        <v>293</v>
      </c>
    </row>
    <row r="447" spans="1:23" x14ac:dyDescent="0.3">
      <c r="A447" s="1" t="str">
        <f t="shared" si="329"/>
        <v>LP_AtkSpeedUpOnEncounterBetter_04</v>
      </c>
      <c r="B447" s="1" t="s">
        <v>291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30"/>
        <v/>
      </c>
      <c r="Q447" s="1" t="s">
        <v>296</v>
      </c>
      <c r="S447" s="7">
        <f t="shared" ca="1" si="322"/>
        <v>1</v>
      </c>
      <c r="U447" s="1" t="s">
        <v>293</v>
      </c>
    </row>
    <row r="448" spans="1:23" x14ac:dyDescent="0.3">
      <c r="A448" s="1" t="str">
        <f t="shared" si="329"/>
        <v>LP_AtkSpeedUpOnEncounterBetter_05</v>
      </c>
      <c r="B448" s="1" t="s">
        <v>291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30"/>
        <v/>
      </c>
      <c r="Q448" s="1" t="s">
        <v>296</v>
      </c>
      <c r="S448" s="7">
        <f t="shared" ca="1" si="322"/>
        <v>1</v>
      </c>
      <c r="U448" s="1" t="s">
        <v>293</v>
      </c>
    </row>
    <row r="449" spans="1:23" x14ac:dyDescent="0.3">
      <c r="A449" s="1" t="str">
        <f t="shared" si="328"/>
        <v>LP_AtkSpeedUpOnEncounterBetter_Spd_01</v>
      </c>
      <c r="B449" s="1" t="s">
        <v>294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ChangeActorStatus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4.5</v>
      </c>
      <c r="J449" s="1">
        <f>J200*4.5/6*2.5</f>
        <v>0.46875</v>
      </c>
      <c r="M449" s="1" t="s">
        <v>148</v>
      </c>
      <c r="O449" s="7">
        <f t="shared" ca="1" si="314"/>
        <v>3</v>
      </c>
      <c r="R449" s="1">
        <v>1</v>
      </c>
      <c r="S449" s="7">
        <f t="shared" ca="1" si="322"/>
        <v>1</v>
      </c>
      <c r="W449" s="1" t="s">
        <v>362</v>
      </c>
    </row>
    <row r="450" spans="1:23" x14ac:dyDescent="0.3">
      <c r="A450" s="1" t="str">
        <f t="shared" si="328"/>
        <v>LP_AtkSpeedUpOnEncounterBetter_Spd_02</v>
      </c>
      <c r="B450" s="1" t="s">
        <v>294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ChangeActorStatus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5.5</v>
      </c>
      <c r="J450" s="1">
        <f>J201*4.5/6*2.5</f>
        <v>0.98437500000000011</v>
      </c>
      <c r="M450" s="1" t="s">
        <v>148</v>
      </c>
      <c r="O450" s="7">
        <f t="shared" ca="1" si="314"/>
        <v>3</v>
      </c>
      <c r="R450" s="1">
        <v>1</v>
      </c>
      <c r="S450" s="7">
        <f t="shared" ca="1" si="322"/>
        <v>1</v>
      </c>
      <c r="W450" s="1" t="s">
        <v>362</v>
      </c>
    </row>
    <row r="451" spans="1:23" x14ac:dyDescent="0.3">
      <c r="A451" s="1" t="str">
        <f t="shared" ref="A451:A453" si="331">B451&amp;"_"&amp;TEXT(D451,"00")</f>
        <v>LP_AtkSpeedUpOnEncounterBetter_Spd_03</v>
      </c>
      <c r="B451" s="1" t="s">
        <v>294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ChangeActorStatus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6.5</v>
      </c>
      <c r="J451" s="1">
        <f>J202*4.5/6*2.5</f>
        <v>1.546875</v>
      </c>
      <c r="M451" s="1" t="s">
        <v>148</v>
      </c>
      <c r="O451" s="7">
        <f t="shared" ref="O451:O453" ca="1" si="332">IF(NOT(ISBLANK(N451)),N451,
IF(ISBLANK(M451),"",
VLOOKUP(M451,OFFSET(INDIRECT("$A:$B"),0,MATCH(M$1&amp;"_Verify",INDIRECT("$1:$1"),0)-1),2,0)
))</f>
        <v>3</v>
      </c>
      <c r="R451" s="1">
        <v>1</v>
      </c>
      <c r="S451" s="7">
        <f t="shared" ca="1" si="322"/>
        <v>1</v>
      </c>
      <c r="W451" s="1" t="s">
        <v>362</v>
      </c>
    </row>
    <row r="452" spans="1:23" x14ac:dyDescent="0.3">
      <c r="A452" s="1" t="str">
        <f t="shared" si="331"/>
        <v>LP_AtkSpeedUpOnEncounterBetter_Spd_04</v>
      </c>
      <c r="B452" s="1" t="s">
        <v>294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7.5</v>
      </c>
      <c r="J452" s="1">
        <f>J203*4.5/6*2.5</f>
        <v>2.15625</v>
      </c>
      <c r="M452" s="1" t="s">
        <v>148</v>
      </c>
      <c r="O452" s="7">
        <f t="shared" ca="1" si="332"/>
        <v>3</v>
      </c>
      <c r="R452" s="1">
        <v>1</v>
      </c>
      <c r="S452" s="7">
        <f t="shared" ca="1" si="322"/>
        <v>1</v>
      </c>
      <c r="W452" s="1" t="s">
        <v>362</v>
      </c>
    </row>
    <row r="453" spans="1:23" x14ac:dyDescent="0.3">
      <c r="A453" s="1" t="str">
        <f t="shared" si="331"/>
        <v>LP_AtkSpeedUpOnEncounterBetter_Spd_05</v>
      </c>
      <c r="B453" s="1" t="s">
        <v>294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8.5</v>
      </c>
      <c r="J453" s="1">
        <f>J204*4.5/6*2.5</f>
        <v>2.8125</v>
      </c>
      <c r="M453" s="1" t="s">
        <v>148</v>
      </c>
      <c r="O453" s="7">
        <f t="shared" ca="1" si="332"/>
        <v>3</v>
      </c>
      <c r="R453" s="1">
        <v>1</v>
      </c>
      <c r="S453" s="7">
        <f t="shared" ca="1" si="322"/>
        <v>1</v>
      </c>
      <c r="W453" s="1" t="s">
        <v>362</v>
      </c>
    </row>
    <row r="454" spans="1:23" x14ac:dyDescent="0.3">
      <c r="A454" s="1" t="str">
        <f t="shared" ref="A454:A458" si="333">B454&amp;"_"&amp;TEXT(D454,"00")</f>
        <v>LP_VampireOnAttack_01</v>
      </c>
      <c r="B454" s="1" t="s">
        <v>298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L454" s="1">
        <f t="shared" ref="L454:L467" si="334">J191</f>
        <v>0.15</v>
      </c>
      <c r="O454" s="7" t="str">
        <f t="shared" ref="O454:O458" ca="1" si="335">IF(NOT(ISBLANK(N454)),N454,
IF(ISBLANK(M454),"",
VLOOKUP(M454,OFFSET(INDIRECT("$A:$B"),0,MATCH(M$1&amp;"_Verify",INDIRECT("$1:$1"),0)-1),2,0)
))</f>
        <v/>
      </c>
      <c r="S454" s="7" t="str">
        <f t="shared" ca="1" si="322"/>
        <v/>
      </c>
    </row>
    <row r="455" spans="1:23" x14ac:dyDescent="0.3">
      <c r="A455" s="1" t="str">
        <f t="shared" si="333"/>
        <v>LP_VampireOnAttack_02</v>
      </c>
      <c r="B455" s="1" t="s">
        <v>298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L455" s="1">
        <f t="shared" si="334"/>
        <v>0.315</v>
      </c>
      <c r="O455" s="7" t="str">
        <f t="shared" ca="1" si="335"/>
        <v/>
      </c>
      <c r="S455" s="7" t="str">
        <f t="shared" ca="1" si="322"/>
        <v/>
      </c>
    </row>
    <row r="456" spans="1:23" x14ac:dyDescent="0.3">
      <c r="A456" s="1" t="str">
        <f t="shared" si="333"/>
        <v>LP_VampireOnAttack_03</v>
      </c>
      <c r="B456" s="1" t="s">
        <v>298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L456" s="1">
        <f t="shared" si="334"/>
        <v>0.49500000000000005</v>
      </c>
      <c r="O456" s="7" t="str">
        <f t="shared" ca="1" si="335"/>
        <v/>
      </c>
      <c r="S456" s="7" t="str">
        <f t="shared" ca="1" si="322"/>
        <v/>
      </c>
    </row>
    <row r="457" spans="1:23" x14ac:dyDescent="0.3">
      <c r="A457" s="1" t="str">
        <f t="shared" si="333"/>
        <v>LP_VampireOnAttack_04</v>
      </c>
      <c r="B457" s="1" t="s">
        <v>298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L457" s="1">
        <f t="shared" si="334"/>
        <v>0.69</v>
      </c>
      <c r="O457" s="7" t="str">
        <f t="shared" ca="1" si="335"/>
        <v/>
      </c>
      <c r="S457" s="7" t="str">
        <f t="shared" ca="1" si="322"/>
        <v/>
      </c>
    </row>
    <row r="458" spans="1:23" x14ac:dyDescent="0.3">
      <c r="A458" s="1" t="str">
        <f t="shared" si="333"/>
        <v>LP_VampireOnAttack_05</v>
      </c>
      <c r="B458" s="1" t="s">
        <v>298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L458" s="1">
        <f t="shared" si="334"/>
        <v>0.89999999999999991</v>
      </c>
      <c r="O458" s="7" t="str">
        <f t="shared" ca="1" si="335"/>
        <v/>
      </c>
      <c r="S458" s="7" t="str">
        <f t="shared" ca="1" si="322"/>
        <v/>
      </c>
    </row>
    <row r="459" spans="1:23" x14ac:dyDescent="0.3">
      <c r="A459" s="1" t="str">
        <f t="shared" ref="A459:A462" si="336">B459&amp;"_"&amp;TEXT(D459,"00")</f>
        <v>LP_VampireOnAttack_06</v>
      </c>
      <c r="B459" s="1" t="s">
        <v>298</v>
      </c>
      <c r="C459" s="1" t="str">
        <f>IF(ISERROR(VLOOKUP(B459,AffectorValueTable!$A:$A,1,0)),"어펙터밸류없음","")</f>
        <v/>
      </c>
      <c r="D459" s="1">
        <v>6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L459" s="1">
        <f t="shared" si="334"/>
        <v>1.125</v>
      </c>
      <c r="O459" s="7" t="str">
        <f t="shared" ref="O459:O462" ca="1" si="337">IF(NOT(ISBLANK(N459)),N459,
IF(ISBLANK(M459),"",
VLOOKUP(M459,OFFSET(INDIRECT("$A:$B"),0,MATCH(M$1&amp;"_Verify",INDIRECT("$1:$1"),0)-1),2,0)
))</f>
        <v/>
      </c>
      <c r="S459" s="7" t="str">
        <f t="shared" ref="S459:S462" ca="1" si="338">IF(NOT(ISBLANK(R459)),R459,
IF(ISBLANK(Q459),"",
VLOOKUP(Q459,OFFSET(INDIRECT("$A:$B"),0,MATCH(Q$1&amp;"_Verify",INDIRECT("$1:$1"),0)-1),2,0)
))</f>
        <v/>
      </c>
    </row>
    <row r="460" spans="1:23" x14ac:dyDescent="0.3">
      <c r="A460" s="1" t="str">
        <f t="shared" si="336"/>
        <v>LP_VampireOnAttack_07</v>
      </c>
      <c r="B460" s="1" t="s">
        <v>298</v>
      </c>
      <c r="C460" s="1" t="str">
        <f>IF(ISERROR(VLOOKUP(B460,AffectorValueTable!$A:$A,1,0)),"어펙터밸류없음","")</f>
        <v/>
      </c>
      <c r="D460" s="1">
        <v>7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L460" s="1">
        <f t="shared" si="334"/>
        <v>1.3650000000000002</v>
      </c>
      <c r="O460" s="7" t="str">
        <f t="shared" ca="1" si="337"/>
        <v/>
      </c>
      <c r="S460" s="7" t="str">
        <f t="shared" ca="1" si="338"/>
        <v/>
      </c>
    </row>
    <row r="461" spans="1:23" x14ac:dyDescent="0.3">
      <c r="A461" s="1" t="str">
        <f t="shared" si="336"/>
        <v>LP_VampireOnAttack_08</v>
      </c>
      <c r="B461" s="1" t="s">
        <v>298</v>
      </c>
      <c r="C461" s="1" t="str">
        <f>IF(ISERROR(VLOOKUP(B461,AffectorValueTable!$A:$A,1,0)),"어펙터밸류없음","")</f>
        <v/>
      </c>
      <c r="D461" s="1">
        <v>8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L461" s="1">
        <f t="shared" si="334"/>
        <v>1.62</v>
      </c>
      <c r="O461" s="7" t="str">
        <f t="shared" ca="1" si="337"/>
        <v/>
      </c>
      <c r="S461" s="7" t="str">
        <f t="shared" ca="1" si="338"/>
        <v/>
      </c>
    </row>
    <row r="462" spans="1:23" x14ac:dyDescent="0.3">
      <c r="A462" s="1" t="str">
        <f t="shared" si="336"/>
        <v>LP_VampireOnAttack_09</v>
      </c>
      <c r="B462" s="1" t="s">
        <v>298</v>
      </c>
      <c r="C462" s="1" t="str">
        <f>IF(ISERROR(VLOOKUP(B462,AffectorValueTable!$A:$A,1,0)),"어펙터밸류없음","")</f>
        <v/>
      </c>
      <c r="D462" s="1">
        <v>9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L462" s="1">
        <f t="shared" si="334"/>
        <v>1.89</v>
      </c>
      <c r="O462" s="7" t="str">
        <f t="shared" ca="1" si="337"/>
        <v/>
      </c>
      <c r="S462" s="7" t="str">
        <f t="shared" ca="1" si="338"/>
        <v/>
      </c>
    </row>
    <row r="463" spans="1:23" x14ac:dyDescent="0.3">
      <c r="A463" s="1" t="str">
        <f t="shared" ref="A463:A467" si="339">B463&amp;"_"&amp;TEXT(D463,"00")</f>
        <v>LP_VampireOnAttackBetter_01</v>
      </c>
      <c r="B463" s="1" t="s">
        <v>299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L463" s="1">
        <f t="shared" si="334"/>
        <v>0.25</v>
      </c>
      <c r="O463" s="7" t="str">
        <f t="shared" ref="O463:O467" ca="1" si="340">IF(NOT(ISBLANK(N463)),N463,
IF(ISBLANK(M463),"",
VLOOKUP(M463,OFFSET(INDIRECT("$A:$B"),0,MATCH(M$1&amp;"_Verify",INDIRECT("$1:$1"),0)-1),2,0)
))</f>
        <v/>
      </c>
      <c r="S463" s="7" t="str">
        <f t="shared" ca="1" si="322"/>
        <v/>
      </c>
    </row>
    <row r="464" spans="1:23" x14ac:dyDescent="0.3">
      <c r="A464" s="1" t="str">
        <f t="shared" si="339"/>
        <v>LP_VampireOnAttackBetter_02</v>
      </c>
      <c r="B464" s="1" t="s">
        <v>299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L464" s="1">
        <f t="shared" si="334"/>
        <v>0.52500000000000002</v>
      </c>
      <c r="O464" s="7" t="str">
        <f t="shared" ca="1" si="340"/>
        <v/>
      </c>
      <c r="S464" s="7" t="str">
        <f t="shared" ca="1" si="322"/>
        <v/>
      </c>
    </row>
    <row r="465" spans="1:21" x14ac:dyDescent="0.3">
      <c r="A465" s="1" t="str">
        <f t="shared" si="339"/>
        <v>LP_VampireOnAttackBetter_03</v>
      </c>
      <c r="B465" s="1" t="s">
        <v>299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L465" s="1">
        <f t="shared" si="334"/>
        <v>0.82500000000000007</v>
      </c>
      <c r="O465" s="7" t="str">
        <f t="shared" ca="1" si="340"/>
        <v/>
      </c>
      <c r="S465" s="7" t="str">
        <f t="shared" ca="1" si="322"/>
        <v/>
      </c>
    </row>
    <row r="466" spans="1:21" x14ac:dyDescent="0.3">
      <c r="A466" s="1" t="str">
        <f t="shared" si="339"/>
        <v>LP_VampireOnAttackBetter_04</v>
      </c>
      <c r="B466" s="1" t="s">
        <v>299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L466" s="1">
        <f t="shared" si="334"/>
        <v>1.1499999999999999</v>
      </c>
      <c r="O466" s="7" t="str">
        <f t="shared" ca="1" si="340"/>
        <v/>
      </c>
      <c r="S466" s="7" t="str">
        <f t="shared" ca="1" si="322"/>
        <v/>
      </c>
    </row>
    <row r="467" spans="1:21" x14ac:dyDescent="0.3">
      <c r="A467" s="1" t="str">
        <f t="shared" si="339"/>
        <v>LP_VampireOnAttackBetter_05</v>
      </c>
      <c r="B467" s="1" t="s">
        <v>299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L467" s="1">
        <f t="shared" si="334"/>
        <v>1.5</v>
      </c>
      <c r="O467" s="7" t="str">
        <f t="shared" ca="1" si="340"/>
        <v/>
      </c>
      <c r="S467" s="7" t="str">
        <f t="shared" ca="1" si="322"/>
        <v/>
      </c>
    </row>
    <row r="468" spans="1:21" x14ac:dyDescent="0.3">
      <c r="A468" s="1" t="str">
        <f t="shared" ref="A468:A472" si="341">B468&amp;"_"&amp;TEXT(D468,"00")</f>
        <v>LP_RecoverOnAttacked_01</v>
      </c>
      <c r="B468" s="1" t="s">
        <v>300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ref="O468:O472" ca="1" si="342">IF(NOT(ISBLANK(N468)),N468,
IF(ISBLANK(M468),"",
VLOOKUP(M468,OFFSET(INDIRECT("$A:$B"),0,MATCH(M$1&amp;"_Verify",INDIRECT("$1:$1"),0)-1),2,0)
))</f>
        <v/>
      </c>
      <c r="Q468" s="1" t="s">
        <v>224</v>
      </c>
      <c r="S468" s="7">
        <f t="shared" ca="1" si="322"/>
        <v>4</v>
      </c>
      <c r="U468" s="1" t="s">
        <v>301</v>
      </c>
    </row>
    <row r="469" spans="1:21" x14ac:dyDescent="0.3">
      <c r="A469" s="1" t="str">
        <f t="shared" si="341"/>
        <v>LP_RecoverOnAttacked_02</v>
      </c>
      <c r="B469" s="1" t="s">
        <v>300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42"/>
        <v/>
      </c>
      <c r="Q469" s="1" t="s">
        <v>224</v>
      </c>
      <c r="S469" s="7">
        <f t="shared" ca="1" si="322"/>
        <v>4</v>
      </c>
      <c r="U469" s="1" t="s">
        <v>301</v>
      </c>
    </row>
    <row r="470" spans="1:21" x14ac:dyDescent="0.3">
      <c r="A470" s="1" t="str">
        <f t="shared" si="341"/>
        <v>LP_RecoverOnAttacked_03</v>
      </c>
      <c r="B470" s="1" t="s">
        <v>300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42"/>
        <v/>
      </c>
      <c r="Q470" s="1" t="s">
        <v>224</v>
      </c>
      <c r="S470" s="7">
        <f t="shared" ca="1" si="322"/>
        <v>4</v>
      </c>
      <c r="U470" s="1" t="s">
        <v>301</v>
      </c>
    </row>
    <row r="471" spans="1:21" x14ac:dyDescent="0.3">
      <c r="A471" s="1" t="str">
        <f t="shared" si="341"/>
        <v>LP_RecoverOnAttacked_04</v>
      </c>
      <c r="B471" s="1" t="s">
        <v>300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42"/>
        <v/>
      </c>
      <c r="Q471" s="1" t="s">
        <v>224</v>
      </c>
      <c r="S471" s="7">
        <f t="shared" ca="1" si="322"/>
        <v>4</v>
      </c>
      <c r="U471" s="1" t="s">
        <v>301</v>
      </c>
    </row>
    <row r="472" spans="1:21" x14ac:dyDescent="0.3">
      <c r="A472" s="1" t="str">
        <f t="shared" si="341"/>
        <v>LP_RecoverOnAttacked_05</v>
      </c>
      <c r="B472" s="1" t="s">
        <v>300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42"/>
        <v/>
      </c>
      <c r="Q472" s="1" t="s">
        <v>224</v>
      </c>
      <c r="S472" s="7">
        <f t="shared" ca="1" si="322"/>
        <v>4</v>
      </c>
      <c r="U472" s="1" t="s">
        <v>301</v>
      </c>
    </row>
    <row r="473" spans="1:21" x14ac:dyDescent="0.3">
      <c r="A473" s="1" t="str">
        <f t="shared" ref="A473:A477" si="343">B473&amp;"_"&amp;TEXT(D473,"00")</f>
        <v>LP_RecoverOnAttacked_Heal_01</v>
      </c>
      <c r="B473" s="1" t="s">
        <v>301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HealOverTime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f t="shared" ref="I473:I477" si="344">J473*5+0.1</f>
        <v>4.6999999999999984</v>
      </c>
      <c r="J473" s="1">
        <f t="shared" ref="J473:J476" si="345">J474+0.08</f>
        <v>0.91999999999999982</v>
      </c>
      <c r="L473" s="1">
        <v>8.8888888888888892E-2</v>
      </c>
      <c r="O473" s="7" t="str">
        <f t="shared" ref="O473:O477" ca="1" si="346">IF(NOT(ISBLANK(N473)),N473,
IF(ISBLANK(M473),"",
VLOOKUP(M473,OFFSET(INDIRECT("$A:$B"),0,MATCH(M$1&amp;"_Verify",INDIRECT("$1:$1"),0)-1),2,0)
))</f>
        <v/>
      </c>
      <c r="S473" s="7" t="str">
        <f t="shared" ca="1" si="322"/>
        <v/>
      </c>
    </row>
    <row r="474" spans="1:21" x14ac:dyDescent="0.3">
      <c r="A474" s="1" t="str">
        <f t="shared" si="343"/>
        <v>LP_RecoverOnAttacked_Heal_02</v>
      </c>
      <c r="B474" s="1" t="s">
        <v>301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HealOverTime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f t="shared" si="344"/>
        <v>4.2999999999999989</v>
      </c>
      <c r="J474" s="1">
        <f t="shared" si="345"/>
        <v>0.83999999999999986</v>
      </c>
      <c r="L474" s="1">
        <v>0.12537313432835823</v>
      </c>
      <c r="O474" s="7" t="str">
        <f t="shared" ca="1" si="346"/>
        <v/>
      </c>
      <c r="S474" s="7" t="str">
        <f t="shared" ca="1" si="322"/>
        <v/>
      </c>
    </row>
    <row r="475" spans="1:21" x14ac:dyDescent="0.3">
      <c r="A475" s="1" t="str">
        <f t="shared" si="343"/>
        <v>LP_RecoverOnAttacked_Heal_03</v>
      </c>
      <c r="B475" s="1" t="s">
        <v>301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HealOverTime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f t="shared" si="344"/>
        <v>3.8999999999999995</v>
      </c>
      <c r="J475" s="1">
        <f t="shared" si="345"/>
        <v>0.7599999999999999</v>
      </c>
      <c r="L475" s="1">
        <v>0.14505494505494507</v>
      </c>
      <c r="O475" s="7" t="str">
        <f t="shared" ca="1" si="346"/>
        <v/>
      </c>
      <c r="S475" s="7" t="str">
        <f t="shared" ca="1" si="322"/>
        <v/>
      </c>
    </row>
    <row r="476" spans="1:21" x14ac:dyDescent="0.3">
      <c r="A476" s="1" t="str">
        <f t="shared" si="343"/>
        <v>LP_RecoverOnAttacked_Heal_04</v>
      </c>
      <c r="B476" s="1" t="s">
        <v>301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HealOverTime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f t="shared" si="344"/>
        <v>3.4999999999999996</v>
      </c>
      <c r="J476" s="1">
        <f t="shared" si="345"/>
        <v>0.67999999999999994</v>
      </c>
      <c r="L476" s="1">
        <v>0.15726495726495726</v>
      </c>
      <c r="O476" s="7" t="str">
        <f t="shared" ca="1" si="346"/>
        <v/>
      </c>
      <c r="S476" s="7" t="str">
        <f t="shared" ca="1" si="322"/>
        <v/>
      </c>
    </row>
    <row r="477" spans="1:21" x14ac:dyDescent="0.3">
      <c r="A477" s="1" t="str">
        <f t="shared" si="343"/>
        <v>LP_RecoverOnAttacked_Heal_05</v>
      </c>
      <c r="B477" s="1" t="s">
        <v>301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HealOverTime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f t="shared" si="344"/>
        <v>3.1</v>
      </c>
      <c r="J477" s="1">
        <v>0.6</v>
      </c>
      <c r="L477" s="1">
        <v>0.16551724137931034</v>
      </c>
      <c r="O477" s="7" t="str">
        <f t="shared" ca="1" si="346"/>
        <v/>
      </c>
      <c r="S477" s="7" t="str">
        <f t="shared" ca="1" si="322"/>
        <v/>
      </c>
    </row>
    <row r="478" spans="1:21" x14ac:dyDescent="0.3">
      <c r="A478" s="1" t="str">
        <f t="shared" ref="A478:A482" si="347">B478&amp;"_"&amp;TEXT(D478,"00")</f>
        <v>LP_ReflectOnAttacked_01</v>
      </c>
      <c r="B478" s="1" t="s">
        <v>304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ReflectDamage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0.93377528089887663</v>
      </c>
      <c r="O478" s="7" t="str">
        <f t="shared" ref="O478:O482" ca="1" si="348">IF(NOT(ISBLANK(N478)),N478,
IF(ISBLANK(M478),"",
VLOOKUP(M478,OFFSET(INDIRECT("$A:$B"),0,MATCH(M$1&amp;"_Verify",INDIRECT("$1:$1"),0)-1),2,0)
))</f>
        <v/>
      </c>
      <c r="S478" s="7" t="str">
        <f t="shared" ref="S478:S574" ca="1" si="349">IF(NOT(ISBLANK(R478)),R478,
IF(ISBLANK(Q478),"",
VLOOKUP(Q478,OFFSET(INDIRECT("$A:$B"),0,MATCH(Q$1&amp;"_Verify",INDIRECT("$1:$1"),0)-1),2,0)
))</f>
        <v/>
      </c>
    </row>
    <row r="479" spans="1:21" x14ac:dyDescent="0.3">
      <c r="A479" s="1" t="str">
        <f t="shared" si="347"/>
        <v>LP_ReflectOnAttacked_02</v>
      </c>
      <c r="B479" s="1" t="s">
        <v>304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ReflectDamage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2.2014964610717898</v>
      </c>
      <c r="O479" s="7" t="str">
        <f t="shared" ca="1" si="348"/>
        <v/>
      </c>
      <c r="S479" s="7" t="str">
        <f t="shared" ca="1" si="349"/>
        <v/>
      </c>
    </row>
    <row r="480" spans="1:21" x14ac:dyDescent="0.3">
      <c r="A480" s="1" t="str">
        <f t="shared" si="347"/>
        <v>LP_ReflectOnAttacked_03</v>
      </c>
      <c r="B480" s="1" t="s">
        <v>304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ReflectDamage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3.8477338195077495</v>
      </c>
      <c r="O480" s="7" t="str">
        <f t="shared" ca="1" si="348"/>
        <v/>
      </c>
      <c r="S480" s="7" t="str">
        <f t="shared" ca="1" si="349"/>
        <v/>
      </c>
    </row>
    <row r="481" spans="1:19" x14ac:dyDescent="0.3">
      <c r="A481" s="1" t="str">
        <f t="shared" si="347"/>
        <v>LP_ReflectOnAttacked_04</v>
      </c>
      <c r="B481" s="1" t="s">
        <v>304</v>
      </c>
      <c r="C481" s="1" t="str">
        <f>IF(ISERROR(VLOOKUP(B481,AffectorValueTable!$A:$A,1,0)),"어펙터밸류없음","")</f>
        <v/>
      </c>
      <c r="D481" s="1">
        <v>4</v>
      </c>
      <c r="E481" s="1" t="str">
        <f>VLOOKUP($B481,AffectorValueTable!$1:$1048576,MATCH(AffectorValueTable!$B$1,AffectorValueTable!$1:$1,0),0)</f>
        <v>ReflectDamage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5.9275139063862792</v>
      </c>
      <c r="O481" s="7" t="str">
        <f t="shared" ca="1" si="348"/>
        <v/>
      </c>
      <c r="S481" s="7" t="str">
        <f t="shared" ca="1" si="349"/>
        <v/>
      </c>
    </row>
    <row r="482" spans="1:19" x14ac:dyDescent="0.3">
      <c r="A482" s="1" t="str">
        <f t="shared" si="347"/>
        <v>LP_ReflectOnAttacked_05</v>
      </c>
      <c r="B482" s="1" t="s">
        <v>304</v>
      </c>
      <c r="C482" s="1" t="str">
        <f>IF(ISERROR(VLOOKUP(B482,AffectorValueTable!$A:$A,1,0)),"어펙터밸류없음","")</f>
        <v/>
      </c>
      <c r="D482" s="1">
        <v>5</v>
      </c>
      <c r="E482" s="1" t="str">
        <f>VLOOKUP($B482,AffectorValueTable!$1:$1048576,MATCH(AffectorValueTable!$B$1,AffectorValueTable!$1:$1,0),0)</f>
        <v>ReflectDamage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8.5104402985074614</v>
      </c>
      <c r="O482" s="7" t="str">
        <f t="shared" ca="1" si="348"/>
        <v/>
      </c>
      <c r="S482" s="7" t="str">
        <f t="shared" ca="1" si="349"/>
        <v/>
      </c>
    </row>
    <row r="483" spans="1:19" x14ac:dyDescent="0.3">
      <c r="A483" s="1" t="str">
        <f t="shared" ref="A483:A490" si="350">B483&amp;"_"&amp;TEXT(D483,"00")</f>
        <v>LP_ReflectOnAttackedBetter_01</v>
      </c>
      <c r="B483" s="1" t="s">
        <v>305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ReflectDamage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1.6960408163265315</v>
      </c>
      <c r="O483" s="7" t="str">
        <f t="shared" ref="O483:O490" ca="1" si="351">IF(NOT(ISBLANK(N483)),N483,
IF(ISBLANK(M483),"",
VLOOKUP(M483,OFFSET(INDIRECT("$A:$B"),0,MATCH(M$1&amp;"_Verify",INDIRECT("$1:$1"),0)-1),2,0)
))</f>
        <v/>
      </c>
      <c r="S483" s="7" t="str">
        <f t="shared" ca="1" si="349"/>
        <v/>
      </c>
    </row>
    <row r="484" spans="1:19" x14ac:dyDescent="0.3">
      <c r="A484" s="1" t="str">
        <f t="shared" si="350"/>
        <v>LP_ReflectOnAttackedBetter_02</v>
      </c>
      <c r="B484" s="1" t="s">
        <v>305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ReflectDamage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4.5603870967741944</v>
      </c>
      <c r="O484" s="7" t="str">
        <f t="shared" ca="1" si="351"/>
        <v/>
      </c>
      <c r="S484" s="7" t="str">
        <f t="shared" ca="1" si="349"/>
        <v/>
      </c>
    </row>
    <row r="485" spans="1:19" x14ac:dyDescent="0.3">
      <c r="A485" s="1" t="str">
        <f t="shared" si="350"/>
        <v>LP_ReflectOnAttackedBetter_03</v>
      </c>
      <c r="B485" s="1" t="s">
        <v>305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ReflectDamage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8.9988443328550947</v>
      </c>
      <c r="O485" s="7" t="str">
        <f t="shared" ca="1" si="351"/>
        <v/>
      </c>
      <c r="S485" s="7" t="str">
        <f t="shared" ca="1" si="349"/>
        <v/>
      </c>
    </row>
    <row r="486" spans="1:19" x14ac:dyDescent="0.3">
      <c r="A486" s="1" t="str">
        <f t="shared" si="350"/>
        <v>LP_AtkUpOnLowerHp_01</v>
      </c>
      <c r="B486" s="1" t="s">
        <v>306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0.35</v>
      </c>
      <c r="N486" s="1">
        <v>0</v>
      </c>
      <c r="O486" s="7">
        <f t="shared" ca="1" si="351"/>
        <v>0</v>
      </c>
      <c r="S486" s="7" t="str">
        <f t="shared" ca="1" si="349"/>
        <v/>
      </c>
    </row>
    <row r="487" spans="1:19" x14ac:dyDescent="0.3">
      <c r="A487" s="1" t="str">
        <f t="shared" si="350"/>
        <v>LP_AtkUpOnLowerHp_02</v>
      </c>
      <c r="B487" s="1" t="s">
        <v>306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0.73499999999999999</v>
      </c>
      <c r="N487" s="1">
        <v>0</v>
      </c>
      <c r="O487" s="7">
        <f t="shared" ca="1" si="351"/>
        <v>0</v>
      </c>
      <c r="S487" s="7" t="str">
        <f t="shared" ca="1" si="349"/>
        <v/>
      </c>
    </row>
    <row r="488" spans="1:19" x14ac:dyDescent="0.3">
      <c r="A488" s="1" t="str">
        <f t="shared" si="350"/>
        <v>LP_AtkUpOnLowerHp_03</v>
      </c>
      <c r="B488" s="1" t="s">
        <v>306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1.1549999999999998</v>
      </c>
      <c r="N488" s="1">
        <v>0</v>
      </c>
      <c r="O488" s="7">
        <f t="shared" ca="1" si="351"/>
        <v>0</v>
      </c>
      <c r="S488" s="7" t="str">
        <f t="shared" ca="1" si="349"/>
        <v/>
      </c>
    </row>
    <row r="489" spans="1:19" x14ac:dyDescent="0.3">
      <c r="A489" s="1" t="str">
        <f t="shared" si="350"/>
        <v>LP_AtkUpOnLowerHp_04</v>
      </c>
      <c r="B489" s="1" t="s">
        <v>306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1.6099999999999999</v>
      </c>
      <c r="N489" s="1">
        <v>0</v>
      </c>
      <c r="O489" s="7">
        <f t="shared" ca="1" si="351"/>
        <v>0</v>
      </c>
      <c r="S489" s="7" t="str">
        <f t="shared" ca="1" si="349"/>
        <v/>
      </c>
    </row>
    <row r="490" spans="1:19" x14ac:dyDescent="0.3">
      <c r="A490" s="1" t="str">
        <f t="shared" si="350"/>
        <v>LP_AtkUpOnLowerHp_05</v>
      </c>
      <c r="B490" s="1" t="s">
        <v>306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2.1</v>
      </c>
      <c r="N490" s="1">
        <v>0</v>
      </c>
      <c r="O490" s="7">
        <f t="shared" ca="1" si="351"/>
        <v>0</v>
      </c>
      <c r="S490" s="7" t="str">
        <f t="shared" ca="1" si="349"/>
        <v/>
      </c>
    </row>
    <row r="491" spans="1:19" x14ac:dyDescent="0.3">
      <c r="A491" s="1" t="str">
        <f t="shared" ref="A491:A494" si="352">B491&amp;"_"&amp;TEXT(D491,"00")</f>
        <v>LP_AtkUpOnLowerHp_06</v>
      </c>
      <c r="B491" s="1" t="s">
        <v>306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2.625</v>
      </c>
      <c r="N491" s="1">
        <v>0</v>
      </c>
      <c r="O491" s="7">
        <f t="shared" ref="O491:O494" ca="1" si="353">IF(NOT(ISBLANK(N491)),N491,
IF(ISBLANK(M491),"",
VLOOKUP(M491,OFFSET(INDIRECT("$A:$B"),0,MATCH(M$1&amp;"_Verify",INDIRECT("$1:$1"),0)-1),2,0)
))</f>
        <v>0</v>
      </c>
      <c r="S491" s="7" t="str">
        <f t="shared" ref="S491:S494" ca="1" si="354">IF(NOT(ISBLANK(R491)),R491,
IF(ISBLANK(Q491),"",
VLOOKUP(Q491,OFFSET(INDIRECT("$A:$B"),0,MATCH(Q$1&amp;"_Verify",INDIRECT("$1:$1"),0)-1),2,0)
))</f>
        <v/>
      </c>
    </row>
    <row r="492" spans="1:19" x14ac:dyDescent="0.3">
      <c r="A492" s="1" t="str">
        <f t="shared" si="352"/>
        <v>LP_AtkUpOnLowerHp_07</v>
      </c>
      <c r="B492" s="1" t="s">
        <v>306</v>
      </c>
      <c r="C492" s="1" t="str">
        <f>IF(ISERROR(VLOOKUP(B492,AffectorValueTable!$A:$A,1,0)),"어펙터밸류없음","")</f>
        <v/>
      </c>
      <c r="D492" s="1">
        <v>7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3.1850000000000005</v>
      </c>
      <c r="N492" s="1">
        <v>0</v>
      </c>
      <c r="O492" s="7">
        <f t="shared" ca="1" si="353"/>
        <v>0</v>
      </c>
      <c r="S492" s="7" t="str">
        <f t="shared" ca="1" si="354"/>
        <v/>
      </c>
    </row>
    <row r="493" spans="1:19" x14ac:dyDescent="0.3">
      <c r="A493" s="1" t="str">
        <f t="shared" si="352"/>
        <v>LP_AtkUpOnLowerHp_08</v>
      </c>
      <c r="B493" s="1" t="s">
        <v>306</v>
      </c>
      <c r="C493" s="1" t="str">
        <f>IF(ISERROR(VLOOKUP(B493,AffectorValueTable!$A:$A,1,0)),"어펙터밸류없음","")</f>
        <v/>
      </c>
      <c r="D493" s="1">
        <v>8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3.7800000000000007</v>
      </c>
      <c r="N493" s="1">
        <v>0</v>
      </c>
      <c r="O493" s="7">
        <f t="shared" ca="1" si="353"/>
        <v>0</v>
      </c>
      <c r="S493" s="7" t="str">
        <f t="shared" ca="1" si="354"/>
        <v/>
      </c>
    </row>
    <row r="494" spans="1:19" x14ac:dyDescent="0.3">
      <c r="A494" s="1" t="str">
        <f t="shared" si="352"/>
        <v>LP_AtkUpOnLowerHp_09</v>
      </c>
      <c r="B494" s="1" t="s">
        <v>306</v>
      </c>
      <c r="C494" s="1" t="str">
        <f>IF(ISERROR(VLOOKUP(B494,AffectorValueTable!$A:$A,1,0)),"어펙터밸류없음","")</f>
        <v/>
      </c>
      <c r="D494" s="1">
        <v>9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4.41</v>
      </c>
      <c r="N494" s="1">
        <v>0</v>
      </c>
      <c r="O494" s="7">
        <f t="shared" ca="1" si="353"/>
        <v>0</v>
      </c>
      <c r="S494" s="7" t="str">
        <f t="shared" ca="1" si="354"/>
        <v/>
      </c>
    </row>
    <row r="495" spans="1:19" x14ac:dyDescent="0.3">
      <c r="A495" s="1" t="str">
        <f t="shared" ref="A495:A530" si="355">B495&amp;"_"&amp;TEXT(D495,"00")</f>
        <v>LP_AtkUpOnLowerHpBetter_01</v>
      </c>
      <c r="B495" s="1" t="s">
        <v>307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0.58333333333333337</v>
      </c>
      <c r="N495" s="1">
        <v>0</v>
      </c>
      <c r="O495" s="7">
        <f t="shared" ref="O495:O530" ca="1" si="356">IF(NOT(ISBLANK(N495)),N495,
IF(ISBLANK(M495),"",
VLOOKUP(M495,OFFSET(INDIRECT("$A:$B"),0,MATCH(M$1&amp;"_Verify",INDIRECT("$1:$1"),0)-1),2,0)
))</f>
        <v>0</v>
      </c>
      <c r="S495" s="7" t="str">
        <f t="shared" ca="1" si="349"/>
        <v/>
      </c>
    </row>
    <row r="496" spans="1:19" x14ac:dyDescent="0.3">
      <c r="A496" s="1" t="str">
        <f t="shared" si="355"/>
        <v>LP_AtkUpOnLowerHpBetter_02</v>
      </c>
      <c r="B496" s="1" t="s">
        <v>307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1.2250000000000001</v>
      </c>
      <c r="N496" s="1">
        <v>0</v>
      </c>
      <c r="O496" s="7">
        <f t="shared" ca="1" si="356"/>
        <v>0</v>
      </c>
      <c r="S496" s="7" t="str">
        <f t="shared" ca="1" si="349"/>
        <v/>
      </c>
    </row>
    <row r="497" spans="1:19" x14ac:dyDescent="0.3">
      <c r="A497" s="1" t="str">
        <f t="shared" si="355"/>
        <v>LP_AtkUpOnLowerHpBetter_03</v>
      </c>
      <c r="B497" s="1" t="s">
        <v>307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1.9250000000000003</v>
      </c>
      <c r="N497" s="1">
        <v>0</v>
      </c>
      <c r="O497" s="7">
        <f t="shared" ca="1" si="356"/>
        <v>0</v>
      </c>
      <c r="S497" s="7" t="str">
        <f t="shared" ca="1" si="349"/>
        <v/>
      </c>
    </row>
    <row r="498" spans="1:19" x14ac:dyDescent="0.3">
      <c r="A498" s="1" t="str">
        <f t="shared" ref="A498:A499" si="357">B498&amp;"_"&amp;TEXT(D498,"00")</f>
        <v>LP_AtkUpOnLowerHpBetter_04</v>
      </c>
      <c r="B498" s="1" t="s">
        <v>307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2.6833333333333331</v>
      </c>
      <c r="N498" s="1">
        <v>0</v>
      </c>
      <c r="O498" s="7">
        <f t="shared" ref="O498:O499" ca="1" si="358">IF(NOT(ISBLANK(N498)),N498,
IF(ISBLANK(M498),"",
VLOOKUP(M498,OFFSET(INDIRECT("$A:$B"),0,MATCH(M$1&amp;"_Verify",INDIRECT("$1:$1"),0)-1),2,0)
))</f>
        <v>0</v>
      </c>
      <c r="S498" s="7" t="str">
        <f t="shared" ref="S498:S499" ca="1" si="359">IF(NOT(ISBLANK(R498)),R498,
IF(ISBLANK(Q498),"",
VLOOKUP(Q498,OFFSET(INDIRECT("$A:$B"),0,MATCH(Q$1&amp;"_Verify",INDIRECT("$1:$1"),0)-1),2,0)
))</f>
        <v/>
      </c>
    </row>
    <row r="499" spans="1:19" x14ac:dyDescent="0.3">
      <c r="A499" s="1" t="str">
        <f t="shared" si="357"/>
        <v>LP_AtkUpOnLowerHpBetter_05</v>
      </c>
      <c r="B499" s="1" t="s">
        <v>307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3.5000000000000004</v>
      </c>
      <c r="N499" s="1">
        <v>0</v>
      </c>
      <c r="O499" s="7">
        <f t="shared" ca="1" si="358"/>
        <v>0</v>
      </c>
      <c r="S499" s="7" t="str">
        <f t="shared" ca="1" si="359"/>
        <v/>
      </c>
    </row>
    <row r="500" spans="1:19" x14ac:dyDescent="0.3">
      <c r="A500" s="1" t="str">
        <f t="shared" ref="A500:A514" si="360">B500&amp;"_"&amp;TEXT(D500,"00")</f>
        <v>LP_AtkUpOnLowerHpBetter_06</v>
      </c>
      <c r="B500" s="1" t="s">
        <v>307</v>
      </c>
      <c r="C500" s="1" t="str">
        <f>IF(ISERROR(VLOOKUP(B500,AffectorValueTable!$A:$A,1,0)),"어펙터밸류없음","")</f>
        <v/>
      </c>
      <c r="D500" s="1">
        <v>6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3.5000000000000004</v>
      </c>
      <c r="N500" s="1">
        <v>0</v>
      </c>
      <c r="O500" s="7">
        <f t="shared" ref="O500:O514" ca="1" si="361">IF(NOT(ISBLANK(N500)),N500,
IF(ISBLANK(M500),"",
VLOOKUP(M500,OFFSET(INDIRECT("$A:$B"),0,MATCH(M$1&amp;"_Verify",INDIRECT("$1:$1"),0)-1),2,0)
))</f>
        <v>0</v>
      </c>
      <c r="S500" s="7" t="str">
        <f t="shared" ref="S500:S514" ca="1" si="362">IF(NOT(ISBLANK(R500)),R500,
IF(ISBLANK(Q500),"",
VLOOKUP(Q500,OFFSET(INDIRECT("$A:$B"),0,MATCH(Q$1&amp;"_Verify",INDIRECT("$1:$1"),0)-1),2,0)
))</f>
        <v/>
      </c>
    </row>
    <row r="501" spans="1:19" x14ac:dyDescent="0.3">
      <c r="A501" s="1" t="str">
        <f t="shared" si="360"/>
        <v>LP_AtkUpOnMaxHp_01</v>
      </c>
      <c r="B501" s="1" t="s">
        <v>934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ref="J501:J514" si="363">J191*4/3</f>
        <v>0.19999999999999998</v>
      </c>
      <c r="N501" s="1">
        <v>1</v>
      </c>
      <c r="O501" s="7">
        <f t="shared" ca="1" si="361"/>
        <v>1</v>
      </c>
      <c r="S501" s="7" t="str">
        <f t="shared" ca="1" si="362"/>
        <v/>
      </c>
    </row>
    <row r="502" spans="1:19" x14ac:dyDescent="0.3">
      <c r="A502" s="1" t="str">
        <f t="shared" si="360"/>
        <v>LP_AtkUpOnMaxHp_02</v>
      </c>
      <c r="B502" s="1" t="s">
        <v>934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63"/>
        <v>0.42</v>
      </c>
      <c r="N502" s="1">
        <v>1</v>
      </c>
      <c r="O502" s="7">
        <f t="shared" ca="1" si="361"/>
        <v>1</v>
      </c>
      <c r="S502" s="7" t="str">
        <f t="shared" ca="1" si="362"/>
        <v/>
      </c>
    </row>
    <row r="503" spans="1:19" x14ac:dyDescent="0.3">
      <c r="A503" s="1" t="str">
        <f t="shared" si="360"/>
        <v>LP_AtkUpOnMaxHp_03</v>
      </c>
      <c r="B503" s="1" t="s">
        <v>934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63"/>
        <v>0.66</v>
      </c>
      <c r="N503" s="1">
        <v>1</v>
      </c>
      <c r="O503" s="7">
        <f t="shared" ca="1" si="361"/>
        <v>1</v>
      </c>
      <c r="S503" s="7" t="str">
        <f t="shared" ca="1" si="362"/>
        <v/>
      </c>
    </row>
    <row r="504" spans="1:19" x14ac:dyDescent="0.3">
      <c r="A504" s="1" t="str">
        <f t="shared" si="360"/>
        <v>LP_AtkUpOnMaxHp_04</v>
      </c>
      <c r="B504" s="1" t="s">
        <v>934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63"/>
        <v>0.91999999999999993</v>
      </c>
      <c r="N504" s="1">
        <v>1</v>
      </c>
      <c r="O504" s="7">
        <f t="shared" ca="1" si="361"/>
        <v>1</v>
      </c>
      <c r="S504" s="7" t="str">
        <f t="shared" ca="1" si="362"/>
        <v/>
      </c>
    </row>
    <row r="505" spans="1:19" x14ac:dyDescent="0.3">
      <c r="A505" s="1" t="str">
        <f t="shared" si="360"/>
        <v>LP_AtkUpOnMaxHp_05</v>
      </c>
      <c r="B505" s="1" t="s">
        <v>934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63"/>
        <v>1.2</v>
      </c>
      <c r="N505" s="1">
        <v>1</v>
      </c>
      <c r="O505" s="7">
        <f t="shared" ca="1" si="361"/>
        <v>1</v>
      </c>
      <c r="S505" s="7" t="str">
        <f t="shared" ca="1" si="362"/>
        <v/>
      </c>
    </row>
    <row r="506" spans="1:19" x14ac:dyDescent="0.3">
      <c r="A506" s="1" t="str">
        <f t="shared" si="360"/>
        <v>LP_AtkUpOnMaxHp_06</v>
      </c>
      <c r="B506" s="1" t="s">
        <v>934</v>
      </c>
      <c r="C506" s="1" t="str">
        <f>IF(ISERROR(VLOOKUP(B506,AffectorValueTable!$A:$A,1,0)),"어펙터밸류없음","")</f>
        <v/>
      </c>
      <c r="D506" s="1">
        <v>6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63"/>
        <v>1.5</v>
      </c>
      <c r="N506" s="1">
        <v>1</v>
      </c>
      <c r="O506" s="7">
        <f t="shared" ca="1" si="361"/>
        <v>1</v>
      </c>
      <c r="S506" s="7" t="str">
        <f t="shared" ca="1" si="362"/>
        <v/>
      </c>
    </row>
    <row r="507" spans="1:19" x14ac:dyDescent="0.3">
      <c r="A507" s="1" t="str">
        <f t="shared" si="360"/>
        <v>LP_AtkUpOnMaxHp_07</v>
      </c>
      <c r="B507" s="1" t="s">
        <v>934</v>
      </c>
      <c r="C507" s="1" t="str">
        <f>IF(ISERROR(VLOOKUP(B507,AffectorValueTable!$A:$A,1,0)),"어펙터밸류없음","")</f>
        <v/>
      </c>
      <c r="D507" s="1">
        <v>7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63"/>
        <v>1.8200000000000003</v>
      </c>
      <c r="N507" s="1">
        <v>1</v>
      </c>
      <c r="O507" s="7">
        <f t="shared" ca="1" si="361"/>
        <v>1</v>
      </c>
      <c r="S507" s="7" t="str">
        <f t="shared" ca="1" si="362"/>
        <v/>
      </c>
    </row>
    <row r="508" spans="1:19" x14ac:dyDescent="0.3">
      <c r="A508" s="1" t="str">
        <f t="shared" si="360"/>
        <v>LP_AtkUpOnMaxHp_08</v>
      </c>
      <c r="B508" s="1" t="s">
        <v>934</v>
      </c>
      <c r="C508" s="1" t="str">
        <f>IF(ISERROR(VLOOKUP(B508,AffectorValueTable!$A:$A,1,0)),"어펙터밸류없음","")</f>
        <v/>
      </c>
      <c r="D508" s="1">
        <v>8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63"/>
        <v>2.16</v>
      </c>
      <c r="N508" s="1">
        <v>1</v>
      </c>
      <c r="O508" s="7">
        <f t="shared" ca="1" si="361"/>
        <v>1</v>
      </c>
      <c r="S508" s="7" t="str">
        <f t="shared" ca="1" si="362"/>
        <v/>
      </c>
    </row>
    <row r="509" spans="1:19" x14ac:dyDescent="0.3">
      <c r="A509" s="1" t="str">
        <f t="shared" si="360"/>
        <v>LP_AtkUpOnMaxHp_09</v>
      </c>
      <c r="B509" s="1" t="s">
        <v>934</v>
      </c>
      <c r="C509" s="1" t="str">
        <f>IF(ISERROR(VLOOKUP(B509,AffectorValueTable!$A:$A,1,0)),"어펙터밸류없음","")</f>
        <v/>
      </c>
      <c r="D509" s="1">
        <v>9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63"/>
        <v>2.52</v>
      </c>
      <c r="N509" s="1">
        <v>1</v>
      </c>
      <c r="O509" s="7">
        <f t="shared" ca="1" si="361"/>
        <v>1</v>
      </c>
      <c r="S509" s="7" t="str">
        <f t="shared" ca="1" si="362"/>
        <v/>
      </c>
    </row>
    <row r="510" spans="1:19" x14ac:dyDescent="0.3">
      <c r="A510" s="1" t="str">
        <f t="shared" si="360"/>
        <v>LP_AtkUpOnMaxHpBetter_01</v>
      </c>
      <c r="B510" s="1" t="s">
        <v>935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63"/>
        <v>0.33333333333333331</v>
      </c>
      <c r="N510" s="1">
        <v>1</v>
      </c>
      <c r="O510" s="7">
        <f t="shared" ca="1" si="361"/>
        <v>1</v>
      </c>
      <c r="S510" s="7" t="str">
        <f t="shared" ca="1" si="362"/>
        <v/>
      </c>
    </row>
    <row r="511" spans="1:19" x14ac:dyDescent="0.3">
      <c r="A511" s="1" t="str">
        <f t="shared" si="360"/>
        <v>LP_AtkUpOnMaxHpBetter_02</v>
      </c>
      <c r="B511" s="1" t="s">
        <v>935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63"/>
        <v>0.70000000000000007</v>
      </c>
      <c r="N511" s="1">
        <v>1</v>
      </c>
      <c r="O511" s="7">
        <f t="shared" ca="1" si="361"/>
        <v>1</v>
      </c>
      <c r="S511" s="7" t="str">
        <f t="shared" ca="1" si="362"/>
        <v/>
      </c>
    </row>
    <row r="512" spans="1:19" x14ac:dyDescent="0.3">
      <c r="A512" s="1" t="str">
        <f t="shared" si="360"/>
        <v>LP_AtkUpOnMaxHpBetter_03</v>
      </c>
      <c r="B512" s="1" t="s">
        <v>935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63"/>
        <v>1.1000000000000001</v>
      </c>
      <c r="N512" s="1">
        <v>1</v>
      </c>
      <c r="O512" s="7">
        <f t="shared" ca="1" si="361"/>
        <v>1</v>
      </c>
      <c r="S512" s="7" t="str">
        <f t="shared" ca="1" si="362"/>
        <v/>
      </c>
    </row>
    <row r="513" spans="1:19" x14ac:dyDescent="0.3">
      <c r="A513" s="1" t="str">
        <f t="shared" si="360"/>
        <v>LP_AtkUpOnMaxHpBetter_04</v>
      </c>
      <c r="B513" s="1" t="s">
        <v>935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63"/>
        <v>1.5333333333333332</v>
      </c>
      <c r="N513" s="1">
        <v>1</v>
      </c>
      <c r="O513" s="7">
        <f t="shared" ca="1" si="361"/>
        <v>1</v>
      </c>
      <c r="S513" s="7" t="str">
        <f t="shared" ca="1" si="362"/>
        <v/>
      </c>
    </row>
    <row r="514" spans="1:19" x14ac:dyDescent="0.3">
      <c r="A514" s="1" t="str">
        <f t="shared" si="360"/>
        <v>LP_AtkUpOnMaxHpBetter_05</v>
      </c>
      <c r="B514" s="1" t="s">
        <v>935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63"/>
        <v>2</v>
      </c>
      <c r="N514" s="1">
        <v>1</v>
      </c>
      <c r="O514" s="7">
        <f t="shared" ca="1" si="361"/>
        <v>1</v>
      </c>
      <c r="S514" s="7" t="str">
        <f t="shared" ca="1" si="362"/>
        <v/>
      </c>
    </row>
    <row r="515" spans="1:19" x14ac:dyDescent="0.3">
      <c r="A515" s="1" t="str">
        <f t="shared" ref="A515:A528" si="364">B515&amp;"_"&amp;TEXT(D515,"00")</f>
        <v>LP_AtkUpOnKillUntilGettingHit_01</v>
      </c>
      <c r="B515" s="1" t="s">
        <v>936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AddAttackByContinuousKill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ref="J515:J528" si="365">J191*1/50</f>
        <v>3.0000000000000001E-3</v>
      </c>
      <c r="O515" s="7" t="str">
        <f t="shared" ref="O515:O528" ca="1" si="366">IF(NOT(ISBLANK(N515)),N515,
IF(ISBLANK(M515),"",
VLOOKUP(M515,OFFSET(INDIRECT("$A:$B"),0,MATCH(M$1&amp;"_Verify",INDIRECT("$1:$1"),0)-1),2,0)
))</f>
        <v/>
      </c>
      <c r="S515" s="7" t="str">
        <f t="shared" ref="S515:S528" ca="1" si="367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64"/>
        <v>LP_AtkUpOnKillUntilGettingHit_02</v>
      </c>
      <c r="B516" s="1" t="s">
        <v>936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AddAttackByContinuousKill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5"/>
        <v>6.3E-3</v>
      </c>
      <c r="O516" s="7" t="str">
        <f t="shared" ca="1" si="366"/>
        <v/>
      </c>
      <c r="S516" s="7" t="str">
        <f t="shared" ca="1" si="367"/>
        <v/>
      </c>
    </row>
    <row r="517" spans="1:19" x14ac:dyDescent="0.3">
      <c r="A517" s="1" t="str">
        <f t="shared" si="364"/>
        <v>LP_AtkUpOnKillUntilGettingHit_03</v>
      </c>
      <c r="B517" s="1" t="s">
        <v>936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AddAttackByContinuousKill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5"/>
        <v>9.9000000000000008E-3</v>
      </c>
      <c r="O517" s="7" t="str">
        <f t="shared" ca="1" si="366"/>
        <v/>
      </c>
      <c r="S517" s="7" t="str">
        <f t="shared" ca="1" si="367"/>
        <v/>
      </c>
    </row>
    <row r="518" spans="1:19" x14ac:dyDescent="0.3">
      <c r="A518" s="1" t="str">
        <f t="shared" si="364"/>
        <v>LP_AtkUpOnKillUntilGettingHit_04</v>
      </c>
      <c r="B518" s="1" t="s">
        <v>936</v>
      </c>
      <c r="C518" s="1" t="str">
        <f>IF(ISERROR(VLOOKUP(B518,AffectorValueTable!$A:$A,1,0)),"어펙터밸류없음","")</f>
        <v/>
      </c>
      <c r="D518" s="1">
        <v>4</v>
      </c>
      <c r="E518" s="1" t="str">
        <f>VLOOKUP($B518,AffectorValueTable!$1:$1048576,MATCH(AffectorValueTable!$B$1,AffectorValueTable!$1:$1,0),0)</f>
        <v>AddAttackByContinuousKill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5"/>
        <v>1.38E-2</v>
      </c>
      <c r="O518" s="7" t="str">
        <f t="shared" ca="1" si="366"/>
        <v/>
      </c>
      <c r="S518" s="7" t="str">
        <f t="shared" ca="1" si="367"/>
        <v/>
      </c>
    </row>
    <row r="519" spans="1:19" x14ac:dyDescent="0.3">
      <c r="A519" s="1" t="str">
        <f t="shared" si="364"/>
        <v>LP_AtkUpOnKillUntilGettingHit_05</v>
      </c>
      <c r="B519" s="1" t="s">
        <v>936</v>
      </c>
      <c r="C519" s="1" t="str">
        <f>IF(ISERROR(VLOOKUP(B519,AffectorValueTable!$A:$A,1,0)),"어펙터밸류없음","")</f>
        <v/>
      </c>
      <c r="D519" s="1">
        <v>5</v>
      </c>
      <c r="E519" s="1" t="str">
        <f>VLOOKUP($B519,AffectorValueTable!$1:$1048576,MATCH(AffectorValueTable!$B$1,AffectorValueTable!$1:$1,0),0)</f>
        <v>AddAttackByContinuousKill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5"/>
        <v>1.7999999999999999E-2</v>
      </c>
      <c r="O519" s="7" t="str">
        <f t="shared" ca="1" si="366"/>
        <v/>
      </c>
      <c r="S519" s="7" t="str">
        <f t="shared" ca="1" si="367"/>
        <v/>
      </c>
    </row>
    <row r="520" spans="1:19" x14ac:dyDescent="0.3">
      <c r="A520" s="1" t="str">
        <f t="shared" si="364"/>
        <v>LP_AtkUpOnKillUntilGettingHit_06</v>
      </c>
      <c r="B520" s="1" t="s">
        <v>936</v>
      </c>
      <c r="C520" s="1" t="str">
        <f>IF(ISERROR(VLOOKUP(B520,AffectorValueTable!$A:$A,1,0)),"어펙터밸류없음","")</f>
        <v/>
      </c>
      <c r="D520" s="1">
        <v>6</v>
      </c>
      <c r="E520" s="1" t="str">
        <f>VLOOKUP($B520,AffectorValueTable!$1:$1048576,MATCH(AffectorValueTable!$B$1,AffectorValueTable!$1:$1,0),0)</f>
        <v>AddAttackByContinuousKill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5"/>
        <v>2.2499999999999999E-2</v>
      </c>
      <c r="O520" s="7" t="str">
        <f t="shared" ca="1" si="366"/>
        <v/>
      </c>
      <c r="S520" s="7" t="str">
        <f t="shared" ca="1" si="367"/>
        <v/>
      </c>
    </row>
    <row r="521" spans="1:19" x14ac:dyDescent="0.3">
      <c r="A521" s="1" t="str">
        <f t="shared" si="364"/>
        <v>LP_AtkUpOnKillUntilGettingHit_07</v>
      </c>
      <c r="B521" s="1" t="s">
        <v>936</v>
      </c>
      <c r="C521" s="1" t="str">
        <f>IF(ISERROR(VLOOKUP(B521,AffectorValueTable!$A:$A,1,0)),"어펙터밸류없음","")</f>
        <v/>
      </c>
      <c r="D521" s="1">
        <v>7</v>
      </c>
      <c r="E521" s="1" t="str">
        <f>VLOOKUP($B521,AffectorValueTable!$1:$1048576,MATCH(AffectorValueTable!$B$1,AffectorValueTable!$1:$1,0),0)</f>
        <v>AddAttackByContinuousKill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5"/>
        <v>2.7300000000000005E-2</v>
      </c>
      <c r="O521" s="7" t="str">
        <f t="shared" ca="1" si="366"/>
        <v/>
      </c>
      <c r="S521" s="7" t="str">
        <f t="shared" ca="1" si="367"/>
        <v/>
      </c>
    </row>
    <row r="522" spans="1:19" x14ac:dyDescent="0.3">
      <c r="A522" s="1" t="str">
        <f t="shared" si="364"/>
        <v>LP_AtkUpOnKillUntilGettingHit_08</v>
      </c>
      <c r="B522" s="1" t="s">
        <v>936</v>
      </c>
      <c r="C522" s="1" t="str">
        <f>IF(ISERROR(VLOOKUP(B522,AffectorValueTable!$A:$A,1,0)),"어펙터밸류없음","")</f>
        <v/>
      </c>
      <c r="D522" s="1">
        <v>8</v>
      </c>
      <c r="E522" s="1" t="str">
        <f>VLOOKUP($B522,AffectorValueTable!$1:$1048576,MATCH(AffectorValueTable!$B$1,AffectorValueTable!$1:$1,0),0)</f>
        <v>AddAttackByContinuousKill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5"/>
        <v>3.2400000000000005E-2</v>
      </c>
      <c r="O522" s="7" t="str">
        <f t="shared" ca="1" si="366"/>
        <v/>
      </c>
      <c r="S522" s="7" t="str">
        <f t="shared" ca="1" si="367"/>
        <v/>
      </c>
    </row>
    <row r="523" spans="1:19" x14ac:dyDescent="0.3">
      <c r="A523" s="1" t="str">
        <f t="shared" si="364"/>
        <v>LP_AtkUpOnKillUntilGettingHit_09</v>
      </c>
      <c r="B523" s="1" t="s">
        <v>936</v>
      </c>
      <c r="C523" s="1" t="str">
        <f>IF(ISERROR(VLOOKUP(B523,AffectorValueTable!$A:$A,1,0)),"어펙터밸류없음","")</f>
        <v/>
      </c>
      <c r="D523" s="1">
        <v>9</v>
      </c>
      <c r="E523" s="1" t="str">
        <f>VLOOKUP($B523,AffectorValueTable!$1:$1048576,MATCH(AffectorValueTable!$B$1,AffectorValueTable!$1:$1,0),0)</f>
        <v>AddAttackByContinuousKill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5"/>
        <v>3.78E-2</v>
      </c>
      <c r="O523" s="7" t="str">
        <f t="shared" ca="1" si="366"/>
        <v/>
      </c>
      <c r="S523" s="7" t="str">
        <f t="shared" ca="1" si="367"/>
        <v/>
      </c>
    </row>
    <row r="524" spans="1:19" x14ac:dyDescent="0.3">
      <c r="A524" s="1" t="str">
        <f t="shared" si="364"/>
        <v>LP_AtkUpOnKillUntilGettingHitBetter_01</v>
      </c>
      <c r="B524" s="1" t="s">
        <v>937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AddAttackByContinuousKill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5"/>
        <v>5.0000000000000001E-3</v>
      </c>
      <c r="O524" s="7" t="str">
        <f t="shared" ca="1" si="366"/>
        <v/>
      </c>
      <c r="S524" s="7" t="str">
        <f t="shared" ca="1" si="367"/>
        <v/>
      </c>
    </row>
    <row r="525" spans="1:19" x14ac:dyDescent="0.3">
      <c r="A525" s="1" t="str">
        <f t="shared" si="364"/>
        <v>LP_AtkUpOnKillUntilGettingHitBetter_02</v>
      </c>
      <c r="B525" s="1" t="s">
        <v>937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AddAttackByContinuousKill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5"/>
        <v>1.0500000000000001E-2</v>
      </c>
      <c r="O525" s="7" t="str">
        <f t="shared" ca="1" si="366"/>
        <v/>
      </c>
      <c r="S525" s="7" t="str">
        <f t="shared" ca="1" si="367"/>
        <v/>
      </c>
    </row>
    <row r="526" spans="1:19" x14ac:dyDescent="0.3">
      <c r="A526" s="1" t="str">
        <f t="shared" si="364"/>
        <v>LP_AtkUpOnKillUntilGettingHitBetter_03</v>
      </c>
      <c r="B526" s="1" t="s">
        <v>937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AddAttackByContinuousKill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5"/>
        <v>1.6500000000000001E-2</v>
      </c>
      <c r="O526" s="7" t="str">
        <f t="shared" ca="1" si="366"/>
        <v/>
      </c>
      <c r="S526" s="7" t="str">
        <f t="shared" ca="1" si="367"/>
        <v/>
      </c>
    </row>
    <row r="527" spans="1:19" x14ac:dyDescent="0.3">
      <c r="A527" s="1" t="str">
        <f t="shared" si="364"/>
        <v>LP_AtkUpOnKillUntilGettingHitBetter_04</v>
      </c>
      <c r="B527" s="1" t="s">
        <v>937</v>
      </c>
      <c r="C527" s="1" t="str">
        <f>IF(ISERROR(VLOOKUP(B527,AffectorValueTable!$A:$A,1,0)),"어펙터밸류없음","")</f>
        <v/>
      </c>
      <c r="D527" s="1">
        <v>4</v>
      </c>
      <c r="E527" s="1" t="str">
        <f>VLOOKUP($B527,AffectorValueTable!$1:$1048576,MATCH(AffectorValueTable!$B$1,AffectorValueTable!$1:$1,0),0)</f>
        <v>AddAttackByContinuousKill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5"/>
        <v>2.3E-2</v>
      </c>
      <c r="O527" s="7" t="str">
        <f t="shared" ca="1" si="366"/>
        <v/>
      </c>
      <c r="S527" s="7" t="str">
        <f t="shared" ca="1" si="367"/>
        <v/>
      </c>
    </row>
    <row r="528" spans="1:19" x14ac:dyDescent="0.3">
      <c r="A528" s="1" t="str">
        <f t="shared" si="364"/>
        <v>LP_AtkUpOnKillUntilGettingHitBetter_05</v>
      </c>
      <c r="B528" s="1" t="s">
        <v>937</v>
      </c>
      <c r="C528" s="1" t="str">
        <f>IF(ISERROR(VLOOKUP(B528,AffectorValueTable!$A:$A,1,0)),"어펙터밸류없음","")</f>
        <v/>
      </c>
      <c r="D528" s="1">
        <v>5</v>
      </c>
      <c r="E528" s="1" t="str">
        <f>VLOOKUP($B528,AffectorValueTable!$1:$1048576,MATCH(AffectorValueTable!$B$1,AffectorValueTable!$1:$1,0),0)</f>
        <v>AddAttackByContinuousKill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5"/>
        <v>0.03</v>
      </c>
      <c r="O528" s="7" t="str">
        <f t="shared" ca="1" si="366"/>
        <v/>
      </c>
      <c r="S528" s="7" t="str">
        <f t="shared" ca="1" si="367"/>
        <v/>
      </c>
    </row>
    <row r="529" spans="1:19" x14ac:dyDescent="0.3">
      <c r="A529" s="1" t="str">
        <f t="shared" si="355"/>
        <v>LP_CritDmgUpOnLowerHp_01</v>
      </c>
      <c r="B529" s="1" t="s">
        <v>308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AddCriticalDamageByTargetHp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0.5</v>
      </c>
      <c r="O529" s="7" t="str">
        <f t="shared" ca="1" si="356"/>
        <v/>
      </c>
      <c r="S529" s="7" t="str">
        <f t="shared" ca="1" si="349"/>
        <v/>
      </c>
    </row>
    <row r="530" spans="1:19" x14ac:dyDescent="0.3">
      <c r="A530" s="1" t="str">
        <f t="shared" si="355"/>
        <v>LP_CritDmgUpOnLowerHp_02</v>
      </c>
      <c r="B530" s="1" t="s">
        <v>308</v>
      </c>
      <c r="C530" s="1" t="str">
        <f>IF(ISERROR(VLOOKUP(B530,AffectorValueTable!$A:$A,1,0)),"어펙터밸류없음","")</f>
        <v/>
      </c>
      <c r="D530" s="1">
        <v>2</v>
      </c>
      <c r="E530" s="1" t="str">
        <f>VLOOKUP($B530,AffectorValueTable!$1:$1048576,MATCH(AffectorValueTable!$B$1,AffectorValueTable!$1:$1,0),0)</f>
        <v>AddCriticalDamageByTargetHp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1.05</v>
      </c>
      <c r="O530" s="7" t="str">
        <f t="shared" ca="1" si="356"/>
        <v/>
      </c>
      <c r="S530" s="7" t="str">
        <f t="shared" ca="1" si="349"/>
        <v/>
      </c>
    </row>
    <row r="531" spans="1:19" x14ac:dyDescent="0.3">
      <c r="A531" s="1" t="str">
        <f t="shared" ref="A531:A533" si="368">B531&amp;"_"&amp;TEXT(D531,"00")</f>
        <v>LP_CritDmgUpOnLowerHp_03</v>
      </c>
      <c r="B531" s="1" t="s">
        <v>308</v>
      </c>
      <c r="C531" s="1" t="str">
        <f>IF(ISERROR(VLOOKUP(B531,AffectorValueTable!$A:$A,1,0)),"어펙터밸류없음","")</f>
        <v/>
      </c>
      <c r="D531" s="1">
        <v>3</v>
      </c>
      <c r="E531" s="1" t="str">
        <f>VLOOKUP($B531,AffectorValueTable!$1:$1048576,MATCH(AffectorValueTable!$B$1,AffectorValueTable!$1:$1,0),0)</f>
        <v>AddCriticalDamageByTargetHp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1.6500000000000001</v>
      </c>
      <c r="O531" s="7" t="str">
        <f t="shared" ref="O531:O533" ca="1" si="369">IF(NOT(ISBLANK(N531)),N531,
IF(ISBLANK(M531),"",
VLOOKUP(M531,OFFSET(INDIRECT("$A:$B"),0,MATCH(M$1&amp;"_Verify",INDIRECT("$1:$1"),0)-1),2,0)
))</f>
        <v/>
      </c>
      <c r="S531" s="7" t="str">
        <f t="shared" ca="1" si="349"/>
        <v/>
      </c>
    </row>
    <row r="532" spans="1:19" x14ac:dyDescent="0.3">
      <c r="A532" s="1" t="str">
        <f t="shared" si="368"/>
        <v>LP_CritDmgUpOnLowerHp_04</v>
      </c>
      <c r="B532" s="1" t="s">
        <v>308</v>
      </c>
      <c r="C532" s="1" t="str">
        <f>IF(ISERROR(VLOOKUP(B532,AffectorValueTable!$A:$A,1,0)),"어펙터밸류없음","")</f>
        <v/>
      </c>
      <c r="D532" s="1">
        <v>4</v>
      </c>
      <c r="E532" s="1" t="str">
        <f>VLOOKUP($B532,AffectorValueTable!$1:$1048576,MATCH(AffectorValueTable!$B$1,AffectorValueTable!$1:$1,0),0)</f>
        <v>AddCriticalDamageByTargetHp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2.2999999999999998</v>
      </c>
      <c r="O532" s="7" t="str">
        <f t="shared" ca="1" si="369"/>
        <v/>
      </c>
      <c r="S532" s="7" t="str">
        <f t="shared" ref="S532:S533" ca="1" si="370">IF(NOT(ISBLANK(R532)),R532,
IF(ISBLANK(Q532),"",
VLOOKUP(Q532,OFFSET(INDIRECT("$A:$B"),0,MATCH(Q$1&amp;"_Verify",INDIRECT("$1:$1"),0)-1),2,0)
))</f>
        <v/>
      </c>
    </row>
    <row r="533" spans="1:19" x14ac:dyDescent="0.3">
      <c r="A533" s="1" t="str">
        <f t="shared" si="368"/>
        <v>LP_CritDmgUpOnLowerHp_05</v>
      </c>
      <c r="B533" s="1" t="s">
        <v>308</v>
      </c>
      <c r="C533" s="1" t="str">
        <f>IF(ISERROR(VLOOKUP(B533,AffectorValueTable!$A:$A,1,0)),"어펙터밸류없음","")</f>
        <v/>
      </c>
      <c r="D533" s="1">
        <v>5</v>
      </c>
      <c r="E533" s="1" t="str">
        <f>VLOOKUP($B533,AffectorValueTable!$1:$1048576,MATCH(AffectorValueTable!$B$1,AffectorValueTable!$1:$1,0),0)</f>
        <v>AddCriticalDamageByTargetHp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</v>
      </c>
      <c r="O533" s="7" t="str">
        <f t="shared" ca="1" si="369"/>
        <v/>
      </c>
      <c r="S533" s="7" t="str">
        <f t="shared" ca="1" si="370"/>
        <v/>
      </c>
    </row>
    <row r="534" spans="1:19" x14ac:dyDescent="0.3">
      <c r="A534" s="1" t="str">
        <f t="shared" ref="A534:A545" si="371">B534&amp;"_"&amp;TEXT(D534,"00")</f>
        <v>LP_CritDmgUpOnLowerHpBetter_01</v>
      </c>
      <c r="B534" s="1" t="s">
        <v>309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AddCriticalDamageByTargetHp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1</v>
      </c>
      <c r="O534" s="7" t="str">
        <f t="shared" ref="O534:O545" ca="1" si="372">IF(NOT(ISBLANK(N534)),N534,
IF(ISBLANK(M534),"",
VLOOKUP(M534,OFFSET(INDIRECT("$A:$B"),0,MATCH(M$1&amp;"_Verify",INDIRECT("$1:$1"),0)-1),2,0)
))</f>
        <v/>
      </c>
      <c r="S534" s="7" t="str">
        <f t="shared" ca="1" si="349"/>
        <v/>
      </c>
    </row>
    <row r="535" spans="1:19" x14ac:dyDescent="0.3">
      <c r="A535" s="1" t="str">
        <f t="shared" ref="A535" si="373">B535&amp;"_"&amp;TEXT(D535,"00")</f>
        <v>LP_CritDmgUpOnLowerHpBetter_02</v>
      </c>
      <c r="B535" s="1" t="s">
        <v>309</v>
      </c>
      <c r="C535" s="1" t="str">
        <f>IF(ISERROR(VLOOKUP(B535,AffectorValueTable!$A:$A,1,0)),"어펙터밸류없음","")</f>
        <v/>
      </c>
      <c r="D535" s="1">
        <v>2</v>
      </c>
      <c r="E535" s="1" t="str">
        <f>VLOOKUP($B535,AffectorValueTable!$1:$1048576,MATCH(AffectorValueTable!$B$1,AffectorValueTable!$1:$1,0),0)</f>
        <v>AddCriticalDamageByTargetHp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2.1</v>
      </c>
      <c r="O535" s="7" t="str">
        <f t="shared" ref="O535" ca="1" si="374">IF(NOT(ISBLANK(N535)),N535,
IF(ISBLANK(M535),"",
VLOOKUP(M535,OFFSET(INDIRECT("$A:$B"),0,MATCH(M$1&amp;"_Verify",INDIRECT("$1:$1"),0)-1),2,0)
))</f>
        <v/>
      </c>
      <c r="S535" s="7" t="str">
        <f t="shared" ref="S535" ca="1" si="375">IF(NOT(ISBLANK(R535)),R535,
IF(ISBLANK(Q535),"",
VLOOKUP(Q535,OFFSET(INDIRECT("$A:$B"),0,MATCH(Q$1&amp;"_Verify",INDIRECT("$1:$1"),0)-1),2,0)
))</f>
        <v/>
      </c>
    </row>
    <row r="536" spans="1:19" x14ac:dyDescent="0.3">
      <c r="A536" s="1" t="str">
        <f t="shared" ref="A536" si="376">B536&amp;"_"&amp;TEXT(D536,"00")</f>
        <v>LP_CritDmgUpOnLowerHpBetter_03</v>
      </c>
      <c r="B536" s="1" t="s">
        <v>309</v>
      </c>
      <c r="C536" s="1" t="str">
        <f>IF(ISERROR(VLOOKUP(B536,AffectorValueTable!$A:$A,1,0)),"어펙터밸류없음","")</f>
        <v/>
      </c>
      <c r="D536" s="1">
        <v>3</v>
      </c>
      <c r="E536" s="1" t="str">
        <f>VLOOKUP($B536,AffectorValueTable!$1:$1048576,MATCH(AffectorValueTable!$B$1,AffectorValueTable!$1:$1,0),0)</f>
        <v>AddCriticalDamageByTargetHp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3.3</v>
      </c>
      <c r="O536" s="7" t="str">
        <f t="shared" ref="O536" ca="1" si="377">IF(NOT(ISBLANK(N536)),N536,
IF(ISBLANK(M536),"",
VLOOKUP(M536,OFFSET(INDIRECT("$A:$B"),0,MATCH(M$1&amp;"_Verify",INDIRECT("$1:$1"),0)-1),2,0)
))</f>
        <v/>
      </c>
      <c r="S536" s="7" t="str">
        <f t="shared" ref="S536" ca="1" si="378">IF(NOT(ISBLANK(R536)),R536,
IF(ISBLANK(Q536),"",
VLOOKUP(Q536,OFFSET(INDIRECT("$A:$B"),0,MATCH(Q$1&amp;"_Verify",INDIRECT("$1:$1"),0)-1),2,0)
))</f>
        <v/>
      </c>
    </row>
    <row r="537" spans="1:19" x14ac:dyDescent="0.3">
      <c r="A537" s="1" t="str">
        <f t="shared" si="371"/>
        <v>LP_InstantKill_01</v>
      </c>
      <c r="B537" s="1" t="s">
        <v>310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InstantDeath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0">
        <v>0.06</v>
      </c>
      <c r="O537" s="7" t="str">
        <f t="shared" ca="1" si="372"/>
        <v/>
      </c>
      <c r="S537" s="7" t="str">
        <f t="shared" ca="1" si="349"/>
        <v/>
      </c>
    </row>
    <row r="538" spans="1:19" x14ac:dyDescent="0.3">
      <c r="A538" s="1" t="str">
        <f t="shared" si="371"/>
        <v>LP_InstantKill_02</v>
      </c>
      <c r="B538" s="1" t="s">
        <v>310</v>
      </c>
      <c r="C538" s="1" t="str">
        <f>IF(ISERROR(VLOOKUP(B538,AffectorValueTable!$A:$A,1,0)),"어펙터밸류없음","")</f>
        <v/>
      </c>
      <c r="D538" s="1">
        <v>2</v>
      </c>
      <c r="E538" s="1" t="str">
        <f>VLOOKUP($B538,AffectorValueTable!$1:$1048576,MATCH(AffectorValueTable!$B$1,AffectorValueTable!$1:$1,0),0)</f>
        <v>InstantDeath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0">
        <v>0.126</v>
      </c>
      <c r="O538" s="7" t="str">
        <f t="shared" ca="1" si="372"/>
        <v/>
      </c>
      <c r="S538" s="7" t="str">
        <f t="shared" ca="1" si="349"/>
        <v/>
      </c>
    </row>
    <row r="539" spans="1:19" x14ac:dyDescent="0.3">
      <c r="A539" s="1" t="str">
        <f t="shared" si="371"/>
        <v>LP_InstantKill_03</v>
      </c>
      <c r="B539" s="1" t="s">
        <v>310</v>
      </c>
      <c r="C539" s="1" t="str">
        <f>IF(ISERROR(VLOOKUP(B539,AffectorValueTable!$A:$A,1,0)),"어펙터밸류없음","")</f>
        <v/>
      </c>
      <c r="D539" s="1">
        <v>3</v>
      </c>
      <c r="E539" s="1" t="str">
        <f>VLOOKUP($B539,AffectorValueTable!$1:$1048576,MATCH(AffectorValueTable!$B$1,AffectorValueTable!$1:$1,0),0)</f>
        <v>InstantDeath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0">
        <v>0.19800000000000004</v>
      </c>
      <c r="O539" s="7" t="str">
        <f t="shared" ca="1" si="372"/>
        <v/>
      </c>
      <c r="S539" s="7" t="str">
        <f t="shared" ca="1" si="349"/>
        <v/>
      </c>
    </row>
    <row r="540" spans="1:19" x14ac:dyDescent="0.3">
      <c r="A540" s="1" t="str">
        <f t="shared" si="371"/>
        <v>LP_InstantKill_04</v>
      </c>
      <c r="B540" s="1" t="s">
        <v>310</v>
      </c>
      <c r="C540" s="1" t="str">
        <f>IF(ISERROR(VLOOKUP(B540,AffectorValueTable!$A:$A,1,0)),"어펙터밸류없음","")</f>
        <v/>
      </c>
      <c r="D540" s="1">
        <v>4</v>
      </c>
      <c r="E540" s="1" t="str">
        <f>VLOOKUP($B540,AffectorValueTable!$1:$1048576,MATCH(AffectorValueTable!$B$1,AffectorValueTable!$1:$1,0),0)</f>
        <v>InstantDeath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0">
        <v>0.27599999999999997</v>
      </c>
      <c r="O540" s="7" t="str">
        <f t="shared" ca="1" si="372"/>
        <v/>
      </c>
      <c r="S540" s="7" t="str">
        <f t="shared" ca="1" si="349"/>
        <v/>
      </c>
    </row>
    <row r="541" spans="1:19" x14ac:dyDescent="0.3">
      <c r="A541" s="1" t="str">
        <f t="shared" si="371"/>
        <v>LP_InstantKill_05</v>
      </c>
      <c r="B541" s="1" t="s">
        <v>310</v>
      </c>
      <c r="C541" s="1" t="str">
        <f>IF(ISERROR(VLOOKUP(B541,AffectorValueTable!$A:$A,1,0)),"어펙터밸류없음","")</f>
        <v/>
      </c>
      <c r="D541" s="1">
        <v>5</v>
      </c>
      <c r="E541" s="1" t="str">
        <f>VLOOKUP($B541,AffectorValueTable!$1:$1048576,MATCH(AffectorValueTable!$B$1,AffectorValueTable!$1:$1,0),0)</f>
        <v>InstantDeath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0">
        <v>0.36</v>
      </c>
      <c r="O541" s="7" t="str">
        <f t="shared" ca="1" si="372"/>
        <v/>
      </c>
      <c r="S541" s="7" t="str">
        <f t="shared" ca="1" si="349"/>
        <v/>
      </c>
    </row>
    <row r="542" spans="1:19" x14ac:dyDescent="0.3">
      <c r="A542" s="1" t="str">
        <f t="shared" si="371"/>
        <v>LP_InstantKill_06</v>
      </c>
      <c r="B542" s="1" t="s">
        <v>310</v>
      </c>
      <c r="C542" s="1" t="str">
        <f>IF(ISERROR(VLOOKUP(B542,AffectorValueTable!$A:$A,1,0)),"어펙터밸류없음","")</f>
        <v/>
      </c>
      <c r="D542" s="1">
        <v>6</v>
      </c>
      <c r="E542" s="1" t="str">
        <f>VLOOKUP($B542,AffectorValueTable!$1:$1048576,MATCH(AffectorValueTable!$B$1,AffectorValueTable!$1:$1,0),0)</f>
        <v>InstantDeath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0">
        <v>0.45</v>
      </c>
      <c r="O542" s="7" t="str">
        <f t="shared" ca="1" si="372"/>
        <v/>
      </c>
      <c r="S542" s="7" t="str">
        <f t="shared" ca="1" si="349"/>
        <v/>
      </c>
    </row>
    <row r="543" spans="1:19" x14ac:dyDescent="0.3">
      <c r="A543" s="1" t="str">
        <f t="shared" si="371"/>
        <v>LP_InstantKill_07</v>
      </c>
      <c r="B543" s="1" t="s">
        <v>310</v>
      </c>
      <c r="C543" s="1" t="str">
        <f>IF(ISERROR(VLOOKUP(B543,AffectorValueTable!$A:$A,1,0)),"어펙터밸류없음","")</f>
        <v/>
      </c>
      <c r="D543" s="1">
        <v>7</v>
      </c>
      <c r="E543" s="1" t="str">
        <f>VLOOKUP($B543,AffectorValueTable!$1:$1048576,MATCH(AffectorValueTable!$B$1,AffectorValueTable!$1:$1,0),0)</f>
        <v>InstantDeath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0">
        <v>0.54600000000000015</v>
      </c>
      <c r="O543" s="7" t="str">
        <f t="shared" ca="1" si="372"/>
        <v/>
      </c>
      <c r="S543" s="7" t="str">
        <f t="shared" ca="1" si="349"/>
        <v/>
      </c>
    </row>
    <row r="544" spans="1:19" x14ac:dyDescent="0.3">
      <c r="A544" s="1" t="str">
        <f t="shared" si="371"/>
        <v>LP_InstantKill_08</v>
      </c>
      <c r="B544" s="1" t="s">
        <v>310</v>
      </c>
      <c r="C544" s="1" t="str">
        <f>IF(ISERROR(VLOOKUP(B544,AffectorValueTable!$A:$A,1,0)),"어펙터밸류없음","")</f>
        <v/>
      </c>
      <c r="D544" s="1">
        <v>8</v>
      </c>
      <c r="E544" s="1" t="str">
        <f>VLOOKUP($B544,AffectorValueTable!$1:$1048576,MATCH(AffectorValueTable!$B$1,AffectorValueTable!$1:$1,0),0)</f>
        <v>InstantDeath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0">
        <v>0.64800000000000013</v>
      </c>
      <c r="O544" s="7" t="str">
        <f t="shared" ca="1" si="372"/>
        <v/>
      </c>
      <c r="S544" s="7" t="str">
        <f t="shared" ca="1" si="349"/>
        <v/>
      </c>
    </row>
    <row r="545" spans="1:19" x14ac:dyDescent="0.3">
      <c r="A545" s="1" t="str">
        <f t="shared" si="371"/>
        <v>LP_InstantKill_09</v>
      </c>
      <c r="B545" s="1" t="s">
        <v>310</v>
      </c>
      <c r="C545" s="1" t="str">
        <f>IF(ISERROR(VLOOKUP(B545,AffectorValueTable!$A:$A,1,0)),"어펙터밸류없음","")</f>
        <v/>
      </c>
      <c r="D545" s="1">
        <v>9</v>
      </c>
      <c r="E545" s="1" t="str">
        <f>VLOOKUP($B545,AffectorValueTable!$1:$1048576,MATCH(AffectorValueTable!$B$1,AffectorValueTable!$1:$1,0),0)</f>
        <v>InstantDeath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0">
        <v>0.75600000000000001</v>
      </c>
      <c r="O545" s="7" t="str">
        <f t="shared" ca="1" si="372"/>
        <v/>
      </c>
      <c r="S545" s="7" t="str">
        <f t="shared" ca="1" si="349"/>
        <v/>
      </c>
    </row>
    <row r="546" spans="1:19" x14ac:dyDescent="0.3">
      <c r="A546" s="1" t="str">
        <f t="shared" ref="A546:A555" si="379">B546&amp;"_"&amp;TEXT(D546,"00")</f>
        <v>LP_InstantKillBetter_01</v>
      </c>
      <c r="B546" s="1" t="s">
        <v>312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InstantDeath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0">
        <v>0.12</v>
      </c>
      <c r="O546" s="7" t="str">
        <f t="shared" ref="O546:O555" ca="1" si="380">IF(NOT(ISBLANK(N546)),N546,
IF(ISBLANK(M546),"",
VLOOKUP(M546,OFFSET(INDIRECT("$A:$B"),0,MATCH(M$1&amp;"_Verify",INDIRECT("$1:$1"),0)-1),2,0)
))</f>
        <v/>
      </c>
      <c r="S546" s="7" t="str">
        <f t="shared" ca="1" si="349"/>
        <v/>
      </c>
    </row>
    <row r="547" spans="1:19" x14ac:dyDescent="0.3">
      <c r="A547" s="1" t="str">
        <f t="shared" si="379"/>
        <v>LP_InstantKillBetter_02</v>
      </c>
      <c r="B547" s="1" t="s">
        <v>312</v>
      </c>
      <c r="C547" s="1" t="str">
        <f>IF(ISERROR(VLOOKUP(B547,AffectorValueTable!$A:$A,1,0)),"어펙터밸류없음","")</f>
        <v/>
      </c>
      <c r="D547" s="1">
        <v>2</v>
      </c>
      <c r="E547" s="1" t="str">
        <f>VLOOKUP($B547,AffectorValueTable!$1:$1048576,MATCH(AffectorValueTable!$B$1,AffectorValueTable!$1:$1,0),0)</f>
        <v>InstantDeath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0">
        <v>0.252</v>
      </c>
      <c r="O547" s="7" t="str">
        <f t="shared" ca="1" si="380"/>
        <v/>
      </c>
      <c r="S547" s="7" t="str">
        <f t="shared" ca="1" si="349"/>
        <v/>
      </c>
    </row>
    <row r="548" spans="1:19" x14ac:dyDescent="0.3">
      <c r="A548" s="1" t="str">
        <f t="shared" ref="A548:A550" si="381">B548&amp;"_"&amp;TEXT(D548,"00")</f>
        <v>LP_InstantKillBetter_03</v>
      </c>
      <c r="B548" s="1" t="s">
        <v>312</v>
      </c>
      <c r="C548" s="1" t="str">
        <f>IF(ISERROR(VLOOKUP(B548,AffectorValueTable!$A:$A,1,0)),"어펙터밸류없음","")</f>
        <v/>
      </c>
      <c r="D548" s="1">
        <v>3</v>
      </c>
      <c r="E548" s="1" t="str">
        <f>VLOOKUP($B548,AffectorValueTable!$1:$1048576,MATCH(AffectorValueTable!$B$1,AffectorValueTable!$1:$1,0),0)</f>
        <v>InstantDeath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0">
        <v>0.39600000000000002</v>
      </c>
      <c r="O548" s="7" t="str">
        <f t="shared" ref="O548:O550" ca="1" si="382">IF(NOT(ISBLANK(N548)),N548,
IF(ISBLANK(M548),"",
VLOOKUP(M548,OFFSET(INDIRECT("$A:$B"),0,MATCH(M$1&amp;"_Verify",INDIRECT("$1:$1"),0)-1),2,0)
))</f>
        <v/>
      </c>
      <c r="S548" s="7" t="str">
        <f t="shared" ca="1" si="349"/>
        <v/>
      </c>
    </row>
    <row r="549" spans="1:19" x14ac:dyDescent="0.3">
      <c r="A549" s="1" t="str">
        <f t="shared" si="381"/>
        <v>LP_InstantKillBetter_04</v>
      </c>
      <c r="B549" s="1" t="s">
        <v>312</v>
      </c>
      <c r="C549" s="1" t="str">
        <f>IF(ISERROR(VLOOKUP(B549,AffectorValueTable!$A:$A,1,0)),"어펙터밸류없음","")</f>
        <v/>
      </c>
      <c r="D549" s="1">
        <v>4</v>
      </c>
      <c r="E549" s="1" t="str">
        <f>VLOOKUP($B549,AffectorValueTable!$1:$1048576,MATCH(AffectorValueTable!$B$1,AffectorValueTable!$1:$1,0),0)</f>
        <v>InstantDeath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0">
        <v>0.55199999999999994</v>
      </c>
      <c r="O549" s="7" t="str">
        <f t="shared" ca="1" si="382"/>
        <v/>
      </c>
      <c r="S549" s="7" t="str">
        <f t="shared" ca="1" si="349"/>
        <v/>
      </c>
    </row>
    <row r="550" spans="1:19" x14ac:dyDescent="0.3">
      <c r="A550" s="1" t="str">
        <f t="shared" si="381"/>
        <v>LP_InstantKillBetter_05</v>
      </c>
      <c r="B550" s="1" t="s">
        <v>312</v>
      </c>
      <c r="C550" s="1" t="str">
        <f>IF(ISERROR(VLOOKUP(B550,AffectorValueTable!$A:$A,1,0)),"어펙터밸류없음","")</f>
        <v/>
      </c>
      <c r="D550" s="1">
        <v>5</v>
      </c>
      <c r="E550" s="1" t="str">
        <f>VLOOKUP($B550,AffectorValueTable!$1:$1048576,MATCH(AffectorValueTable!$B$1,AffectorValueTable!$1:$1,0),0)</f>
        <v>InstantDeath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0">
        <v>0.72</v>
      </c>
      <c r="O550" s="7" t="str">
        <f t="shared" ca="1" si="382"/>
        <v/>
      </c>
      <c r="S550" s="7" t="str">
        <f t="shared" ca="1" si="349"/>
        <v/>
      </c>
    </row>
    <row r="551" spans="1:19" x14ac:dyDescent="0.3">
      <c r="A551" s="1" t="str">
        <f t="shared" si="379"/>
        <v>LP_ImmortalWill_01</v>
      </c>
      <c r="B551" s="1" t="s">
        <v>313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ImmortalWill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ref="J551:J564" si="383">J191</f>
        <v>0.15</v>
      </c>
      <c r="O551" s="7" t="str">
        <f t="shared" ca="1" si="380"/>
        <v/>
      </c>
      <c r="S551" s="7" t="str">
        <f t="shared" ca="1" si="349"/>
        <v/>
      </c>
    </row>
    <row r="552" spans="1:19" x14ac:dyDescent="0.3">
      <c r="A552" s="1" t="str">
        <f t="shared" si="379"/>
        <v>LP_ImmortalWill_02</v>
      </c>
      <c r="B552" s="1" t="s">
        <v>313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ImmortalWill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83"/>
        <v>0.315</v>
      </c>
      <c r="O552" s="7" t="str">
        <f t="shared" ca="1" si="380"/>
        <v/>
      </c>
      <c r="S552" s="7" t="str">
        <f t="shared" ca="1" si="349"/>
        <v/>
      </c>
    </row>
    <row r="553" spans="1:19" x14ac:dyDescent="0.3">
      <c r="A553" s="1" t="str">
        <f t="shared" si="379"/>
        <v>LP_ImmortalWill_03</v>
      </c>
      <c r="B553" s="1" t="s">
        <v>313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ImmortalWill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83"/>
        <v>0.49500000000000005</v>
      </c>
      <c r="O553" s="7" t="str">
        <f t="shared" ca="1" si="380"/>
        <v/>
      </c>
      <c r="S553" s="7" t="str">
        <f t="shared" ca="1" si="349"/>
        <v/>
      </c>
    </row>
    <row r="554" spans="1:19" x14ac:dyDescent="0.3">
      <c r="A554" s="1" t="str">
        <f t="shared" si="379"/>
        <v>LP_ImmortalWill_04</v>
      </c>
      <c r="B554" s="1" t="s">
        <v>313</v>
      </c>
      <c r="C554" s="1" t="str">
        <f>IF(ISERROR(VLOOKUP(B554,AffectorValueTable!$A:$A,1,0)),"어펙터밸류없음","")</f>
        <v/>
      </c>
      <c r="D554" s="1">
        <v>4</v>
      </c>
      <c r="E554" s="1" t="str">
        <f>VLOOKUP($B554,AffectorValueTable!$1:$1048576,MATCH(AffectorValueTable!$B$1,AffectorValueTable!$1:$1,0),0)</f>
        <v>ImmortalWill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83"/>
        <v>0.69</v>
      </c>
      <c r="O554" s="7" t="str">
        <f t="shared" ca="1" si="380"/>
        <v/>
      </c>
      <c r="S554" s="7" t="str">
        <f t="shared" ca="1" si="349"/>
        <v/>
      </c>
    </row>
    <row r="555" spans="1:19" x14ac:dyDescent="0.3">
      <c r="A555" s="1" t="str">
        <f t="shared" si="379"/>
        <v>LP_ImmortalWill_05</v>
      </c>
      <c r="B555" s="1" t="s">
        <v>313</v>
      </c>
      <c r="C555" s="1" t="str">
        <f>IF(ISERROR(VLOOKUP(B555,AffectorValueTable!$A:$A,1,0)),"어펙터밸류없음","")</f>
        <v/>
      </c>
      <c r="D555" s="1">
        <v>5</v>
      </c>
      <c r="E555" s="1" t="str">
        <f>VLOOKUP($B555,AffectorValueTable!$1:$1048576,MATCH(AffectorValueTable!$B$1,AffectorValueTable!$1:$1,0),0)</f>
        <v>ImmortalWill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83"/>
        <v>0.89999999999999991</v>
      </c>
      <c r="O555" s="7" t="str">
        <f t="shared" ca="1" si="380"/>
        <v/>
      </c>
      <c r="S555" s="7" t="str">
        <f t="shared" ca="1" si="349"/>
        <v/>
      </c>
    </row>
    <row r="556" spans="1:19" x14ac:dyDescent="0.3">
      <c r="A556" s="1" t="str">
        <f t="shared" ref="A556:A559" si="384">B556&amp;"_"&amp;TEXT(D556,"00")</f>
        <v>LP_ImmortalWill_06</v>
      </c>
      <c r="B556" s="1" t="s">
        <v>313</v>
      </c>
      <c r="C556" s="1" t="str">
        <f>IF(ISERROR(VLOOKUP(B556,AffectorValueTable!$A:$A,1,0)),"어펙터밸류없음","")</f>
        <v/>
      </c>
      <c r="D556" s="1">
        <v>6</v>
      </c>
      <c r="E556" s="1" t="str">
        <f>VLOOKUP($B556,AffectorValueTable!$1:$1048576,MATCH(AffectorValueTable!$B$1,AffectorValueTable!$1:$1,0),0)</f>
        <v>ImmortalWill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83"/>
        <v>1.125</v>
      </c>
      <c r="O556" s="7" t="str">
        <f t="shared" ref="O556:O559" ca="1" si="385">IF(NOT(ISBLANK(N556)),N556,
IF(ISBLANK(M556),"",
VLOOKUP(M556,OFFSET(INDIRECT("$A:$B"),0,MATCH(M$1&amp;"_Verify",INDIRECT("$1:$1"),0)-1),2,0)
))</f>
        <v/>
      </c>
      <c r="S556" s="7" t="str">
        <f t="shared" ca="1" si="349"/>
        <v/>
      </c>
    </row>
    <row r="557" spans="1:19" x14ac:dyDescent="0.3">
      <c r="A557" s="1" t="str">
        <f t="shared" si="384"/>
        <v>LP_ImmortalWill_07</v>
      </c>
      <c r="B557" s="1" t="s">
        <v>313</v>
      </c>
      <c r="C557" s="1" t="str">
        <f>IF(ISERROR(VLOOKUP(B557,AffectorValueTable!$A:$A,1,0)),"어펙터밸류없음","")</f>
        <v/>
      </c>
      <c r="D557" s="1">
        <v>7</v>
      </c>
      <c r="E557" s="1" t="str">
        <f>VLOOKUP($B557,AffectorValueTable!$1:$1048576,MATCH(AffectorValueTable!$B$1,AffectorValueTable!$1:$1,0),0)</f>
        <v>ImmortalWill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3"/>
        <v>1.3650000000000002</v>
      </c>
      <c r="O557" s="7" t="str">
        <f t="shared" ca="1" si="385"/>
        <v/>
      </c>
      <c r="S557" s="7" t="str">
        <f t="shared" ca="1" si="349"/>
        <v/>
      </c>
    </row>
    <row r="558" spans="1:19" x14ac:dyDescent="0.3">
      <c r="A558" s="1" t="str">
        <f t="shared" si="384"/>
        <v>LP_ImmortalWill_08</v>
      </c>
      <c r="B558" s="1" t="s">
        <v>313</v>
      </c>
      <c r="C558" s="1" t="str">
        <f>IF(ISERROR(VLOOKUP(B558,AffectorValueTable!$A:$A,1,0)),"어펙터밸류없음","")</f>
        <v/>
      </c>
      <c r="D558" s="1">
        <v>8</v>
      </c>
      <c r="E558" s="1" t="str">
        <f>VLOOKUP($B558,AffectorValueTable!$1:$1048576,MATCH(AffectorValueTable!$B$1,AffectorValueTable!$1:$1,0),0)</f>
        <v>ImmortalWill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83"/>
        <v>1.62</v>
      </c>
      <c r="O558" s="7" t="str">
        <f t="shared" ca="1" si="385"/>
        <v/>
      </c>
      <c r="S558" s="7" t="str">
        <f t="shared" ca="1" si="349"/>
        <v/>
      </c>
    </row>
    <row r="559" spans="1:19" x14ac:dyDescent="0.3">
      <c r="A559" s="1" t="str">
        <f t="shared" si="384"/>
        <v>LP_ImmortalWill_09</v>
      </c>
      <c r="B559" s="1" t="s">
        <v>313</v>
      </c>
      <c r="C559" s="1" t="str">
        <f>IF(ISERROR(VLOOKUP(B559,AffectorValueTable!$A:$A,1,0)),"어펙터밸류없음","")</f>
        <v/>
      </c>
      <c r="D559" s="1">
        <v>9</v>
      </c>
      <c r="E559" s="1" t="str">
        <f>VLOOKUP($B559,AffectorValueTable!$1:$1048576,MATCH(AffectorValueTable!$B$1,AffectorValueTable!$1:$1,0),0)</f>
        <v>ImmortalWill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83"/>
        <v>1.89</v>
      </c>
      <c r="O559" s="7" t="str">
        <f t="shared" ca="1" si="385"/>
        <v/>
      </c>
      <c r="S559" s="7" t="str">
        <f t="shared" ca="1" si="349"/>
        <v/>
      </c>
    </row>
    <row r="560" spans="1:19" x14ac:dyDescent="0.3">
      <c r="A560" s="1" t="str">
        <f t="shared" ref="A560:A584" si="386">B560&amp;"_"&amp;TEXT(D560,"00")</f>
        <v>LP_ImmortalWillBetter_01</v>
      </c>
      <c r="B560" s="1" t="s">
        <v>314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ImmortalWill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3"/>
        <v>0.25</v>
      </c>
      <c r="O560" s="7" t="str">
        <f t="shared" ref="O560:O584" ca="1" si="387">IF(NOT(ISBLANK(N560)),N560,
IF(ISBLANK(M560),"",
VLOOKUP(M560,OFFSET(INDIRECT("$A:$B"),0,MATCH(M$1&amp;"_Verify",INDIRECT("$1:$1"),0)-1),2,0)
))</f>
        <v/>
      </c>
      <c r="S560" s="7" t="str">
        <f t="shared" ca="1" si="349"/>
        <v/>
      </c>
    </row>
    <row r="561" spans="1:21" x14ac:dyDescent="0.3">
      <c r="A561" s="1" t="str">
        <f t="shared" si="386"/>
        <v>LP_ImmortalWillBetter_02</v>
      </c>
      <c r="B561" s="1" t="s">
        <v>314</v>
      </c>
      <c r="C561" s="1" t="str">
        <f>IF(ISERROR(VLOOKUP(B561,AffectorValueTable!$A:$A,1,0)),"어펙터밸류없음","")</f>
        <v/>
      </c>
      <c r="D561" s="1">
        <v>2</v>
      </c>
      <c r="E561" s="1" t="str">
        <f>VLOOKUP($B561,AffectorValueTable!$1:$1048576,MATCH(AffectorValueTable!$B$1,AffectorValueTable!$1:$1,0),0)</f>
        <v>ImmortalWill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83"/>
        <v>0.52500000000000002</v>
      </c>
      <c r="O561" s="7" t="str">
        <f t="shared" ca="1" si="387"/>
        <v/>
      </c>
      <c r="S561" s="7" t="str">
        <f t="shared" ca="1" si="349"/>
        <v/>
      </c>
    </row>
    <row r="562" spans="1:21" x14ac:dyDescent="0.3">
      <c r="A562" s="1" t="str">
        <f t="shared" ref="A562:A564" si="388">B562&amp;"_"&amp;TEXT(D562,"00")</f>
        <v>LP_ImmortalWillBetter_03</v>
      </c>
      <c r="B562" s="1" t="s">
        <v>314</v>
      </c>
      <c r="C562" s="1" t="str">
        <f>IF(ISERROR(VLOOKUP(B562,AffectorValueTable!$A:$A,1,0)),"어펙터밸류없음","")</f>
        <v/>
      </c>
      <c r="D562" s="1">
        <v>3</v>
      </c>
      <c r="E562" s="1" t="str">
        <f>VLOOKUP($B562,AffectorValueTable!$1:$1048576,MATCH(AffectorValueTable!$B$1,AffectorValueTable!$1:$1,0),0)</f>
        <v>ImmortalWill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83"/>
        <v>0.82500000000000007</v>
      </c>
      <c r="O562" s="7" t="str">
        <f t="shared" ref="O562:O564" ca="1" si="389">IF(NOT(ISBLANK(N562)),N562,
IF(ISBLANK(M562),"",
VLOOKUP(M562,OFFSET(INDIRECT("$A:$B"),0,MATCH(M$1&amp;"_Verify",INDIRECT("$1:$1"),0)-1),2,0)
))</f>
        <v/>
      </c>
      <c r="S562" s="7" t="str">
        <f t="shared" ca="1" si="349"/>
        <v/>
      </c>
    </row>
    <row r="563" spans="1:21" x14ac:dyDescent="0.3">
      <c r="A563" s="1" t="str">
        <f t="shared" si="388"/>
        <v>LP_ImmortalWillBetter_04</v>
      </c>
      <c r="B563" s="1" t="s">
        <v>314</v>
      </c>
      <c r="C563" s="1" t="str">
        <f>IF(ISERROR(VLOOKUP(B563,AffectorValueTable!$A:$A,1,0)),"어펙터밸류없음","")</f>
        <v/>
      </c>
      <c r="D563" s="1">
        <v>4</v>
      </c>
      <c r="E563" s="1" t="str">
        <f>VLOOKUP($B563,AffectorValueTable!$1:$1048576,MATCH(AffectorValueTable!$B$1,AffectorValueTable!$1:$1,0),0)</f>
        <v>ImmortalWill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83"/>
        <v>1.1499999999999999</v>
      </c>
      <c r="O563" s="7" t="str">
        <f t="shared" ca="1" si="389"/>
        <v/>
      </c>
      <c r="S563" s="7" t="str">
        <f t="shared" ca="1" si="349"/>
        <v/>
      </c>
    </row>
    <row r="564" spans="1:21" x14ac:dyDescent="0.3">
      <c r="A564" s="1" t="str">
        <f t="shared" si="388"/>
        <v>LP_ImmortalWillBetter_05</v>
      </c>
      <c r="B564" s="1" t="s">
        <v>314</v>
      </c>
      <c r="C564" s="1" t="str">
        <f>IF(ISERROR(VLOOKUP(B564,AffectorValueTable!$A:$A,1,0)),"어펙터밸류없음","")</f>
        <v/>
      </c>
      <c r="D564" s="1">
        <v>5</v>
      </c>
      <c r="E564" s="1" t="str">
        <f>VLOOKUP($B564,AffectorValueTable!$1:$1048576,MATCH(AffectorValueTable!$B$1,AffectorValueTable!$1:$1,0),0)</f>
        <v>ImmortalWill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83"/>
        <v>1.5</v>
      </c>
      <c r="O564" s="7" t="str">
        <f t="shared" ca="1" si="389"/>
        <v/>
      </c>
      <c r="S564" s="7" t="str">
        <f t="shared" ca="1" si="349"/>
        <v/>
      </c>
    </row>
    <row r="565" spans="1:21" x14ac:dyDescent="0.3">
      <c r="A565" s="1" t="str">
        <f t="shared" si="386"/>
        <v>LP_HealAreaOnEncounter_01</v>
      </c>
      <c r="B565" s="1" t="s">
        <v>363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CallAffectorValue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O565" s="7" t="str">
        <f t="shared" ca="1" si="387"/>
        <v/>
      </c>
      <c r="Q565" s="1" t="s">
        <v>366</v>
      </c>
      <c r="S565" s="7">
        <f t="shared" ca="1" si="349"/>
        <v>1</v>
      </c>
      <c r="U565" s="1" t="s">
        <v>364</v>
      </c>
    </row>
    <row r="566" spans="1:21" x14ac:dyDescent="0.3">
      <c r="A566" s="1" t="str">
        <f t="shared" si="386"/>
        <v>LP_HealAreaOnEncounter_02</v>
      </c>
      <c r="B566" s="1" t="s">
        <v>363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CallAffectorValue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O566" s="7" t="str">
        <f t="shared" ca="1" si="387"/>
        <v/>
      </c>
      <c r="Q566" s="1" t="s">
        <v>366</v>
      </c>
      <c r="S566" s="7">
        <f t="shared" ca="1" si="349"/>
        <v>1</v>
      </c>
      <c r="U566" s="1" t="s">
        <v>364</v>
      </c>
    </row>
    <row r="567" spans="1:21" x14ac:dyDescent="0.3">
      <c r="A567" s="1" t="str">
        <f t="shared" si="386"/>
        <v>LP_HealAreaOnEncounter_03</v>
      </c>
      <c r="B567" s="1" t="s">
        <v>363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CallAffectorValue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O567" s="7" t="str">
        <f t="shared" ca="1" si="387"/>
        <v/>
      </c>
      <c r="Q567" s="1" t="s">
        <v>366</v>
      </c>
      <c r="S567" s="7">
        <f t="shared" ca="1" si="349"/>
        <v>1</v>
      </c>
      <c r="U567" s="1" t="s">
        <v>364</v>
      </c>
    </row>
    <row r="568" spans="1:21" x14ac:dyDescent="0.3">
      <c r="A568" s="1" t="str">
        <f t="shared" si="386"/>
        <v>LP_HealAreaOnEncounter_04</v>
      </c>
      <c r="B568" s="1" t="s">
        <v>363</v>
      </c>
      <c r="C568" s="1" t="str">
        <f>IF(ISERROR(VLOOKUP(B568,AffectorValueTable!$A:$A,1,0)),"어펙터밸류없음","")</f>
        <v/>
      </c>
      <c r="D568" s="1">
        <v>4</v>
      </c>
      <c r="E568" s="1" t="str">
        <f>VLOOKUP($B568,AffectorValueTable!$1:$1048576,MATCH(AffectorValueTable!$B$1,AffectorValueTable!$1:$1,0),0)</f>
        <v>CallAffectorValue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O568" s="7" t="str">
        <f t="shared" ca="1" si="387"/>
        <v/>
      </c>
      <c r="Q568" s="1" t="s">
        <v>366</v>
      </c>
      <c r="S568" s="7">
        <f t="shared" ca="1" si="349"/>
        <v>1</v>
      </c>
      <c r="U568" s="1" t="s">
        <v>364</v>
      </c>
    </row>
    <row r="569" spans="1:21" x14ac:dyDescent="0.3">
      <c r="A569" s="1" t="str">
        <f t="shared" si="386"/>
        <v>LP_HealAreaOnEncounter_05</v>
      </c>
      <c r="B569" s="1" t="s">
        <v>363</v>
      </c>
      <c r="C569" s="1" t="str">
        <f>IF(ISERROR(VLOOKUP(B569,AffectorValueTable!$A:$A,1,0)),"어펙터밸류없음","")</f>
        <v/>
      </c>
      <c r="D569" s="1">
        <v>5</v>
      </c>
      <c r="E569" s="1" t="str">
        <f>VLOOKUP($B569,AffectorValueTable!$1:$1048576,MATCH(AffectorValueTable!$B$1,AffectorValueTable!$1:$1,0),0)</f>
        <v>CallAffectorValue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O569" s="7" t="str">
        <f t="shared" ca="1" si="387"/>
        <v/>
      </c>
      <c r="Q569" s="1" t="s">
        <v>366</v>
      </c>
      <c r="S569" s="7">
        <f t="shared" ca="1" si="349"/>
        <v>1</v>
      </c>
      <c r="U569" s="1" t="s">
        <v>364</v>
      </c>
    </row>
    <row r="570" spans="1:21" x14ac:dyDescent="0.3">
      <c r="A570" s="1" t="str">
        <f t="shared" si="386"/>
        <v>LP_HealAreaOnEncounter_CreateHit_01</v>
      </c>
      <c r="B570" s="1" t="s">
        <v>364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CreateHitObject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O570" s="7" t="str">
        <f t="shared" ca="1" si="387"/>
        <v/>
      </c>
      <c r="S570" s="7" t="str">
        <f t="shared" ca="1" si="349"/>
        <v/>
      </c>
      <c r="T570" s="1" t="s">
        <v>367</v>
      </c>
    </row>
    <row r="571" spans="1:21" x14ac:dyDescent="0.3">
      <c r="A571" s="1" t="str">
        <f t="shared" si="386"/>
        <v>LP_HealAreaOnEncounter_CreateHit_02</v>
      </c>
      <c r="B571" s="1" t="s">
        <v>364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CreateHitObject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O571" s="7" t="str">
        <f t="shared" ca="1" si="387"/>
        <v/>
      </c>
      <c r="S571" s="7" t="str">
        <f t="shared" ca="1" si="349"/>
        <v/>
      </c>
      <c r="T571" s="1" t="s">
        <v>367</v>
      </c>
    </row>
    <row r="572" spans="1:21" x14ac:dyDescent="0.3">
      <c r="A572" s="1" t="str">
        <f t="shared" si="386"/>
        <v>LP_HealAreaOnEncounter_CreateHit_03</v>
      </c>
      <c r="B572" s="1" t="s">
        <v>364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CreateHitObject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O572" s="7" t="str">
        <f t="shared" ca="1" si="387"/>
        <v/>
      </c>
      <c r="S572" s="7" t="str">
        <f t="shared" ca="1" si="349"/>
        <v/>
      </c>
      <c r="T572" s="1" t="s">
        <v>367</v>
      </c>
    </row>
    <row r="573" spans="1:21" x14ac:dyDescent="0.3">
      <c r="A573" s="1" t="str">
        <f t="shared" si="386"/>
        <v>LP_HealAreaOnEncounter_CreateHit_04</v>
      </c>
      <c r="B573" s="1" t="s">
        <v>364</v>
      </c>
      <c r="C573" s="1" t="str">
        <f>IF(ISERROR(VLOOKUP(B573,AffectorValueTable!$A:$A,1,0)),"어펙터밸류없음","")</f>
        <v/>
      </c>
      <c r="D573" s="1">
        <v>4</v>
      </c>
      <c r="E573" s="1" t="str">
        <f>VLOOKUP($B573,AffectorValueTable!$1:$1048576,MATCH(AffectorValueTable!$B$1,AffectorValueTable!$1:$1,0),0)</f>
        <v>CreateHitObject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O573" s="7" t="str">
        <f t="shared" ca="1" si="387"/>
        <v/>
      </c>
      <c r="S573" s="7" t="str">
        <f t="shared" ca="1" si="349"/>
        <v/>
      </c>
      <c r="T573" s="1" t="s">
        <v>367</v>
      </c>
    </row>
    <row r="574" spans="1:21" x14ac:dyDescent="0.3">
      <c r="A574" s="1" t="str">
        <f t="shared" si="386"/>
        <v>LP_HealAreaOnEncounter_CreateHit_05</v>
      </c>
      <c r="B574" s="1" t="s">
        <v>364</v>
      </c>
      <c r="C574" s="1" t="str">
        <f>IF(ISERROR(VLOOKUP(B574,AffectorValueTable!$A:$A,1,0)),"어펙터밸류없음","")</f>
        <v/>
      </c>
      <c r="D574" s="1">
        <v>5</v>
      </c>
      <c r="E574" s="1" t="str">
        <f>VLOOKUP($B574,AffectorValueTable!$1:$1048576,MATCH(AffectorValueTable!$B$1,AffectorValueTable!$1:$1,0),0)</f>
        <v>CreateHitObject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O574" s="7" t="str">
        <f t="shared" ca="1" si="387"/>
        <v/>
      </c>
      <c r="S574" s="7" t="str">
        <f t="shared" ca="1" si="349"/>
        <v/>
      </c>
      <c r="T574" s="1" t="s">
        <v>367</v>
      </c>
    </row>
    <row r="575" spans="1:21" x14ac:dyDescent="0.3">
      <c r="A575" s="1" t="str">
        <f t="shared" si="386"/>
        <v>LP_HealAreaOnEncounter_CH_Heal_01</v>
      </c>
      <c r="B575" s="1" t="s">
        <v>368</v>
      </c>
      <c r="C575" s="1" t="str">
        <f>IF(ISERROR(VLOOKUP(B575,AffectorValueTable!$A:$A,1,0)),"어펙터밸류없음","")</f>
        <v/>
      </c>
      <c r="D575" s="1">
        <v>1</v>
      </c>
      <c r="E575" s="1" t="str">
        <f>VLOOKUP($B575,AffectorValueTable!$1:$1048576,MATCH(AffectorValueTable!$B$1,AffectorValueTable!$1:$1,0),0)</f>
        <v>Heal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K575" s="1">
        <v>1.6842105263157891E-2</v>
      </c>
      <c r="O575" s="7" t="str">
        <f t="shared" ca="1" si="387"/>
        <v/>
      </c>
      <c r="S575" s="7" t="str">
        <f t="shared" ref="S575:S584" ca="1" si="390">IF(NOT(ISBLANK(R575)),R575,
IF(ISBLANK(Q575),"",
VLOOKUP(Q575,OFFSET(INDIRECT("$A:$B"),0,MATCH(Q$1&amp;"_Verify",INDIRECT("$1:$1"),0)-1),2,0)
))</f>
        <v/>
      </c>
    </row>
    <row r="576" spans="1:21" x14ac:dyDescent="0.3">
      <c r="A576" s="1" t="str">
        <f t="shared" si="386"/>
        <v>LP_HealAreaOnEncounter_CH_Heal_02</v>
      </c>
      <c r="B576" s="1" t="s">
        <v>368</v>
      </c>
      <c r="C576" s="1" t="str">
        <f>IF(ISERROR(VLOOKUP(B576,AffectorValueTable!$A:$A,1,0)),"어펙터밸류없음","")</f>
        <v/>
      </c>
      <c r="D576" s="1">
        <v>2</v>
      </c>
      <c r="E576" s="1" t="str">
        <f>VLOOKUP($B576,AffectorValueTable!$1:$1048576,MATCH(AffectorValueTable!$B$1,AffectorValueTable!$1:$1,0),0)</f>
        <v>Heal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K576" s="1">
        <v>2.8990509059534077E-2</v>
      </c>
      <c r="O576" s="7" t="str">
        <f t="shared" ca="1" si="387"/>
        <v/>
      </c>
      <c r="S576" s="7" t="str">
        <f t="shared" ca="1" si="390"/>
        <v/>
      </c>
    </row>
    <row r="577" spans="1:23" x14ac:dyDescent="0.3">
      <c r="A577" s="1" t="str">
        <f t="shared" si="386"/>
        <v>LP_HealAreaOnEncounter_CH_Heal_03</v>
      </c>
      <c r="B577" s="1" t="s">
        <v>368</v>
      </c>
      <c r="C577" s="1" t="str">
        <f>IF(ISERROR(VLOOKUP(B577,AffectorValueTable!$A:$A,1,0)),"어펙터밸류없음","")</f>
        <v/>
      </c>
      <c r="D577" s="1">
        <v>3</v>
      </c>
      <c r="E577" s="1" t="str">
        <f>VLOOKUP($B577,AffectorValueTable!$1:$1048576,MATCH(AffectorValueTable!$B$1,AffectorValueTable!$1:$1,0),0)</f>
        <v>Heal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K577" s="1">
        <v>3.8067772170151414E-2</v>
      </c>
      <c r="O577" s="7" t="str">
        <f t="shared" ca="1" si="387"/>
        <v/>
      </c>
      <c r="S577" s="7" t="str">
        <f t="shared" ca="1" si="390"/>
        <v/>
      </c>
    </row>
    <row r="578" spans="1:23" x14ac:dyDescent="0.3">
      <c r="A578" s="1" t="str">
        <f t="shared" si="386"/>
        <v>LP_HealAreaOnEncounter_CH_Heal_04</v>
      </c>
      <c r="B578" s="1" t="s">
        <v>368</v>
      </c>
      <c r="C578" s="1" t="str">
        <f>IF(ISERROR(VLOOKUP(B578,AffectorValueTable!$A:$A,1,0)),"어펙터밸류없음","")</f>
        <v/>
      </c>
      <c r="D578" s="1">
        <v>4</v>
      </c>
      <c r="E578" s="1" t="str">
        <f>VLOOKUP($B578,AffectorValueTable!$1:$1048576,MATCH(AffectorValueTable!$B$1,AffectorValueTable!$1:$1,0),0)</f>
        <v>Heal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K578" s="1">
        <v>4.5042839657282757E-2</v>
      </c>
      <c r="O578" s="7" t="str">
        <f t="shared" ca="1" si="387"/>
        <v/>
      </c>
      <c r="S578" s="7" t="str">
        <f t="shared" ca="1" si="390"/>
        <v/>
      </c>
    </row>
    <row r="579" spans="1:23" x14ac:dyDescent="0.3">
      <c r="A579" s="1" t="str">
        <f t="shared" si="386"/>
        <v>LP_HealAreaOnEncounter_CH_Heal_05</v>
      </c>
      <c r="B579" s="1" t="s">
        <v>368</v>
      </c>
      <c r="C579" s="1" t="str">
        <f>IF(ISERROR(VLOOKUP(B579,AffectorValueTable!$A:$A,1,0)),"어펙터밸류없음","")</f>
        <v/>
      </c>
      <c r="D579" s="1">
        <v>5</v>
      </c>
      <c r="E579" s="1" t="str">
        <f>VLOOKUP($B579,AffectorValueTable!$1:$1048576,MATCH(AffectorValueTable!$B$1,AffectorValueTable!$1:$1,0),0)</f>
        <v>Heal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K579" s="1">
        <v>5.052631578947369E-2</v>
      </c>
      <c r="O579" s="7" t="str">
        <f t="shared" ca="1" si="387"/>
        <v/>
      </c>
      <c r="S579" s="7" t="str">
        <f t="shared" ca="1" si="390"/>
        <v/>
      </c>
    </row>
    <row r="580" spans="1:23" x14ac:dyDescent="0.3">
      <c r="A580" s="1" t="str">
        <f t="shared" si="386"/>
        <v>LP_MoveSpeed_01</v>
      </c>
      <c r="B580" s="1" t="s">
        <v>938</v>
      </c>
      <c r="C580" s="1" t="str">
        <f>IF(ISERROR(VLOOKUP(B580,AffectorValueTable!$A:$A,1,0)),"어펙터밸류없음","")</f>
        <v/>
      </c>
      <c r="D580" s="1">
        <v>1</v>
      </c>
      <c r="E580" s="1" t="str">
        <f>VLOOKUP($B580,AffectorValueTable!$1:$1048576,MATCH(AffectorValueTable!$B$1,AffectorValueTable!$1:$1,0),0)</f>
        <v>ChangeActorStatus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ref="J580:J584" si="391">J191</f>
        <v>0.15</v>
      </c>
      <c r="M580" s="1" t="s">
        <v>150</v>
      </c>
      <c r="O580" s="7">
        <f t="shared" ca="1" si="387"/>
        <v>5</v>
      </c>
      <c r="S580" s="7" t="str">
        <f t="shared" ca="1" si="390"/>
        <v/>
      </c>
    </row>
    <row r="581" spans="1:23" x14ac:dyDescent="0.3">
      <c r="A581" s="1" t="str">
        <f t="shared" si="386"/>
        <v>LP_MoveSpeed_02</v>
      </c>
      <c r="B581" s="1" t="s">
        <v>938</v>
      </c>
      <c r="C581" s="1" t="str">
        <f>IF(ISERROR(VLOOKUP(B581,AffectorValueTable!$A:$A,1,0)),"어펙터밸류없음","")</f>
        <v/>
      </c>
      <c r="D581" s="1">
        <v>2</v>
      </c>
      <c r="E581" s="1" t="str">
        <f>VLOOKUP($B581,AffectorValueTable!$1:$1048576,MATCH(AffectorValueTable!$B$1,AffectorValueTable!$1:$1,0),0)</f>
        <v>ChangeActorStatus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91"/>
        <v>0.315</v>
      </c>
      <c r="M581" s="1" t="s">
        <v>150</v>
      </c>
      <c r="O581" s="7">
        <f t="shared" ca="1" si="387"/>
        <v>5</v>
      </c>
      <c r="S581" s="7" t="str">
        <f t="shared" ca="1" si="390"/>
        <v/>
      </c>
    </row>
    <row r="582" spans="1:23" x14ac:dyDescent="0.3">
      <c r="A582" s="1" t="str">
        <f t="shared" si="386"/>
        <v>LP_MoveSpeed_03</v>
      </c>
      <c r="B582" s="1" t="s">
        <v>938</v>
      </c>
      <c r="C582" s="1" t="str">
        <f>IF(ISERROR(VLOOKUP(B582,AffectorValueTable!$A:$A,1,0)),"어펙터밸류없음","")</f>
        <v/>
      </c>
      <c r="D582" s="1">
        <v>3</v>
      </c>
      <c r="E582" s="1" t="str">
        <f>VLOOKUP($B582,AffectorValueTable!$1:$1048576,MATCH(AffectorValueTable!$B$1,AffectorValueTable!$1:$1,0),0)</f>
        <v>ChangeActorStatus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91"/>
        <v>0.49500000000000005</v>
      </c>
      <c r="M582" s="1" t="s">
        <v>150</v>
      </c>
      <c r="O582" s="7">
        <f t="shared" ca="1" si="387"/>
        <v>5</v>
      </c>
      <c r="S582" s="7" t="str">
        <f t="shared" ca="1" si="390"/>
        <v/>
      </c>
    </row>
    <row r="583" spans="1:23" x14ac:dyDescent="0.3">
      <c r="A583" s="1" t="str">
        <f t="shared" si="386"/>
        <v>LP_MoveSpeed_04</v>
      </c>
      <c r="B583" s="1" t="s">
        <v>938</v>
      </c>
      <c r="C583" s="1" t="str">
        <f>IF(ISERROR(VLOOKUP(B583,AffectorValueTable!$A:$A,1,0)),"어펙터밸류없음","")</f>
        <v/>
      </c>
      <c r="D583" s="1">
        <v>4</v>
      </c>
      <c r="E583" s="1" t="str">
        <f>VLOOKUP($B583,AffectorValueTable!$1:$1048576,MATCH(AffectorValueTable!$B$1,AffectorValueTable!$1:$1,0),0)</f>
        <v>ChangeActorStatus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391"/>
        <v>0.69</v>
      </c>
      <c r="M583" s="1" t="s">
        <v>150</v>
      </c>
      <c r="O583" s="7">
        <f t="shared" ca="1" si="387"/>
        <v>5</v>
      </c>
      <c r="S583" s="7" t="str">
        <f t="shared" ca="1" si="390"/>
        <v/>
      </c>
    </row>
    <row r="584" spans="1:23" x14ac:dyDescent="0.3">
      <c r="A584" s="1" t="str">
        <f t="shared" si="386"/>
        <v>LP_MoveSpeed_05</v>
      </c>
      <c r="B584" s="1" t="s">
        <v>938</v>
      </c>
      <c r="C584" s="1" t="str">
        <f>IF(ISERROR(VLOOKUP(B584,AffectorValueTable!$A:$A,1,0)),"어펙터밸류없음","")</f>
        <v/>
      </c>
      <c r="D584" s="1">
        <v>5</v>
      </c>
      <c r="E584" s="1" t="str">
        <f>VLOOKUP($B584,AffectorValueTable!$1:$1048576,MATCH(AffectorValueTable!$B$1,AffectorValueTable!$1:$1,0),0)</f>
        <v>ChangeActorStatus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91"/>
        <v>0.89999999999999991</v>
      </c>
      <c r="M584" s="1" t="s">
        <v>150</v>
      </c>
      <c r="O584" s="7">
        <f t="shared" ca="1" si="387"/>
        <v>5</v>
      </c>
      <c r="S584" s="7" t="str">
        <f t="shared" ca="1" si="390"/>
        <v/>
      </c>
    </row>
    <row r="585" spans="1:23" x14ac:dyDescent="0.3">
      <c r="A585" s="1" t="str">
        <f t="shared" ref="A585:A602" si="392">B585&amp;"_"&amp;TEXT(D585,"00")</f>
        <v>LP_MoveSpeedUpOnAttacked_01</v>
      </c>
      <c r="B585" s="1" t="s">
        <v>315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CallAffectorValue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O585" s="7" t="str">
        <f t="shared" ref="O585:O602" ca="1" si="393">IF(NOT(ISBLANK(N585)),N585,
IF(ISBLANK(M585),"",
VLOOKUP(M585,OFFSET(INDIRECT("$A:$B"),0,MATCH(M$1&amp;"_Verify",INDIRECT("$1:$1"),0)-1),2,0)
))</f>
        <v/>
      </c>
      <c r="Q585" s="1" t="s">
        <v>224</v>
      </c>
      <c r="S585" s="7">
        <f t="shared" ref="S585:S602" ca="1" si="394">IF(NOT(ISBLANK(R585)),R585,
IF(ISBLANK(Q585),"",
VLOOKUP(Q585,OFFSET(INDIRECT("$A:$B"),0,MATCH(Q$1&amp;"_Verify",INDIRECT("$1:$1"),0)-1),2,0)
))</f>
        <v>4</v>
      </c>
      <c r="U585" s="1" t="s">
        <v>317</v>
      </c>
    </row>
    <row r="586" spans="1:23" x14ac:dyDescent="0.3">
      <c r="A586" s="1" t="str">
        <f t="shared" si="392"/>
        <v>LP_MoveSpeedUpOnAttacked_02</v>
      </c>
      <c r="B586" s="1" t="s">
        <v>315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CallAffectorValue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O586" s="7" t="str">
        <f t="shared" ca="1" si="393"/>
        <v/>
      </c>
      <c r="Q586" s="1" t="s">
        <v>224</v>
      </c>
      <c r="S586" s="7">
        <f t="shared" ca="1" si="394"/>
        <v>4</v>
      </c>
      <c r="U586" s="1" t="s">
        <v>317</v>
      </c>
    </row>
    <row r="587" spans="1:23" x14ac:dyDescent="0.3">
      <c r="A587" s="1" t="str">
        <f t="shared" si="392"/>
        <v>LP_MoveSpeedUpOnAttacked_03</v>
      </c>
      <c r="B587" s="1" t="s">
        <v>315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CallAffectorValue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O587" s="7" t="str">
        <f t="shared" ca="1" si="393"/>
        <v/>
      </c>
      <c r="Q587" s="1" t="s">
        <v>224</v>
      </c>
      <c r="S587" s="7">
        <f t="shared" ca="1" si="394"/>
        <v>4</v>
      </c>
      <c r="U587" s="1" t="s">
        <v>317</v>
      </c>
    </row>
    <row r="588" spans="1:23" x14ac:dyDescent="0.3">
      <c r="A588" s="1" t="str">
        <f t="shared" ref="A588:A593" si="395">B588&amp;"_"&amp;TEXT(D588,"00")</f>
        <v>LP_MoveSpeedUpOnAttacked_Move_01</v>
      </c>
      <c r="B588" s="1" t="s">
        <v>316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ChangeActorStatus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2.4</v>
      </c>
      <c r="J588" s="1">
        <v>1</v>
      </c>
      <c r="M588" s="1" t="s">
        <v>546</v>
      </c>
      <c r="O588" s="7">
        <f t="shared" ref="O588:O593" ca="1" si="396">IF(NOT(ISBLANK(N588)),N588,
IF(ISBLANK(M588),"",
VLOOKUP(M588,OFFSET(INDIRECT("$A:$B"),0,MATCH(M$1&amp;"_Verify",INDIRECT("$1:$1"),0)-1),2,0)
))</f>
        <v>5</v>
      </c>
      <c r="R588" s="1">
        <v>1</v>
      </c>
      <c r="S588" s="7">
        <f t="shared" ref="S588:S593" ca="1" si="397">IF(NOT(ISBLANK(R588)),R588,
IF(ISBLANK(Q588),"",
VLOOKUP(Q588,OFFSET(INDIRECT("$A:$B"),0,MATCH(Q$1&amp;"_Verify",INDIRECT("$1:$1"),0)-1),2,0)
))</f>
        <v>1</v>
      </c>
      <c r="W588" s="1" t="s">
        <v>361</v>
      </c>
    </row>
    <row r="589" spans="1:23" x14ac:dyDescent="0.3">
      <c r="A589" s="1" t="str">
        <f t="shared" si="395"/>
        <v>LP_MoveSpeedUpOnAttacked_Move_02</v>
      </c>
      <c r="B589" s="1" t="s">
        <v>316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ChangeActorStatus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5.04</v>
      </c>
      <c r="J589" s="1">
        <v>1.4</v>
      </c>
      <c r="M589" s="1" t="s">
        <v>546</v>
      </c>
      <c r="O589" s="7">
        <f t="shared" ca="1" si="396"/>
        <v>5</v>
      </c>
      <c r="R589" s="1">
        <v>1</v>
      </c>
      <c r="S589" s="7">
        <f t="shared" ca="1" si="397"/>
        <v>1</v>
      </c>
      <c r="W589" s="1" t="s">
        <v>361</v>
      </c>
    </row>
    <row r="590" spans="1:23" x14ac:dyDescent="0.3">
      <c r="A590" s="1" t="str">
        <f t="shared" si="395"/>
        <v>LP_MoveSpeedUpOnAttacked_Move_03</v>
      </c>
      <c r="B590" s="1" t="s">
        <v>316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ChangeActorStatus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7.919999999999999</v>
      </c>
      <c r="J590" s="1">
        <v>1.75</v>
      </c>
      <c r="M590" s="1" t="s">
        <v>546</v>
      </c>
      <c r="O590" s="7">
        <f t="shared" ca="1" si="396"/>
        <v>5</v>
      </c>
      <c r="R590" s="1">
        <v>1</v>
      </c>
      <c r="S590" s="7">
        <f t="shared" ca="1" si="397"/>
        <v>1</v>
      </c>
      <c r="W590" s="1" t="s">
        <v>361</v>
      </c>
    </row>
    <row r="591" spans="1:23" x14ac:dyDescent="0.3">
      <c r="A591" s="1" t="str">
        <f t="shared" si="395"/>
        <v>LP_MoveSpeedUpOnKill_01</v>
      </c>
      <c r="B591" s="1" t="s">
        <v>505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CallAffectorValue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O591" s="7" t="str">
        <f t="shared" ca="1" si="396"/>
        <v/>
      </c>
      <c r="Q591" s="1" t="s">
        <v>509</v>
      </c>
      <c r="S591" s="7">
        <f t="shared" ca="1" si="397"/>
        <v>6</v>
      </c>
      <c r="U591" s="1" t="s">
        <v>507</v>
      </c>
    </row>
    <row r="592" spans="1:23" x14ac:dyDescent="0.3">
      <c r="A592" s="1" t="str">
        <f t="shared" si="395"/>
        <v>LP_MoveSpeedUpOnKill_02</v>
      </c>
      <c r="B592" s="1" t="s">
        <v>505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CallAffectorValue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O592" s="7" t="str">
        <f t="shared" ca="1" si="396"/>
        <v/>
      </c>
      <c r="Q592" s="1" t="s">
        <v>509</v>
      </c>
      <c r="S592" s="7">
        <f t="shared" ca="1" si="397"/>
        <v>6</v>
      </c>
      <c r="U592" s="1" t="s">
        <v>507</v>
      </c>
    </row>
    <row r="593" spans="1:23" x14ac:dyDescent="0.3">
      <c r="A593" s="1" t="str">
        <f t="shared" si="395"/>
        <v>LP_MoveSpeedUpOnKill_03</v>
      </c>
      <c r="B593" s="1" t="s">
        <v>505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CallAffectorValue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O593" s="7" t="str">
        <f t="shared" ca="1" si="396"/>
        <v/>
      </c>
      <c r="Q593" s="1" t="s">
        <v>509</v>
      </c>
      <c r="S593" s="7">
        <f t="shared" ca="1" si="397"/>
        <v>6</v>
      </c>
      <c r="U593" s="1" t="s">
        <v>507</v>
      </c>
    </row>
    <row r="594" spans="1:23" x14ac:dyDescent="0.3">
      <c r="A594" s="1" t="str">
        <f t="shared" ref="A594:A596" si="398">B594&amp;"_"&amp;TEXT(D594,"00")</f>
        <v>LP_MoveSpeedUpOnKill_Move_01</v>
      </c>
      <c r="B594" s="1" t="s">
        <v>507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ChangeActorStatus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1.6666666666666667</v>
      </c>
      <c r="J594" s="1">
        <v>0.8</v>
      </c>
      <c r="M594" s="1" t="s">
        <v>546</v>
      </c>
      <c r="O594" s="7">
        <f t="shared" ref="O594:O596" ca="1" si="399">IF(NOT(ISBLANK(N594)),N594,
IF(ISBLANK(M594),"",
VLOOKUP(M594,OFFSET(INDIRECT("$A:$B"),0,MATCH(M$1&amp;"_Verify",INDIRECT("$1:$1"),0)-1),2,0)
))</f>
        <v>5</v>
      </c>
      <c r="R594" s="1">
        <v>1</v>
      </c>
      <c r="S594" s="7">
        <f t="shared" ref="S594:S596" ca="1" si="400">IF(NOT(ISBLANK(R594)),R594,
IF(ISBLANK(Q594),"",
VLOOKUP(Q594,OFFSET(INDIRECT("$A:$B"),0,MATCH(Q$1&amp;"_Verify",INDIRECT("$1:$1"),0)-1),2,0)
))</f>
        <v>1</v>
      </c>
      <c r="W594" s="1" t="s">
        <v>361</v>
      </c>
    </row>
    <row r="595" spans="1:23" x14ac:dyDescent="0.3">
      <c r="A595" s="1" t="str">
        <f t="shared" si="398"/>
        <v>LP_MoveSpeedUpOnKill_Move_02</v>
      </c>
      <c r="B595" s="1" t="s">
        <v>507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ChangeActorStatus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3.5000000000000004</v>
      </c>
      <c r="J595" s="1">
        <v>1.1199999999999999</v>
      </c>
      <c r="M595" s="1" t="s">
        <v>546</v>
      </c>
      <c r="O595" s="7">
        <f t="shared" ca="1" si="399"/>
        <v>5</v>
      </c>
      <c r="R595" s="1">
        <v>1</v>
      </c>
      <c r="S595" s="7">
        <f t="shared" ca="1" si="400"/>
        <v>1</v>
      </c>
      <c r="W595" s="1" t="s">
        <v>361</v>
      </c>
    </row>
    <row r="596" spans="1:23" x14ac:dyDescent="0.3">
      <c r="A596" s="1" t="str">
        <f t="shared" si="398"/>
        <v>LP_MoveSpeedUpOnKill_Move_03</v>
      </c>
      <c r="B596" s="1" t="s">
        <v>507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ChangeActorStatus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5.5</v>
      </c>
      <c r="J596" s="1">
        <v>1.4000000000000001</v>
      </c>
      <c r="M596" s="1" t="s">
        <v>546</v>
      </c>
      <c r="O596" s="7">
        <f t="shared" ca="1" si="399"/>
        <v>5</v>
      </c>
      <c r="R596" s="1">
        <v>1</v>
      </c>
      <c r="S596" s="7">
        <f t="shared" ca="1" si="400"/>
        <v>1</v>
      </c>
      <c r="W596" s="1" t="s">
        <v>361</v>
      </c>
    </row>
    <row r="597" spans="1:23" x14ac:dyDescent="0.3">
      <c r="A597" s="1" t="str">
        <f t="shared" si="392"/>
        <v>LP_MineOnMove_01</v>
      </c>
      <c r="B597" s="1" t="s">
        <v>370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CreateHitObjectMoving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v>5</v>
      </c>
      <c r="O597" s="7" t="str">
        <f t="shared" ca="1" si="393"/>
        <v/>
      </c>
      <c r="S597" s="7" t="str">
        <f t="shared" ca="1" si="394"/>
        <v/>
      </c>
      <c r="T597" s="1" t="s">
        <v>373</v>
      </c>
    </row>
    <row r="598" spans="1:23" x14ac:dyDescent="0.3">
      <c r="A598" s="1" t="str">
        <f t="shared" si="392"/>
        <v>LP_MineOnMove_02</v>
      </c>
      <c r="B598" s="1" t="s">
        <v>370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CreateHitObjectMoving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v>5</v>
      </c>
      <c r="O598" s="7" t="str">
        <f t="shared" ca="1" si="393"/>
        <v/>
      </c>
      <c r="S598" s="7" t="str">
        <f t="shared" ca="1" si="394"/>
        <v/>
      </c>
      <c r="T598" s="1" t="s">
        <v>373</v>
      </c>
    </row>
    <row r="599" spans="1:23" x14ac:dyDescent="0.3">
      <c r="A599" s="1" t="str">
        <f t="shared" si="392"/>
        <v>LP_MineOnMove_03</v>
      </c>
      <c r="B599" s="1" t="s">
        <v>370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CreateHitObjectMoving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v>5</v>
      </c>
      <c r="O599" s="7" t="str">
        <f t="shared" ca="1" si="393"/>
        <v/>
      </c>
      <c r="S599" s="7" t="str">
        <f t="shared" ca="1" si="394"/>
        <v/>
      </c>
      <c r="T599" s="1" t="s">
        <v>373</v>
      </c>
    </row>
    <row r="600" spans="1:23" x14ac:dyDescent="0.3">
      <c r="A600" s="1" t="str">
        <f t="shared" si="392"/>
        <v>LP_MineOnMove_Damage_01</v>
      </c>
      <c r="B600" s="1" t="s">
        <v>372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CollisionDamage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1.7730496453900713</v>
      </c>
      <c r="O600" s="7" t="str">
        <f t="shared" ca="1" si="393"/>
        <v/>
      </c>
      <c r="P600" s="1">
        <v>1</v>
      </c>
      <c r="S600" s="7" t="str">
        <f t="shared" ca="1" si="394"/>
        <v/>
      </c>
    </row>
    <row r="601" spans="1:23" x14ac:dyDescent="0.3">
      <c r="A601" s="1" t="str">
        <f t="shared" si="392"/>
        <v>LP_MineOnMove_Damage_02</v>
      </c>
      <c r="B601" s="1" t="s">
        <v>372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CollisionDamage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3.7234042553191498</v>
      </c>
      <c r="O601" s="7" t="str">
        <f t="shared" ca="1" si="393"/>
        <v/>
      </c>
      <c r="P601" s="1">
        <v>1</v>
      </c>
      <c r="S601" s="7" t="str">
        <f t="shared" ca="1" si="394"/>
        <v/>
      </c>
    </row>
    <row r="602" spans="1:23" x14ac:dyDescent="0.3">
      <c r="A602" s="1" t="str">
        <f t="shared" si="392"/>
        <v>LP_MineOnMove_Damage_03</v>
      </c>
      <c r="B602" s="1" t="s">
        <v>372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CollisionDamage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5.8510638297872362</v>
      </c>
      <c r="O602" s="7" t="str">
        <f t="shared" ca="1" si="393"/>
        <v/>
      </c>
      <c r="P602" s="1">
        <v>1</v>
      </c>
      <c r="S602" s="7" t="str">
        <f t="shared" ca="1" si="394"/>
        <v/>
      </c>
    </row>
    <row r="603" spans="1:23" x14ac:dyDescent="0.3">
      <c r="A603" s="1" t="str">
        <f t="shared" ref="A603:A607" si="401">B603&amp;"_"&amp;TEXT(D603,"00")</f>
        <v>LP_SlowHitObject_01</v>
      </c>
      <c r="B603" s="1" t="s">
        <v>318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SlowHitObjectSpeed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v>0.02</v>
      </c>
      <c r="O603" s="7" t="str">
        <f t="shared" ref="O603:O607" ca="1" si="402">IF(NOT(ISBLANK(N603)),N603,
IF(ISBLANK(M603),"",
VLOOKUP(M603,OFFSET(INDIRECT("$A:$B"),0,MATCH(M$1&amp;"_Verify",INDIRECT("$1:$1"),0)-1),2,0)
))</f>
        <v/>
      </c>
      <c r="S603" s="7" t="str">
        <f t="shared" ref="S603:S630" ca="1" si="403">IF(NOT(ISBLANK(R603)),R603,
IF(ISBLANK(Q603),"",
VLOOKUP(Q603,OFFSET(INDIRECT("$A:$B"),0,MATCH(Q$1&amp;"_Verify",INDIRECT("$1:$1"),0)-1),2,0)
))</f>
        <v/>
      </c>
    </row>
    <row r="604" spans="1:23" x14ac:dyDescent="0.3">
      <c r="A604" s="1" t="str">
        <f t="shared" si="401"/>
        <v>LP_SlowHitObject_02</v>
      </c>
      <c r="B604" s="1" t="s">
        <v>318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SlowHitObjectSpeed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v>4.2000000000000003E-2</v>
      </c>
      <c r="O604" s="7" t="str">
        <f t="shared" ca="1" si="402"/>
        <v/>
      </c>
      <c r="S604" s="7" t="str">
        <f t="shared" ca="1" si="403"/>
        <v/>
      </c>
    </row>
    <row r="605" spans="1:23" x14ac:dyDescent="0.3">
      <c r="A605" s="1" t="str">
        <f t="shared" si="401"/>
        <v>LP_SlowHitObject_03</v>
      </c>
      <c r="B605" s="1" t="s">
        <v>318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SlowHitObjectSpeed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6.6000000000000003E-2</v>
      </c>
      <c r="O605" s="7" t="str">
        <f t="shared" ca="1" si="402"/>
        <v/>
      </c>
      <c r="S605" s="7" t="str">
        <f t="shared" ca="1" si="403"/>
        <v/>
      </c>
    </row>
    <row r="606" spans="1:23" x14ac:dyDescent="0.3">
      <c r="A606" s="1" t="str">
        <f t="shared" si="401"/>
        <v>LP_SlowHitObject_04</v>
      </c>
      <c r="B606" s="1" t="s">
        <v>318</v>
      </c>
      <c r="C606" s="1" t="str">
        <f>IF(ISERROR(VLOOKUP(B606,AffectorValueTable!$A:$A,1,0)),"어펙터밸류없음","")</f>
        <v/>
      </c>
      <c r="D606" s="1">
        <v>4</v>
      </c>
      <c r="E606" s="1" t="str">
        <f>VLOOKUP($B606,AffectorValueTable!$1:$1048576,MATCH(AffectorValueTable!$B$1,AffectorValueTable!$1:$1,0),0)</f>
        <v>SlowHitObjectSpeed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9.1999999999999998E-2</v>
      </c>
      <c r="O606" s="7" t="str">
        <f t="shared" ca="1" si="402"/>
        <v/>
      </c>
      <c r="S606" s="7" t="str">
        <f t="shared" ca="1" si="403"/>
        <v/>
      </c>
    </row>
    <row r="607" spans="1:23" x14ac:dyDescent="0.3">
      <c r="A607" s="1" t="str">
        <f t="shared" si="401"/>
        <v>LP_SlowHitObject_05</v>
      </c>
      <c r="B607" s="1" t="s">
        <v>318</v>
      </c>
      <c r="C607" s="1" t="str">
        <f>IF(ISERROR(VLOOKUP(B607,AffectorValueTable!$A:$A,1,0)),"어펙터밸류없음","")</f>
        <v/>
      </c>
      <c r="D607" s="1">
        <v>5</v>
      </c>
      <c r="E607" s="1" t="str">
        <f>VLOOKUP($B607,AffectorValueTable!$1:$1048576,MATCH(AffectorValueTable!$B$1,AffectorValueTable!$1:$1,0),0)</f>
        <v>SlowHitObjectSpeed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0.12</v>
      </c>
      <c r="O607" s="7" t="str">
        <f t="shared" ca="1" si="402"/>
        <v/>
      </c>
      <c r="S607" s="7" t="str">
        <f t="shared" ca="1" si="403"/>
        <v/>
      </c>
    </row>
    <row r="608" spans="1:23" x14ac:dyDescent="0.3">
      <c r="A608" s="1" t="str">
        <f t="shared" ref="A608:A612" si="404">B608&amp;"_"&amp;TEXT(D608,"00")</f>
        <v>LP_SlowHitObjectBetter_01</v>
      </c>
      <c r="B608" s="1" t="s">
        <v>510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SlowHitObjectSpeed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ref="J608:J612" si="405">J603*5/3</f>
        <v>3.3333333333333333E-2</v>
      </c>
      <c r="O608" s="7" t="str">
        <f t="shared" ref="O608:O612" ca="1" si="406">IF(NOT(ISBLANK(N608)),N608,
IF(ISBLANK(M608),"",
VLOOKUP(M608,OFFSET(INDIRECT("$A:$B"),0,MATCH(M$1&amp;"_Verify",INDIRECT("$1:$1"),0)-1),2,0)
))</f>
        <v/>
      </c>
      <c r="S608" s="7" t="str">
        <f t="shared" ref="S608:S612" ca="1" si="407">IF(NOT(ISBLANK(R608)),R608,
IF(ISBLANK(Q608),"",
VLOOKUP(Q608,OFFSET(INDIRECT("$A:$B"),0,MATCH(Q$1&amp;"_Verify",INDIRECT("$1:$1"),0)-1),2,0)
))</f>
        <v/>
      </c>
    </row>
    <row r="609" spans="1:23" x14ac:dyDescent="0.3">
      <c r="A609" s="1" t="str">
        <f t="shared" si="404"/>
        <v>LP_SlowHitObjectBetter_02</v>
      </c>
      <c r="B609" s="1" t="s">
        <v>510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SlowHitObjectSpeed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05"/>
        <v>7.0000000000000007E-2</v>
      </c>
      <c r="O609" s="7" t="str">
        <f t="shared" ca="1" si="406"/>
        <v/>
      </c>
      <c r="S609" s="7" t="str">
        <f t="shared" ca="1" si="407"/>
        <v/>
      </c>
    </row>
    <row r="610" spans="1:23" x14ac:dyDescent="0.3">
      <c r="A610" s="1" t="str">
        <f t="shared" si="404"/>
        <v>LP_SlowHitObjectBetter_03</v>
      </c>
      <c r="B610" s="1" t="s">
        <v>510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SlowHitObjectSpeed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05"/>
        <v>0.11</v>
      </c>
      <c r="O610" s="7" t="str">
        <f t="shared" ca="1" si="406"/>
        <v/>
      </c>
      <c r="S610" s="7" t="str">
        <f t="shared" ca="1" si="407"/>
        <v/>
      </c>
    </row>
    <row r="611" spans="1:23" x14ac:dyDescent="0.3">
      <c r="A611" s="1" t="str">
        <f t="shared" si="404"/>
        <v>LP_SlowHitObjectBetter_04</v>
      </c>
      <c r="B611" s="1" t="s">
        <v>510</v>
      </c>
      <c r="C611" s="1" t="str">
        <f>IF(ISERROR(VLOOKUP(B611,AffectorValueTable!$A:$A,1,0)),"어펙터밸류없음","")</f>
        <v/>
      </c>
      <c r="D611" s="1">
        <v>4</v>
      </c>
      <c r="E611" s="1" t="str">
        <f>VLOOKUP($B611,AffectorValueTable!$1:$1048576,MATCH(AffectorValueTable!$B$1,AffectorValueTable!$1:$1,0),0)</f>
        <v>SlowHitObjectSpeed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05"/>
        <v>0.15333333333333332</v>
      </c>
      <c r="O611" s="7" t="str">
        <f t="shared" ca="1" si="406"/>
        <v/>
      </c>
      <c r="S611" s="7" t="str">
        <f t="shared" ca="1" si="407"/>
        <v/>
      </c>
    </row>
    <row r="612" spans="1:23" x14ac:dyDescent="0.3">
      <c r="A612" s="1" t="str">
        <f t="shared" si="404"/>
        <v>LP_SlowHitObjectBetter_05</v>
      </c>
      <c r="B612" s="1" t="s">
        <v>510</v>
      </c>
      <c r="C612" s="1" t="str">
        <f>IF(ISERROR(VLOOKUP(B612,AffectorValueTable!$A:$A,1,0)),"어펙터밸류없음","")</f>
        <v/>
      </c>
      <c r="D612" s="1">
        <v>5</v>
      </c>
      <c r="E612" s="1" t="str">
        <f>VLOOKUP($B612,AffectorValueTable!$1:$1048576,MATCH(AffectorValueTable!$B$1,AffectorValueTable!$1:$1,0),0)</f>
        <v>SlowHitObjectSpeed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05"/>
        <v>0.19999999999999998</v>
      </c>
      <c r="O612" s="7" t="str">
        <f t="shared" ca="1" si="406"/>
        <v/>
      </c>
      <c r="S612" s="7" t="str">
        <f t="shared" ca="1" si="407"/>
        <v/>
      </c>
    </row>
    <row r="613" spans="1:23" x14ac:dyDescent="0.3">
      <c r="A613" s="1" t="str">
        <f t="shared" ref="A613:A615" si="408">B613&amp;"_"&amp;TEXT(D613,"00")</f>
        <v>LP_Paralyze_01</v>
      </c>
      <c r="B613" s="1" t="s">
        <v>329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CertainHpHitObject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J613" s="1">
        <v>0.33</v>
      </c>
      <c r="O613" s="7" t="str">
        <f t="shared" ref="O613:O615" ca="1" si="409">IF(NOT(ISBLANK(N613)),N613,
IF(ISBLANK(M613),"",
VLOOKUP(M613,OFFSET(INDIRECT("$A:$B"),0,MATCH(M$1&amp;"_Verify",INDIRECT("$1:$1"),0)-1),2,0)
))</f>
        <v/>
      </c>
      <c r="P613" s="1">
        <v>1</v>
      </c>
      <c r="S613" s="7" t="str">
        <f t="shared" ca="1" si="403"/>
        <v/>
      </c>
      <c r="U613" s="1" t="s">
        <v>330</v>
      </c>
      <c r="V613" s="1">
        <v>0.7</v>
      </c>
      <c r="W613" s="1" t="s">
        <v>424</v>
      </c>
    </row>
    <row r="614" spans="1:23" x14ac:dyDescent="0.3">
      <c r="A614" s="1" t="str">
        <f t="shared" si="408"/>
        <v>LP_Paralyze_02</v>
      </c>
      <c r="B614" s="1" t="s">
        <v>329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CertainHpHitObject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J614" s="1">
        <v>0.34</v>
      </c>
      <c r="O614" s="7" t="str">
        <f t="shared" ca="1" si="409"/>
        <v/>
      </c>
      <c r="P614" s="1">
        <v>1</v>
      </c>
      <c r="S614" s="7" t="str">
        <f t="shared" ca="1" si="403"/>
        <v/>
      </c>
      <c r="U614" s="1" t="s">
        <v>330</v>
      </c>
      <c r="V614" s="1" t="s">
        <v>425</v>
      </c>
      <c r="W614" s="1" t="s">
        <v>426</v>
      </c>
    </row>
    <row r="615" spans="1:23" x14ac:dyDescent="0.3">
      <c r="A615" s="1" t="str">
        <f t="shared" si="408"/>
        <v>LP_Paralyze_03</v>
      </c>
      <c r="B615" s="1" t="s">
        <v>329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CertainHpHitObject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J615" s="1">
        <v>0.35</v>
      </c>
      <c r="O615" s="7" t="str">
        <f t="shared" ca="1" si="409"/>
        <v/>
      </c>
      <c r="P615" s="1">
        <v>1</v>
      </c>
      <c r="S615" s="7" t="str">
        <f t="shared" ca="1" si="403"/>
        <v/>
      </c>
      <c r="U615" s="1" t="s">
        <v>330</v>
      </c>
      <c r="V615" s="1" t="s">
        <v>336</v>
      </c>
      <c r="W615" s="1" t="s">
        <v>337</v>
      </c>
    </row>
    <row r="616" spans="1:23" x14ac:dyDescent="0.3">
      <c r="A616" s="1" t="str">
        <f t="shared" ref="A616:A621" si="410">B616&amp;"_"&amp;TEXT(D616,"00")</f>
        <v>LP_Paralyze_CannotAction_01</v>
      </c>
      <c r="B616" s="1" t="s">
        <v>330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CannotAction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1.4</v>
      </c>
      <c r="O616" s="7" t="str">
        <f t="shared" ref="O616:O621" ca="1" si="411">IF(NOT(ISBLANK(N616)),N616,
IF(ISBLANK(M616),"",
VLOOKUP(M616,OFFSET(INDIRECT("$A:$B"),0,MATCH(M$1&amp;"_Verify",INDIRECT("$1:$1"),0)-1),2,0)
))</f>
        <v/>
      </c>
      <c r="S616" s="7" t="str">
        <f t="shared" ca="1" si="403"/>
        <v/>
      </c>
    </row>
    <row r="617" spans="1:23" x14ac:dyDescent="0.3">
      <c r="A617" s="1" t="str">
        <f t="shared" si="410"/>
        <v>LP_Paralyze_CannotAction_02</v>
      </c>
      <c r="B617" s="1" t="s">
        <v>330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CannotAction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2</v>
      </c>
      <c r="O617" s="7" t="str">
        <f t="shared" ca="1" si="411"/>
        <v/>
      </c>
      <c r="S617" s="7" t="str">
        <f t="shared" ca="1" si="403"/>
        <v/>
      </c>
    </row>
    <row r="618" spans="1:23" x14ac:dyDescent="0.3">
      <c r="A618" s="1" t="str">
        <f t="shared" ref="A618" si="412">B618&amp;"_"&amp;TEXT(D618,"00")</f>
        <v>LP_Paralyze_CannotAction_03</v>
      </c>
      <c r="B618" s="1" t="s">
        <v>330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CannotAction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2.6</v>
      </c>
      <c r="O618" s="7" t="str">
        <f t="shared" ref="O618" ca="1" si="413">IF(NOT(ISBLANK(N618)),N618,
IF(ISBLANK(M618),"",
VLOOKUP(M618,OFFSET(INDIRECT("$A:$B"),0,MATCH(M$1&amp;"_Verify",INDIRECT("$1:$1"),0)-1),2,0)
))</f>
        <v/>
      </c>
      <c r="S618" s="7" t="str">
        <f t="shared" ref="S618" ca="1" si="414">IF(NOT(ISBLANK(R618)),R618,
IF(ISBLANK(Q618),"",
VLOOKUP(Q618,OFFSET(INDIRECT("$A:$B"),0,MATCH(Q$1&amp;"_Verify",INDIRECT("$1:$1"),0)-1),2,0)
))</f>
        <v/>
      </c>
    </row>
    <row r="619" spans="1:23" x14ac:dyDescent="0.3">
      <c r="A619" s="1" t="str">
        <f t="shared" si="410"/>
        <v>LP_Hold_01</v>
      </c>
      <c r="B619" s="1" t="s">
        <v>320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AttackWeightHitObject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J619" s="1">
        <v>0.25</v>
      </c>
      <c r="K619" s="1">
        <v>7.0000000000000007E-2</v>
      </c>
      <c r="O619" s="7" t="str">
        <f t="shared" ca="1" si="411"/>
        <v/>
      </c>
      <c r="P619" s="1">
        <v>1</v>
      </c>
      <c r="S619" s="7" t="str">
        <f t="shared" ca="1" si="403"/>
        <v/>
      </c>
      <c r="U619" s="1" t="s">
        <v>321</v>
      </c>
    </row>
    <row r="620" spans="1:23" x14ac:dyDescent="0.3">
      <c r="A620" s="1" t="str">
        <f t="shared" si="410"/>
        <v>LP_Hold_02</v>
      </c>
      <c r="B620" s="1" t="s">
        <v>320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AttackWeightHitObject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J620" s="1">
        <v>0.35</v>
      </c>
      <c r="K620" s="1">
        <v>0.09</v>
      </c>
      <c r="O620" s="7" t="str">
        <f t="shared" ca="1" si="411"/>
        <v/>
      </c>
      <c r="P620" s="1">
        <v>1</v>
      </c>
      <c r="S620" s="7" t="str">
        <f t="shared" ca="1" si="403"/>
        <v/>
      </c>
      <c r="U620" s="1" t="s">
        <v>321</v>
      </c>
    </row>
    <row r="621" spans="1:23" x14ac:dyDescent="0.3">
      <c r="A621" s="1" t="str">
        <f t="shared" si="410"/>
        <v>LP_Hold_03</v>
      </c>
      <c r="B621" s="1" t="s">
        <v>320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AttackWeightHitObject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J621" s="1">
        <v>0.45</v>
      </c>
      <c r="K621" s="1">
        <v>0.11</v>
      </c>
      <c r="O621" s="7" t="str">
        <f t="shared" ca="1" si="411"/>
        <v/>
      </c>
      <c r="P621" s="1">
        <v>1</v>
      </c>
      <c r="S621" s="7" t="str">
        <f t="shared" ca="1" si="403"/>
        <v/>
      </c>
      <c r="U621" s="1" t="s">
        <v>321</v>
      </c>
    </row>
    <row r="622" spans="1:23" x14ac:dyDescent="0.3">
      <c r="A622" s="1" t="str">
        <f t="shared" ref="A622:A627" si="415">B622&amp;"_"&amp;TEXT(D622,"00")</f>
        <v>LP_Hold_CannotMove_01</v>
      </c>
      <c r="B622" s="1" t="s">
        <v>322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CannotMove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1.5</v>
      </c>
      <c r="O622" s="7" t="str">
        <f t="shared" ref="O622:O627" ca="1" si="416">IF(NOT(ISBLANK(N622)),N622,
IF(ISBLANK(M622),"",
VLOOKUP(M622,OFFSET(INDIRECT("$A:$B"),0,MATCH(M$1&amp;"_Verify",INDIRECT("$1:$1"),0)-1),2,0)
))</f>
        <v/>
      </c>
      <c r="S622" s="7" t="str">
        <f t="shared" ca="1" si="403"/>
        <v/>
      </c>
      <c r="V622" s="1" t="s">
        <v>360</v>
      </c>
    </row>
    <row r="623" spans="1:23" x14ac:dyDescent="0.3">
      <c r="A623" s="1" t="str">
        <f t="shared" si="415"/>
        <v>LP_Hold_CannotMove_02</v>
      </c>
      <c r="B623" s="1" t="s">
        <v>322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CannotMove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3.1500000000000004</v>
      </c>
      <c r="O623" s="7" t="str">
        <f t="shared" ca="1" si="416"/>
        <v/>
      </c>
      <c r="S623" s="7" t="str">
        <f t="shared" ca="1" si="403"/>
        <v/>
      </c>
      <c r="V623" s="1" t="s">
        <v>360</v>
      </c>
    </row>
    <row r="624" spans="1:23" x14ac:dyDescent="0.3">
      <c r="A624" s="1" t="str">
        <f t="shared" si="415"/>
        <v>LP_Hold_CannotMove_03</v>
      </c>
      <c r="B624" s="1" t="s">
        <v>322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CannotMove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4.95</v>
      </c>
      <c r="O624" s="7" t="str">
        <f t="shared" ca="1" si="416"/>
        <v/>
      </c>
      <c r="S624" s="7" t="str">
        <f t="shared" ca="1" si="403"/>
        <v/>
      </c>
      <c r="V624" s="1" t="s">
        <v>360</v>
      </c>
    </row>
    <row r="625" spans="1:23" x14ac:dyDescent="0.3">
      <c r="A625" s="1" t="str">
        <f t="shared" si="415"/>
        <v>LP_Transport_01</v>
      </c>
      <c r="B625" s="1" t="s">
        <v>356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TeleportingHitObject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J625" s="1">
        <v>0.15</v>
      </c>
      <c r="K625" s="1">
        <v>0.1</v>
      </c>
      <c r="L625" s="1">
        <v>0.1</v>
      </c>
      <c r="N625" s="1">
        <v>3</v>
      </c>
      <c r="O625" s="7">
        <f t="shared" ca="1" si="416"/>
        <v>3</v>
      </c>
      <c r="P625" s="1">
        <v>1</v>
      </c>
      <c r="R625" s="1">
        <v>1</v>
      </c>
      <c r="S625" s="7">
        <f t="shared" ca="1" si="403"/>
        <v>1</v>
      </c>
      <c r="U625" s="1" t="s">
        <v>353</v>
      </c>
    </row>
    <row r="626" spans="1:23" x14ac:dyDescent="0.3">
      <c r="A626" s="1" t="str">
        <f t="shared" si="415"/>
        <v>LP_Transport_02</v>
      </c>
      <c r="B626" s="1" t="s">
        <v>356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TeleportingHitObject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J626" s="1">
        <v>0.22500000000000001</v>
      </c>
      <c r="K626" s="1">
        <v>0.1</v>
      </c>
      <c r="L626" s="1">
        <v>0.1</v>
      </c>
      <c r="N626" s="1">
        <v>6</v>
      </c>
      <c r="O626" s="7">
        <f t="shared" ca="1" si="416"/>
        <v>6</v>
      </c>
      <c r="P626" s="1">
        <v>1</v>
      </c>
      <c r="R626" s="1">
        <v>2</v>
      </c>
      <c r="S626" s="7">
        <f t="shared" ca="1" si="403"/>
        <v>2</v>
      </c>
      <c r="U626" s="1" t="s">
        <v>353</v>
      </c>
    </row>
    <row r="627" spans="1:23" x14ac:dyDescent="0.3">
      <c r="A627" s="1" t="str">
        <f t="shared" si="415"/>
        <v>LP_Transport_03</v>
      </c>
      <c r="B627" s="1" t="s">
        <v>356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TeleportingHitObject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J627" s="1">
        <v>0.3</v>
      </c>
      <c r="K627" s="1">
        <v>0.1</v>
      </c>
      <c r="L627" s="1">
        <v>0.1</v>
      </c>
      <c r="N627" s="1">
        <v>9</v>
      </c>
      <c r="O627" s="7">
        <f t="shared" ca="1" si="416"/>
        <v>9</v>
      </c>
      <c r="P627" s="1">
        <v>1</v>
      </c>
      <c r="R627" s="1">
        <v>3</v>
      </c>
      <c r="S627" s="7">
        <f t="shared" ca="1" si="403"/>
        <v>3</v>
      </c>
      <c r="U627" s="1" t="s">
        <v>353</v>
      </c>
    </row>
    <row r="628" spans="1:23" x14ac:dyDescent="0.3">
      <c r="A628" s="1" t="str">
        <f t="shared" ref="A628:A630" si="417">B628&amp;"_"&amp;TEXT(D628,"00")</f>
        <v>LP_Transport_Teleported_01</v>
      </c>
      <c r="B628" s="1" t="s">
        <v>357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Teleported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10</v>
      </c>
      <c r="J628" s="1">
        <v>10</v>
      </c>
      <c r="O628" s="7" t="str">
        <f t="shared" ref="O628:O630" ca="1" si="418">IF(NOT(ISBLANK(N628)),N628,
IF(ISBLANK(M628),"",
VLOOKUP(M628,OFFSET(INDIRECT("$A:$B"),0,MATCH(M$1&amp;"_Verify",INDIRECT("$1:$1"),0)-1),2,0)
))</f>
        <v/>
      </c>
      <c r="S628" s="7" t="str">
        <f t="shared" ca="1" si="403"/>
        <v/>
      </c>
      <c r="U628" s="1" t="s">
        <v>430</v>
      </c>
      <c r="V628" s="1" t="s">
        <v>358</v>
      </c>
      <c r="W628" s="1" t="s">
        <v>359</v>
      </c>
    </row>
    <row r="629" spans="1:23" x14ac:dyDescent="0.3">
      <c r="A629" s="1" t="str">
        <f t="shared" si="417"/>
        <v>LP_Transport_Teleported_02</v>
      </c>
      <c r="B629" s="1" t="s">
        <v>357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Teleported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0">
        <v>14</v>
      </c>
      <c r="J629" s="1">
        <v>10</v>
      </c>
      <c r="O629" s="7" t="str">
        <f t="shared" ca="1" si="418"/>
        <v/>
      </c>
      <c r="S629" s="7" t="str">
        <f t="shared" ca="1" si="403"/>
        <v/>
      </c>
      <c r="U629" s="1" t="s">
        <v>430</v>
      </c>
      <c r="V629" s="1" t="s">
        <v>358</v>
      </c>
      <c r="W629" s="1" t="s">
        <v>359</v>
      </c>
    </row>
    <row r="630" spans="1:23" x14ac:dyDescent="0.3">
      <c r="A630" s="1" t="str">
        <f t="shared" si="417"/>
        <v>LP_Transport_Teleported_03</v>
      </c>
      <c r="B630" s="1" t="s">
        <v>357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Teleported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0">
        <v>18</v>
      </c>
      <c r="J630" s="1">
        <v>10</v>
      </c>
      <c r="O630" s="7" t="str">
        <f t="shared" ca="1" si="418"/>
        <v/>
      </c>
      <c r="S630" s="7" t="str">
        <f t="shared" ca="1" si="403"/>
        <v/>
      </c>
      <c r="U630" s="1" t="s">
        <v>430</v>
      </c>
      <c r="V630" s="1" t="s">
        <v>358</v>
      </c>
      <c r="W630" s="1" t="s">
        <v>359</v>
      </c>
    </row>
    <row r="631" spans="1:23" x14ac:dyDescent="0.3">
      <c r="A631" s="1" t="str">
        <f t="shared" ref="A631:A642" si="419">B631&amp;"_"&amp;TEXT(D631,"00")</f>
        <v>LP_SummonShield_01</v>
      </c>
      <c r="B631" s="1" t="s">
        <v>375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CreateWall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3</v>
      </c>
      <c r="K631" s="1">
        <v>3</v>
      </c>
      <c r="O631" s="7" t="str">
        <f t="shared" ref="O631:O642" ca="1" si="420">IF(NOT(ISBLANK(N631)),N631,
IF(ISBLANK(M631),"",
VLOOKUP(M631,OFFSET(INDIRECT("$A:$B"),0,MATCH(M$1&amp;"_Verify",INDIRECT("$1:$1"),0)-1),2,0)
))</f>
        <v/>
      </c>
      <c r="S631" s="7" t="str">
        <f t="shared" ref="S631:S642" ca="1" si="421">IF(NOT(ISBLANK(R631)),R631,
IF(ISBLANK(Q631),"",
VLOOKUP(Q631,OFFSET(INDIRECT("$A:$B"),0,MATCH(Q$1&amp;"_Verify",INDIRECT("$1:$1"),0)-1),2,0)
))</f>
        <v/>
      </c>
      <c r="T631" s="1" t="s">
        <v>377</v>
      </c>
    </row>
    <row r="632" spans="1:23" x14ac:dyDescent="0.3">
      <c r="A632" s="1" t="str">
        <f t="shared" si="419"/>
        <v>LP_SummonShield_02</v>
      </c>
      <c r="B632" s="1" t="s">
        <v>375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CreateWall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1.9672131147540985</v>
      </c>
      <c r="K632" s="1">
        <v>3</v>
      </c>
      <c r="O632" s="7" t="str">
        <f t="shared" ca="1" si="420"/>
        <v/>
      </c>
      <c r="S632" s="7" t="str">
        <f t="shared" ca="1" si="421"/>
        <v/>
      </c>
      <c r="T632" s="1" t="s">
        <v>377</v>
      </c>
    </row>
    <row r="633" spans="1:23" x14ac:dyDescent="0.3">
      <c r="A633" s="1" t="str">
        <f t="shared" si="419"/>
        <v>LP_SummonShield_03</v>
      </c>
      <c r="B633" s="1" t="s">
        <v>375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CreateWall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1.4285714285714284</v>
      </c>
      <c r="K633" s="1">
        <v>3</v>
      </c>
      <c r="O633" s="7" t="str">
        <f t="shared" ca="1" si="420"/>
        <v/>
      </c>
      <c r="S633" s="7" t="str">
        <f t="shared" ca="1" si="421"/>
        <v/>
      </c>
      <c r="T633" s="1" t="s">
        <v>377</v>
      </c>
    </row>
    <row r="634" spans="1:23" x14ac:dyDescent="0.3">
      <c r="A634" s="1" t="str">
        <f t="shared" si="419"/>
        <v>LP_SummonShield_04</v>
      </c>
      <c r="B634" s="1" t="s">
        <v>375</v>
      </c>
      <c r="C634" s="1" t="str">
        <f>IF(ISERROR(VLOOKUP(B634,AffectorValueTable!$A:$A,1,0)),"어펙터밸류없음","")</f>
        <v/>
      </c>
      <c r="D634" s="1">
        <v>4</v>
      </c>
      <c r="E634" s="1" t="str">
        <f>VLOOKUP($B634,AffectorValueTable!$1:$1048576,MATCH(AffectorValueTable!$B$1,AffectorValueTable!$1:$1,0),0)</f>
        <v>CreateWall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1.1009174311926606</v>
      </c>
      <c r="K634" s="1">
        <v>3</v>
      </c>
      <c r="O634" s="7" t="str">
        <f t="shared" ca="1" si="420"/>
        <v/>
      </c>
      <c r="S634" s="7" t="str">
        <f t="shared" ca="1" si="421"/>
        <v/>
      </c>
      <c r="T634" s="1" t="s">
        <v>377</v>
      </c>
    </row>
    <row r="635" spans="1:23" x14ac:dyDescent="0.3">
      <c r="A635" s="1" t="str">
        <f t="shared" si="419"/>
        <v>LP_SummonShield_05</v>
      </c>
      <c r="B635" s="1" t="s">
        <v>375</v>
      </c>
      <c r="C635" s="1" t="str">
        <f>IF(ISERROR(VLOOKUP(B635,AffectorValueTable!$A:$A,1,0)),"어펙터밸류없음","")</f>
        <v/>
      </c>
      <c r="D635" s="1">
        <v>5</v>
      </c>
      <c r="E635" s="1" t="str">
        <f>VLOOKUP($B635,AffectorValueTable!$1:$1048576,MATCH(AffectorValueTable!$B$1,AffectorValueTable!$1:$1,0),0)</f>
        <v>CreateWall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0.88235294117647056</v>
      </c>
      <c r="K635" s="1">
        <v>3</v>
      </c>
      <c r="O635" s="7" t="str">
        <f t="shared" ca="1" si="420"/>
        <v/>
      </c>
      <c r="S635" s="7" t="str">
        <f t="shared" ca="1" si="421"/>
        <v/>
      </c>
      <c r="T635" s="1" t="s">
        <v>377</v>
      </c>
    </row>
    <row r="636" spans="1:23" x14ac:dyDescent="0.3">
      <c r="A636" s="1" t="str">
        <f t="shared" si="419"/>
        <v>LP_HealSpOnAttack_01</v>
      </c>
      <c r="B636" s="1" t="s">
        <v>515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HealSpOnHit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1</v>
      </c>
      <c r="K636" s="1">
        <v>1</v>
      </c>
      <c r="O636" s="7" t="str">
        <f t="shared" ca="1" si="420"/>
        <v/>
      </c>
      <c r="S636" s="7" t="str">
        <f t="shared" ca="1" si="421"/>
        <v/>
      </c>
    </row>
    <row r="637" spans="1:23" x14ac:dyDescent="0.3">
      <c r="A637" s="1" t="str">
        <f t="shared" si="419"/>
        <v>LP_HealSpOnAttack_02</v>
      </c>
      <c r="B637" s="1" t="s">
        <v>515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HealSpOnHit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2.1</v>
      </c>
      <c r="K637" s="1">
        <v>2.1</v>
      </c>
      <c r="O637" s="7" t="str">
        <f t="shared" ca="1" si="420"/>
        <v/>
      </c>
      <c r="S637" s="7" t="str">
        <f t="shared" ca="1" si="421"/>
        <v/>
      </c>
    </row>
    <row r="638" spans="1:23" x14ac:dyDescent="0.3">
      <c r="A638" s="1" t="str">
        <f t="shared" si="419"/>
        <v>LP_HealSpOnAttack_03</v>
      </c>
      <c r="B638" s="1" t="s">
        <v>515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HealSpOnHit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3.3000000000000003</v>
      </c>
      <c r="K638" s="1">
        <v>3.3000000000000003</v>
      </c>
      <c r="O638" s="7" t="str">
        <f t="shared" ca="1" si="420"/>
        <v/>
      </c>
      <c r="S638" s="7" t="str">
        <f t="shared" ca="1" si="421"/>
        <v/>
      </c>
    </row>
    <row r="639" spans="1:23" x14ac:dyDescent="0.3">
      <c r="A639" s="1" t="str">
        <f t="shared" ref="A639:A640" si="422">B639&amp;"_"&amp;TEXT(D639,"00")</f>
        <v>LP_HealSpOnAttack_04</v>
      </c>
      <c r="B639" s="1" t="s">
        <v>515</v>
      </c>
      <c r="C639" s="1" t="str">
        <f>IF(ISERROR(VLOOKUP(B639,AffectorValueTable!$A:$A,1,0)),"어펙터밸류없음","")</f>
        <v/>
      </c>
      <c r="D639" s="1">
        <v>4</v>
      </c>
      <c r="E639" s="1" t="str">
        <f>VLOOKUP($B639,AffectorValueTable!$1:$1048576,MATCH(AffectorValueTable!$B$1,AffectorValueTable!$1:$1,0),0)</f>
        <v>HealSpOnHit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4.5999999999999996</v>
      </c>
      <c r="K639" s="1">
        <v>4.5999999999999996</v>
      </c>
      <c r="O639" s="7" t="str">
        <f t="shared" ref="O639:O640" ca="1" si="423">IF(NOT(ISBLANK(N639)),N639,
IF(ISBLANK(M639),"",
VLOOKUP(M639,OFFSET(INDIRECT("$A:$B"),0,MATCH(M$1&amp;"_Verify",INDIRECT("$1:$1"),0)-1),2,0)
))</f>
        <v/>
      </c>
    </row>
    <row r="640" spans="1:23" x14ac:dyDescent="0.3">
      <c r="A640" s="1" t="str">
        <f t="shared" si="422"/>
        <v>LP_HealSpOnAttack_05</v>
      </c>
      <c r="B640" s="1" t="s">
        <v>515</v>
      </c>
      <c r="C640" s="1" t="str">
        <f>IF(ISERROR(VLOOKUP(B640,AffectorValueTable!$A:$A,1,0)),"어펙터밸류없음","")</f>
        <v/>
      </c>
      <c r="D640" s="1">
        <v>5</v>
      </c>
      <c r="E640" s="1" t="str">
        <f>VLOOKUP($B640,AffectorValueTable!$1:$1048576,MATCH(AffectorValueTable!$B$1,AffectorValueTable!$1:$1,0),0)</f>
        <v>HealSpOnHit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6</v>
      </c>
      <c r="K640" s="1">
        <v>6</v>
      </c>
      <c r="O640" s="7" t="str">
        <f t="shared" ca="1" si="423"/>
        <v/>
      </c>
    </row>
    <row r="641" spans="1:19" x14ac:dyDescent="0.3">
      <c r="A641" s="1" t="str">
        <f t="shared" si="419"/>
        <v>LP_HealSpOnAttackBetter_01</v>
      </c>
      <c r="B641" s="1" t="s">
        <v>517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HealSpOnHit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1.6666666666666667</v>
      </c>
      <c r="K641" s="1">
        <v>1.6666666666666667</v>
      </c>
      <c r="O641" s="7" t="str">
        <f t="shared" ca="1" si="420"/>
        <v/>
      </c>
      <c r="S641" s="7" t="str">
        <f t="shared" ca="1" si="421"/>
        <v/>
      </c>
    </row>
    <row r="642" spans="1:19" x14ac:dyDescent="0.3">
      <c r="A642" s="1" t="str">
        <f t="shared" si="419"/>
        <v>LP_HealSpOnAttackBetter_02</v>
      </c>
      <c r="B642" s="1" t="s">
        <v>517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HealSpOnHit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3.5000000000000004</v>
      </c>
      <c r="K642" s="1">
        <v>3.5000000000000004</v>
      </c>
      <c r="O642" s="7" t="str">
        <f t="shared" ca="1" si="420"/>
        <v/>
      </c>
      <c r="S642" s="7" t="str">
        <f t="shared" ca="1" si="421"/>
        <v/>
      </c>
    </row>
    <row r="643" spans="1:19" x14ac:dyDescent="0.3">
      <c r="A643" s="1" t="str">
        <f t="shared" ref="A643:A670" si="424">B643&amp;"_"&amp;TEXT(D643,"00")</f>
        <v>LP_HealSpOnAttackBetter_03</v>
      </c>
      <c r="B643" s="1" t="s">
        <v>517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HealSpOnHit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5.5</v>
      </c>
      <c r="K643" s="1">
        <v>5.5</v>
      </c>
      <c r="O643" s="7" t="str">
        <f t="shared" ref="O643:O670" ca="1" si="425">IF(NOT(ISBLANK(N643)),N643,
IF(ISBLANK(M643),"",
VLOOKUP(M643,OFFSET(INDIRECT("$A:$B"),0,MATCH(M$1&amp;"_Verify",INDIRECT("$1:$1"),0)-1),2,0)
))</f>
        <v/>
      </c>
      <c r="S643" s="7" t="str">
        <f t="shared" ref="S643:S670" ca="1" si="426">IF(NOT(ISBLANK(R643)),R643,
IF(ISBLANK(Q643),"",
VLOOKUP(Q643,OFFSET(INDIRECT("$A:$B"),0,MATCH(Q$1&amp;"_Verify",INDIRECT("$1:$1"),0)-1),2,0)
))</f>
        <v/>
      </c>
    </row>
    <row r="644" spans="1:19" x14ac:dyDescent="0.3">
      <c r="A644" s="1" t="str">
        <f t="shared" ref="A644" si="427">B644&amp;"_"&amp;TEXT(D644,"00")</f>
        <v>LP_HealSpOnAttackBetter_04</v>
      </c>
      <c r="B644" s="1" t="s">
        <v>517</v>
      </c>
      <c r="C644" s="1" t="str">
        <f>IF(ISERROR(VLOOKUP(B644,AffectorValueTable!$A:$A,1,0)),"어펙터밸류없음","")</f>
        <v/>
      </c>
      <c r="D644" s="1">
        <v>4</v>
      </c>
      <c r="E644" s="1" t="str">
        <f>VLOOKUP($B644,AffectorValueTable!$1:$1048576,MATCH(AffectorValueTable!$B$1,AffectorValueTable!$1:$1,0),0)</f>
        <v>HealSpOnHit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5.5</v>
      </c>
      <c r="K644" s="1">
        <v>5.5</v>
      </c>
      <c r="O644" s="7" t="str">
        <f t="shared" ref="O644" ca="1" si="428">IF(NOT(ISBLANK(N644)),N644,
IF(ISBLANK(M644),"",
VLOOKUP(M644,OFFSET(INDIRECT("$A:$B"),0,MATCH(M$1&amp;"_Verify",INDIRECT("$1:$1"),0)-1),2,0)
))</f>
        <v/>
      </c>
      <c r="S644" s="7" t="str">
        <f t="shared" ref="S644" ca="1" si="429">IF(NOT(ISBLANK(R644)),R644,
IF(ISBLANK(Q644),"",
VLOOKUP(Q644,OFFSET(INDIRECT("$A:$B"),0,MATCH(Q$1&amp;"_Verify",INDIRECT("$1:$1"),0)-1),2,0)
))</f>
        <v/>
      </c>
    </row>
    <row r="645" spans="1:19" x14ac:dyDescent="0.3">
      <c r="A645" s="1" t="str">
        <f t="shared" si="424"/>
        <v>LP_PaybackSp_01</v>
      </c>
      <c r="B645" s="1" t="s">
        <v>531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PaybackSp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0.11739130434782601</v>
      </c>
      <c r="K645" s="1">
        <v>0.14347826086956511</v>
      </c>
      <c r="O645" s="7" t="str">
        <f t="shared" ca="1" si="425"/>
        <v/>
      </c>
      <c r="S645" s="7" t="str">
        <f t="shared" ca="1" si="426"/>
        <v/>
      </c>
    </row>
    <row r="646" spans="1:19" x14ac:dyDescent="0.3">
      <c r="A646" s="1" t="str">
        <f t="shared" si="424"/>
        <v>LP_PaybackSp_02</v>
      </c>
      <c r="B646" s="1" t="s">
        <v>531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PaybackSp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0.21558935361216724</v>
      </c>
      <c r="K646" s="1">
        <v>0.26349809885931552</v>
      </c>
      <c r="O646" s="7" t="str">
        <f t="shared" ca="1" si="425"/>
        <v/>
      </c>
      <c r="S646" s="7" t="str">
        <f t="shared" ca="1" si="426"/>
        <v/>
      </c>
    </row>
    <row r="647" spans="1:19" x14ac:dyDescent="0.3">
      <c r="A647" s="1" t="str">
        <f t="shared" si="424"/>
        <v>LP_PaybackSp_03</v>
      </c>
      <c r="B647" s="1" t="s">
        <v>531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PaybackSp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0.29799331103678928</v>
      </c>
      <c r="K647" s="1">
        <v>0.3642140468227425</v>
      </c>
      <c r="O647" s="7" t="str">
        <f t="shared" ca="1" si="425"/>
        <v/>
      </c>
      <c r="S647" s="7" t="str">
        <f t="shared" ca="1" si="426"/>
        <v/>
      </c>
    </row>
    <row r="648" spans="1:19" x14ac:dyDescent="0.3">
      <c r="A648" s="1" t="str">
        <f t="shared" si="424"/>
        <v>LP_PaybackSp_04</v>
      </c>
      <c r="B648" s="1" t="s">
        <v>531</v>
      </c>
      <c r="C648" s="1" t="str">
        <f>IF(ISERROR(VLOOKUP(B648,AffectorValueTable!$A:$A,1,0)),"어펙터밸류없음","")</f>
        <v/>
      </c>
      <c r="D648" s="1">
        <v>4</v>
      </c>
      <c r="E648" s="1" t="str">
        <f>VLOOKUP($B648,AffectorValueTable!$1:$1048576,MATCH(AffectorValueTable!$B$1,AffectorValueTable!$1:$1,0),0)</f>
        <v>PaybackSp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0.36745562130177511</v>
      </c>
      <c r="K648" s="1">
        <v>0.44911242603550294</v>
      </c>
      <c r="O648" s="7" t="str">
        <f t="shared" ca="1" si="425"/>
        <v/>
      </c>
      <c r="S648" s="7" t="str">
        <f t="shared" ca="1" si="426"/>
        <v/>
      </c>
    </row>
    <row r="649" spans="1:19" x14ac:dyDescent="0.3">
      <c r="A649" s="1" t="str">
        <f t="shared" si="424"/>
        <v>LP_PaybackSp_05</v>
      </c>
      <c r="B649" s="1" t="s">
        <v>531</v>
      </c>
      <c r="C649" s="1" t="str">
        <f>IF(ISERROR(VLOOKUP(B649,AffectorValueTable!$A:$A,1,0)),"어펙터밸류없음","")</f>
        <v/>
      </c>
      <c r="D649" s="1">
        <v>5</v>
      </c>
      <c r="E649" s="1" t="str">
        <f>VLOOKUP($B649,AffectorValueTable!$1:$1048576,MATCH(AffectorValueTable!$B$1,AffectorValueTable!$1:$1,0),0)</f>
        <v>PaybackSp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0.4263157894736842</v>
      </c>
      <c r="K649" s="1">
        <v>0.52105263157894743</v>
      </c>
      <c r="O649" s="7" t="str">
        <f t="shared" ca="1" si="425"/>
        <v/>
      </c>
      <c r="S649" s="7" t="str">
        <f t="shared" ca="1" si="426"/>
        <v/>
      </c>
    </row>
    <row r="650" spans="1:19" x14ac:dyDescent="0.3">
      <c r="A650" s="1" t="str">
        <f t="shared" ref="A650:A653" si="430">B650&amp;"_"&amp;TEXT(D650,"00")</f>
        <v>LP_PaybackSp_06</v>
      </c>
      <c r="B650" s="1" t="s">
        <v>531</v>
      </c>
      <c r="C650" s="1" t="str">
        <f>IF(ISERROR(VLOOKUP(B650,AffectorValueTable!$A:$A,1,0)),"어펙터밸류없음","")</f>
        <v/>
      </c>
      <c r="D650" s="1">
        <v>6</v>
      </c>
      <c r="E650" s="1" t="str">
        <f>VLOOKUP($B650,AffectorValueTable!$1:$1048576,MATCH(AffectorValueTable!$B$1,AffectorValueTable!$1:$1,0),0)</f>
        <v>PaybackSp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0.47647058823529409</v>
      </c>
      <c r="K650" s="1">
        <v>0.58235294117647063</v>
      </c>
      <c r="O650" s="7" t="str">
        <f t="shared" ref="O650:O653" ca="1" si="431">IF(NOT(ISBLANK(N650)),N650,
IF(ISBLANK(M650),"",
VLOOKUP(M650,OFFSET(INDIRECT("$A:$B"),0,MATCH(M$1&amp;"_Verify",INDIRECT("$1:$1"),0)-1),2,0)
))</f>
        <v/>
      </c>
      <c r="S650" s="7" t="str">
        <f t="shared" ref="S650:S653" ca="1" si="432">IF(NOT(ISBLANK(R650)),R650,
IF(ISBLANK(Q650),"",
VLOOKUP(Q650,OFFSET(INDIRECT("$A:$B"),0,MATCH(Q$1&amp;"_Verify",INDIRECT("$1:$1"),0)-1),2,0)
))</f>
        <v/>
      </c>
    </row>
    <row r="651" spans="1:19" x14ac:dyDescent="0.3">
      <c r="A651" s="1" t="str">
        <f t="shared" si="430"/>
        <v>LP_PaybackSp_07</v>
      </c>
      <c r="B651" s="1" t="s">
        <v>531</v>
      </c>
      <c r="C651" s="1" t="str">
        <f>IF(ISERROR(VLOOKUP(B651,AffectorValueTable!$A:$A,1,0)),"어펙터밸류없음","")</f>
        <v/>
      </c>
      <c r="D651" s="1">
        <v>7</v>
      </c>
      <c r="E651" s="1" t="str">
        <f>VLOOKUP($B651,AffectorValueTable!$1:$1048576,MATCH(AffectorValueTable!$B$1,AffectorValueTable!$1:$1,0),0)</f>
        <v>PaybackSp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0.51945031712473577</v>
      </c>
      <c r="K651" s="1">
        <v>0.63488372093023271</v>
      </c>
      <c r="O651" s="7" t="str">
        <f t="shared" ca="1" si="431"/>
        <v/>
      </c>
      <c r="S651" s="7" t="str">
        <f t="shared" ca="1" si="432"/>
        <v/>
      </c>
    </row>
    <row r="652" spans="1:19" x14ac:dyDescent="0.3">
      <c r="A652" s="1" t="str">
        <f t="shared" si="430"/>
        <v>LP_PaybackSp_08</v>
      </c>
      <c r="B652" s="1" t="s">
        <v>531</v>
      </c>
      <c r="C652" s="1" t="str">
        <f>IF(ISERROR(VLOOKUP(B652,AffectorValueTable!$A:$A,1,0)),"어펙터밸류없음","")</f>
        <v/>
      </c>
      <c r="D652" s="1">
        <v>8</v>
      </c>
      <c r="E652" s="1" t="str">
        <f>VLOOKUP($B652,AffectorValueTable!$1:$1048576,MATCH(AffectorValueTable!$B$1,AffectorValueTable!$1:$1,0),0)</f>
        <v>PaybackSp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0.55648854961832062</v>
      </c>
      <c r="K652" s="1">
        <v>0.68015267175572525</v>
      </c>
      <c r="O652" s="7" t="str">
        <f t="shared" ca="1" si="431"/>
        <v/>
      </c>
      <c r="S652" s="7" t="str">
        <f t="shared" ca="1" si="432"/>
        <v/>
      </c>
    </row>
    <row r="653" spans="1:19" x14ac:dyDescent="0.3">
      <c r="A653" s="1" t="str">
        <f t="shared" si="430"/>
        <v>LP_PaybackSp_09</v>
      </c>
      <c r="B653" s="1" t="s">
        <v>531</v>
      </c>
      <c r="C653" s="1" t="str">
        <f>IF(ISERROR(VLOOKUP(B653,AffectorValueTable!$A:$A,1,0)),"어펙터밸류없음","")</f>
        <v/>
      </c>
      <c r="D653" s="1">
        <v>9</v>
      </c>
      <c r="E653" s="1" t="str">
        <f>VLOOKUP($B653,AffectorValueTable!$1:$1048576,MATCH(AffectorValueTable!$B$1,AffectorValueTable!$1:$1,0),0)</f>
        <v>PaybackSp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0.58858131487889276</v>
      </c>
      <c r="K653" s="1">
        <v>0.71937716262975782</v>
      </c>
      <c r="O653" s="7" t="str">
        <f t="shared" ca="1" si="431"/>
        <v/>
      </c>
      <c r="S653" s="7" t="str">
        <f t="shared" ca="1" si="432"/>
        <v/>
      </c>
    </row>
    <row r="654" spans="1:19" x14ac:dyDescent="0.3">
      <c r="A654" s="1" t="str">
        <f t="shared" ref="A654:A661" si="433">B654&amp;"_"&amp;TEXT(D654,"00")</f>
        <v>LP_SpUpOnMaxHp_01</v>
      </c>
      <c r="B654" s="1" t="s">
        <v>941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AddSpGainByHp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f t="shared" ref="J654:J658" si="434">J191*5/3*2</f>
        <v>0.5</v>
      </c>
      <c r="N654" s="1">
        <v>1</v>
      </c>
      <c r="O654" s="7">
        <f t="shared" ref="O654:O661" ca="1" si="435">IF(NOT(ISBLANK(N654)),N654,
IF(ISBLANK(M654),"",
VLOOKUP(M654,OFFSET(INDIRECT("$A:$B"),0,MATCH(M$1&amp;"_Verify",INDIRECT("$1:$1"),0)-1),2,0)
))</f>
        <v>1</v>
      </c>
      <c r="S654" s="7" t="str">
        <f t="shared" ref="S654:S661" ca="1" si="436">IF(NOT(ISBLANK(R654)),R654,
IF(ISBLANK(Q654),"",
VLOOKUP(Q654,OFFSET(INDIRECT("$A:$B"),0,MATCH(Q$1&amp;"_Verify",INDIRECT("$1:$1"),0)-1),2,0)
))</f>
        <v/>
      </c>
    </row>
    <row r="655" spans="1:19" x14ac:dyDescent="0.3">
      <c r="A655" s="1" t="str">
        <f t="shared" si="433"/>
        <v>LP_SpUpOnMaxHp_02</v>
      </c>
      <c r="B655" s="1" t="s">
        <v>941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AddSpGainByHp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f t="shared" si="434"/>
        <v>1.05</v>
      </c>
      <c r="N655" s="1">
        <v>1</v>
      </c>
      <c r="O655" s="7">
        <f t="shared" ca="1" si="435"/>
        <v>1</v>
      </c>
      <c r="S655" s="7" t="str">
        <f t="shared" ca="1" si="436"/>
        <v/>
      </c>
    </row>
    <row r="656" spans="1:19" x14ac:dyDescent="0.3">
      <c r="A656" s="1" t="str">
        <f t="shared" si="433"/>
        <v>LP_SpUpOnMaxHp_03</v>
      </c>
      <c r="B656" s="1" t="s">
        <v>941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AddSpGainByHp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f t="shared" si="434"/>
        <v>1.6500000000000001</v>
      </c>
      <c r="N656" s="1">
        <v>1</v>
      </c>
      <c r="O656" s="7">
        <f t="shared" ca="1" si="435"/>
        <v>1</v>
      </c>
      <c r="S656" s="7" t="str">
        <f t="shared" ca="1" si="436"/>
        <v/>
      </c>
    </row>
    <row r="657" spans="1:19" x14ac:dyDescent="0.3">
      <c r="A657" s="1" t="str">
        <f t="shared" ref="A657:A658" si="437">B657&amp;"_"&amp;TEXT(D657,"00")</f>
        <v>LP_SpUpOnMaxHp_04</v>
      </c>
      <c r="B657" s="1" t="s">
        <v>941</v>
      </c>
      <c r="C657" s="1" t="str">
        <f>IF(ISERROR(VLOOKUP(B657,AffectorValueTable!$A:$A,1,0)),"어펙터밸류없음","")</f>
        <v/>
      </c>
      <c r="D657" s="1">
        <v>4</v>
      </c>
      <c r="E657" s="1" t="str">
        <f>VLOOKUP($B657,AffectorValueTable!$1:$1048576,MATCH(AffectorValueTable!$B$1,AffectorValueTable!$1:$1,0),0)</f>
        <v>AddSpGainByHp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f t="shared" si="434"/>
        <v>2.2999999999999998</v>
      </c>
      <c r="N657" s="1">
        <v>1</v>
      </c>
      <c r="O657" s="7">
        <f t="shared" ref="O657:O658" ca="1" si="438">IF(NOT(ISBLANK(N657)),N657,
IF(ISBLANK(M657),"",
VLOOKUP(M657,OFFSET(INDIRECT("$A:$B"),0,MATCH(M$1&amp;"_Verify",INDIRECT("$1:$1"),0)-1),2,0)
))</f>
        <v>1</v>
      </c>
      <c r="S657" s="7" t="str">
        <f t="shared" ref="S657:S658" ca="1" si="439">IF(NOT(ISBLANK(R657)),R657,
IF(ISBLANK(Q657),"",
VLOOKUP(Q657,OFFSET(INDIRECT("$A:$B"),0,MATCH(Q$1&amp;"_Verify",INDIRECT("$1:$1"),0)-1),2,0)
))</f>
        <v/>
      </c>
    </row>
    <row r="658" spans="1:19" x14ac:dyDescent="0.3">
      <c r="A658" s="1" t="str">
        <f t="shared" si="437"/>
        <v>LP_SpUpOnMaxHp_05</v>
      </c>
      <c r="B658" s="1" t="s">
        <v>941</v>
      </c>
      <c r="C658" s="1" t="str">
        <f>IF(ISERROR(VLOOKUP(B658,AffectorValueTable!$A:$A,1,0)),"어펙터밸류없음","")</f>
        <v/>
      </c>
      <c r="D658" s="1">
        <v>5</v>
      </c>
      <c r="E658" s="1" t="str">
        <f>VLOOKUP($B658,AffectorValueTable!$1:$1048576,MATCH(AffectorValueTable!$B$1,AffectorValueTable!$1:$1,0),0)</f>
        <v>AddSpGainByHp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f t="shared" si="434"/>
        <v>3</v>
      </c>
      <c r="N658" s="1">
        <v>1</v>
      </c>
      <c r="O658" s="7">
        <f t="shared" ca="1" si="438"/>
        <v>1</v>
      </c>
      <c r="S658" s="7" t="str">
        <f t="shared" ca="1" si="439"/>
        <v/>
      </c>
    </row>
    <row r="659" spans="1:19" x14ac:dyDescent="0.3">
      <c r="A659" s="1" t="str">
        <f t="shared" si="433"/>
        <v>LP_SpUpOnMaxHpBetter_01</v>
      </c>
      <c r="B659" s="1" t="s">
        <v>942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AddSpGainByHp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f t="shared" ref="J659:J661" si="440">J200*5/3*2</f>
        <v>0.83333333333333337</v>
      </c>
      <c r="N659" s="1">
        <v>1</v>
      </c>
      <c r="O659" s="7">
        <f t="shared" ca="1" si="435"/>
        <v>1</v>
      </c>
      <c r="S659" s="7" t="str">
        <f t="shared" ca="1" si="436"/>
        <v/>
      </c>
    </row>
    <row r="660" spans="1:19" x14ac:dyDescent="0.3">
      <c r="A660" s="1" t="str">
        <f t="shared" si="433"/>
        <v>LP_SpUpOnMaxHpBetter_02</v>
      </c>
      <c r="B660" s="1" t="s">
        <v>942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AddSpGainByHp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f t="shared" si="440"/>
        <v>1.75</v>
      </c>
      <c r="N660" s="1">
        <v>1</v>
      </c>
      <c r="O660" s="7">
        <f t="shared" ca="1" si="435"/>
        <v>1</v>
      </c>
      <c r="S660" s="7" t="str">
        <f t="shared" ca="1" si="436"/>
        <v/>
      </c>
    </row>
    <row r="661" spans="1:19" x14ac:dyDescent="0.3">
      <c r="A661" s="1" t="str">
        <f t="shared" si="433"/>
        <v>LP_SpUpOnMaxHpBetter_03</v>
      </c>
      <c r="B661" s="1" t="s">
        <v>942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AddSpGainByHp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f t="shared" si="440"/>
        <v>2.75</v>
      </c>
      <c r="N661" s="1">
        <v>1</v>
      </c>
      <c r="O661" s="7">
        <f t="shared" ca="1" si="435"/>
        <v>1</v>
      </c>
      <c r="S661" s="7" t="str">
        <f t="shared" ca="1" si="436"/>
        <v/>
      </c>
    </row>
    <row r="662" spans="1:19" x14ac:dyDescent="0.3">
      <c r="A662" s="1" t="str">
        <f t="shared" ref="A662" si="441">B662&amp;"_"&amp;TEXT(D662,"00")</f>
        <v>LP_HitSizeDown_01</v>
      </c>
      <c r="B662" s="1" t="s">
        <v>940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ChangeHitColliderSize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0.9</v>
      </c>
      <c r="O662" s="7" t="str">
        <f t="shared" ref="O662" ca="1" si="442">IF(NOT(ISBLANK(N662)),N662,
IF(ISBLANK(M662),"",
VLOOKUP(M662,OFFSET(INDIRECT("$A:$B"),0,MATCH(M$1&amp;"_Verify",INDIRECT("$1:$1"),0)-1),2,0)
))</f>
        <v/>
      </c>
      <c r="S662" s="7" t="str">
        <f t="shared" ref="S662" ca="1" si="443">IF(NOT(ISBLANK(R662)),R662,
IF(ISBLANK(Q662),"",
VLOOKUP(Q662,OFFSET(INDIRECT("$A:$B"),0,MATCH(Q$1&amp;"_Verify",INDIRECT("$1:$1"),0)-1),2,0)
))</f>
        <v/>
      </c>
    </row>
    <row r="663" spans="1:19" x14ac:dyDescent="0.3">
      <c r="A663" s="1" t="str">
        <f t="shared" ref="A663:A666" si="444">B663&amp;"_"&amp;TEXT(D663,"00")</f>
        <v>LP_HitSizeDown_02</v>
      </c>
      <c r="B663" s="1" t="s">
        <v>940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ChangeHitColliderSize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0.8</v>
      </c>
      <c r="O663" s="7" t="str">
        <f t="shared" ref="O663:O666" ca="1" si="445">IF(NOT(ISBLANK(N663)),N663,
IF(ISBLANK(M663),"",
VLOOKUP(M663,OFFSET(INDIRECT("$A:$B"),0,MATCH(M$1&amp;"_Verify",INDIRECT("$1:$1"),0)-1),2,0)
))</f>
        <v/>
      </c>
      <c r="S663" s="7" t="str">
        <f t="shared" ref="S663:S666" ca="1" si="446">IF(NOT(ISBLANK(R663)),R663,
IF(ISBLANK(Q663),"",
VLOOKUP(Q663,OFFSET(INDIRECT("$A:$B"),0,MATCH(Q$1&amp;"_Verify",INDIRECT("$1:$1"),0)-1),2,0)
))</f>
        <v/>
      </c>
    </row>
    <row r="664" spans="1:19" x14ac:dyDescent="0.3">
      <c r="A664" s="1" t="str">
        <f t="shared" si="444"/>
        <v>LP_HitSizeDown_03</v>
      </c>
      <c r="B664" s="1" t="s">
        <v>940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ChangeHitColliderSize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0.7</v>
      </c>
      <c r="O664" s="7" t="str">
        <f t="shared" ca="1" si="445"/>
        <v/>
      </c>
      <c r="S664" s="7" t="str">
        <f t="shared" ca="1" si="446"/>
        <v/>
      </c>
    </row>
    <row r="665" spans="1:19" x14ac:dyDescent="0.3">
      <c r="A665" s="1" t="str">
        <f t="shared" si="444"/>
        <v>LP_HitSizeDown_04</v>
      </c>
      <c r="B665" s="1" t="s">
        <v>940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ChangeHitColliderSize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0.6</v>
      </c>
      <c r="O665" s="7" t="str">
        <f t="shared" ca="1" si="445"/>
        <v/>
      </c>
      <c r="S665" s="7" t="str">
        <f t="shared" ca="1" si="446"/>
        <v/>
      </c>
    </row>
    <row r="666" spans="1:19" x14ac:dyDescent="0.3">
      <c r="A666" s="1" t="str">
        <f t="shared" si="444"/>
        <v>LP_HitSizeDown_05</v>
      </c>
      <c r="B666" s="1" t="s">
        <v>940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ChangeHitColliderSize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0.5</v>
      </c>
      <c r="O666" s="7" t="str">
        <f t="shared" ca="1" si="445"/>
        <v/>
      </c>
      <c r="S666" s="7" t="str">
        <f t="shared" ca="1" si="446"/>
        <v/>
      </c>
    </row>
    <row r="667" spans="1:19" x14ac:dyDescent="0.3">
      <c r="A667" s="1" t="str">
        <f t="shared" si="424"/>
        <v>PN_Magic1.5Times_01</v>
      </c>
      <c r="B667" s="1" t="s">
        <v>809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EnlargeDamage</v>
      </c>
      <c r="G667" s="1" t="s">
        <v>392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0.5</v>
      </c>
      <c r="O667" s="7" t="str">
        <f t="shared" ca="1" si="425"/>
        <v/>
      </c>
      <c r="S667" s="7" t="str">
        <f t="shared" ca="1" si="426"/>
        <v/>
      </c>
    </row>
    <row r="668" spans="1:19" x14ac:dyDescent="0.3">
      <c r="A668" s="1" t="str">
        <f t="shared" si="424"/>
        <v>PN_Machine1.5Times_01</v>
      </c>
      <c r="B668" s="1" t="s">
        <v>811</v>
      </c>
      <c r="C668" s="1" t="str">
        <f>IF(ISERROR(VLOOKUP(B668,AffectorValueTable!$A:$A,1,0)),"어펙터밸류없음","")</f>
        <v/>
      </c>
      <c r="D668" s="1">
        <v>1</v>
      </c>
      <c r="E668" s="1" t="str">
        <f>VLOOKUP($B668,AffectorValueTable!$1:$1048576,MATCH(AffectorValueTable!$B$1,AffectorValueTable!$1:$1,0),0)</f>
        <v>EnlargeDamage</v>
      </c>
      <c r="G668" s="1" t="s">
        <v>816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0.5</v>
      </c>
      <c r="O668" s="7" t="str">
        <f t="shared" ca="1" si="425"/>
        <v/>
      </c>
      <c r="S668" s="7" t="str">
        <f t="shared" ca="1" si="426"/>
        <v/>
      </c>
    </row>
    <row r="669" spans="1:19" x14ac:dyDescent="0.3">
      <c r="A669" s="1" t="str">
        <f t="shared" si="424"/>
        <v>PN_Nature1.5Times_01</v>
      </c>
      <c r="B669" s="1" t="s">
        <v>813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EnlargeDamage</v>
      </c>
      <c r="G669" s="1" t="s">
        <v>395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0.5</v>
      </c>
      <c r="O669" s="7" t="str">
        <f t="shared" ca="1" si="425"/>
        <v/>
      </c>
      <c r="S669" s="7" t="str">
        <f t="shared" ca="1" si="426"/>
        <v/>
      </c>
    </row>
    <row r="670" spans="1:19" x14ac:dyDescent="0.3">
      <c r="A670" s="1" t="str">
        <f t="shared" si="424"/>
        <v>PN_Qigong1.5Times_01</v>
      </c>
      <c r="B670" s="1" t="s">
        <v>815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EnlargeDamage</v>
      </c>
      <c r="G670" s="1" t="s">
        <v>817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0.5</v>
      </c>
      <c r="O670" s="7" t="str">
        <f t="shared" ca="1" si="425"/>
        <v/>
      </c>
      <c r="S670" s="7" t="str">
        <f t="shared" ca="1" si="426"/>
        <v/>
      </c>
    </row>
    <row r="671" spans="1:19" x14ac:dyDescent="0.3">
      <c r="A671" s="1" t="str">
        <f t="shared" ref="A671:A672" si="447">B671&amp;"_"&amp;TEXT(D671,"00")</f>
        <v>PN_Magic2Times_01</v>
      </c>
      <c r="B671" s="1" t="s">
        <v>383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EnlargeDamage</v>
      </c>
      <c r="G671" s="1" t="s">
        <v>392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1</v>
      </c>
      <c r="O671" s="7" t="str">
        <f t="shared" ref="O671:O672" ca="1" si="448">IF(NOT(ISBLANK(N671)),N671,
IF(ISBLANK(M671),"",
VLOOKUP(M671,OFFSET(INDIRECT("$A:$B"),0,MATCH(M$1&amp;"_Verify",INDIRECT("$1:$1"),0)-1),2,0)
))</f>
        <v/>
      </c>
      <c r="S671" s="7" t="str">
        <f t="shared" ref="S671:S672" ca="1" si="449">IF(NOT(ISBLANK(R671)),R671,
IF(ISBLANK(Q671),"",
VLOOKUP(Q671,OFFSET(INDIRECT("$A:$B"),0,MATCH(Q$1&amp;"_Verify",INDIRECT("$1:$1"),0)-1),2,0)
))</f>
        <v/>
      </c>
    </row>
    <row r="672" spans="1:19" x14ac:dyDescent="0.3">
      <c r="A672" s="1" t="str">
        <f t="shared" si="447"/>
        <v>PN_Machine2Times_01</v>
      </c>
      <c r="B672" s="1" t="s">
        <v>400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EnlargeDamage</v>
      </c>
      <c r="G672" s="1" t="s">
        <v>402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1</v>
      </c>
      <c r="O672" s="7" t="str">
        <f t="shared" ca="1" si="448"/>
        <v/>
      </c>
      <c r="S672" s="7" t="str">
        <f t="shared" ca="1" si="449"/>
        <v/>
      </c>
    </row>
    <row r="673" spans="1:19" x14ac:dyDescent="0.3">
      <c r="A673" s="1" t="str">
        <f t="shared" ref="A673:A676" si="450">B673&amp;"_"&amp;TEXT(D673,"00")</f>
        <v>PN_Nature2Times_01</v>
      </c>
      <c r="B673" s="1" t="s">
        <v>385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EnlargeDamage</v>
      </c>
      <c r="G673" s="1" t="s">
        <v>395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1</v>
      </c>
      <c r="O673" s="7" t="str">
        <f t="shared" ref="O673:O676" ca="1" si="451">IF(NOT(ISBLANK(N673)),N673,
IF(ISBLANK(M673),"",
VLOOKUP(M673,OFFSET(INDIRECT("$A:$B"),0,MATCH(M$1&amp;"_Verify",INDIRECT("$1:$1"),0)-1),2,0)
))</f>
        <v/>
      </c>
      <c r="S673" s="7" t="str">
        <f t="shared" ref="S673:S676" ca="1" si="452">IF(NOT(ISBLANK(R673)),R673,
IF(ISBLANK(Q673),"",
VLOOKUP(Q673,OFFSET(INDIRECT("$A:$B"),0,MATCH(Q$1&amp;"_Verify",INDIRECT("$1:$1"),0)-1),2,0)
))</f>
        <v/>
      </c>
    </row>
    <row r="674" spans="1:19" x14ac:dyDescent="0.3">
      <c r="A674" s="1" t="str">
        <f t="shared" si="450"/>
        <v>PN_Qigong2Times_01</v>
      </c>
      <c r="B674" s="1" t="s">
        <v>401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EnlargeDamage</v>
      </c>
      <c r="G674" s="1" t="s">
        <v>403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1</v>
      </c>
      <c r="O674" s="7" t="str">
        <f t="shared" ca="1" si="451"/>
        <v/>
      </c>
      <c r="S674" s="7" t="str">
        <f t="shared" ca="1" si="452"/>
        <v/>
      </c>
    </row>
    <row r="675" spans="1:19" x14ac:dyDescent="0.3">
      <c r="A675" s="1" t="str">
        <f t="shared" si="450"/>
        <v>PN_Magic3Times_01</v>
      </c>
      <c r="B675" s="1" t="s">
        <v>766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EnlargeDamage</v>
      </c>
      <c r="G675" s="1" t="s">
        <v>392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2</v>
      </c>
      <c r="O675" s="7" t="str">
        <f t="shared" ca="1" si="451"/>
        <v/>
      </c>
      <c r="S675" s="7" t="str">
        <f t="shared" ca="1" si="452"/>
        <v/>
      </c>
    </row>
    <row r="676" spans="1:19" x14ac:dyDescent="0.3">
      <c r="A676" s="1" t="str">
        <f t="shared" si="450"/>
        <v>PN_Machine3Times_01</v>
      </c>
      <c r="B676" s="1" t="s">
        <v>763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EnlargeDamage</v>
      </c>
      <c r="G676" s="1" t="s">
        <v>394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2</v>
      </c>
      <c r="O676" s="7" t="str">
        <f t="shared" ca="1" si="451"/>
        <v/>
      </c>
      <c r="S676" s="7" t="str">
        <f t="shared" ca="1" si="452"/>
        <v/>
      </c>
    </row>
    <row r="677" spans="1:19" x14ac:dyDescent="0.3">
      <c r="A677" s="1" t="str">
        <f t="shared" ref="A677:A678" si="453">B677&amp;"_"&amp;TEXT(D677,"00")</f>
        <v>PN_Nature3Times_01</v>
      </c>
      <c r="B677" s="1" t="s">
        <v>767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EnlargeDamage</v>
      </c>
      <c r="G677" s="1" t="s">
        <v>395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2</v>
      </c>
      <c r="O677" s="7" t="str">
        <f t="shared" ref="O677:O678" ca="1" si="454">IF(NOT(ISBLANK(N677)),N677,
IF(ISBLANK(M677),"",
VLOOKUP(M677,OFFSET(INDIRECT("$A:$B"),0,MATCH(M$1&amp;"_Verify",INDIRECT("$1:$1"),0)-1),2,0)
))</f>
        <v/>
      </c>
      <c r="S677" s="7" t="str">
        <f t="shared" ref="S677:S678" ca="1" si="455">IF(NOT(ISBLANK(R677)),R677,
IF(ISBLANK(Q677),"",
VLOOKUP(Q677,OFFSET(INDIRECT("$A:$B"),0,MATCH(Q$1&amp;"_Verify",INDIRECT("$1:$1"),0)-1),2,0)
))</f>
        <v/>
      </c>
    </row>
    <row r="678" spans="1:19" x14ac:dyDescent="0.3">
      <c r="A678" s="1" t="str">
        <f t="shared" si="453"/>
        <v>PN_Qigong3Times_01</v>
      </c>
      <c r="B678" s="1" t="s">
        <v>765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EnlargeDamage</v>
      </c>
      <c r="G678" s="1" t="s">
        <v>397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2</v>
      </c>
      <c r="O678" s="7" t="str">
        <f t="shared" ca="1" si="454"/>
        <v/>
      </c>
      <c r="S678" s="7" t="str">
        <f t="shared" ca="1" si="45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44:Q678 Q3:Q435 M3:M67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G444:G449 G149:G157 G184:G187 G191:G435 G60:G136 G3:G57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3"/>
  <sheetViews>
    <sheetView zoomScaleNormal="100" workbookViewId="0">
      <pane ySplit="1" topLeftCell="A2" activePane="bottomLeft" state="frozen"/>
      <selection pane="bottomLeft" activeCell="L3" sqref="L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3"/>
      <c r="J83" s="3" t="s">
        <v>341</v>
      </c>
      <c r="M8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2021-03-24T07:43:14Z</dcterms:modified>
</cp:coreProperties>
</file>