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C7D775A-09DA-494B-A290-B1D371C6E8F4}" xr6:coauthVersionLast="45" xr6:coauthVersionMax="45" xr10:uidLastSave="{00000000-0000-0000-0000-000000000000}"/>
  <bookViews>
    <workbookView xWindow="-28920" yWindow="-120" windowWidth="29040" windowHeight="15840" tabRatio="653" activeTab="2"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I373" i="9"/>
  <c r="AI372" i="9"/>
  <c r="AI371" i="9"/>
  <c r="AI370" i="9"/>
  <c r="AI369" i="9"/>
  <c r="AI368" i="9"/>
  <c r="AI367" i="9"/>
  <c r="AI366" i="9"/>
  <c r="AI365" i="9"/>
  <c r="AI364" i="9"/>
  <c r="AI363" i="9"/>
  <c r="AI362" i="9"/>
  <c r="AI361" i="9"/>
  <c r="AW5" i="9" s="1"/>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11" i="9"/>
  <c r="AV10" i="9"/>
  <c r="S336" i="9"/>
  <c r="S318" i="9"/>
  <c r="S60" i="9"/>
  <c r="P367" i="9"/>
  <c r="N367" i="9"/>
  <c r="T367" i="9" s="1"/>
  <c r="R346" i="9"/>
  <c r="Q346" i="9"/>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O362" i="9" l="1"/>
  <c r="S195" i="9"/>
  <c r="S306" i="9"/>
  <c r="S174" i="9"/>
  <c r="S175" i="9"/>
  <c r="S345" i="9"/>
  <c r="S30" i="9"/>
  <c r="S29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20" i="9"/>
  <c r="S300" i="9"/>
  <c r="S314"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10" i="9"/>
  <c r="S80" i="9"/>
  <c r="S346"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61" i="9"/>
  <c r="AA231" i="9"/>
  <c r="AA359" i="9"/>
  <c r="AA353" i="9"/>
  <c r="AA342" i="9"/>
  <c r="AA335" i="9"/>
  <c r="AA329" i="9"/>
  <c r="AA312" i="9"/>
  <c r="AA290" i="9"/>
  <c r="AA260" i="9"/>
  <c r="AA23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51" i="9"/>
  <c r="AA31" i="9"/>
  <c r="AA21" i="9"/>
  <c r="AA30"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4" i="9"/>
  <c r="AA345" i="9"/>
  <c r="AA316" i="9"/>
  <c r="AA346" i="9"/>
  <c r="AA315" i="9"/>
  <c r="AA350" i="9"/>
  <c r="AA347" i="9"/>
  <c r="AN315" i="9" l="1"/>
  <c r="AN346" i="9"/>
  <c r="AN316" i="9"/>
  <c r="AN345" i="9"/>
  <c r="AN314" i="9"/>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30" i="9"/>
  <c r="AN21" i="9"/>
  <c r="AN31" i="9"/>
  <c r="AN15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30" i="9"/>
  <c r="AN260" i="9"/>
  <c r="AN290" i="9"/>
  <c r="AN312" i="9"/>
  <c r="AN329" i="9"/>
  <c r="AN335" i="9"/>
  <c r="AN342" i="9"/>
  <c r="AN353" i="9"/>
  <c r="AN359" i="9"/>
  <c r="AN231" i="9"/>
  <c r="AN261" i="9"/>
  <c r="AN291" i="9"/>
  <c r="AN313" i="9"/>
  <c r="AN337" i="9"/>
  <c r="AN343" i="9"/>
  <c r="AN360" i="9"/>
  <c r="AN210" i="9"/>
  <c r="AN240" i="9"/>
  <c r="AN27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BN110" i="9"/>
  <c r="AH2" i="9"/>
  <c r="AH228" i="9"/>
  <c r="AH179" i="9"/>
  <c r="AH309" i="9"/>
  <c r="AH12" i="9"/>
  <c r="AH109" i="9"/>
  <c r="AH53" i="9"/>
  <c r="AH232" i="9"/>
  <c r="AH63" i="9"/>
  <c r="AH212" i="9"/>
  <c r="AH288" i="9"/>
  <c r="AH233" i="9"/>
  <c r="AH28" i="9"/>
  <c r="AH217" i="9"/>
  <c r="AH199" i="9"/>
  <c r="AH78" i="9"/>
  <c r="AH17" i="9"/>
  <c r="AH183" i="9"/>
  <c r="AH149" i="9"/>
  <c r="AH73" i="9"/>
  <c r="AH122" i="9"/>
  <c r="AH172" i="9"/>
  <c r="AH3" i="9"/>
  <c r="AK17" i="9"/>
  <c r="AK222" i="9"/>
  <c r="AK209" i="9"/>
  <c r="AK252" i="9"/>
  <c r="BN84" i="9"/>
  <c r="AK122" i="9"/>
  <c r="AK153" i="9"/>
  <c r="AK52" i="9"/>
  <c r="AK157" i="9"/>
  <c r="BO84" i="9"/>
  <c r="AK83" i="9"/>
  <c r="AK238" i="9"/>
  <c r="AK292" i="9"/>
  <c r="AK283" i="9"/>
  <c r="BM67" i="9"/>
  <c r="AK9" i="9"/>
  <c r="AK299" i="9"/>
  <c r="AK43" i="9"/>
  <c r="BO83" i="9"/>
  <c r="AK182" i="9"/>
  <c r="AK213" i="9"/>
  <c r="AK112" i="9"/>
  <c r="AK193" i="9"/>
  <c r="BO86" i="9"/>
  <c r="BN128" i="9"/>
  <c r="BO85" i="9"/>
  <c r="AH247" i="9"/>
  <c r="AH138" i="9"/>
  <c r="AH119" i="9"/>
  <c r="AH243" i="9"/>
  <c r="AH29" i="9"/>
  <c r="AH43" i="9"/>
  <c r="AH299" i="9"/>
  <c r="AH142" i="9"/>
  <c r="AH278" i="9"/>
  <c r="AH283" i="9"/>
  <c r="AH198" i="9"/>
  <c r="AH167" i="9"/>
  <c r="AH279" i="9"/>
  <c r="AH192" i="9"/>
  <c r="AH139" i="9"/>
  <c r="AH113" i="9"/>
  <c r="AH268" i="9"/>
  <c r="AH99" i="9"/>
  <c r="AH112" i="9"/>
  <c r="AH152" i="9"/>
  <c r="AH263" i="9"/>
  <c r="AH82" i="9"/>
  <c r="AH38" i="9"/>
  <c r="AK2" i="9"/>
  <c r="AK63" i="9"/>
  <c r="AK72" i="9"/>
  <c r="AK79" i="9"/>
  <c r="BO82" i="9"/>
  <c r="AK212" i="9"/>
  <c r="AK243" i="9"/>
  <c r="AK142" i="9"/>
  <c r="AK217" i="9"/>
  <c r="BM84" i="9"/>
  <c r="AK293" i="9"/>
  <c r="AK77" i="9"/>
  <c r="AK203" i="9"/>
  <c r="AK138" i="9"/>
  <c r="AK38" i="9"/>
  <c r="AK99" i="9"/>
  <c r="AK228" i="9"/>
  <c r="AK109" i="9"/>
  <c r="BN87" i="9"/>
  <c r="AK272" i="9"/>
  <c r="AK279" i="9"/>
  <c r="AK202" i="9"/>
  <c r="AK253" i="9"/>
  <c r="BM128" i="9"/>
  <c r="AK137" i="9"/>
  <c r="AK132" i="9"/>
  <c r="AK282" i="9"/>
  <c r="AK108" i="9"/>
  <c r="AH187" i="9"/>
  <c r="AH48" i="9"/>
  <c r="AH188" i="9"/>
  <c r="AH153" i="9"/>
  <c r="AH273" i="9"/>
  <c r="AH8" i="9"/>
  <c r="AH239" i="9"/>
  <c r="AH52" i="9"/>
  <c r="AH277" i="9"/>
  <c r="AH223" i="9"/>
  <c r="AH108" i="9"/>
  <c r="AH59" i="9"/>
  <c r="AH213" i="9"/>
  <c r="AH287" i="9"/>
  <c r="AH79" i="9"/>
  <c r="AH182" i="9"/>
  <c r="AH178" i="9"/>
  <c r="AH9" i="9"/>
  <c r="AH33" i="9"/>
  <c r="AH252" i="9"/>
  <c r="AH197" i="9"/>
  <c r="AH68" i="9"/>
  <c r="AH13" i="9"/>
  <c r="AK98" i="9"/>
  <c r="AK147" i="9"/>
  <c r="AK28" i="9"/>
  <c r="AK139" i="9"/>
  <c r="BN83" i="9"/>
  <c r="AK308" i="9"/>
  <c r="AK309" i="9"/>
  <c r="AK232" i="9"/>
  <c r="AK277" i="9"/>
  <c r="BM83" i="9"/>
  <c r="AK3" i="9"/>
  <c r="AK269" i="9"/>
  <c r="AK19" i="9"/>
  <c r="BO114" i="9"/>
  <c r="AK152" i="9"/>
  <c r="AK183" i="9"/>
  <c r="AK82" i="9"/>
  <c r="AK169" i="9"/>
  <c r="BN85" i="9"/>
  <c r="AK173" i="9"/>
  <c r="AK298" i="9"/>
  <c r="AK89" i="9"/>
  <c r="AK287" i="9"/>
  <c r="AK68" i="9"/>
  <c r="AK158" i="9"/>
  <c r="AK248" i="9"/>
  <c r="AK149" i="9"/>
  <c r="AK33" i="9"/>
  <c r="AH127" i="9"/>
  <c r="AH77" i="9"/>
  <c r="AH238" i="9"/>
  <c r="AH69" i="9"/>
  <c r="AH289" i="9"/>
  <c r="AH222" i="9"/>
  <c r="AH173" i="9"/>
  <c r="AH303" i="9"/>
  <c r="AH282" i="9"/>
  <c r="AH163" i="9"/>
  <c r="AH18" i="9"/>
  <c r="AH298" i="9"/>
  <c r="AH129" i="9"/>
  <c r="AH202" i="9"/>
  <c r="AH218" i="9"/>
  <c r="AH269" i="9"/>
  <c r="AH88" i="9"/>
  <c r="AH128" i="9"/>
  <c r="AH253" i="9"/>
  <c r="AH162" i="9"/>
  <c r="AH137" i="9"/>
  <c r="AH249" i="9"/>
  <c r="AH242" i="9"/>
  <c r="AK188" i="9"/>
  <c r="AK219" i="9"/>
  <c r="AK118" i="9"/>
  <c r="AK199" i="9"/>
  <c r="BV2" i="9"/>
  <c r="AK257" i="9"/>
  <c r="AK53" i="9"/>
  <c r="AK167" i="9"/>
  <c r="AK78" i="9"/>
  <c r="AK32" i="9"/>
  <c r="AK93" i="9"/>
  <c r="AK162" i="9"/>
  <c r="AK103" i="9"/>
  <c r="BN114" i="9"/>
  <c r="AK242" i="9"/>
  <c r="AK267" i="9"/>
  <c r="AK172" i="9"/>
  <c r="AK229" i="9"/>
  <c r="BM87" i="9"/>
  <c r="AK168" i="9"/>
  <c r="AK179" i="9"/>
  <c r="AK198" i="9"/>
  <c r="BO67" i="9"/>
  <c r="AK123" i="9"/>
  <c r="AK189" i="9"/>
  <c r="AK273" i="9"/>
  <c r="AK268" i="9"/>
  <c r="AK12" i="9"/>
  <c r="AH49" i="9"/>
  <c r="AH32" i="9"/>
  <c r="AH148" i="9"/>
  <c r="AH308" i="9"/>
  <c r="AH229" i="9"/>
  <c r="AH132" i="9"/>
  <c r="AH89" i="9"/>
  <c r="AH219" i="9"/>
  <c r="AH209" i="9"/>
  <c r="AH103" i="9"/>
  <c r="AH23" i="9"/>
  <c r="AH208" i="9"/>
  <c r="AH39" i="9"/>
  <c r="AH123" i="9"/>
  <c r="AH258" i="9"/>
  <c r="AH203" i="9"/>
  <c r="AH158" i="9"/>
  <c r="AH157" i="9"/>
  <c r="AH193" i="9"/>
  <c r="AH72" i="9"/>
  <c r="AH248" i="9"/>
  <c r="AH159" i="9"/>
  <c r="AH292" i="9"/>
  <c r="AK278" i="9"/>
  <c r="AK303" i="9"/>
  <c r="AK208" i="9"/>
  <c r="AK259" i="9"/>
  <c r="BM82" i="9"/>
  <c r="AK288" i="9"/>
  <c r="AK239" i="9"/>
  <c r="AK13" i="9"/>
  <c r="BN82" i="9"/>
  <c r="AK128" i="9"/>
  <c r="AK159" i="9"/>
  <c r="AK58" i="9"/>
  <c r="AK163" i="9"/>
  <c r="BO128" i="9"/>
  <c r="AK119" i="9"/>
  <c r="AK262" i="9"/>
  <c r="AK29" i="9"/>
  <c r="AK289" i="9"/>
  <c r="BM114" i="9"/>
  <c r="AK39" i="9"/>
  <c r="AK42" i="9"/>
  <c r="AK73" i="9"/>
  <c r="BN81" i="9"/>
  <c r="AK258" i="9"/>
  <c r="AK88" i="9"/>
  <c r="AK178" i="9"/>
  <c r="AK59" i="9"/>
  <c r="AK49" i="9"/>
  <c r="AH92" i="9"/>
  <c r="AH257" i="9"/>
  <c r="AH58" i="9"/>
  <c r="AH97" i="9"/>
  <c r="AH169" i="9"/>
  <c r="AH42" i="9"/>
  <c r="AH98" i="9"/>
  <c r="AH147" i="9"/>
  <c r="AH22" i="9"/>
  <c r="AH19" i="9"/>
  <c r="AH293" i="9"/>
  <c r="AH118" i="9"/>
  <c r="AH272" i="9"/>
  <c r="AH259" i="9"/>
  <c r="AH168" i="9"/>
  <c r="AH143" i="9"/>
  <c r="AH267" i="9"/>
  <c r="AH102" i="9"/>
  <c r="AH133" i="9"/>
  <c r="AH83" i="9"/>
  <c r="AH262" i="9"/>
  <c r="AH93" i="9"/>
  <c r="AH189" i="9"/>
  <c r="AK197" i="9"/>
  <c r="AK23" i="9"/>
  <c r="AK143" i="9"/>
  <c r="AK48" i="9"/>
  <c r="AK8" i="9"/>
  <c r="AK69" i="9"/>
  <c r="AK102" i="9"/>
  <c r="AK97" i="9"/>
  <c r="BN86" i="9"/>
  <c r="AK218" i="9"/>
  <c r="AK249" i="9"/>
  <c r="AK148" i="9"/>
  <c r="AK223" i="9"/>
  <c r="BM85" i="9"/>
  <c r="AK18" i="9"/>
  <c r="AK113" i="9"/>
  <c r="AK263" i="9"/>
  <c r="AK192" i="9"/>
  <c r="AK92" i="9"/>
  <c r="AK129" i="9"/>
  <c r="AK22" i="9"/>
  <c r="AK133" i="9"/>
  <c r="BO81" i="9"/>
  <c r="AK127" i="9"/>
  <c r="AK187" i="9"/>
  <c r="AK247" i="9"/>
  <c r="BO87" i="9"/>
  <c r="AK233" i="9"/>
  <c r="BM86" i="9"/>
  <c r="BN67" i="9"/>
  <c r="BM81" i="9"/>
  <c r="BO92" i="9"/>
  <c r="BM92" i="9"/>
  <c r="BN92" i="9"/>
  <c r="BN103" i="9"/>
  <c r="BO103" i="9"/>
  <c r="BM103" i="9"/>
  <c r="BO115" i="9"/>
  <c r="BN115" i="9"/>
  <c r="BM115" i="9"/>
  <c r="BN126" i="9"/>
  <c r="BM126" i="9"/>
  <c r="BO126" i="9"/>
  <c r="BO9" i="9"/>
  <c r="BM9" i="9"/>
  <c r="BN9" i="9"/>
  <c r="BM124" i="9"/>
  <c r="BN124" i="9"/>
  <c r="BO124" i="9"/>
  <c r="BO55" i="9"/>
  <c r="BN55" i="9"/>
  <c r="BM55" i="9"/>
  <c r="BN49" i="9"/>
  <c r="BO49" i="9"/>
  <c r="BM49" i="9"/>
  <c r="BO31" i="9"/>
  <c r="BM31" i="9"/>
  <c r="BN31" i="9"/>
  <c r="BO17" i="9"/>
  <c r="BM17" i="9"/>
  <c r="BN17" i="9"/>
  <c r="BO28" i="9"/>
  <c r="BM28" i="9"/>
  <c r="BN28" i="9"/>
  <c r="BN76" i="9"/>
  <c r="BO76" i="9"/>
  <c r="BM76" i="9"/>
  <c r="BO88" i="9"/>
  <c r="BM88" i="9"/>
  <c r="BN88" i="9"/>
  <c r="BN47" i="9"/>
  <c r="BM111" i="9"/>
  <c r="BN6" i="9"/>
  <c r="BM11" i="9"/>
  <c r="BO47" i="9"/>
  <c r="BN111" i="9"/>
  <c r="BM6" i="9"/>
  <c r="BO11" i="9"/>
  <c r="BM47" i="9"/>
  <c r="BO111" i="9"/>
  <c r="BO6" i="9"/>
  <c r="BN11" i="9"/>
  <c r="BO102" i="9"/>
  <c r="BM37" i="9"/>
  <c r="BO30" i="9"/>
  <c r="BN102" i="9"/>
  <c r="BO37" i="9"/>
  <c r="BM30" i="9"/>
  <c r="BM102" i="9"/>
  <c r="BN37" i="9"/>
  <c r="BN30" i="9"/>
  <c r="BN113" i="9"/>
  <c r="BO113" i="9"/>
  <c r="BM113" i="9"/>
  <c r="BM58" i="9"/>
  <c r="BO58" i="9"/>
  <c r="BN58" i="9"/>
  <c r="BM119" i="9"/>
  <c r="BO119" i="9"/>
  <c r="BN119" i="9"/>
  <c r="BN33" i="9"/>
  <c r="BO33" i="9"/>
  <c r="BM33" i="9"/>
  <c r="BO105" i="9"/>
  <c r="BM75" i="9"/>
  <c r="BM105" i="9"/>
  <c r="BN75" i="9"/>
  <c r="BN105" i="9"/>
  <c r="BO75" i="9"/>
  <c r="BN32" i="9"/>
  <c r="BM32" i="9"/>
  <c r="BO32" i="9"/>
  <c r="BN79" i="9"/>
  <c r="BM79" i="9"/>
  <c r="BO79" i="9"/>
  <c r="BN25" i="9"/>
  <c r="BM25" i="9"/>
  <c r="BO25" i="9"/>
  <c r="BM19" i="9"/>
  <c r="BN118" i="9"/>
  <c r="BN19" i="9"/>
  <c r="BO118" i="9"/>
  <c r="BO19" i="9"/>
  <c r="BM118" i="9"/>
  <c r="BN48" i="9"/>
  <c r="BN122" i="9"/>
  <c r="BO48" i="9"/>
  <c r="BO122" i="9"/>
  <c r="BM48" i="9"/>
  <c r="BM122" i="9"/>
  <c r="BO41" i="9"/>
  <c r="BM78" i="9"/>
  <c r="BM41" i="9"/>
  <c r="BN78" i="9"/>
  <c r="BN41" i="9"/>
  <c r="BO78" i="9"/>
  <c r="BO5" i="9"/>
  <c r="BN96" i="9"/>
  <c r="BM5" i="9"/>
  <c r="BM96" i="9"/>
  <c r="BN5" i="9"/>
  <c r="BO96" i="9"/>
  <c r="BM52" i="9"/>
  <c r="BM107" i="9"/>
  <c r="BN52" i="9"/>
  <c r="BN107" i="9"/>
  <c r="BO52" i="9"/>
  <c r="BO107" i="9"/>
  <c r="BM16" i="9"/>
  <c r="BN16" i="9"/>
  <c r="BO16" i="9"/>
  <c r="BN63" i="9"/>
  <c r="BM112" i="9"/>
  <c r="BO63" i="9"/>
  <c r="BN112" i="9"/>
  <c r="BM63" i="9"/>
  <c r="BO112" i="9"/>
  <c r="BM27" i="9"/>
  <c r="BN27" i="9"/>
  <c r="BO27" i="9"/>
  <c r="BO26" i="9"/>
  <c r="BO93" i="9"/>
  <c r="BM26" i="9"/>
  <c r="BN93" i="9"/>
  <c r="BN26" i="9"/>
  <c r="BM93" i="9"/>
  <c r="BO69" i="9"/>
  <c r="BN69" i="9"/>
  <c r="BM69" i="9"/>
  <c r="BO71" i="9"/>
  <c r="BO13" i="9"/>
  <c r="BM61" i="9"/>
  <c r="BM71" i="9"/>
  <c r="BM13" i="9"/>
  <c r="BN61" i="9"/>
  <c r="BN71" i="9"/>
  <c r="BN13" i="9"/>
  <c r="BO61" i="9"/>
  <c r="BM59" i="9"/>
  <c r="BN66" i="9"/>
  <c r="BO59" i="9"/>
  <c r="BM66" i="9"/>
  <c r="BN59" i="9"/>
  <c r="BO66" i="9"/>
  <c r="BN104" i="9"/>
  <c r="BM45" i="9"/>
  <c r="BM104" i="9"/>
  <c r="BN45" i="9"/>
  <c r="BO104" i="9"/>
  <c r="BO45" i="9"/>
  <c r="BN50" i="9"/>
  <c r="BO50" i="9"/>
  <c r="BM50" i="9"/>
  <c r="BM97" i="9"/>
  <c r="BO97" i="9"/>
  <c r="BN97" i="9"/>
  <c r="BO38" i="9"/>
  <c r="BN38" i="9"/>
  <c r="BM38" i="9"/>
  <c r="BO44" i="9"/>
  <c r="BO125" i="9"/>
  <c r="BM120" i="9"/>
  <c r="BM44" i="9"/>
  <c r="BN125" i="9"/>
  <c r="BN120" i="9"/>
  <c r="BN44" i="9"/>
  <c r="BM125" i="9"/>
  <c r="BO120" i="9"/>
  <c r="BN108" i="9"/>
  <c r="BN98" i="9"/>
  <c r="BO108" i="9"/>
  <c r="BO98" i="9"/>
  <c r="BM108" i="9"/>
  <c r="BM98" i="9"/>
  <c r="BN20" i="9"/>
  <c r="BO20" i="9"/>
  <c r="BM20" i="9"/>
  <c r="BO91" i="9"/>
  <c r="BM91" i="9"/>
  <c r="BN91" i="9"/>
  <c r="BM22" i="9"/>
  <c r="BN22" i="9"/>
  <c r="BO22" i="9"/>
  <c r="BO99" i="9"/>
  <c r="BM99" i="9"/>
  <c r="BN99" i="9"/>
  <c r="BO116" i="9"/>
  <c r="BM36" i="9"/>
  <c r="BN116" i="9"/>
  <c r="BN36" i="9"/>
  <c r="BM116" i="9"/>
  <c r="BO36" i="9"/>
  <c r="BM7" i="9"/>
  <c r="BN7" i="9"/>
  <c r="BO7" i="9"/>
  <c r="BO35" i="9"/>
  <c r="BO127" i="9"/>
  <c r="BM35" i="9"/>
  <c r="BM127" i="9"/>
  <c r="BN35" i="9"/>
  <c r="BN127" i="9"/>
  <c r="BN72" i="9"/>
  <c r="BO72" i="9"/>
  <c r="BM72" i="9"/>
  <c r="BO90" i="9"/>
  <c r="BO101" i="9"/>
  <c r="BM90" i="9"/>
  <c r="BM101" i="9"/>
  <c r="BN90" i="9"/>
  <c r="BN101" i="9"/>
  <c r="BN10" i="9"/>
  <c r="BM46" i="9"/>
  <c r="BM10" i="9"/>
  <c r="BN46" i="9"/>
  <c r="BO10" i="9"/>
  <c r="BO46" i="9"/>
  <c r="BM57" i="9"/>
  <c r="BN106" i="9"/>
  <c r="BO57" i="9"/>
  <c r="BO106" i="9"/>
  <c r="BM21" i="9"/>
  <c r="BN57" i="9"/>
  <c r="BM106" i="9"/>
  <c r="BO21" i="9"/>
  <c r="BN21" i="9"/>
  <c r="BO62" i="9"/>
  <c r="BM14" i="9"/>
  <c r="BM62" i="9"/>
  <c r="BN14" i="9"/>
  <c r="BN62" i="9"/>
  <c r="BO14" i="9"/>
  <c r="BN80" i="9"/>
  <c r="BO80" i="9"/>
  <c r="BM80" i="9"/>
  <c r="BN54" i="9"/>
  <c r="BO23" i="9"/>
  <c r="BN117" i="9"/>
  <c r="BN3" i="9"/>
  <c r="BO54" i="9"/>
  <c r="BM23" i="9"/>
  <c r="BO117" i="9"/>
  <c r="BO3" i="9"/>
  <c r="BM54" i="9"/>
  <c r="BN23" i="9"/>
  <c r="BM117" i="9"/>
  <c r="BM3" i="9"/>
  <c r="BN12" i="9"/>
  <c r="BO34" i="9"/>
  <c r="BN89" i="9"/>
  <c r="BM12" i="9"/>
  <c r="BN34" i="9"/>
  <c r="BO89" i="9"/>
  <c r="BO12" i="9"/>
  <c r="BM34" i="9"/>
  <c r="BM89" i="9"/>
  <c r="BO73" i="9"/>
  <c r="BN24" i="9"/>
  <c r="BM73" i="9"/>
  <c r="BO24" i="9"/>
  <c r="BN73" i="9"/>
  <c r="BM24" i="9"/>
  <c r="BN94" i="9"/>
  <c r="BO94" i="9"/>
  <c r="BM94" i="9"/>
  <c r="BN53" i="9"/>
  <c r="BM43" i="9"/>
  <c r="BN60" i="9"/>
  <c r="BM53" i="9"/>
  <c r="BN43" i="9"/>
  <c r="BO60" i="9"/>
  <c r="BO53" i="9"/>
  <c r="BO43" i="9"/>
  <c r="BM60" i="9"/>
  <c r="BM64" i="9"/>
  <c r="BO39" i="9"/>
  <c r="BO70" i="9"/>
  <c r="BO64" i="9"/>
  <c r="BN39" i="9"/>
  <c r="BN70" i="9"/>
  <c r="BN64" i="9"/>
  <c r="BM39" i="9"/>
  <c r="BM70" i="9"/>
  <c r="BO123" i="9"/>
  <c r="BO18" i="9"/>
  <c r="BM123" i="9"/>
  <c r="BN18" i="9"/>
  <c r="BN123" i="9"/>
  <c r="BM18" i="9"/>
  <c r="BN109" i="9"/>
  <c r="BN74" i="9"/>
  <c r="BO109" i="9"/>
  <c r="BO74" i="9"/>
  <c r="BM109" i="9"/>
  <c r="BM74" i="9"/>
  <c r="BN65" i="9"/>
  <c r="BN121" i="9"/>
  <c r="BO65" i="9"/>
  <c r="BO121" i="9"/>
  <c r="BM65" i="9"/>
  <c r="BM121" i="9"/>
  <c r="BN29" i="9"/>
  <c r="BO29" i="9"/>
  <c r="BM29" i="9"/>
  <c r="BM77" i="9"/>
  <c r="BN95" i="9"/>
  <c r="BO77" i="9"/>
  <c r="BM95" i="9"/>
  <c r="BN77" i="9"/>
  <c r="BO95" i="9"/>
  <c r="BN4" i="9"/>
  <c r="BN40" i="9"/>
  <c r="BM4" i="9"/>
  <c r="BM40" i="9"/>
  <c r="BO4" i="9"/>
  <c r="BO40" i="9"/>
  <c r="BM51" i="9"/>
  <c r="BM100" i="9"/>
  <c r="BN51" i="9"/>
  <c r="BN100" i="9"/>
  <c r="BO51" i="9"/>
  <c r="BO100" i="9"/>
  <c r="BN15" i="9"/>
  <c r="BM15" i="9"/>
  <c r="BO15" i="9"/>
  <c r="BM56" i="9"/>
  <c r="BM68" i="9"/>
  <c r="BO56" i="9"/>
  <c r="BO68" i="9"/>
  <c r="BN56" i="9"/>
  <c r="BN68" i="9"/>
  <c r="BN8" i="9"/>
  <c r="BM8" i="9"/>
  <c r="BO8" i="9"/>
  <c r="BM42" i="9"/>
  <c r="BO42" i="9"/>
  <c r="BN42" i="9"/>
  <c r="AI1" i="9" l="1" a="1"/>
  <c r="AI1" i="9" s="1"/>
  <c r="BN2" i="9"/>
  <c r="BQ95" i="9" s="1"/>
  <c r="BO2" i="9"/>
  <c r="BR13" i="9" s="1"/>
  <c r="BM2" i="9"/>
  <c r="BP4" i="9" s="1"/>
  <c r="BS1" i="9"/>
  <c r="BR63" i="9" l="1"/>
  <c r="BR36" i="9"/>
  <c r="BR15" i="9"/>
  <c r="BR16" i="9"/>
  <c r="BR46" i="9"/>
  <c r="BR107" i="9"/>
  <c r="BR57" i="9"/>
  <c r="BR74" i="9"/>
  <c r="BP44" i="9"/>
  <c r="BP113" i="9"/>
  <c r="BP74" i="9"/>
  <c r="BR116" i="9"/>
  <c r="BP13" i="9"/>
  <c r="BP85" i="9"/>
  <c r="BR68" i="9"/>
  <c r="BR52" i="9"/>
  <c r="BP25" i="9"/>
  <c r="BP105" i="9"/>
  <c r="BP93" i="9"/>
  <c r="BP62" i="9"/>
  <c r="BP29" i="9"/>
  <c r="BR12" i="9"/>
  <c r="BR3" i="9"/>
  <c r="BR88" i="9"/>
  <c r="BP20" i="9"/>
  <c r="BP125" i="9"/>
  <c r="BP79" i="9"/>
  <c r="BR32" i="9"/>
  <c r="BR66" i="9"/>
  <c r="BP80" i="9"/>
  <c r="BP81" i="9"/>
  <c r="BR100" i="9"/>
  <c r="BR81" i="9"/>
  <c r="BR53" i="9"/>
  <c r="BR43" i="9"/>
  <c r="BP119" i="9"/>
  <c r="BR14" i="9"/>
  <c r="BP116" i="9"/>
  <c r="BP55" i="9"/>
  <c r="BP70" i="9"/>
  <c r="BP118" i="9"/>
  <c r="BR45" i="9"/>
  <c r="BR89" i="9"/>
  <c r="BR126" i="9"/>
  <c r="BR82" i="9"/>
  <c r="BR102" i="9"/>
  <c r="BP126" i="9"/>
  <c r="BP49" i="9"/>
  <c r="BR98" i="9"/>
  <c r="BP9" i="9"/>
  <c r="BR54" i="9"/>
  <c r="BP84" i="9"/>
  <c r="BR96" i="9"/>
  <c r="BP120" i="9"/>
  <c r="BR60" i="9"/>
  <c r="BP47" i="9"/>
  <c r="BP19" i="9"/>
  <c r="BR76" i="9"/>
  <c r="BP38" i="9"/>
  <c r="BP101" i="9"/>
  <c r="BR47" i="9"/>
  <c r="BR39" i="9"/>
  <c r="BP115" i="9"/>
  <c r="BR25" i="9"/>
  <c r="BR27" i="9"/>
  <c r="BP98" i="9"/>
  <c r="BP3" i="9"/>
  <c r="BR77" i="9"/>
  <c r="BR48" i="9"/>
  <c r="BR86" i="9"/>
  <c r="BR67" i="9"/>
  <c r="BP58" i="9"/>
  <c r="BP22" i="9"/>
  <c r="BR24" i="9"/>
  <c r="BP17" i="9"/>
  <c r="BP78" i="9"/>
  <c r="BP34" i="9"/>
  <c r="BR112" i="9"/>
  <c r="BP67" i="9"/>
  <c r="BR111" i="9"/>
  <c r="BR99" i="9"/>
  <c r="BP51" i="9"/>
  <c r="BP10" i="9"/>
  <c r="BP31" i="9"/>
  <c r="BP48" i="9"/>
  <c r="BP99" i="9"/>
  <c r="BR94" i="9"/>
  <c r="BP30" i="9"/>
  <c r="BP122" i="9"/>
  <c r="BR61" i="9"/>
  <c r="BP35" i="9"/>
  <c r="BP94" i="9"/>
  <c r="BP87" i="9"/>
  <c r="BP26" i="9"/>
  <c r="BP124" i="9"/>
  <c r="BR41" i="9"/>
  <c r="BP127" i="9"/>
  <c r="BP95" i="9"/>
  <c r="BR11" i="9"/>
  <c r="BP45" i="9"/>
  <c r="BR4" i="9"/>
  <c r="BR7" i="9"/>
  <c r="BR92" i="9"/>
  <c r="BR105" i="9"/>
  <c r="BR106" i="9"/>
  <c r="BR124" i="9"/>
  <c r="BP89" i="9"/>
  <c r="BR6" i="9"/>
  <c r="BP112" i="9"/>
  <c r="BR72" i="9"/>
  <c r="BP109" i="9"/>
  <c r="BR17" i="9"/>
  <c r="BP16" i="9"/>
  <c r="BP57" i="9"/>
  <c r="BP56" i="9"/>
  <c r="BR58" i="9"/>
  <c r="BR101" i="9"/>
  <c r="BP68" i="9"/>
  <c r="BP24" i="9"/>
  <c r="BR9" i="9"/>
  <c r="BP96" i="9"/>
  <c r="BR73" i="9"/>
  <c r="BP33" i="9"/>
  <c r="BR95" i="9"/>
  <c r="BR113" i="9"/>
  <c r="BR104" i="9"/>
  <c r="BP21" i="9"/>
  <c r="BP65" i="9"/>
  <c r="BP6" i="9"/>
  <c r="BR69" i="9"/>
  <c r="BP106" i="9"/>
  <c r="BR83" i="9"/>
  <c r="BR33" i="9"/>
  <c r="BR23" i="9"/>
  <c r="BP103" i="9"/>
  <c r="BR109" i="9"/>
  <c r="BR28" i="9"/>
  <c r="BR71" i="9"/>
  <c r="BP64" i="9"/>
  <c r="BP69" i="9"/>
  <c r="BR8" i="9"/>
  <c r="BP32" i="9"/>
  <c r="BR97" i="9"/>
  <c r="BP14" i="9"/>
  <c r="BR42" i="9"/>
  <c r="BQ89" i="9"/>
  <c r="BQ104" i="9"/>
  <c r="BQ82" i="9"/>
  <c r="BQ117" i="9"/>
  <c r="BQ3" i="9"/>
  <c r="BQ85" i="9"/>
  <c r="BQ31" i="9"/>
  <c r="BQ112" i="9"/>
  <c r="BQ50" i="9"/>
  <c r="BQ98" i="9"/>
  <c r="BQ71" i="9"/>
  <c r="BQ23" i="9"/>
  <c r="BQ64" i="9"/>
  <c r="BQ6" i="9"/>
  <c r="BQ97" i="9"/>
  <c r="BQ126" i="9"/>
  <c r="BQ79" i="9"/>
  <c r="BQ69" i="9"/>
  <c r="BQ77" i="9"/>
  <c r="BQ4" i="9"/>
  <c r="BQ24" i="9"/>
  <c r="BQ56" i="9"/>
  <c r="BQ61" i="9"/>
  <c r="BQ60" i="9"/>
  <c r="BQ65" i="9"/>
  <c r="BQ8" i="9"/>
  <c r="BQ67" i="9"/>
  <c r="BQ96" i="9"/>
  <c r="BQ39" i="9"/>
  <c r="BP114" i="9"/>
  <c r="BQ28" i="9"/>
  <c r="BQ119" i="9"/>
  <c r="BR78" i="9"/>
  <c r="BP61" i="9"/>
  <c r="BR120" i="9"/>
  <c r="BP72" i="9"/>
  <c r="BP23" i="9"/>
  <c r="BR70" i="9"/>
  <c r="BQ42" i="9"/>
  <c r="BQ58" i="9"/>
  <c r="BP50" i="9"/>
  <c r="BP123" i="9"/>
  <c r="BR114" i="9"/>
  <c r="BR128" i="9"/>
  <c r="BQ49" i="9"/>
  <c r="BP102" i="9"/>
  <c r="BQ48" i="9"/>
  <c r="BR26" i="9"/>
  <c r="BR38" i="9"/>
  <c r="BP7" i="9"/>
  <c r="BQ14" i="9"/>
  <c r="BQ53" i="9"/>
  <c r="BQ29" i="9"/>
  <c r="BQ110" i="9"/>
  <c r="BR103" i="9"/>
  <c r="BP111" i="9"/>
  <c r="BQ105" i="9"/>
  <c r="BP107" i="9"/>
  <c r="BQ66" i="9"/>
  <c r="BR20" i="9"/>
  <c r="BP46" i="9"/>
  <c r="BR34" i="9"/>
  <c r="BR18" i="9"/>
  <c r="BR51" i="9"/>
  <c r="BP76" i="9"/>
  <c r="BR108" i="9"/>
  <c r="BP60" i="9"/>
  <c r="BQ83" i="9"/>
  <c r="BR115" i="9"/>
  <c r="BP11" i="9"/>
  <c r="BQ32" i="9"/>
  <c r="BQ107" i="9"/>
  <c r="BP66" i="9"/>
  <c r="BR91" i="9"/>
  <c r="BQ46" i="9"/>
  <c r="BP12" i="9"/>
  <c r="BQ18" i="9"/>
  <c r="BQ15" i="9"/>
  <c r="BR30" i="9"/>
  <c r="BP104" i="9"/>
  <c r="BP54" i="9"/>
  <c r="BR84" i="9"/>
  <c r="BQ55" i="9"/>
  <c r="BR37" i="9"/>
  <c r="BR19" i="9"/>
  <c r="BQ27" i="9"/>
  <c r="BR125" i="9"/>
  <c r="BR127" i="9"/>
  <c r="BR80" i="9"/>
  <c r="BQ43" i="9"/>
  <c r="BQ59" i="9"/>
  <c r="BQ2" i="9"/>
  <c r="BT3" i="9" s="1"/>
  <c r="BQ125" i="9"/>
  <c r="BQ74" i="9"/>
  <c r="BQ114" i="9"/>
  <c r="BQ25" i="9"/>
  <c r="BQ26" i="9"/>
  <c r="BQ40" i="9"/>
  <c r="BQ51" i="9"/>
  <c r="BQ17" i="9"/>
  <c r="BQ109" i="9"/>
  <c r="BQ35" i="9"/>
  <c r="BQ44" i="9"/>
  <c r="BQ92" i="9"/>
  <c r="BQ88" i="9"/>
  <c r="BQ101" i="9"/>
  <c r="BQ30" i="9"/>
  <c r="BQ63" i="9"/>
  <c r="BQ86" i="9"/>
  <c r="BQ111" i="9"/>
  <c r="BQ91" i="9"/>
  <c r="BQ127" i="9"/>
  <c r="BP18" i="9"/>
  <c r="BP2" i="9"/>
  <c r="BS3" i="9" s="1"/>
  <c r="BS4" i="9" s="1"/>
  <c r="BS5" i="9" s="1"/>
  <c r="BP86" i="9"/>
  <c r="BQ76" i="9"/>
  <c r="BQ33" i="9"/>
  <c r="BR5" i="9"/>
  <c r="BP71" i="9"/>
  <c r="BQ108" i="9"/>
  <c r="BR90" i="9"/>
  <c r="BR117" i="9"/>
  <c r="BR64" i="9"/>
  <c r="BP40" i="9"/>
  <c r="BQ128" i="9"/>
  <c r="BQ124" i="9"/>
  <c r="BP37" i="9"/>
  <c r="BQ118" i="9"/>
  <c r="BP63" i="9"/>
  <c r="BR50" i="9"/>
  <c r="BP36" i="9"/>
  <c r="BR21" i="9"/>
  <c r="BQ73" i="9"/>
  <c r="BQ121" i="9"/>
  <c r="BP8" i="9"/>
  <c r="BR75" i="9"/>
  <c r="BP90" i="9"/>
  <c r="BR40" i="9"/>
  <c r="BP82" i="9"/>
  <c r="BR55" i="9"/>
  <c r="BQ102" i="9"/>
  <c r="BR118" i="9"/>
  <c r="BP27" i="9"/>
  <c r="BP97" i="9"/>
  <c r="BQ36" i="9"/>
  <c r="BR62" i="9"/>
  <c r="BQ94" i="9"/>
  <c r="BR121" i="9"/>
  <c r="BP42" i="9"/>
  <c r="BR79" i="9"/>
  <c r="BR22" i="9"/>
  <c r="BQ70" i="9"/>
  <c r="BR87" i="9"/>
  <c r="BP28" i="9"/>
  <c r="BR119" i="9"/>
  <c r="BQ41" i="9"/>
  <c r="BP108" i="9"/>
  <c r="BQ90" i="9"/>
  <c r="BP117" i="9"/>
  <c r="BP39" i="9"/>
  <c r="BP100" i="9"/>
  <c r="BQ68" i="9"/>
  <c r="BQ78" i="9"/>
  <c r="BQ72" i="9"/>
  <c r="BQ52" i="9"/>
  <c r="BQ115" i="9"/>
  <c r="BQ19" i="9"/>
  <c r="BQ120" i="9"/>
  <c r="BQ54" i="9"/>
  <c r="BQ16" i="9"/>
  <c r="BQ22" i="9"/>
  <c r="BQ106" i="9"/>
  <c r="BQ45" i="9"/>
  <c r="BQ84" i="9"/>
  <c r="BQ9" i="9"/>
  <c r="BQ11" i="9"/>
  <c r="BQ99" i="9"/>
  <c r="BQ57" i="9"/>
  <c r="BP73" i="9"/>
  <c r="BP121" i="9"/>
  <c r="BP110" i="9"/>
  <c r="BR59" i="9"/>
  <c r="BR2" i="9"/>
  <c r="BU3" i="9" s="1"/>
  <c r="BR110" i="9"/>
  <c r="BQ103" i="9"/>
  <c r="BQ47" i="9"/>
  <c r="BQ75" i="9"/>
  <c r="BP52" i="9"/>
  <c r="BP59" i="9"/>
  <c r="BQ20" i="9"/>
  <c r="BQ10" i="9"/>
  <c r="BQ12" i="9"/>
  <c r="BR123" i="9"/>
  <c r="BQ100" i="9"/>
  <c r="BP128" i="9"/>
  <c r="BR49" i="9"/>
  <c r="BQ37" i="9"/>
  <c r="BQ122" i="9"/>
  <c r="BR93" i="9"/>
  <c r="BQ38" i="9"/>
  <c r="BQ7" i="9"/>
  <c r="BQ62" i="9"/>
  <c r="BP43" i="9"/>
  <c r="BR29" i="9"/>
  <c r="BP83" i="9"/>
  <c r="BP41" i="9"/>
  <c r="BQ21" i="9"/>
  <c r="BR56" i="9"/>
  <c r="BQ81" i="9"/>
  <c r="BR31" i="9"/>
  <c r="BQ113" i="9"/>
  <c r="BR122" i="9"/>
  <c r="BQ93" i="9"/>
  <c r="BR44" i="9"/>
  <c r="BR35" i="9"/>
  <c r="BQ80" i="9"/>
  <c r="BP53" i="9"/>
  <c r="BP77" i="9"/>
  <c r="BQ87" i="9"/>
  <c r="BP5" i="9"/>
  <c r="BQ116" i="9"/>
  <c r="BR65" i="9"/>
  <c r="BP92" i="9"/>
  <c r="BP88" i="9"/>
  <c r="BP75" i="9"/>
  <c r="BQ5" i="9"/>
  <c r="BQ13" i="9"/>
  <c r="BP91" i="9"/>
  <c r="BR10" i="9"/>
  <c r="BQ34" i="9"/>
  <c r="BQ123" i="9"/>
  <c r="BP15" i="9"/>
  <c r="BR85"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6" i="9"/>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47"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T47" i="9" l="1"/>
  <c r="P47" i="9"/>
  <c r="S47" i="9"/>
  <c r="N177" i="9"/>
  <c r="T177" i="9" s="1"/>
  <c r="N137" i="9"/>
  <c r="N287" i="9"/>
  <c r="N297" i="9"/>
  <c r="N307" i="9"/>
  <c r="N247" i="9"/>
  <c r="N117" i="9"/>
  <c r="N67" i="9"/>
  <c r="N272" i="9"/>
  <c r="N127" i="9"/>
  <c r="N237" i="9"/>
  <c r="N72" i="9"/>
  <c r="N267" i="9"/>
  <c r="N157" i="9"/>
  <c r="N187" i="9"/>
  <c r="N197" i="9"/>
  <c r="N168" i="9"/>
  <c r="N28" i="9"/>
  <c r="N38" i="9"/>
  <c r="N228" i="9"/>
  <c r="N48" i="9"/>
  <c r="N118" i="9"/>
  <c r="N248" i="9"/>
  <c r="N308" i="9"/>
  <c r="N218" i="9"/>
  <c r="N258" i="9"/>
  <c r="N158" i="9"/>
  <c r="N288" i="9"/>
  <c r="N88" i="9"/>
  <c r="N238" i="9"/>
  <c r="N8" i="9"/>
  <c r="N68" i="9"/>
  <c r="N128" i="9"/>
  <c r="N198" i="9"/>
  <c r="N148" i="9"/>
  <c r="N108" i="9"/>
  <c r="N298" i="9"/>
  <c r="N208" i="9"/>
  <c r="N138" i="9"/>
  <c r="N188" i="9"/>
  <c r="N58" i="9"/>
  <c r="N18" i="9"/>
  <c r="N178" i="9"/>
  <c r="N278" i="9"/>
  <c r="N78" i="9"/>
  <c r="N98" i="9"/>
  <c r="N268" i="9"/>
  <c r="N97" i="9"/>
  <c r="N153" i="9"/>
  <c r="N242" i="9"/>
  <c r="N7" i="9"/>
  <c r="N53" i="9"/>
  <c r="N83" i="9"/>
  <c r="N93" i="9"/>
  <c r="N192" i="9"/>
  <c r="N193" i="9"/>
  <c r="N273" i="9"/>
  <c r="N277" i="9"/>
  <c r="N257" i="9"/>
  <c r="N213" i="9"/>
  <c r="N262" i="9"/>
  <c r="N22" i="9"/>
  <c r="N302" i="9"/>
  <c r="N167" i="9"/>
  <c r="N212" i="9"/>
  <c r="N73" i="9"/>
  <c r="N87" i="9"/>
  <c r="N233" i="9"/>
  <c r="N102" i="9"/>
  <c r="N33" i="9"/>
  <c r="N92" i="9"/>
  <c r="N52" i="9"/>
  <c r="N147" i="9"/>
  <c r="N42" i="9"/>
  <c r="N143" i="9"/>
  <c r="N222" i="9"/>
  <c r="N57" i="9"/>
  <c r="N217" i="9"/>
  <c r="N103" i="9"/>
  <c r="N253" i="9"/>
  <c r="N303" i="9"/>
  <c r="N112" i="9"/>
  <c r="N132" i="9"/>
  <c r="N32" i="9"/>
  <c r="N243" i="9"/>
  <c r="N2" i="9"/>
  <c r="N152" i="9"/>
  <c r="N12" i="9"/>
  <c r="N13" i="9"/>
  <c r="N282" i="9"/>
  <c r="N82" i="9"/>
  <c r="N113" i="9"/>
  <c r="N63" i="9"/>
  <c r="N37" i="9"/>
  <c r="N172" i="9"/>
  <c r="N27" i="9"/>
  <c r="N293" i="9"/>
  <c r="N133" i="9"/>
  <c r="N252" i="9"/>
  <c r="N203" i="9"/>
  <c r="N207" i="9"/>
  <c r="N283" i="9"/>
  <c r="N232" i="9"/>
  <c r="N183" i="9"/>
  <c r="N23" i="9"/>
  <c r="N142" i="9"/>
  <c r="N62" i="9"/>
  <c r="N3" i="9"/>
  <c r="N17" i="9"/>
  <c r="N173" i="9"/>
  <c r="N202" i="9"/>
  <c r="N43" i="9"/>
  <c r="N122" i="9"/>
  <c r="N292" i="9"/>
  <c r="N162" i="9"/>
  <c r="N107" i="9"/>
  <c r="N163" i="9"/>
  <c r="N227" i="9"/>
  <c r="N223" i="9"/>
  <c r="N182" i="9"/>
  <c r="N123" i="9"/>
  <c r="N77" i="9"/>
  <c r="N263" i="9"/>
  <c r="N69" i="9"/>
  <c r="N79" i="9"/>
  <c r="N219" i="9"/>
  <c r="N199" i="9"/>
  <c r="N229" i="9"/>
  <c r="N209" i="9"/>
  <c r="N259" i="9"/>
  <c r="N49" i="9"/>
  <c r="N269" i="9"/>
  <c r="N239" i="9"/>
  <c r="N39" i="9"/>
  <c r="N149" i="9"/>
  <c r="N299" i="9"/>
  <c r="N179" i="9"/>
  <c r="N109" i="9"/>
  <c r="N89" i="9"/>
  <c r="N29" i="9"/>
  <c r="N119" i="9"/>
  <c r="N139" i="9"/>
  <c r="N9" i="9"/>
  <c r="N169" i="9"/>
  <c r="N159" i="9"/>
  <c r="N19" i="9"/>
  <c r="N309" i="9"/>
  <c r="N99" i="9"/>
  <c r="N59" i="9"/>
  <c r="N249" i="9"/>
  <c r="N129" i="9"/>
  <c r="N279" i="9"/>
  <c r="N189" i="9"/>
  <c r="N289" i="9"/>
  <c r="P177" i="9" l="1"/>
  <c r="Q177" i="9" s="1"/>
  <c r="Q47" i="9"/>
  <c r="R47" i="9"/>
  <c r="S177" i="9"/>
  <c r="T137" i="9"/>
  <c r="P137" i="9"/>
  <c r="S137" i="9"/>
  <c r="T307" i="9"/>
  <c r="S307" i="9"/>
  <c r="P307" i="9"/>
  <c r="T297" i="9"/>
  <c r="P297" i="9"/>
  <c r="S297" i="9"/>
  <c r="T287" i="9"/>
  <c r="S287" i="9"/>
  <c r="P287" i="9"/>
  <c r="T67" i="9"/>
  <c r="P67" i="9"/>
  <c r="S67" i="9"/>
  <c r="P117" i="9"/>
  <c r="T117" i="9"/>
  <c r="S117" i="9"/>
  <c r="T247" i="9"/>
  <c r="S247" i="9"/>
  <c r="P247" i="9"/>
  <c r="T157" i="9"/>
  <c r="S157" i="9"/>
  <c r="P157" i="9"/>
  <c r="S267" i="9"/>
  <c r="T267" i="9"/>
  <c r="P267" i="9"/>
  <c r="S72" i="9"/>
  <c r="T72" i="9"/>
  <c r="P72" i="9"/>
  <c r="T237" i="9"/>
  <c r="P237" i="9"/>
  <c r="S237" i="9"/>
  <c r="T197" i="9"/>
  <c r="P197" i="9"/>
  <c r="S197" i="9"/>
  <c r="T127" i="9"/>
  <c r="S127" i="9"/>
  <c r="P127" i="9"/>
  <c r="T187" i="9"/>
  <c r="S187" i="9"/>
  <c r="P187" i="9"/>
  <c r="T272" i="9"/>
  <c r="S272" i="9"/>
  <c r="P272" i="9"/>
  <c r="P263" i="9"/>
  <c r="T263" i="9"/>
  <c r="S263" i="9"/>
  <c r="S229" i="9"/>
  <c r="T229" i="9"/>
  <c r="P229" i="9"/>
  <c r="T159" i="9"/>
  <c r="S159" i="9"/>
  <c r="P159" i="9"/>
  <c r="S123" i="9"/>
  <c r="T123" i="9"/>
  <c r="P123" i="9"/>
  <c r="P293" i="9"/>
  <c r="S293" i="9"/>
  <c r="T293" i="9"/>
  <c r="P109" i="9"/>
  <c r="T109" i="9"/>
  <c r="S109" i="9"/>
  <c r="P182" i="9"/>
  <c r="S182" i="9"/>
  <c r="T182" i="9"/>
  <c r="P289" i="9"/>
  <c r="S289" i="9"/>
  <c r="T289" i="9"/>
  <c r="T99" i="9"/>
  <c r="P99" i="9"/>
  <c r="S99" i="9"/>
  <c r="S139" i="9"/>
  <c r="P139" i="9"/>
  <c r="T139" i="9"/>
  <c r="S299" i="9"/>
  <c r="P299" i="9"/>
  <c r="T299" i="9"/>
  <c r="S259" i="9"/>
  <c r="T259" i="9"/>
  <c r="P259" i="9"/>
  <c r="T69" i="9"/>
  <c r="P69" i="9"/>
  <c r="S69" i="9"/>
  <c r="T227" i="9"/>
  <c r="S227" i="9"/>
  <c r="P227" i="9"/>
  <c r="P43" i="9"/>
  <c r="T43" i="9"/>
  <c r="S43" i="9"/>
  <c r="S142" i="9"/>
  <c r="T142" i="9"/>
  <c r="P142" i="9"/>
  <c r="T203" i="9"/>
  <c r="S203" i="9"/>
  <c r="P203" i="9"/>
  <c r="P37" i="9"/>
  <c r="S37" i="9"/>
  <c r="T37" i="9"/>
  <c r="S12" i="9"/>
  <c r="P12" i="9"/>
  <c r="T12" i="9"/>
  <c r="T112" i="9"/>
  <c r="S112" i="9"/>
  <c r="P112" i="9"/>
  <c r="P222" i="9"/>
  <c r="T222" i="9"/>
  <c r="S222" i="9"/>
  <c r="T33" i="9"/>
  <c r="P33" i="9"/>
  <c r="S33" i="9"/>
  <c r="S167" i="9"/>
  <c r="T167" i="9"/>
  <c r="P167" i="9"/>
  <c r="P277" i="9"/>
  <c r="S277" i="9"/>
  <c r="T277" i="9"/>
  <c r="S53" i="9"/>
  <c r="T53" i="9"/>
  <c r="P53" i="9"/>
  <c r="T98" i="9"/>
  <c r="S98" i="9"/>
  <c r="P98" i="9"/>
  <c r="T188" i="9"/>
  <c r="S188" i="9"/>
  <c r="P188" i="9"/>
  <c r="T198" i="9"/>
  <c r="S198" i="9"/>
  <c r="P198" i="9"/>
  <c r="T288" i="9"/>
  <c r="P288" i="9"/>
  <c r="S288" i="9"/>
  <c r="T118" i="9"/>
  <c r="S118" i="9"/>
  <c r="P118" i="9"/>
  <c r="P189" i="9"/>
  <c r="T189" i="9"/>
  <c r="S189" i="9"/>
  <c r="T163" i="9"/>
  <c r="P163" i="9"/>
  <c r="S163" i="9"/>
  <c r="S202" i="9"/>
  <c r="T202" i="9"/>
  <c r="P202" i="9"/>
  <c r="P23" i="9"/>
  <c r="T23" i="9"/>
  <c r="S23" i="9"/>
  <c r="S252" i="9"/>
  <c r="T252" i="9"/>
  <c r="P252" i="9"/>
  <c r="P63" i="9"/>
  <c r="T63" i="9"/>
  <c r="S63" i="9"/>
  <c r="P152" i="9"/>
  <c r="T152" i="9"/>
  <c r="S152" i="9"/>
  <c r="T303" i="9"/>
  <c r="S303" i="9"/>
  <c r="P303" i="9"/>
  <c r="S143" i="9"/>
  <c r="P143" i="9"/>
  <c r="T143" i="9"/>
  <c r="S102" i="9"/>
  <c r="P102" i="9"/>
  <c r="T102" i="9"/>
  <c r="P302" i="9"/>
  <c r="T302" i="9"/>
  <c r="S302" i="9"/>
  <c r="T273" i="9"/>
  <c r="P273" i="9"/>
  <c r="S273" i="9"/>
  <c r="P7" i="9"/>
  <c r="S7" i="9"/>
  <c r="T7" i="9"/>
  <c r="T78" i="9"/>
  <c r="S78" i="9"/>
  <c r="P78" i="9"/>
  <c r="P138" i="9"/>
  <c r="S138" i="9"/>
  <c r="T138" i="9"/>
  <c r="T128" i="9"/>
  <c r="S128" i="9"/>
  <c r="P128" i="9"/>
  <c r="P158" i="9"/>
  <c r="S158" i="9"/>
  <c r="T158" i="9"/>
  <c r="T48" i="9"/>
  <c r="P48" i="9"/>
  <c r="S48" i="9"/>
  <c r="T119" i="9"/>
  <c r="P119" i="9"/>
  <c r="S119" i="9"/>
  <c r="T29" i="9"/>
  <c r="P29" i="9"/>
  <c r="S29" i="9"/>
  <c r="S173" i="9"/>
  <c r="T173" i="9"/>
  <c r="P173" i="9"/>
  <c r="T183" i="9"/>
  <c r="P183" i="9"/>
  <c r="S183" i="9"/>
  <c r="T133" i="9"/>
  <c r="P133" i="9"/>
  <c r="S133" i="9"/>
  <c r="P113" i="9"/>
  <c r="T113" i="9"/>
  <c r="S113" i="9"/>
  <c r="P2" i="9"/>
  <c r="AT20" i="9"/>
  <c r="AT21" i="9"/>
  <c r="AT19" i="9"/>
  <c r="T2" i="9"/>
  <c r="S2" i="9"/>
  <c r="S253" i="9"/>
  <c r="T253" i="9"/>
  <c r="P253" i="9"/>
  <c r="T42" i="9"/>
  <c r="S42" i="9"/>
  <c r="P42" i="9"/>
  <c r="S233" i="9"/>
  <c r="T233" i="9"/>
  <c r="P233" i="9"/>
  <c r="S22" i="9"/>
  <c r="P22" i="9"/>
  <c r="T22" i="9"/>
  <c r="P193" i="9"/>
  <c r="T193" i="9"/>
  <c r="S193" i="9"/>
  <c r="P242" i="9"/>
  <c r="T242" i="9"/>
  <c r="S242" i="9"/>
  <c r="P278" i="9"/>
  <c r="T278" i="9"/>
  <c r="S278" i="9"/>
  <c r="T208" i="9"/>
  <c r="P208" i="9"/>
  <c r="S208" i="9"/>
  <c r="P68" i="9"/>
  <c r="S68" i="9"/>
  <c r="T68" i="9"/>
  <c r="T258" i="9"/>
  <c r="P258" i="9"/>
  <c r="S258" i="9"/>
  <c r="S228" i="9"/>
  <c r="T228" i="9"/>
  <c r="P228" i="9"/>
  <c r="P209" i="9"/>
  <c r="T209" i="9"/>
  <c r="S209" i="9"/>
  <c r="P39" i="9"/>
  <c r="T39" i="9"/>
  <c r="S39" i="9"/>
  <c r="P129" i="9"/>
  <c r="T129" i="9"/>
  <c r="S129" i="9"/>
  <c r="T199" i="9"/>
  <c r="S199" i="9"/>
  <c r="P199" i="9"/>
  <c r="S232" i="9"/>
  <c r="P232" i="9"/>
  <c r="T232" i="9"/>
  <c r="T82" i="9"/>
  <c r="P82" i="9"/>
  <c r="S82" i="9"/>
  <c r="T243" i="9"/>
  <c r="P243" i="9"/>
  <c r="S243" i="9"/>
  <c r="P103" i="9"/>
  <c r="S103" i="9"/>
  <c r="T103" i="9"/>
  <c r="S147" i="9"/>
  <c r="P147" i="9"/>
  <c r="T147" i="9"/>
  <c r="S87" i="9"/>
  <c r="T87" i="9"/>
  <c r="P87" i="9"/>
  <c r="T262" i="9"/>
  <c r="S262" i="9"/>
  <c r="P262" i="9"/>
  <c r="T192" i="9"/>
  <c r="S192" i="9"/>
  <c r="P192" i="9"/>
  <c r="T153" i="9"/>
  <c r="S153" i="9"/>
  <c r="P153" i="9"/>
  <c r="S178" i="9"/>
  <c r="T178" i="9"/>
  <c r="P178" i="9"/>
  <c r="S298" i="9"/>
  <c r="T298" i="9"/>
  <c r="P298" i="9"/>
  <c r="T8" i="9"/>
  <c r="S8" i="9"/>
  <c r="P8" i="9"/>
  <c r="T218" i="9"/>
  <c r="P218" i="9"/>
  <c r="S218" i="9"/>
  <c r="P38" i="9"/>
  <c r="T38" i="9"/>
  <c r="S38" i="9"/>
  <c r="T309" i="9"/>
  <c r="P309" i="9"/>
  <c r="S309" i="9"/>
  <c r="P279" i="9"/>
  <c r="T279" i="9"/>
  <c r="S279" i="9"/>
  <c r="S77" i="9"/>
  <c r="P77" i="9"/>
  <c r="T77" i="9"/>
  <c r="P89" i="9"/>
  <c r="S89" i="9"/>
  <c r="T89" i="9"/>
  <c r="S162" i="9"/>
  <c r="T162" i="9"/>
  <c r="P162" i="9"/>
  <c r="T249" i="9"/>
  <c r="P249" i="9"/>
  <c r="S249" i="9"/>
  <c r="T269" i="9"/>
  <c r="P269" i="9"/>
  <c r="S269" i="9"/>
  <c r="T292" i="9"/>
  <c r="S292" i="9"/>
  <c r="P292" i="9"/>
  <c r="P3" i="9"/>
  <c r="S3" i="9"/>
  <c r="T3" i="9"/>
  <c r="S283" i="9"/>
  <c r="T283" i="9"/>
  <c r="P283" i="9"/>
  <c r="P27" i="9"/>
  <c r="S27" i="9"/>
  <c r="T27" i="9"/>
  <c r="T282" i="9"/>
  <c r="S282" i="9"/>
  <c r="P282" i="9"/>
  <c r="P32" i="9"/>
  <c r="T32" i="9"/>
  <c r="S32" i="9"/>
  <c r="P217" i="9"/>
  <c r="S217" i="9"/>
  <c r="T217" i="9"/>
  <c r="T52" i="9"/>
  <c r="P52" i="9"/>
  <c r="S52" i="9"/>
  <c r="T73" i="9"/>
  <c r="S73" i="9"/>
  <c r="P73" i="9"/>
  <c r="S213" i="9"/>
  <c r="P213" i="9"/>
  <c r="T213" i="9"/>
  <c r="T93" i="9"/>
  <c r="P93" i="9"/>
  <c r="S93" i="9"/>
  <c r="T97" i="9"/>
  <c r="S97" i="9"/>
  <c r="P97" i="9"/>
  <c r="T18" i="9"/>
  <c r="S18" i="9"/>
  <c r="P18" i="9"/>
  <c r="T108" i="9"/>
  <c r="P108" i="9"/>
  <c r="S108" i="9"/>
  <c r="T238" i="9"/>
  <c r="P238" i="9"/>
  <c r="S238" i="9"/>
  <c r="S308" i="9"/>
  <c r="P308" i="9"/>
  <c r="T308" i="9"/>
  <c r="P28" i="9"/>
  <c r="S28" i="9"/>
  <c r="T28" i="9"/>
  <c r="T149" i="9"/>
  <c r="P149" i="9"/>
  <c r="S149" i="9"/>
  <c r="S19" i="9"/>
  <c r="T19" i="9"/>
  <c r="P19" i="9"/>
  <c r="P107" i="9"/>
  <c r="T107" i="9"/>
  <c r="S107" i="9"/>
  <c r="T239" i="9"/>
  <c r="S239" i="9"/>
  <c r="P239" i="9"/>
  <c r="T17" i="9"/>
  <c r="S17" i="9"/>
  <c r="P17" i="9"/>
  <c r="S169" i="9"/>
  <c r="P169" i="9"/>
  <c r="T169" i="9"/>
  <c r="P219" i="9"/>
  <c r="S219" i="9"/>
  <c r="T219" i="9"/>
  <c r="P59" i="9"/>
  <c r="T59" i="9"/>
  <c r="S59" i="9"/>
  <c r="T9" i="9"/>
  <c r="S9" i="9"/>
  <c r="P9" i="9"/>
  <c r="T179" i="9"/>
  <c r="S179" i="9"/>
  <c r="P179" i="9"/>
  <c r="S49" i="9"/>
  <c r="P49" i="9"/>
  <c r="T49" i="9"/>
  <c r="T79" i="9"/>
  <c r="S79" i="9"/>
  <c r="P79" i="9"/>
  <c r="T223" i="9"/>
  <c r="P223" i="9"/>
  <c r="S223" i="9"/>
  <c r="T122" i="9"/>
  <c r="P122" i="9"/>
  <c r="S122" i="9"/>
  <c r="T62" i="9"/>
  <c r="AV4" i="9" s="1"/>
  <c r="P62" i="9"/>
  <c r="S62" i="9"/>
  <c r="T207" i="9"/>
  <c r="S207" i="9"/>
  <c r="P207" i="9"/>
  <c r="P172" i="9"/>
  <c r="T172" i="9"/>
  <c r="S172" i="9"/>
  <c r="T13" i="9"/>
  <c r="P13" i="9"/>
  <c r="S13" i="9"/>
  <c r="P132" i="9"/>
  <c r="T132" i="9"/>
  <c r="S132" i="9"/>
  <c r="S57" i="9"/>
  <c r="P57" i="9"/>
  <c r="T57" i="9"/>
  <c r="P92" i="9"/>
  <c r="T92" i="9"/>
  <c r="S92" i="9"/>
  <c r="S212" i="9"/>
  <c r="P212" i="9"/>
  <c r="T212" i="9"/>
  <c r="T257" i="9"/>
  <c r="S257" i="9"/>
  <c r="P257" i="9"/>
  <c r="T83" i="9"/>
  <c r="S83" i="9"/>
  <c r="P83" i="9"/>
  <c r="T268" i="9"/>
  <c r="P268" i="9"/>
  <c r="S268" i="9"/>
  <c r="P58" i="9"/>
  <c r="T58" i="9"/>
  <c r="S58" i="9"/>
  <c r="S148" i="9"/>
  <c r="P148" i="9"/>
  <c r="T148" i="9"/>
  <c r="T88" i="9"/>
  <c r="P88" i="9"/>
  <c r="S88" i="9"/>
  <c r="S248" i="9"/>
  <c r="P248" i="9"/>
  <c r="T248" i="9"/>
  <c r="T168" i="9"/>
  <c r="S168" i="9"/>
  <c r="P168" i="9"/>
  <c r="R177" i="9" l="1"/>
  <c r="R137" i="9"/>
  <c r="Q137" i="9"/>
  <c r="R297" i="9"/>
  <c r="Q297" i="9"/>
  <c r="R287" i="9"/>
  <c r="Q287" i="9"/>
  <c r="R307" i="9"/>
  <c r="Q307" i="9"/>
  <c r="R117" i="9"/>
  <c r="Q117" i="9"/>
  <c r="AV15" i="9"/>
  <c r="Q247" i="9"/>
  <c r="R247" i="9"/>
  <c r="R67" i="9"/>
  <c r="Q67" i="9"/>
  <c r="Q272" i="9"/>
  <c r="R272" i="9"/>
  <c r="Q127" i="9"/>
  <c r="R127" i="9"/>
  <c r="Q267" i="9"/>
  <c r="R267" i="9"/>
  <c r="R237" i="9"/>
  <c r="Q237" i="9"/>
  <c r="AV14" i="9"/>
  <c r="Q187" i="9"/>
  <c r="R187" i="9"/>
  <c r="R72" i="9"/>
  <c r="Q72" i="9"/>
  <c r="R157" i="9"/>
  <c r="Q157" i="9"/>
  <c r="R197" i="9"/>
  <c r="Q197" i="9"/>
  <c r="AV3" i="9"/>
  <c r="Q128" i="9"/>
  <c r="R128" i="9"/>
  <c r="R78" i="9"/>
  <c r="Q78" i="9"/>
  <c r="R303" i="9"/>
  <c r="Q303" i="9"/>
  <c r="R118" i="9"/>
  <c r="Q118" i="9"/>
  <c r="R198" i="9"/>
  <c r="Q198" i="9"/>
  <c r="R98" i="9"/>
  <c r="Q98" i="9"/>
  <c r="Q112" i="9"/>
  <c r="R112" i="9"/>
  <c r="Q142" i="9"/>
  <c r="R142" i="9"/>
  <c r="R227" i="9"/>
  <c r="Q227" i="9"/>
  <c r="R259" i="9"/>
  <c r="Q259" i="9"/>
  <c r="Q123" i="9"/>
  <c r="R123" i="9"/>
  <c r="R229" i="9"/>
  <c r="Q229" i="9"/>
  <c r="R92" i="9"/>
  <c r="Q92" i="9"/>
  <c r="Q172" i="9"/>
  <c r="R172" i="9"/>
  <c r="R219" i="9"/>
  <c r="Q219" i="9"/>
  <c r="R32" i="9"/>
  <c r="Q32" i="9"/>
  <c r="Q27" i="9"/>
  <c r="R27" i="9"/>
  <c r="R129" i="9"/>
  <c r="Q129" i="9"/>
  <c r="R209" i="9"/>
  <c r="Q209" i="9"/>
  <c r="Q168" i="9"/>
  <c r="R168" i="9"/>
  <c r="Q83" i="9"/>
  <c r="R83" i="9"/>
  <c r="R207" i="9"/>
  <c r="Q207" i="9"/>
  <c r="R179" i="9"/>
  <c r="Q179" i="9"/>
  <c r="Q19" i="9"/>
  <c r="R19" i="9"/>
  <c r="R18" i="9"/>
  <c r="Q18" i="9"/>
  <c r="R73" i="9"/>
  <c r="Q73" i="9"/>
  <c r="R282" i="9"/>
  <c r="Q282" i="9"/>
  <c r="R283" i="9"/>
  <c r="Q283" i="9"/>
  <c r="Q292" i="9"/>
  <c r="R292" i="9"/>
  <c r="Q8" i="9"/>
  <c r="R8" i="9"/>
  <c r="R192" i="9"/>
  <c r="Q192" i="9"/>
  <c r="R257" i="9"/>
  <c r="Q257" i="9"/>
  <c r="R9" i="9"/>
  <c r="Q9" i="9"/>
  <c r="Q17" i="9"/>
  <c r="R17" i="9"/>
  <c r="R97" i="9"/>
  <c r="Q97" i="9"/>
  <c r="R162" i="9"/>
  <c r="Q162" i="9"/>
  <c r="R298" i="9"/>
  <c r="Q298" i="9"/>
  <c r="Q153" i="9"/>
  <c r="R153" i="9"/>
  <c r="R262" i="9"/>
  <c r="Q262" i="9"/>
  <c r="R42" i="9"/>
  <c r="Q42" i="9"/>
  <c r="R248" i="9"/>
  <c r="Q248" i="9"/>
  <c r="Q148" i="9"/>
  <c r="R148" i="9"/>
  <c r="R268" i="9"/>
  <c r="Q268" i="9"/>
  <c r="R62" i="9"/>
  <c r="Q62" i="9"/>
  <c r="R223" i="9"/>
  <c r="Q223" i="9"/>
  <c r="Q49" i="9"/>
  <c r="R49" i="9"/>
  <c r="R149" i="9"/>
  <c r="Q149" i="9"/>
  <c r="Q308" i="9"/>
  <c r="R308" i="9"/>
  <c r="Q108" i="9"/>
  <c r="R108" i="9"/>
  <c r="Q213" i="9"/>
  <c r="R213" i="9"/>
  <c r="Q52" i="9"/>
  <c r="R52" i="9"/>
  <c r="Q269" i="9"/>
  <c r="R269" i="9"/>
  <c r="Q77" i="9"/>
  <c r="R77" i="9"/>
  <c r="R309" i="9"/>
  <c r="Q309" i="9"/>
  <c r="R218" i="9"/>
  <c r="Q218" i="9"/>
  <c r="Q147" i="9"/>
  <c r="R147" i="9"/>
  <c r="Q243" i="9"/>
  <c r="R243" i="9"/>
  <c r="Q232" i="9"/>
  <c r="R232" i="9"/>
  <c r="R258" i="9"/>
  <c r="Q258" i="9"/>
  <c r="R208" i="9"/>
  <c r="Q208" i="9"/>
  <c r="R22" i="9"/>
  <c r="Q22" i="9"/>
  <c r="AV2" i="9"/>
  <c r="R183" i="9"/>
  <c r="Q183" i="9"/>
  <c r="R29" i="9"/>
  <c r="Q29" i="9"/>
  <c r="Q48" i="9"/>
  <c r="R48" i="9"/>
  <c r="Q273" i="9"/>
  <c r="R273" i="9"/>
  <c r="R102" i="9"/>
  <c r="Q102" i="9"/>
  <c r="R163" i="9"/>
  <c r="Q163" i="9"/>
  <c r="Q33" i="9"/>
  <c r="R33" i="9"/>
  <c r="R139" i="9"/>
  <c r="Q139" i="9"/>
  <c r="AT18" i="9"/>
  <c r="AT17" i="9"/>
  <c r="R113" i="9"/>
  <c r="Q113" i="9"/>
  <c r="R63" i="9"/>
  <c r="Q63" i="9"/>
  <c r="R23" i="9"/>
  <c r="Q23" i="9"/>
  <c r="R277" i="9"/>
  <c r="Q277" i="9"/>
  <c r="R37" i="9"/>
  <c r="Q37" i="9"/>
  <c r="Q289" i="9"/>
  <c r="R289" i="9"/>
  <c r="R109" i="9"/>
  <c r="Q109" i="9"/>
  <c r="Q173" i="9"/>
  <c r="R173" i="9"/>
  <c r="Q252" i="9"/>
  <c r="R252" i="9"/>
  <c r="R202" i="9"/>
  <c r="Q202" i="9"/>
  <c r="R188" i="9"/>
  <c r="Q188" i="9"/>
  <c r="R53" i="9"/>
  <c r="Q53" i="9"/>
  <c r="Q167" i="9"/>
  <c r="R167" i="9"/>
  <c r="Q203" i="9"/>
  <c r="R203" i="9"/>
  <c r="R159" i="9"/>
  <c r="Q159" i="9"/>
  <c r="Q133" i="9"/>
  <c r="R133" i="9"/>
  <c r="R119" i="9"/>
  <c r="Q119" i="9"/>
  <c r="Q143" i="9"/>
  <c r="R143" i="9"/>
  <c r="Q288" i="9"/>
  <c r="R288" i="9"/>
  <c r="R12" i="9"/>
  <c r="Q12" i="9"/>
  <c r="Q69" i="9"/>
  <c r="R69" i="9"/>
  <c r="R299" i="9"/>
  <c r="Q299" i="9"/>
  <c r="Q99" i="9"/>
  <c r="R99" i="9"/>
  <c r="Q132" i="9"/>
  <c r="R132" i="9"/>
  <c r="Q107" i="9"/>
  <c r="R107" i="9"/>
  <c r="Q3" i="9"/>
  <c r="R3" i="9"/>
  <c r="R242" i="9"/>
  <c r="Q242" i="9"/>
  <c r="Q79" i="9"/>
  <c r="R79" i="9"/>
  <c r="Q239" i="9"/>
  <c r="R239" i="9"/>
  <c r="R178" i="9"/>
  <c r="Q178" i="9"/>
  <c r="Q87" i="9"/>
  <c r="R87" i="9"/>
  <c r="Q199" i="9"/>
  <c r="R199" i="9"/>
  <c r="R228" i="9"/>
  <c r="Q228" i="9"/>
  <c r="R233" i="9"/>
  <c r="Q233" i="9"/>
  <c r="R253" i="9"/>
  <c r="Q253" i="9"/>
  <c r="Q88" i="9"/>
  <c r="R88" i="9"/>
  <c r="Q212" i="9"/>
  <c r="R212" i="9"/>
  <c r="Q57" i="9"/>
  <c r="R57" i="9"/>
  <c r="Q13" i="9"/>
  <c r="R13" i="9"/>
  <c r="Q122" i="9"/>
  <c r="R122" i="9"/>
  <c r="R169" i="9"/>
  <c r="Q169" i="9"/>
  <c r="R238" i="9"/>
  <c r="Q238" i="9"/>
  <c r="Q93" i="9"/>
  <c r="R93" i="9"/>
  <c r="Q249" i="9"/>
  <c r="R249" i="9"/>
  <c r="Q82" i="9"/>
  <c r="R82" i="9"/>
  <c r="Q58" i="9"/>
  <c r="R58" i="9"/>
  <c r="Q59" i="9"/>
  <c r="R59" i="9"/>
  <c r="R28" i="9"/>
  <c r="Q28" i="9"/>
  <c r="Q217" i="9"/>
  <c r="R217" i="9"/>
  <c r="R89" i="9"/>
  <c r="Q89" i="9"/>
  <c r="R279" i="9"/>
  <c r="Q279" i="9"/>
  <c r="Q38" i="9"/>
  <c r="R38" i="9"/>
  <c r="Q103" i="9"/>
  <c r="R103" i="9"/>
  <c r="Q39" i="9"/>
  <c r="R39" i="9"/>
  <c r="R68" i="9"/>
  <c r="Q68" i="9"/>
  <c r="R278" i="9"/>
  <c r="Q278" i="9"/>
  <c r="R193" i="9"/>
  <c r="Q193" i="9"/>
  <c r="R2" i="9"/>
  <c r="Q2" i="9"/>
  <c r="Q158" i="9"/>
  <c r="R158" i="9"/>
  <c r="Q138" i="9"/>
  <c r="R138" i="9"/>
  <c r="R7" i="9"/>
  <c r="Q7" i="9"/>
  <c r="Q302" i="9"/>
  <c r="R302" i="9"/>
  <c r="Q152" i="9"/>
  <c r="R152" i="9"/>
  <c r="Q189" i="9"/>
  <c r="R189" i="9"/>
  <c r="R222" i="9"/>
  <c r="Q222" i="9"/>
  <c r="R43" i="9"/>
  <c r="Q43" i="9"/>
  <c r="R182" i="9"/>
  <c r="Q182" i="9"/>
  <c r="R293" i="9"/>
  <c r="Q293" i="9"/>
  <c r="Q263" i="9"/>
  <c r="R263" i="9"/>
  <c r="AA131" i="9"/>
  <c r="AN131" i="9" l="1"/>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40" i="9"/>
  <c r="CB24" i="9"/>
  <c r="CB9" i="9"/>
  <c r="CB18" i="9"/>
  <c r="CB36" i="9"/>
  <c r="N200" i="9" l="1"/>
  <c r="N329" i="9"/>
  <c r="AK354" i="9"/>
  <c r="AK323" i="9"/>
  <c r="AD1" i="9" s="1" a="1"/>
  <c r="AD1" i="9" s="1"/>
  <c r="AK324" i="9"/>
  <c r="AK355" i="9"/>
  <c r="CB6" i="9"/>
  <c r="N323" i="9" s="1"/>
  <c r="N201" i="9" l="1"/>
  <c r="T200" i="9"/>
  <c r="Q200" i="9"/>
  <c r="R200" i="9"/>
  <c r="S200" i="9"/>
  <c r="N191" i="9"/>
  <c r="N190" i="9"/>
  <c r="N361" i="9"/>
  <c r="T329" i="9"/>
  <c r="Q329" i="9"/>
  <c r="S329" i="9"/>
  <c r="N330" i="9"/>
  <c r="N331" i="9" s="1"/>
  <c r="R329" i="9"/>
  <c r="N160" i="9"/>
  <c r="N324" i="9"/>
  <c r="T324" i="9" s="1"/>
  <c r="N354" i="9"/>
  <c r="T354" i="9" s="1"/>
  <c r="T323" i="9"/>
  <c r="R323" i="9"/>
  <c r="R324" i="9" s="1"/>
  <c r="S323" i="9"/>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AV5" i="9" l="1"/>
  <c r="T362" i="9"/>
  <c r="AV6" i="9" s="1"/>
  <c r="S362" i="9"/>
  <c r="T1" i="9" s="1" a="1"/>
  <c r="T1" i="9" s="1"/>
  <c r="AN170" i="9"/>
  <c r="AN161" i="9"/>
  <c r="T355" i="9"/>
  <c r="AV7" i="9" s="1"/>
  <c r="AN324" i="9"/>
  <c r="AN323" i="9"/>
  <c r="AN355" i="9"/>
  <c r="AN354" i="9"/>
  <c r="AA362" i="9"/>
  <c r="AA361" i="9"/>
  <c r="AA201" i="9"/>
  <c r="AA200" i="9"/>
  <c r="AA190" i="9"/>
  <c r="AA191" i="9"/>
  <c r="AA331" i="9"/>
  <c r="AA330" i="9"/>
  <c r="AA217" i="9"/>
  <c r="AA62" i="9"/>
  <c r="AA246" i="9"/>
  <c r="AA275" i="9"/>
  <c r="AA248" i="9"/>
  <c r="AA259" i="9"/>
  <c r="AA187" i="9"/>
  <c r="AA119" i="9"/>
  <c r="AA69" i="9"/>
  <c r="AA229" i="9"/>
  <c r="AA282" i="9"/>
  <c r="AA227" i="9"/>
  <c r="AA218" i="9"/>
  <c r="AA293" i="9"/>
  <c r="AA153" i="9"/>
  <c r="AA66" i="9"/>
  <c r="AA48" i="9"/>
  <c r="AA225" i="9"/>
  <c r="AA188" i="9"/>
  <c r="AA199" i="9"/>
  <c r="AA59" i="9"/>
  <c r="AA18" i="9"/>
  <c r="AA278" i="9"/>
  <c r="AA226" i="9"/>
  <c r="AA273" i="9"/>
  <c r="AA298" i="9"/>
  <c r="AA26" i="9"/>
  <c r="AA288" i="9"/>
  <c r="AA44" i="9"/>
  <c r="AA103" i="9"/>
  <c r="AA236" i="9"/>
  <c r="AA117" i="9"/>
  <c r="AA268" i="9"/>
  <c r="AA7" i="9"/>
  <c r="AA279" i="9"/>
  <c r="AA252" i="9"/>
  <c r="AA37" i="9"/>
  <c r="AA189" i="9"/>
  <c r="AA29" i="9"/>
  <c r="AA183" i="9"/>
  <c r="AA76" i="9"/>
  <c r="AA107" i="9"/>
  <c r="AA143" i="9"/>
  <c r="AA74" i="9"/>
  <c r="AA242" i="9"/>
  <c r="AA185" i="9"/>
  <c r="AA36" i="9"/>
  <c r="AA175" i="9"/>
  <c r="AA104" i="9"/>
  <c r="AA159" i="9"/>
  <c r="AA195" i="9"/>
  <c r="AA64" i="9"/>
  <c r="AA303" i="9"/>
  <c r="AA8" i="9"/>
  <c r="AA287" i="9"/>
  <c r="AA253" i="9"/>
  <c r="AA5" i="9"/>
  <c r="AA92" i="9"/>
  <c r="AA86" i="9"/>
  <c r="AA186" i="9"/>
  <c r="AA2" i="9"/>
  <c r="AA134" i="9"/>
  <c r="AA105" i="9"/>
  <c r="AA163" i="9"/>
  <c r="AA212" i="9"/>
  <c r="AA198" i="9"/>
  <c r="AA114" i="9"/>
  <c r="AA68" i="9"/>
  <c r="AA158" i="9"/>
  <c r="AA178" i="9"/>
  <c r="AA25" i="9"/>
  <c r="AA146" i="9"/>
  <c r="AA276" i="9"/>
  <c r="AA142" i="9"/>
  <c r="AA205" i="9"/>
  <c r="AA17" i="9"/>
  <c r="AA67" i="9"/>
  <c r="AA234" i="9"/>
  <c r="AA305" i="9"/>
  <c r="AA292" i="9"/>
  <c r="AA52" i="9"/>
  <c r="AA15" i="9"/>
  <c r="AA49" i="9"/>
  <c r="AA284" i="9"/>
  <c r="AA128" i="9"/>
  <c r="AA162" i="9"/>
  <c r="AA256" i="9"/>
  <c r="AA4" i="9"/>
  <c r="AA257" i="9"/>
  <c r="AA176" i="9"/>
  <c r="AA135" i="9"/>
  <c r="AA13" i="9"/>
  <c r="AA222" i="9"/>
  <c r="AA148" i="9"/>
  <c r="AA147" i="9"/>
  <c r="AA125" i="9"/>
  <c r="AA89" i="9"/>
  <c r="AA266" i="9"/>
  <c r="AA53" i="9"/>
  <c r="AA156" i="9"/>
  <c r="AA274" i="9"/>
  <c r="AA73" i="9"/>
  <c r="AA165" i="9"/>
  <c r="AA144" i="9"/>
  <c r="AA112" i="9"/>
  <c r="AA3" i="9"/>
  <c r="AA14" i="9"/>
  <c r="AA265" i="9"/>
  <c r="AA166" i="9"/>
  <c r="AA78" i="9"/>
  <c r="AA23" i="9"/>
  <c r="AA58" i="9"/>
  <c r="AA193" i="9"/>
  <c r="AA157" i="9"/>
  <c r="AA137" i="9"/>
  <c r="AA87" i="9"/>
  <c r="AA182" i="9"/>
  <c r="AA72" i="9"/>
  <c r="AA97" i="9"/>
  <c r="AA84" i="9"/>
  <c r="AA216" i="9"/>
  <c r="AA132" i="9"/>
  <c r="AA238" i="9"/>
  <c r="AA295" i="9"/>
  <c r="AA174" i="9"/>
  <c r="AA96" i="9"/>
  <c r="AA16" i="9"/>
  <c r="AA177" i="9"/>
  <c r="AA262" i="9"/>
  <c r="AA235" i="9"/>
  <c r="AA46" i="9"/>
  <c r="AA263" i="9"/>
  <c r="AA155" i="9"/>
  <c r="AA63" i="9"/>
  <c r="AA289" i="9"/>
  <c r="AA258" i="9"/>
  <c r="AA286" i="9"/>
  <c r="AA307" i="9"/>
  <c r="AA129" i="9"/>
  <c r="AA6" i="9"/>
  <c r="AA285" i="9"/>
  <c r="AA223" i="9"/>
  <c r="AA213" i="9"/>
  <c r="AA269" i="9"/>
  <c r="AA173" i="9"/>
  <c r="AA113" i="9"/>
  <c r="AA79" i="9"/>
  <c r="AA309" i="9"/>
  <c r="AA108" i="9"/>
  <c r="AA208" i="9"/>
  <c r="AA224" i="9"/>
  <c r="AA267" i="9"/>
  <c r="AA47" i="9"/>
  <c r="AA82" i="9"/>
  <c r="AA75" i="9"/>
  <c r="AA308" i="9"/>
  <c r="AA206" i="9"/>
  <c r="AA32" i="9"/>
  <c r="AA136" i="9"/>
  <c r="AA85" i="9"/>
  <c r="AA94" i="9"/>
  <c r="AA33" i="9"/>
  <c r="AA99" i="9"/>
  <c r="AA154" i="9"/>
  <c r="AA57" i="9"/>
  <c r="AA254" i="9"/>
  <c r="AA139" i="9"/>
  <c r="AA77" i="9"/>
  <c r="AA249" i="9"/>
  <c r="AA12" i="9"/>
  <c r="AA243" i="9"/>
  <c r="AA133" i="9"/>
  <c r="AA247" i="9"/>
  <c r="AA197" i="9"/>
  <c r="AA152" i="9"/>
  <c r="AA126" i="9"/>
  <c r="AA297" i="9"/>
  <c r="AA22" i="9"/>
  <c r="AA122" i="9"/>
  <c r="AA54" i="9"/>
  <c r="AA45" i="9"/>
  <c r="AA123" i="9"/>
  <c r="AA233" i="9"/>
  <c r="AA204" i="9"/>
  <c r="AA219" i="9"/>
  <c r="AA102" i="9"/>
  <c r="AA56" i="9"/>
  <c r="AA83" i="9"/>
  <c r="AA283" i="9"/>
  <c r="AA184" i="9"/>
  <c r="AA124" i="9"/>
  <c r="AA27" i="9"/>
  <c r="AA296" i="9"/>
  <c r="AA277" i="9"/>
  <c r="AA228" i="9"/>
  <c r="AA294" i="9"/>
  <c r="AA215" i="9"/>
  <c r="AA244" i="9"/>
  <c r="AA35" i="9"/>
  <c r="AA302" i="9"/>
  <c r="AA149" i="9"/>
  <c r="AA127" i="9"/>
  <c r="AA304" i="9"/>
  <c r="AA38" i="9"/>
  <c r="AA214" i="9"/>
  <c r="AA169" i="9"/>
  <c r="AA306" i="9"/>
  <c r="AA98" i="9"/>
  <c r="AA95" i="9"/>
  <c r="AA42" i="9"/>
  <c r="AA39" i="9"/>
  <c r="AA34" i="9"/>
  <c r="AA93" i="9"/>
  <c r="AA209" i="9"/>
  <c r="AA116" i="9"/>
  <c r="AA172" i="9"/>
  <c r="AA43" i="9"/>
  <c r="AA164" i="9"/>
  <c r="AA145" i="9"/>
  <c r="AA299" i="9"/>
  <c r="AA264" i="9"/>
  <c r="AA24" i="9"/>
  <c r="AA109" i="9"/>
  <c r="AA194" i="9"/>
  <c r="AA237" i="9"/>
  <c r="AA167" i="9"/>
  <c r="AA239" i="9"/>
  <c r="AA138" i="9"/>
  <c r="AA255" i="9"/>
  <c r="AA203" i="9"/>
  <c r="AA168" i="9"/>
  <c r="AA207" i="9"/>
  <c r="AA232" i="9"/>
  <c r="AA179" i="9"/>
  <c r="AA28" i="9"/>
  <c r="AA9" i="9"/>
  <c r="AA106" i="9"/>
  <c r="AA88" i="9"/>
  <c r="AA55" i="9"/>
  <c r="AA118" i="9"/>
  <c r="AA202" i="9"/>
  <c r="AA196" i="9"/>
  <c r="AA19" i="9"/>
  <c r="AA192" i="9"/>
  <c r="AA65" i="9"/>
  <c r="AA245" i="9"/>
  <c r="AA272" i="9"/>
  <c r="AA115" i="9"/>
  <c r="AN361" i="9" l="1"/>
  <c r="AN362" i="9"/>
  <c r="AN201" i="9"/>
  <c r="AN200" i="9"/>
  <c r="AN191" i="9"/>
  <c r="AN190" i="9"/>
  <c r="AN330" i="9"/>
  <c r="AN331" i="9"/>
  <c r="AN115" i="9"/>
  <c r="AN272" i="9"/>
  <c r="AN245" i="9"/>
  <c r="AN65" i="9"/>
  <c r="AN192" i="9"/>
  <c r="AN19" i="9"/>
  <c r="AN196" i="9"/>
  <c r="AN202" i="9"/>
  <c r="AN118" i="9"/>
  <c r="AN55" i="9"/>
  <c r="AN88" i="9"/>
  <c r="AN106" i="9"/>
  <c r="AN9" i="9"/>
  <c r="AN28" i="9"/>
  <c r="AN179" i="9"/>
  <c r="AN232" i="9"/>
  <c r="AN207" i="9"/>
  <c r="AN168" i="9"/>
  <c r="AN203" i="9"/>
  <c r="AN255" i="9"/>
  <c r="AN138" i="9"/>
  <c r="AN239" i="9"/>
  <c r="AN167" i="9"/>
  <c r="AN237" i="9"/>
  <c r="AN194" i="9"/>
  <c r="AN109" i="9"/>
  <c r="AN24" i="9"/>
  <c r="AN264" i="9"/>
  <c r="AN299" i="9"/>
  <c r="AN145" i="9"/>
  <c r="AN164" i="9"/>
  <c r="AN43" i="9"/>
  <c r="AN172" i="9"/>
  <c r="AN116" i="9"/>
  <c r="AN209" i="9"/>
  <c r="AN93" i="9"/>
  <c r="AN34" i="9"/>
  <c r="AN39" i="9"/>
  <c r="AN42" i="9"/>
  <c r="AN95" i="9"/>
  <c r="AN98" i="9"/>
  <c r="AN306" i="9"/>
  <c r="AN169" i="9"/>
  <c r="AN214" i="9"/>
  <c r="AN38" i="9"/>
  <c r="AN304" i="9"/>
  <c r="AN127" i="9"/>
  <c r="AN149" i="9"/>
  <c r="AN302" i="9"/>
  <c r="AN35" i="9"/>
  <c r="AN244" i="9"/>
  <c r="AN215" i="9"/>
  <c r="AN294" i="9"/>
  <c r="AN228" i="9"/>
  <c r="AN277" i="9"/>
  <c r="AN296" i="9"/>
  <c r="AN27" i="9"/>
  <c r="AN124" i="9"/>
  <c r="AN184" i="9"/>
  <c r="AN283" i="9"/>
  <c r="AN83" i="9"/>
  <c r="AN56" i="9"/>
  <c r="AN102" i="9"/>
  <c r="AN219" i="9"/>
  <c r="AN204" i="9"/>
  <c r="AN233" i="9"/>
  <c r="AN123" i="9"/>
  <c r="AN45" i="9"/>
  <c r="AN54" i="9"/>
  <c r="AN122" i="9"/>
  <c r="AN22" i="9"/>
  <c r="AN297" i="9"/>
  <c r="AN126" i="9"/>
  <c r="AN152" i="9"/>
  <c r="AN197" i="9"/>
  <c r="AN247" i="9"/>
  <c r="AN133" i="9"/>
  <c r="AN243" i="9"/>
  <c r="AN12" i="9"/>
  <c r="AN249" i="9"/>
  <c r="AN77" i="9"/>
  <c r="AN139" i="9"/>
  <c r="AN254" i="9"/>
  <c r="AN57" i="9"/>
  <c r="AN154" i="9"/>
  <c r="AN99" i="9"/>
  <c r="AN33" i="9"/>
  <c r="AN94" i="9"/>
  <c r="AN85" i="9"/>
  <c r="AN136" i="9"/>
  <c r="AN32" i="9"/>
  <c r="AN206" i="9"/>
  <c r="AN308" i="9"/>
  <c r="AN75" i="9"/>
  <c r="AN82" i="9"/>
  <c r="AN47" i="9"/>
  <c r="AN267" i="9"/>
  <c r="AN224" i="9"/>
  <c r="AN208" i="9"/>
  <c r="AN108" i="9"/>
  <c r="AN309" i="9"/>
  <c r="AN79" i="9"/>
  <c r="AN113" i="9"/>
  <c r="AN173" i="9"/>
  <c r="AN269" i="9"/>
  <c r="AN213" i="9"/>
  <c r="AN223" i="9"/>
  <c r="AN285" i="9"/>
  <c r="AN6" i="9"/>
  <c r="AN129" i="9"/>
  <c r="AN307" i="9"/>
  <c r="AN286" i="9"/>
  <c r="AN258" i="9"/>
  <c r="AN289" i="9"/>
  <c r="AN63" i="9"/>
  <c r="AN155" i="9"/>
  <c r="AN263" i="9"/>
  <c r="AN46" i="9"/>
  <c r="AN235" i="9"/>
  <c r="AN262" i="9"/>
  <c r="AN177" i="9"/>
  <c r="AN16" i="9"/>
  <c r="AN96" i="9"/>
  <c r="AN174" i="9"/>
  <c r="AN295" i="9"/>
  <c r="AN238" i="9"/>
  <c r="AN132" i="9"/>
  <c r="AN216" i="9"/>
  <c r="AN84" i="9"/>
  <c r="AN97" i="9"/>
  <c r="AN72" i="9"/>
  <c r="AN182" i="9"/>
  <c r="AN87" i="9"/>
  <c r="AN137" i="9"/>
  <c r="AN157" i="9"/>
  <c r="AN193" i="9"/>
  <c r="AN58" i="9"/>
  <c r="AN23" i="9"/>
  <c r="AN78" i="9"/>
  <c r="AN166" i="9"/>
  <c r="AN265" i="9"/>
  <c r="AN14" i="9"/>
  <c r="AN3" i="9"/>
  <c r="AN112" i="9"/>
  <c r="AN144" i="9"/>
  <c r="AN165" i="9"/>
  <c r="AN73" i="9"/>
  <c r="AN274" i="9"/>
  <c r="AN156" i="9"/>
  <c r="AN53" i="9"/>
  <c r="AN266" i="9"/>
  <c r="AN89" i="9"/>
  <c r="AN125" i="9"/>
  <c r="AN147" i="9"/>
  <c r="AN148" i="9"/>
  <c r="AN222" i="9"/>
  <c r="AN13" i="9"/>
  <c r="AN135" i="9"/>
  <c r="AN176" i="9"/>
  <c r="AN257" i="9"/>
  <c r="AN4" i="9"/>
  <c r="AN256" i="9"/>
  <c r="AN162" i="9"/>
  <c r="AN128" i="9"/>
  <c r="AN284" i="9"/>
  <c r="AN49" i="9"/>
  <c r="AN15" i="9"/>
  <c r="AN52" i="9"/>
  <c r="AN292" i="9"/>
  <c r="AN305" i="9"/>
  <c r="AN234" i="9"/>
  <c r="AN67" i="9"/>
  <c r="AN17" i="9"/>
  <c r="AN205" i="9"/>
  <c r="AN142" i="9"/>
  <c r="AN276" i="9"/>
  <c r="AN146" i="9"/>
  <c r="AN25" i="9"/>
  <c r="AN178" i="9"/>
  <c r="AN158" i="9"/>
  <c r="AN68" i="9"/>
  <c r="AN114" i="9"/>
  <c r="AN198" i="9"/>
  <c r="AN212" i="9"/>
  <c r="AN163" i="9"/>
  <c r="AN105" i="9"/>
  <c r="AN134" i="9"/>
  <c r="AN2" i="9"/>
  <c r="AM2" i="9" s="1"/>
  <c r="AN186" i="9"/>
  <c r="AN86" i="9"/>
  <c r="AN92" i="9"/>
  <c r="AN5" i="9"/>
  <c r="AN253" i="9"/>
  <c r="AN287" i="9"/>
  <c r="AN8" i="9"/>
  <c r="AN303" i="9"/>
  <c r="AN64" i="9"/>
  <c r="AN195" i="9"/>
  <c r="AN159" i="9"/>
  <c r="AN104" i="9"/>
  <c r="AN175" i="9"/>
  <c r="AN36" i="9"/>
  <c r="AN185" i="9"/>
  <c r="AN242" i="9"/>
  <c r="AN74" i="9"/>
  <c r="AN143" i="9"/>
  <c r="AN107" i="9"/>
  <c r="AN76" i="9"/>
  <c r="AN183" i="9"/>
  <c r="AN29" i="9"/>
  <c r="AN189" i="9"/>
  <c r="AN37" i="9"/>
  <c r="AN252" i="9"/>
  <c r="AN279" i="9"/>
  <c r="AN7" i="9"/>
  <c r="AN268" i="9"/>
  <c r="AN117" i="9"/>
  <c r="AN236" i="9"/>
  <c r="AN103" i="9"/>
  <c r="AN44" i="9"/>
  <c r="AN288" i="9"/>
  <c r="AN26" i="9"/>
  <c r="AN298" i="9"/>
  <c r="AN273" i="9"/>
  <c r="AN226" i="9"/>
  <c r="AN278" i="9"/>
  <c r="AN18" i="9"/>
  <c r="AN59" i="9"/>
  <c r="AN199" i="9"/>
  <c r="AN188" i="9"/>
  <c r="AN225" i="9"/>
  <c r="AN48" i="9"/>
  <c r="AN66" i="9"/>
  <c r="AN153" i="9"/>
  <c r="AN293" i="9"/>
  <c r="AN218" i="9"/>
  <c r="AN227" i="9"/>
  <c r="AN282" i="9"/>
  <c r="AN229" i="9"/>
  <c r="AN69" i="9"/>
  <c r="AN119" i="9"/>
  <c r="AN187" i="9"/>
  <c r="AN259" i="9"/>
  <c r="AN248" i="9"/>
  <c r="AN275" i="9"/>
  <c r="AN246" i="9"/>
  <c r="AN62" i="9"/>
  <c r="AN217"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<sst xmlns="http://schemas.openxmlformats.org/spreadsheetml/2006/main" count="1649" uniqueCount="330">
  <si>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</si>
  <si>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</si>
  <si>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</si>
  <si>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</si>
  <si>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</si>
  <si>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</si>
  <si>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</si>
  <si>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</si>
  <si>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</si>
  <si>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</si>
  <si>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</si>
  <si>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</si>
  <si>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</si>
  <si>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</si>
  <si>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</si>
  <si>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</si>
  <si>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</si>
  <si>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</si>
  <si>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</si>
  <si>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</si>
  <si>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</si>
  <si>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</si>
  <si>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</si>
  <si>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</si>
  <si>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</si>
  <si>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</si>
  <si>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</si>
  <si>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</si>
  <si>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</si>
  <si>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</si>
  <si>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</si>
  <si>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</si>
  <si>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</si>
  <si>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</si>
  <si>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</si>
  <si>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</si>
  <si>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</si>
  <si>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</si>
  <si>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</si>
  <si>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</si>
  <si>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</si>
  <si>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</si>
  <si>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</si>
  <si>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</si>
  <si>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</si>
  <si>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</si>
  <si>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</si>
  <si>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</si>
  <si>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</si>
  <si>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</si>
  <si>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</si>
  <si>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</si>
  <si>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</si>
  <si>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</si>
  <si>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</si>
  <si>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</si>
  <si>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</si>
  <si>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</si>
  <si>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</si>
  <si>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</si>
  <si>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</si>
  <si>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</si>
  <si>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</si>
  <si>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</si>
  <si>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</si>
  <si>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</si>
  <si>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</si>
  <si>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</si>
  <si>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</si>
  <si>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</si>
  <si>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</si>
  <si>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</si>
  <si>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</si>
  <si>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</si>
  <si>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</si>
  <si>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</si>
  <si>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</si>
  <si>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</si>
  <si>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</si>
  <si>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</si>
  <si>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</si>
  <si>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</si>
  <si>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</si>
  <si>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</si>
  <si>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</si>
  <si>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</si>
  <si>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</si>
  <si>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</si>
  <si>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</si>
  <si>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</si>
  <si>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</si>
  <si>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</si>
  <si>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</si>
  <si>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</si>
  <si>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</si>
  <si>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</si>
  <si>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</si>
  <si>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</si>
  <si>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</si>
  <si>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</si>
  <si>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</si>
  <si>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</si>
  <si>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</si>
  <si>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</si>
  <si>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</si>
  <si>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</si>
  <si>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</si>
  <si>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</si>
  <si>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</si>
  <si>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</si>
  <si>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</si>
  <si>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</si>
  <si>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</si>
  <si>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</si>
  <si>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</si>
  <si>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</si>
  <si>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</si>
  <si>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</si>
  <si>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</si>
  <si>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</si>
  <si>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</si>
  <si>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</si>
  <si>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</si>
  <si>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</si>
  <si>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</si>
  <si>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</si>
  <si>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</si>
  <si>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</si>
  <si>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</si>
  <si>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</si>
  <si>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</si>
  <si>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</si>
  <si>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</si>
  <si>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</si>
  <si>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</si>
  <si>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</si>
  <si>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</si>
  <si>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</si>
  <si>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</si>
  <si>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</si>
  <si>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</si>
  <si>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</si>
  <si>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</si>
  <si>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</si>
  <si>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</si>
  <si>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</si>
  <si>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</si>
  <si>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</si>
  <si>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</si>
  <si>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</si>
  <si>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</si>
  <si>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</si>
  <si>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</si>
  <si>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</si>
  <si>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</si>
  <si>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</si>
  <si>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</si>
  <si>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</si>
  <si>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</si>
  <si>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</si>
  <si>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</si>
  <si>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</si>
  <si>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</si>
  <si>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</si>
  <si>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</si>
  <si>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</si>
  <si>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</si>
  <si>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</si>
  <si>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</si>
  <si>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</si>
  <si>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</si>
  <si>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</si>
  <si>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</si>
  <si>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</si>
  <si>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</si>
  <si>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</si>
  <si>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</si>
  <si>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</si>
  <si>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</si>
  <si>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</si>
  <si>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</si>
  <si>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</si>
  <si>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</si>
  <si>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</si>
  <si>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</si>
  <si>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</si>
  <si>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</si>
  <si>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</si>
  <si>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</si>
  <si>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</si>
  <si>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</si>
  <si>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</si>
  <si>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</si>
  <si>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</si>
  <si>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Equip2002</t>
  </si>
  <si>
    <t>Equip8101</t>
  </si>
  <si>
    <t>Equip4202</t>
  </si>
  <si>
    <t>Equip0302</t>
  </si>
  <si>
    <t>길이 참고</t>
    <phoneticPr fontId="1" type="noConversion"/>
  </si>
  <si>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</si>
  <si>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</si>
  <si>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</si>
  <si>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</si>
  <si>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</si>
  <si>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</si>
  <si>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</si>
  <si>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</si>
  <si>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</si>
  <si>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</si>
  <si>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</si>
  <si>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</si>
  <si>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</si>
  <si>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</si>
  <si>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</si>
  <si>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</si>
  <si>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</si>
  <si>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</si>
  <si>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</si>
  <si>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</si>
  <si>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</si>
  <si>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</si>
  <si>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</si>
  <si>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</si>
  <si>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</si>
  <si>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</si>
  <si>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</si>
  <si>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</si>
  <si>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</si>
  <si>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</si>
  <si>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</si>
  <si>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</si>
  <si>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</si>
  <si>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</si>
  <si>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</si>
  <si>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</si>
  <si>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</si>
  <si>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</si>
  <si>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</si>
  <si>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</si>
  <si>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</si>
  <si>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</si>
  <si>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</si>
  <si>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</si>
  <si>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</si>
  <si>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</si>
  <si>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</si>
  <si>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</si>
  <si>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</si>
  <si>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</si>
  <si>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</si>
  <si>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</si>
  <si>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</si>
  <si>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</si>
  <si>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</si>
  <si>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</si>
  <si>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</si>
  <si>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</si>
  <si>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</si>
  <si>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</si>
  <si>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</si>
  <si>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</si>
  <si>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</si>
  <si>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</si>
  <si>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</si>
  <si>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</si>
  <si>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</si>
  <si>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</si>
  <si>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</si>
  <si>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</si>
  <si>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</si>
  <si>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</si>
  <si>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</si>
  <si>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</si>
  <si>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</si>
  <si>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</si>
  <si>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</si>
  <si>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</si>
  <si>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</si>
  <si>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</si>
  <si>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</si>
  <si>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</si>
  <si>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</si>
  <si>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</si>
  <si>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</si>
  <si>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</si>
  <si>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</si>
  <si>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</si>
  <si>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</si>
  <si>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</si>
  <si>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</si>
  <si>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</si>
  <si>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</si>
  <si>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</si>
  <si>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</si>
  <si>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</si>
  <si>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</si>
  <si>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</si>
  <si>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</si>
  <si>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</si>
  <si>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</si>
  <si>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</si>
  <si>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</si>
  <si>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</si>
  <si>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</si>
  <si>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</si>
  <si>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</si>
  <si>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</si>
  <si>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</si>
  <si>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</si>
  <si>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</si>
  <si>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</si>
  <si>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</si>
  <si>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</si>
  <si>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</si>
  <si>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</si>
  <si>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</si>
  <si>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</si>
  <si>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</si>
  <si>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Equip0201</t>
    <phoneticPr fontId="1" type="noConversion"/>
  </si>
  <si>
    <t>Equip1002</t>
    <phoneticPr fontId="1" type="noConversion"/>
  </si>
  <si>
    <t>Equip7302</t>
    <phoneticPr fontId="1" type="noConversion"/>
  </si>
  <si>
    <t>Equip1101</t>
    <phoneticPr fontId="1" type="noConversion"/>
  </si>
  <si>
    <t>Equip3301</t>
    <phoneticPr fontId="1" type="noConversion"/>
  </si>
  <si>
    <t>Equip6001</t>
    <phoneticPr fontId="1" type="noConversion"/>
  </si>
  <si>
    <t>Equip4202</t>
    <phoneticPr fontId="1" type="noConversion"/>
  </si>
  <si>
    <t>Equip7102</t>
    <phoneticPr fontId="1" type="noConversion"/>
  </si>
  <si>
    <t>Actor2103</t>
  </si>
  <si>
    <t>Actor2010</t>
  </si>
  <si>
    <t>Actor0007</t>
  </si>
  <si>
    <t>Actor2120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</si>
</sst>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7.7259832508883388</v>
          </cell>
          <cell r="W2">
            <v>10.966497230720975</v>
          </cell>
          <cell r="X2">
            <v>11.59</v>
          </cell>
          <cell r="Y2">
            <v>16.45</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7.1889702728838536</v>
          </cell>
          <cell r="W3">
            <v>11.432902959317051</v>
          </cell>
          <cell r="X3">
            <v>10.78</v>
          </cell>
          <cell r="Y3">
            <v>17.149999999999999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8.0632989214159476</v>
          </cell>
          <cell r="W4">
            <v>10.874267578276104</v>
          </cell>
          <cell r="X4">
            <v>17.71</v>
          </cell>
          <cell r="Y4">
            <v>23.88</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7.0200526216002057</v>
          </cell>
          <cell r="W5">
            <v>11.47767680672988</v>
          </cell>
          <cell r="X5">
            <v>15.42</v>
          </cell>
          <cell r="Y5">
            <v>25.21</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7.6857410586960579</v>
          </cell>
          <cell r="W6">
            <v>10.506556987661471</v>
          </cell>
          <cell r="X6">
            <v>27.18</v>
          </cell>
          <cell r="Y6">
            <v>37.159999999999997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6.9726813034526112</v>
          </cell>
          <cell r="W7">
            <v>11.533228454184249</v>
          </cell>
          <cell r="X7">
            <v>24.66</v>
          </cell>
          <cell r="Y7">
            <v>40.79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8.2036960108593924</v>
          </cell>
          <cell r="W8">
            <v>10.643707516453702</v>
          </cell>
          <cell r="X8">
            <v>56.54</v>
          </cell>
          <cell r="Y8">
            <v>73.36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7.3071530245371301</v>
          </cell>
          <cell r="W9">
            <v>11.731733160800026</v>
          </cell>
          <cell r="X9">
            <v>50.36</v>
          </cell>
          <cell r="Y9">
            <v>80.86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8.1846190846062328</v>
          </cell>
          <cell r="W10">
            <v>10.662269007634782</v>
          </cell>
          <cell r="X10">
            <v>120.92</v>
          </cell>
          <cell r="Y10">
            <v>157.53</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7.3247696412623222</v>
          </cell>
          <cell r="W11">
            <v>11.554806630788063</v>
          </cell>
          <cell r="X11">
            <v>108.22</v>
          </cell>
          <cell r="Y11">
            <v>170.72</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7.6850106183155535</v>
          </cell>
          <cell r="W12">
            <v>10.432400120864544</v>
          </cell>
          <cell r="X12">
            <v>147.97999999999999</v>
          </cell>
          <cell r="Y12">
            <v>200.88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7.2684784031992722</v>
          </cell>
          <cell r="W13">
            <v>11.361476625371751</v>
          </cell>
          <cell r="X13">
            <v>139.96</v>
          </cell>
          <cell r="Y13">
            <v>218.77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7.6295815884733988</v>
          </cell>
          <cell r="W14">
            <v>10.367414714715041</v>
          </cell>
          <cell r="X14">
            <v>191.46</v>
          </cell>
          <cell r="Y14">
            <v>260.17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7.7298231780881794</v>
          </cell>
          <cell r="W15">
            <v>11.008190212740075</v>
          </cell>
          <cell r="X15">
            <v>11.59</v>
          </cell>
          <cell r="Y15">
            <v>16.510000000000002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7.2357710290923487</v>
          </cell>
          <cell r="W16">
            <v>11.479702873993878</v>
          </cell>
          <cell r="X16">
            <v>10.85</v>
          </cell>
          <cell r="Y16">
            <v>17.22</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7.4856025410246456</v>
          </cell>
          <cell r="W17">
            <v>10.483653491513424</v>
          </cell>
          <cell r="X17">
            <v>16.440000000000001</v>
          </cell>
          <cell r="Y17">
            <v>23.02</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6.6997715295348117</v>
          </cell>
          <cell r="W18">
            <v>11.167806668471949</v>
          </cell>
          <cell r="X18">
            <v>14.71</v>
          </cell>
          <cell r="Y18">
            <v>24.53</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7.5438345764172468</v>
          </cell>
          <cell r="W19">
            <v>10.691810036723677</v>
          </cell>
          <cell r="X19">
            <v>26.68</v>
          </cell>
          <cell r="Y19">
            <v>37.82</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7.2176742474988824</v>
          </cell>
          <cell r="W20">
            <v>11.500294382833784</v>
          </cell>
          <cell r="X20">
            <v>25.53</v>
          </cell>
          <cell r="Y20">
            <v>40.68</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7.5784423021155396</v>
          </cell>
          <cell r="W21">
            <v>10.401004986853811</v>
          </cell>
          <cell r="X21">
            <v>52.23</v>
          </cell>
          <cell r="Y21">
            <v>71.69</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7.3459612966207617</v>
          </cell>
          <cell r="W22">
            <v>11.186776404379007</v>
          </cell>
          <cell r="X22">
            <v>50.63</v>
          </cell>
          <cell r="Y22">
            <v>77.099999999999994</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7.6111883298275851</v>
          </cell>
          <cell r="W23">
            <v>10.892812259508426</v>
          </cell>
          <cell r="X23">
            <v>112.45</v>
          </cell>
          <cell r="Y23">
            <v>160.94</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6.6656636032448704</v>
          </cell>
          <cell r="W24">
            <v>11.298260598836558</v>
          </cell>
          <cell r="X24">
            <v>98.48</v>
          </cell>
          <cell r="Y24">
            <v>166.93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8.0190992975912714</v>
          </cell>
          <cell r="W25">
            <v>10.359337757844418</v>
          </cell>
          <cell r="X25">
            <v>154.41</v>
          </cell>
          <cell r="Y25">
            <v>199.47</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6.8792210213417206</v>
          </cell>
          <cell r="W26">
            <v>11.361535682099287</v>
          </cell>
          <cell r="X26">
            <v>132.46</v>
          </cell>
          <cell r="Y26">
            <v>218.77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7.719174088810977</v>
          </cell>
          <cell r="W27">
            <v>10.925894590281315</v>
          </cell>
          <cell r="X27">
            <v>193.71</v>
          </cell>
          <cell r="Y27">
            <v>274.19</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7.6386823273921785</v>
          </cell>
          <cell r="W28">
            <v>10.823211416498705</v>
          </cell>
          <cell r="X28">
            <v>11.46</v>
          </cell>
          <cell r="Y28">
            <v>16.23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6.8078576336597827</v>
          </cell>
          <cell r="W29">
            <v>11.394443946578297</v>
          </cell>
          <cell r="X29">
            <v>10.210000000000001</v>
          </cell>
          <cell r="Y29">
            <v>17.09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7.8573894245991491</v>
          </cell>
          <cell r="W30">
            <v>10.322134175328049</v>
          </cell>
          <cell r="X30">
            <v>17.260000000000002</v>
          </cell>
          <cell r="Y30">
            <v>22.67</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7.3352107103886111</v>
          </cell>
          <cell r="W31">
            <v>11.61375724078283</v>
          </cell>
          <cell r="X31">
            <v>16.11</v>
          </cell>
          <cell r="Y31">
            <v>25.51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7.7513050018079017</v>
          </cell>
          <cell r="W32">
            <v>10.749631134979618</v>
          </cell>
          <cell r="X32">
            <v>27.42</v>
          </cell>
          <cell r="Y32">
            <v>38.020000000000003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6.9714679331058464</v>
          </cell>
          <cell r="W33">
            <v>11.640043564188227</v>
          </cell>
          <cell r="X33">
            <v>24.66</v>
          </cell>
          <cell r="Y33">
            <v>41.17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8.1661373725663609</v>
          </cell>
          <cell r="W34">
            <v>11.046707557279504</v>
          </cell>
          <cell r="X34">
            <v>56.28</v>
          </cell>
          <cell r="Y34">
            <v>76.14</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6.9853896094808725</v>
          </cell>
          <cell r="W35">
            <v>11.776998108879383</v>
          </cell>
          <cell r="X35">
            <v>48.15</v>
          </cell>
          <cell r="Y35">
            <v>81.17</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7.4359842228829622</v>
          </cell>
          <cell r="W36">
            <v>10.470041195894618</v>
          </cell>
          <cell r="X36">
            <v>109.86</v>
          </cell>
          <cell r="Y36">
            <v>154.69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7.2692865577906636</v>
          </cell>
          <cell r="W37">
            <v>11.648539778562492</v>
          </cell>
          <cell r="X37">
            <v>107.4</v>
          </cell>
          <cell r="Y37">
            <v>172.1</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7.602213257707934</v>
          </cell>
          <cell r="W38">
            <v>10.760270090820692</v>
          </cell>
          <cell r="X38">
            <v>146.38</v>
          </cell>
          <cell r="Y38">
            <v>207.19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7.0214114051919871</v>
          </cell>
          <cell r="W39">
            <v>11.477765588666433</v>
          </cell>
          <cell r="X39">
            <v>135.19999999999999</v>
          </cell>
          <cell r="Y39">
            <v>221.01</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7.7460722180501529</v>
          </cell>
          <cell r="W40">
            <v>11.058497865509745</v>
          </cell>
          <cell r="X40">
            <v>194.39</v>
          </cell>
          <cell r="Y40">
            <v>277.51</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7.8182957361050684</v>
          </cell>
          <cell r="W41">
            <v>11.084309268170218</v>
          </cell>
          <cell r="X41">
            <v>11.73</v>
          </cell>
          <cell r="Y41">
            <v>16.63</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7.0115319359391677</v>
          </cell>
          <cell r="W42">
            <v>11.148972850834831</v>
          </cell>
          <cell r="X42">
            <v>10.52</v>
          </cell>
          <cell r="Y42">
            <v>16.72</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8.187511629830647</v>
          </cell>
          <cell r="W43">
            <v>10.696148646168576</v>
          </cell>
          <cell r="X43">
            <v>17.98</v>
          </cell>
          <cell r="Y43">
            <v>23.49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7.1526630436014402</v>
          </cell>
          <cell r="W44">
            <v>11.662327504149991</v>
          </cell>
          <cell r="X44">
            <v>15.71</v>
          </cell>
          <cell r="Y44">
            <v>25.61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7.4171133270944223</v>
          </cell>
          <cell r="W45">
            <v>10.544068632171793</v>
          </cell>
          <cell r="X45">
            <v>26.23</v>
          </cell>
          <cell r="Y45">
            <v>37.29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7.2051892285213519</v>
          </cell>
          <cell r="W46">
            <v>11.454933680117664</v>
          </cell>
          <cell r="X46">
            <v>25.48</v>
          </cell>
          <cell r="Y46">
            <v>40.520000000000003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7.5111233381234337</v>
          </cell>
          <cell r="W47">
            <v>10.633314082217215</v>
          </cell>
          <cell r="X47">
            <v>51.77</v>
          </cell>
          <cell r="Y47">
            <v>73.290000000000006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7.3632441942006253</v>
          </cell>
          <cell r="W48">
            <v>11.439921507679943</v>
          </cell>
          <cell r="X48">
            <v>50.75</v>
          </cell>
          <cell r="Y48">
            <v>78.849999999999994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7.5345520689795373</v>
          </cell>
          <cell r="W49">
            <v>10.437557462976143</v>
          </cell>
          <cell r="X49">
            <v>111.32</v>
          </cell>
          <cell r="Y49">
            <v>154.21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7.1728501297320291</v>
          </cell>
          <cell r="W50">
            <v>11.251081430449524</v>
          </cell>
          <cell r="X50">
            <v>105.98</v>
          </cell>
          <cell r="Y50">
            <v>166.23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8.2019486977433047</v>
          </cell>
          <cell r="W51">
            <v>10.509727348510564</v>
          </cell>
          <cell r="X51">
            <v>157.93</v>
          </cell>
          <cell r="Y51">
            <v>202.37</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6.9866395955336555</v>
          </cell>
          <cell r="W52">
            <v>11.156116367951716</v>
          </cell>
          <cell r="X52">
            <v>134.53</v>
          </cell>
          <cell r="Y52">
            <v>214.82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7.8723958711409807</v>
          </cell>
          <cell r="W53">
            <v>10.926439667603267</v>
          </cell>
          <cell r="X53">
            <v>197.56</v>
          </cell>
          <cell r="Y53">
            <v>274.2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8.1628436237579596</v>
          </cell>
          <cell r="W54">
            <v>10.510140470421609</v>
          </cell>
          <cell r="X54">
            <v>12.24</v>
          </cell>
          <cell r="Y54">
            <v>15.77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6.9933532414784283</v>
          </cell>
          <cell r="W55">
            <v>11.838983409979495</v>
          </cell>
          <cell r="X55">
            <v>10.49</v>
          </cell>
          <cell r="Y55">
            <v>17.760000000000002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8.0234288386383525</v>
          </cell>
          <cell r="W56">
            <v>10.885362852214435</v>
          </cell>
          <cell r="X56">
            <v>17.62</v>
          </cell>
          <cell r="Y56">
            <v>23.91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7.1354828208063745</v>
          </cell>
          <cell r="W57">
            <v>11.546724335052913</v>
          </cell>
          <cell r="X57">
            <v>15.67</v>
          </cell>
          <cell r="Y57">
            <v>25.36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7.9989959705863471</v>
          </cell>
          <cell r="W58">
            <v>10.341338372944399</v>
          </cell>
          <cell r="X58">
            <v>28.29</v>
          </cell>
          <cell r="Y58">
            <v>36.58</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7.1372091206859434</v>
          </cell>
          <cell r="W59">
            <v>11.31230693851219</v>
          </cell>
          <cell r="X59">
            <v>25.24</v>
          </cell>
          <cell r="Y59">
            <v>40.01</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7.8470747509902186</v>
          </cell>
          <cell r="W60">
            <v>10.861195218201015</v>
          </cell>
          <cell r="X60">
            <v>54.09</v>
          </cell>
          <cell r="Y60">
            <v>74.86</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7.2974451722104696</v>
          </cell>
          <cell r="W61">
            <v>11.456901787267839</v>
          </cell>
          <cell r="X61">
            <v>50.3</v>
          </cell>
          <cell r="Y61">
            <v>78.97</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8.1210306539403572</v>
          </cell>
          <cell r="W62">
            <v>11.020313088436525</v>
          </cell>
          <cell r="X62">
            <v>119.98</v>
          </cell>
          <cell r="Y62">
            <v>162.82</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7.4022816871126453</v>
          </cell>
          <cell r="W63">
            <v>11.627668429966448</v>
          </cell>
          <cell r="X63">
            <v>109.37</v>
          </cell>
          <cell r="Y63">
            <v>171.79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7.5614940629495928</v>
          </cell>
          <cell r="W64">
            <v>11.088802225223123</v>
          </cell>
          <cell r="X64">
            <v>145.6</v>
          </cell>
          <cell r="Y64">
            <v>213.52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7.0093057441458946</v>
          </cell>
          <cell r="W65">
            <v>11.153631029055621</v>
          </cell>
          <cell r="X65">
            <v>134.97</v>
          </cell>
          <cell r="Y65">
            <v>214.77</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8.0967412313184379</v>
          </cell>
          <cell r="W66">
            <v>10.926029816425912</v>
          </cell>
          <cell r="X66">
            <v>203.19</v>
          </cell>
          <cell r="Y66">
            <v>274.19</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7.8516895227491936</v>
          </cell>
          <cell r="W68">
            <v>10.834794410863296</v>
          </cell>
          <cell r="X68">
            <v>11.78</v>
          </cell>
          <cell r="Y68">
            <v>16.25</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6.8832698978884492</v>
          </cell>
          <cell r="W69">
            <v>11.449104406200558</v>
          </cell>
          <cell r="X69">
            <v>10.32</v>
          </cell>
          <cell r="Y69">
            <v>17.170000000000002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8.0932505818086913</v>
          </cell>
          <cell r="W70">
            <v>10.619914446227803</v>
          </cell>
          <cell r="X70">
            <v>17.77</v>
          </cell>
          <cell r="Y70">
            <v>23.32</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6.802058604158046</v>
          </cell>
          <cell r="W71">
            <v>11.577611343482605</v>
          </cell>
          <cell r="X71">
            <v>14.94</v>
          </cell>
          <cell r="Y71">
            <v>25.43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7.8471866946771902</v>
          </cell>
          <cell r="W72">
            <v>10.443948788024709</v>
          </cell>
          <cell r="X72">
            <v>27.75</v>
          </cell>
          <cell r="Y72">
            <v>36.94</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6.7832407539793058</v>
          </cell>
          <cell r="W73">
            <v>11.116783002645853</v>
          </cell>
          <cell r="X73">
            <v>23.99</v>
          </cell>
          <cell r="Y73">
            <v>39.32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7.5647945121223517</v>
          </cell>
          <cell r="W74">
            <v>10.980886058951286</v>
          </cell>
          <cell r="X74">
            <v>52.14</v>
          </cell>
          <cell r="Y74">
            <v>75.69</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7.0430998701663308</v>
          </cell>
          <cell r="W75">
            <v>11.736848576366926</v>
          </cell>
          <cell r="X75">
            <v>48.54</v>
          </cell>
          <cell r="Y75">
            <v>80.900000000000006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8.047160512601895</v>
          </cell>
          <cell r="W76">
            <v>10.436701979904072</v>
          </cell>
          <cell r="X76">
            <v>118.89</v>
          </cell>
          <cell r="Y76">
            <v>154.19999999999999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6.9888919226639059</v>
          </cell>
          <cell r="W77">
            <v>11.255036273599011</v>
          </cell>
          <cell r="X77">
            <v>103.26</v>
          </cell>
          <cell r="Y77">
            <v>166.29</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8.0270917907815669</v>
          </cell>
          <cell r="W78">
            <v>10.916569038472263</v>
          </cell>
          <cell r="X78">
            <v>154.56</v>
          </cell>
          <cell r="Y78">
            <v>210.2</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7.0240977316324278</v>
          </cell>
          <cell r="W79">
            <v>11.444046305696903</v>
          </cell>
          <cell r="X79">
            <v>135.25</v>
          </cell>
          <cell r="Y79">
            <v>220.36</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7.5140935836783536</v>
          </cell>
          <cell r="W80">
            <v>10.383564943385114</v>
          </cell>
          <cell r="X80">
            <v>188.57</v>
          </cell>
          <cell r="Y80">
            <v>260.58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7.7135137768488331</v>
          </cell>
          <cell r="W88">
            <v>11.002413657601993</v>
          </cell>
          <cell r="X88">
            <v>11.57</v>
          </cell>
          <cell r="Y88">
            <v>16.5</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7.2719940158947844</v>
          </cell>
          <cell r="W89">
            <v>11.627385850089704</v>
          </cell>
          <cell r="X89">
            <v>10.91</v>
          </cell>
          <cell r="Y89">
            <v>17.440000000000001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7.7117020985943503</v>
          </cell>
          <cell r="W90">
            <v>10.649904271200883</v>
          </cell>
          <cell r="X90">
            <v>16.940000000000001</v>
          </cell>
          <cell r="Y90">
            <v>23.39</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6.6094993832558977</v>
          </cell>
          <cell r="W91">
            <v>11.376994236672839</v>
          </cell>
          <cell r="X91">
            <v>14.52</v>
          </cell>
          <cell r="Y91">
            <v>24.99</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7.8157587323537756</v>
          </cell>
          <cell r="W92">
            <v>10.821865903827959</v>
          </cell>
          <cell r="X92">
            <v>27.64</v>
          </cell>
          <cell r="Y92">
            <v>38.28</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7.272943208019651</v>
          </cell>
          <cell r="W93">
            <v>11.437396226832883</v>
          </cell>
          <cell r="X93">
            <v>25.72</v>
          </cell>
          <cell r="Y93">
            <v>40.450000000000003</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7.9150126598543356</v>
          </cell>
          <cell r="W94">
            <v>11.027267206122016</v>
          </cell>
          <cell r="X94">
            <v>54.55</v>
          </cell>
          <cell r="Y94">
            <v>76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7.0413337900393955</v>
          </cell>
          <cell r="W95">
            <v>11.115881481303767</v>
          </cell>
          <cell r="X95">
            <v>48.53</v>
          </cell>
          <cell r="Y95">
            <v>76.62</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7.9044318787488788</v>
          </cell>
          <cell r="W96">
            <v>10.346359147910356</v>
          </cell>
          <cell r="X96">
            <v>116.78</v>
          </cell>
          <cell r="Y96">
            <v>152.86000000000001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6.9241582746890371</v>
          </cell>
          <cell r="W97">
            <v>11.170181320798715</v>
          </cell>
          <cell r="X97">
            <v>102.3</v>
          </cell>
          <cell r="Y97">
            <v>165.03</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8.0612469097281014</v>
          </cell>
          <cell r="W98">
            <v>10.353894183029777</v>
          </cell>
          <cell r="X98">
            <v>155.22</v>
          </cell>
          <cell r="Y98">
            <v>199.37</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7.0531526974694261</v>
          </cell>
          <cell r="W99">
            <v>11.66978869710843</v>
          </cell>
          <cell r="X99">
            <v>135.81</v>
          </cell>
          <cell r="Y99">
            <v>224.71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7.9062792010640726</v>
          </cell>
          <cell r="W100">
            <v>10.749540558765048</v>
          </cell>
          <cell r="X100">
            <v>198.41</v>
          </cell>
          <cell r="Y100">
            <v>269.76</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7.9898148658099792</v>
          </cell>
          <cell r="W101">
            <v>10.817337138594626</v>
          </cell>
          <cell r="X101">
            <v>11.98</v>
          </cell>
          <cell r="Y101">
            <v>16.23</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7.3460046383730679</v>
          </cell>
          <cell r="W102">
            <v>11.801341078060904</v>
          </cell>
          <cell r="X102">
            <v>11.02</v>
          </cell>
          <cell r="Y102">
            <v>17.7</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7.8571563971985805</v>
          </cell>
          <cell r="W103">
            <v>10.433106737637766</v>
          </cell>
          <cell r="X103">
            <v>17.260000000000002</v>
          </cell>
          <cell r="Y103">
            <v>22.91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7.2035591631989817</v>
          </cell>
          <cell r="W104">
            <v>11.198646284499183</v>
          </cell>
          <cell r="X104">
            <v>15.82</v>
          </cell>
          <cell r="Y104">
            <v>24.59</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7.4909584355251608</v>
          </cell>
          <cell r="W105">
            <v>10.949282602403938</v>
          </cell>
          <cell r="X105">
            <v>26.49</v>
          </cell>
          <cell r="Y105">
            <v>38.729999999999997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6.9276883752316634</v>
          </cell>
          <cell r="W106">
            <v>11.507087734823362</v>
          </cell>
          <cell r="X106">
            <v>24.5</v>
          </cell>
          <cell r="Y106">
            <v>40.700000000000003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7.5772807063502476</v>
          </cell>
          <cell r="W107">
            <v>10.614476252427229</v>
          </cell>
          <cell r="X107">
            <v>52.23</v>
          </cell>
          <cell r="Y107">
            <v>73.16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7.0498522607293239</v>
          </cell>
          <cell r="W108">
            <v>11.856221448064137</v>
          </cell>
          <cell r="X108">
            <v>48.59</v>
          </cell>
          <cell r="Y108">
            <v>81.72</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7.4329881642014604</v>
          </cell>
          <cell r="W109">
            <v>10.757468399649445</v>
          </cell>
          <cell r="X109">
            <v>109.82</v>
          </cell>
          <cell r="Y109">
            <v>158.94</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7.043575083562077</v>
          </cell>
          <cell r="W110">
            <v>11.153072991246141</v>
          </cell>
          <cell r="X110">
            <v>104.07</v>
          </cell>
          <cell r="Y110">
            <v>164.78</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8.1887591242478486</v>
          </cell>
          <cell r="W111">
            <v>10.876549265872786</v>
          </cell>
          <cell r="X111">
            <v>157.68</v>
          </cell>
          <cell r="Y111">
            <v>209.43</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7.1419904022816549</v>
          </cell>
          <cell r="W112">
            <v>11.442819987874598</v>
          </cell>
          <cell r="X112">
            <v>137.52000000000001</v>
          </cell>
          <cell r="Y112">
            <v>220.34</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7.7984985321424825</v>
          </cell>
          <cell r="W113">
            <v>11.031561481493226</v>
          </cell>
          <cell r="X113">
            <v>195.7</v>
          </cell>
          <cell r="Y113">
            <v>276.83999999999997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7.6888783868609032</v>
          </cell>
          <cell r="W115">
            <v>10.449220630949743</v>
          </cell>
          <cell r="X115">
            <v>11.53</v>
          </cell>
          <cell r="Y115">
            <v>15.67</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6.6093938916488764</v>
          </cell>
          <cell r="W116">
            <v>11.849608699255354</v>
          </cell>
          <cell r="X116">
            <v>9.91</v>
          </cell>
          <cell r="Y116">
            <v>17.77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7.5863118348978951</v>
          </cell>
          <cell r="W117">
            <v>10.934014607371692</v>
          </cell>
          <cell r="X117">
            <v>16.66</v>
          </cell>
          <cell r="Y117">
            <v>24.01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7.4004819168109011</v>
          </cell>
          <cell r="W118">
            <v>11.621731816477144</v>
          </cell>
          <cell r="X118">
            <v>16.25</v>
          </cell>
          <cell r="Y118">
            <v>25.52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7.8822187981791147</v>
          </cell>
          <cell r="W119">
            <v>10.646495033525188</v>
          </cell>
          <cell r="X119">
            <v>27.88</v>
          </cell>
          <cell r="Y119">
            <v>37.659999999999997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7.0686833865387202</v>
          </cell>
          <cell r="W120">
            <v>11.352541533460528</v>
          </cell>
          <cell r="X120">
            <v>25</v>
          </cell>
          <cell r="Y120">
            <v>40.15</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7.6823559578457559</v>
          </cell>
          <cell r="W121">
            <v>10.688614603992029</v>
          </cell>
          <cell r="X121">
            <v>52.95</v>
          </cell>
          <cell r="Y121">
            <v>73.67</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7.3780330642858001</v>
          </cell>
          <cell r="W122">
            <v>11.394656615611762</v>
          </cell>
          <cell r="X122">
            <v>50.85</v>
          </cell>
          <cell r="Y122">
            <v>78.540000000000006</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7.5528448935384604</v>
          </cell>
          <cell r="W123">
            <v>10.586044427985708</v>
          </cell>
          <cell r="X123">
            <v>111.59</v>
          </cell>
          <cell r="Y123">
            <v>156.4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6.6424993363942004</v>
          </cell>
          <cell r="W124">
            <v>11.584820895564715</v>
          </cell>
          <cell r="X124">
            <v>98.14</v>
          </cell>
          <cell r="Y124">
            <v>171.16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8.1353743254185122</v>
          </cell>
          <cell r="W125">
            <v>10.401078084649269</v>
          </cell>
          <cell r="X125">
            <v>156.65</v>
          </cell>
          <cell r="Y125">
            <v>200.28</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7.2029553698970243</v>
          </cell>
          <cell r="W126">
            <v>11.713812870364077</v>
          </cell>
          <cell r="X126">
            <v>138.69999999999999</v>
          </cell>
          <cell r="Y126">
            <v>225.55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7.8199410509221225</v>
          </cell>
          <cell r="W127">
            <v>10.642575168258332</v>
          </cell>
          <cell r="X127">
            <v>196.24</v>
          </cell>
          <cell r="Y127">
            <v>267.08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232</v>
      </c>
      <c r="H2">
        <v>35</v>
      </c>
      <c r="I2">
        <v>15000</v>
      </c>
      <c r="M2">
        <v>4</v>
      </c>
      <c r="N2" t="s">
        <v>54</v>
      </c>
      <c r="O2" t="s">
        <v>50</v>
      </c>
    </row>
    <row r="3" spans="1:16">
      <c r="A3">
        <v>5</v>
      </c>
      <c r="D3" s="1">
        <v>1.99</v>
      </c>
      <c r="E3" s="1">
        <v>2500</v>
      </c>
      <c r="F3" t="s">
        <v>35</v>
      </c>
      <c r="G3" t="s">
        <v>233</v>
      </c>
      <c r="H3">
        <v>50</v>
      </c>
      <c r="I3">
        <v>25000</v>
      </c>
      <c r="K3">
        <v>1</v>
      </c>
      <c r="M3">
        <v>4</v>
      </c>
      <c r="N3" t="s">
        <v>55</v>
      </c>
      <c r="O3" t="s">
        <v>50</v>
      </c>
      <c r="P3" t="s">
        <v>45</v>
      </c>
    </row>
    <row r="4" spans="1:16">
      <c r="A4">
        <v>15</v>
      </c>
      <c r="D4" s="1">
        <v>2.99</v>
      </c>
      <c r="E4" s="1">
        <v>3900</v>
      </c>
      <c r="F4" t="s">
        <v>36</v>
      </c>
      <c r="G4" t="s">
        <v>234</v>
      </c>
      <c r="H4">
        <v>65</v>
      </c>
      <c r="I4">
        <v>30000</v>
      </c>
      <c r="L4">
        <v>2</v>
      </c>
      <c r="M4">
        <v>4</v>
      </c>
      <c r="N4" t="s">
        <v>56</v>
      </c>
      <c r="O4" t="s">
        <v>50</v>
      </c>
      <c r="P4" t="s">
        <v>47</v>
      </c>
    </row>
    <row r="5" spans="1:16">
      <c r="A5">
        <v>25</v>
      </c>
      <c r="D5" s="1">
        <v>3.99</v>
      </c>
      <c r="E5" s="1">
        <v>4900</v>
      </c>
      <c r="F5" t="s">
        <v>37</v>
      </c>
      <c r="G5" t="s">
        <v>235</v>
      </c>
      <c r="H5">
        <v>80</v>
      </c>
      <c r="I5">
        <v>30000</v>
      </c>
      <c r="L5">
        <v>3</v>
      </c>
      <c r="M5">
        <v>4</v>
      </c>
      <c r="N5" t="s">
        <v>57</v>
      </c>
      <c r="O5" t="s">
        <v>50</v>
      </c>
      <c r="P5" t="s">
        <v>48</v>
      </c>
    </row>
    <row r="6" spans="1:16">
      <c r="A6">
        <v>35</v>
      </c>
      <c r="D6" s="1">
        <v>4.99</v>
      </c>
      <c r="E6" s="1">
        <v>5900</v>
      </c>
      <c r="F6" t="s">
        <v>38</v>
      </c>
      <c r="G6" t="s">
        <v>236</v>
      </c>
      <c r="H6">
        <v>100</v>
      </c>
      <c r="I6">
        <v>30000</v>
      </c>
      <c r="L6">
        <v>4</v>
      </c>
      <c r="M6">
        <v>4</v>
      </c>
      <c r="N6" t="s">
        <v>58</v>
      </c>
      <c r="O6" t="s">
        <v>50</v>
      </c>
      <c r="P6" t="s">
        <v>225</v>
      </c>
    </row>
    <row r="7" spans="1:16">
      <c r="A7">
        <v>45</v>
      </c>
      <c r="D7" s="1">
        <v>5.99</v>
      </c>
      <c r="E7" s="1">
        <v>7500</v>
      </c>
      <c r="F7" t="s">
        <v>221</v>
      </c>
      <c r="G7" t="s">
        <v>237</v>
      </c>
      <c r="H7">
        <v>100</v>
      </c>
      <c r="I7">
        <v>35000</v>
      </c>
      <c r="L7">
        <v>5</v>
      </c>
      <c r="M7">
        <v>4</v>
      </c>
      <c r="N7" t="s">
        <v>228</v>
      </c>
      <c r="O7" t="s">
        <v>50</v>
      </c>
      <c r="P7" t="s">
        <v>226</v>
      </c>
    </row>
    <row r="8" spans="1:16">
      <c r="A8">
        <v>55</v>
      </c>
      <c r="D8" s="1">
        <v>7.99</v>
      </c>
      <c r="E8" s="1">
        <v>9900</v>
      </c>
      <c r="F8" t="s">
        <v>222</v>
      </c>
      <c r="G8" t="s">
        <v>238</v>
      </c>
      <c r="H8">
        <v>120</v>
      </c>
      <c r="I8">
        <v>35000</v>
      </c>
      <c r="L8">
        <v>6</v>
      </c>
      <c r="M8">
        <v>4</v>
      </c>
      <c r="N8" t="s">
        <v>229</v>
      </c>
      <c r="O8" t="s">
        <v>50</v>
      </c>
      <c r="P8" t="s">
        <v>227</v>
      </c>
    </row>
    <row r="9" spans="1:16">
      <c r="A9">
        <v>65</v>
      </c>
      <c r="D9" s="1">
        <v>8.99</v>
      </c>
      <c r="E9" s="1">
        <v>11000</v>
      </c>
      <c r="F9" t="s">
        <v>223</v>
      </c>
      <c r="G9" t="s">
        <v>239</v>
      </c>
      <c r="H9">
        <v>120</v>
      </c>
      <c r="I9">
        <v>40000</v>
      </c>
      <c r="L9">
        <v>7</v>
      </c>
      <c r="M9">
        <v>4</v>
      </c>
      <c r="N9" t="s">
        <v>230</v>
      </c>
      <c r="O9" t="s">
        <v>50</v>
      </c>
      <c r="P9" t="s">
        <v>49</v>
      </c>
    </row>
    <row r="10" spans="1:16">
      <c r="A10">
        <v>75</v>
      </c>
      <c r="D10" s="1">
        <v>9.99</v>
      </c>
      <c r="E10" s="1">
        <v>12000</v>
      </c>
      <c r="F10" t="s">
        <v>224</v>
      </c>
      <c r="G10" t="s">
        <v>240</v>
      </c>
      <c r="H10">
        <v>135</v>
      </c>
      <c r="I10">
        <v>45000</v>
      </c>
      <c r="L10">
        <v>7</v>
      </c>
      <c r="M10">
        <v>4</v>
      </c>
      <c r="N10" t="s">
        <v>231</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241</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tabSelected="1" workbookViewId="0">
      <pane ySplit="1" topLeftCell="A11" activePane="bottomLeft" state="frozen"/>
      <selection pane="bottomLeft" activeCell="I18" sqref="I18"/>
    </sheetView>
    <sheetView topLeftCell="A7" zoomScaleNormal="100" workbookViewId="1">
      <selection activeCell="A21" sqref="A21"/>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316</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0.49919466500373222</v>
      </c>
      <c r="C2">
        <f t="shared" ref="C2:C32" ca="1" si="0">RAND()</f>
        <v>0.86294161579377626</v>
      </c>
      <c r="D2" t="str">
        <f ca="1">VLOOKUP($B2
+IF(D1="DI",1,
IF(D1="EN",2,
IF(D1="GO",3,0))),$AC:$AD,MATCH($AD$1,$AC$1:$AD$1,0),1)</f>
        <v>EN</v>
      </c>
      <c r="E2">
        <f ca="1">ROUNDDOWN(VLOOKUP(D2,$P:$W,MATCH($U$1,$P$1:$W$1,0),0)+C2*(VLOOKUP(D2,$P:$W,MATCH($V$1,$P$1:$W$1,0),0)-VLOOKUP(D2,$P:$W,MATCH($U$1,$P$1:$W$1,0),0)+10^ABS(VLOOKUP(D2,$P:$W,MATCH($W$1,$P$1:$W$1,0),0))),VLOOKUP(D2,$P:$W,MATCH($W$1,$P$1:$W$1,0),0))</f>
        <v>9</v>
      </c>
      <c r="F2" t="s">
        <v>131</v>
      </c>
      <c r="G2">
        <v>7</v>
      </c>
      <c r="H2" t="s">
        <v>313</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13</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0.42463835196368449</v>
      </c>
      <c r="C3">
        <f t="shared" ca="1" si="0"/>
        <v>0.60474485948506806</v>
      </c>
      <c r="D3" t="str">
        <f t="shared" ref="D3:D32" ca="1" si="2">VLOOKUP($B3
+IF(D2="DI",1,
IF(D2="EN",2,
IF(D2="GO",3,0))),$AC:$AD,MATCH($AD$1,$AC$1:$AD$1,0),1)</f>
        <v>GO</v>
      </c>
      <c r="E3">
        <f t="shared" ref="E3:E32" ca="1" si="3">ROUNDDOWN(VLOOKUP(D3,$P:$W,MATCH($U$1,$P$1:$W$1,0),0)+C3*(VLOOKUP(D3,$P:$W,MATCH($V$1,$P$1:$W$1,0),0)-VLOOKUP(D3,$P:$W,MATCH($U$1,$P$1:$W$1,0),0)+10^ABS(VLOOKUP(D3,$P:$W,MATCH($W$1,$P$1:$W$1,0),0))),VLOOKUP(D3,$P:$W,MATCH($W$1,$P$1:$W$1,0),0))</f>
        <v>2300</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14</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0.5652012584955447</v>
      </c>
      <c r="C4">
        <f t="shared" ca="1" si="0"/>
        <v>0.21737108881786726</v>
      </c>
      <c r="D4" t="str">
        <f t="shared" ca="1" si="2"/>
        <v>EN</v>
      </c>
      <c r="E4">
        <f t="shared" ca="1" si="3"/>
        <v>6</v>
      </c>
      <c r="F4" t="s">
        <v>131</v>
      </c>
      <c r="G4">
        <v>12</v>
      </c>
      <c r="H4" t="s">
        <v>131</v>
      </c>
      <c r="I4">
        <v>7</v>
      </c>
      <c r="J4" t="str">
        <f t="shared" si="4"/>
        <v/>
      </c>
      <c r="K4" t="str">
        <f t="shared" ca="1" si="5"/>
        <v>{"dy":1,"cd":"DI","cn":5},{"dy":2,"cd":"GO","cn":1200},{"dy":3,"cd":"EN","cn":7}</v>
      </c>
      <c r="L4" t="str">
        <f t="shared" si="6"/>
        <v>{"dy":3,"cd":"EN","cn":7}</v>
      </c>
      <c r="P4" t="s">
        <v>99</v>
      </c>
      <c r="Q4">
        <f t="shared" ca="1" si="7"/>
        <v>4</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0.77432674455497041</v>
      </c>
      <c r="C5">
        <f t="shared" ca="1" si="0"/>
        <v>0.57670809805279877</v>
      </c>
      <c r="D5" t="str">
        <f t="shared" ca="1" si="2"/>
        <v>GO</v>
      </c>
      <c r="E5">
        <f t="shared" ca="1" si="3"/>
        <v>2200</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0.48759049499342644</v>
      </c>
      <c r="C6">
        <f t="shared" ca="1" si="0"/>
        <v>0.26024422718368911</v>
      </c>
      <c r="D6" t="str">
        <f t="shared" ca="1" si="2"/>
        <v>EN</v>
      </c>
      <c r="E6">
        <f t="shared" ca="1" si="3"/>
        <v>7</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0.95014520704512972</v>
      </c>
      <c r="C7">
        <f t="shared" ca="1" si="0"/>
        <v>0.43386032837122879</v>
      </c>
      <c r="D7" t="str">
        <f t="shared" ca="1" si="2"/>
        <v>DI</v>
      </c>
      <c r="E7">
        <f t="shared" ca="1" si="3"/>
        <v>4</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0.31198951650973361</v>
      </c>
      <c r="C8">
        <f t="shared" ca="1" si="0"/>
        <v>0.82985120130015544</v>
      </c>
      <c r="D8" t="str">
        <f t="shared" ca="1" si="2"/>
        <v>GO</v>
      </c>
      <c r="E8">
        <f t="shared" ca="1" si="3"/>
        <v>3000</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0.3459274957188988</v>
      </c>
      <c r="C9">
        <f t="shared" ca="1" si="0"/>
        <v>0.3535382956984966</v>
      </c>
      <c r="D9" t="str">
        <f t="shared" ca="1" si="2"/>
        <v>EN</v>
      </c>
      <c r="E9">
        <f t="shared" ca="1" si="3"/>
        <v>7</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0.55689746486497171</v>
      </c>
      <c r="C10">
        <f t="shared" ca="1" si="0"/>
        <v>0.21790516661687609</v>
      </c>
      <c r="D10" t="str">
        <f t="shared" ca="1" si="2"/>
        <v>GO</v>
      </c>
      <c r="E10">
        <f t="shared" ca="1" si="3"/>
        <v>1100</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0.96963954881071068</v>
      </c>
      <c r="C11">
        <f t="shared" ca="1" si="0"/>
        <v>0.69739958954422587</v>
      </c>
      <c r="D11" t="str">
        <f t="shared" ca="1" si="2"/>
        <v>DI</v>
      </c>
      <c r="E11">
        <f t="shared" ca="1" si="3"/>
        <v>5</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0.85052605343332</v>
      </c>
      <c r="C12">
        <f t="shared" ca="1" si="0"/>
        <v>2.9138076707350358E-2</v>
      </c>
      <c r="D12" t="str">
        <f t="shared" ca="1" si="2"/>
        <v>EN</v>
      </c>
      <c r="E12">
        <f t="shared" ca="1" si="3"/>
        <v>6</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0.10153456910431946</v>
      </c>
      <c r="C13">
        <f t="shared" ca="1" si="0"/>
        <v>0.68417863504545617</v>
      </c>
      <c r="D13" t="str">
        <f t="shared" ca="1" si="2"/>
        <v>GO</v>
      </c>
      <c r="E13">
        <f t="shared" ca="1" si="3"/>
        <v>2600</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0.499772071337374</v>
      </c>
      <c r="C14">
        <f t="shared" ca="1" si="0"/>
        <v>0.88164442183581992</v>
      </c>
      <c r="D14" t="str">
        <f t="shared" ca="1" si="2"/>
        <v>EN</v>
      </c>
      <c r="E14">
        <f t="shared" ca="1" si="3"/>
        <v>9</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0.21834886121214225</v>
      </c>
      <c r="C15">
        <f t="shared" ca="1" si="0"/>
        <v>0.16974456245227232</v>
      </c>
      <c r="D15" t="str">
        <f t="shared" ca="1" si="2"/>
        <v>GO</v>
      </c>
      <c r="E15">
        <f t="shared" ca="1" si="3"/>
        <v>1000</v>
      </c>
      <c r="F15" t="s">
        <v>131</v>
      </c>
      <c r="G15">
        <v>10</v>
      </c>
      <c r="H15" t="s">
        <v>314</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0.2101002065958274</v>
      </c>
      <c r="C16">
        <f t="shared" ca="1" si="0"/>
        <v>0.28888832215062277</v>
      </c>
      <c r="D16" t="str">
        <f t="shared" ca="1" si="2"/>
        <v>EN</v>
      </c>
      <c r="E16">
        <f t="shared" ca="1" si="3"/>
        <v>7</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0.28010806644566044</v>
      </c>
      <c r="C17">
        <f t="shared" ca="1" si="0"/>
        <v>0.25764194443798438</v>
      </c>
      <c r="D17" t="str">
        <f t="shared" ca="1" si="2"/>
        <v>GO</v>
      </c>
      <c r="E17">
        <f t="shared" ca="1" si="3"/>
        <v>1200</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0.94752474681060761</v>
      </c>
      <c r="C18">
        <f t="shared" ca="1" si="0"/>
        <v>0.22994044010734604</v>
      </c>
      <c r="D18" t="str">
        <f t="shared" ca="1" si="2"/>
        <v>DI</v>
      </c>
      <c r="E18">
        <f t="shared" ca="1" si="3"/>
        <v>3</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3.4215433614111168E-2</v>
      </c>
      <c r="C19">
        <f t="shared" ca="1" si="0"/>
        <v>0.50260082158571229</v>
      </c>
      <c r="D19" t="str">
        <f t="shared" ca="1" si="2"/>
        <v>GO</v>
      </c>
      <c r="E19">
        <f t="shared" ca="1" si="3"/>
        <v>2000</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0.89684294840095213</v>
      </c>
      <c r="C20">
        <f t="shared" ca="1" si="0"/>
        <v>0.86201783097687268</v>
      </c>
      <c r="D20" t="str">
        <f t="shared" ca="1" si="2"/>
        <v>DI</v>
      </c>
      <c r="E20">
        <f t="shared" ca="1" si="3"/>
        <v>6</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0.27998110094464135</v>
      </c>
      <c r="C21">
        <f t="shared" ca="1" si="0"/>
        <v>0.28540237253335599</v>
      </c>
      <c r="D21" t="str">
        <f t="shared" ca="1" si="2"/>
        <v>GO</v>
      </c>
      <c r="E21">
        <f t="shared" ca="1" si="3"/>
        <v>1300</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9.649027992193171E-2</v>
      </c>
      <c r="C22">
        <f t="shared" ca="1" si="0"/>
        <v>0.5764458198657052</v>
      </c>
      <c r="D22" t="str">
        <f t="shared" ca="1" si="2"/>
        <v>EN</v>
      </c>
      <c r="E22">
        <f t="shared" ca="1" si="3"/>
        <v>8</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0.29320512252198505</v>
      </c>
      <c r="C23">
        <f t="shared" ca="1" si="0"/>
        <v>0.68576912484818875</v>
      </c>
      <c r="D23" t="str">
        <f t="shared" ca="1" si="2"/>
        <v>GO</v>
      </c>
      <c r="E23">
        <f t="shared" ca="1" si="3"/>
        <v>2600</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0.38604680200770569</v>
      </c>
      <c r="C24">
        <f t="shared" ca="1" si="0"/>
        <v>0.99783240585171562</v>
      </c>
      <c r="D24" t="str">
        <f t="shared" ca="1" si="2"/>
        <v>EN</v>
      </c>
      <c r="E24">
        <f t="shared" ca="1" si="3"/>
        <v>9</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0.5529246807799264</v>
      </c>
      <c r="C25">
        <f t="shared" ca="1" si="0"/>
        <v>0.18432145111439613</v>
      </c>
      <c r="D25" t="str">
        <f t="shared" ca="1" si="2"/>
        <v>GO</v>
      </c>
      <c r="E25">
        <f t="shared" ca="1" si="3"/>
        <v>1000</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0.28257668132957658</v>
      </c>
      <c r="C26">
        <f t="shared" ca="1" si="0"/>
        <v>0.29791687886921003</v>
      </c>
      <c r="D26" t="str">
        <f t="shared" ca="1" si="2"/>
        <v>EN</v>
      </c>
      <c r="E26">
        <f t="shared" ca="1" si="3"/>
        <v>7</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0.41214192171340314</v>
      </c>
      <c r="C27">
        <f t="shared" ca="1" si="0"/>
        <v>0.63081669890073866</v>
      </c>
      <c r="D27" t="str">
        <f t="shared" ca="1" si="2"/>
        <v>GO</v>
      </c>
      <c r="E27">
        <f t="shared" ca="1" si="3"/>
        <v>2400</v>
      </c>
      <c r="F27" t="s">
        <v>131</v>
      </c>
      <c r="G27">
        <v>9</v>
      </c>
      <c r="H27" t="s">
        <v>313</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0.79108634155473767</v>
      </c>
      <c r="C28">
        <f t="shared" ca="1" si="0"/>
        <v>0.57130327839463113</v>
      </c>
      <c r="D28" t="str">
        <f t="shared" ca="1" si="2"/>
        <v>EN</v>
      </c>
      <c r="E28">
        <f t="shared" ca="1" si="3"/>
        <v>8</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0.30219721762488172</v>
      </c>
      <c r="C29">
        <f t="shared" ca="1" si="0"/>
        <v>0.6652446818099591</v>
      </c>
      <c r="D29" t="str">
        <f t="shared" ca="1" si="2"/>
        <v>GO</v>
      </c>
      <c r="E29">
        <f t="shared" ca="1" si="3"/>
        <v>2500</v>
      </c>
      <c r="F29" t="s">
        <v>131</v>
      </c>
      <c r="G29">
        <v>5</v>
      </c>
      <c r="H29" t="s">
        <v>315</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0.77592934207833653</v>
      </c>
      <c r="C30">
        <f t="shared" ca="1" si="0"/>
        <v>0.62528078253874886</v>
      </c>
      <c r="D30" t="str">
        <f t="shared" ca="1" si="2"/>
        <v>EN</v>
      </c>
      <c r="E30">
        <f t="shared" ca="1" si="3"/>
        <v>8</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0.75247569325942565</v>
      </c>
      <c r="C31">
        <f t="shared" ca="1" si="0"/>
        <v>0.29849534366762842</v>
      </c>
      <c r="D31" t="str">
        <f t="shared" ca="1" si="2"/>
        <v>GO</v>
      </c>
      <c r="E31">
        <f t="shared" ca="1" si="3"/>
        <v>1400</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0.76570673781861254</v>
      </c>
      <c r="C32">
        <f t="shared" ca="1" si="0"/>
        <v>0.45540561297391191</v>
      </c>
      <c r="D32" t="str">
        <f t="shared" ca="1" si="2"/>
        <v>EN</v>
      </c>
      <c r="E32">
        <f t="shared" ca="1" si="3"/>
        <v>7</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J2" activePane="bottomRight" state="frozen"/>
      <selection pane="topRight" activeCell="C1" sqref="C1"/>
      <selection pane="bottomLeft" activeCell="A2" sqref="A2"/>
      <selection pane="bottomRight" activeCell="AM3" sqref="AM3"/>
    </sheetView>
    <sheetView tabSelected="1" workbookViewId="1">
      <pane xSplit="2" ySplit="1" topLeftCell="S173" activePane="bottomRight" state="frozen"/>
      <selection pane="topRight" activeCell="C1" sqref="C1"/>
      <selection pane="bottomLeft" activeCell="A2" sqref="A2"/>
      <selection pane="bottomRight" activeCell="AB186" sqref="AB186"/>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300</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279</v>
      </c>
      <c r="BO1" t="s">
        <v>280</v>
      </c>
      <c r="BP1">
        <v>0</v>
      </c>
      <c r="BQ1" t="s">
        <v>283</v>
      </c>
      <c r="BR1" t="s">
        <v>284</v>
      </c>
      <c r="BS1" t="str">
        <f ca="1">IF(COUNTA(BV:BV)&lt;&gt;COUNTA([1]EquipTable!$A:$A),"수량이상","누적")</f>
        <v>누적</v>
      </c>
      <c r="BT1" t="s">
        <v>281</v>
      </c>
      <c r="BU1" t="s">
        <v>282</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0.85508687249293103</v>
      </c>
      <c r="E2">
        <f t="shared" ca="1" si="1"/>
        <v>5.9374026139749958E-2</v>
      </c>
      <c r="F2">
        <f t="shared" ca="1" si="1"/>
        <v>0.42742846490430697</v>
      </c>
      <c r="G2">
        <f t="shared" ca="1" si="1"/>
        <v>0.83587429163431504</v>
      </c>
      <c r="H2">
        <f t="shared" ca="1" si="1"/>
        <v>0.87008540674992907</v>
      </c>
      <c r="I2">
        <f t="shared" ca="1" si="1"/>
        <v>0.14117266159768005</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Equip0201</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2600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267</v>
      </c>
      <c r="W2">
        <v>1</v>
      </c>
      <c r="X2" t="s">
        <v>129</v>
      </c>
      <c r="Z2">
        <v>7500</v>
      </c>
      <c r="AA2" t="str">
        <f t="shared" ref="AA2:AA65" ca="1" si="6">IF(ISBLANK(AB2),"",
VLOOKUP(AB2,OFFSET(INDIRECT("$A:$B"),0,MATCH(AB$1&amp;"_Verify",INDIRECT("$1:$1"),0)-1),2,0)
)</f>
        <v>fe</v>
      </c>
      <c r="AB2" t="s">
        <v>83</v>
      </c>
      <c r="AC2" t="s">
        <v>275</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133</v>
      </c>
      <c r="AU2">
        <f t="shared" ref="AU2:AU15" si="12">COUNTIF(AB:AB,AP2)</f>
        <v>137</v>
      </c>
      <c r="AV2">
        <f ca="1">COUNTIFS(M:M,AP2,T:T,"전설")</f>
        <v>2</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0.7591350659506918</v>
      </c>
      <c r="E3">
        <f t="shared" ca="1" si="1"/>
        <v>0.72336636009864774</v>
      </c>
      <c r="F3">
        <f t="shared" ca="1" si="1"/>
        <v>0.8529912111548611</v>
      </c>
      <c r="G3">
        <f t="shared" ca="1" si="1"/>
        <v>0.60470094831193266</v>
      </c>
      <c r="H3">
        <f t="shared" ca="1" si="1"/>
        <v>0.32526653540592387</v>
      </c>
      <c r="I3">
        <f t="shared" ca="1" si="1"/>
        <v>0.59100886028121846</v>
      </c>
      <c r="M3" t="str">
        <f t="shared" ca="1" si="2"/>
        <v>지정 장비</v>
      </c>
      <c r="N3" t="str">
        <f t="shared" ca="1" si="3"/>
        <v>Equip6201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9500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1</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0.19983834316077231</v>
      </c>
      <c r="E4">
        <f t="shared" ca="1" si="1"/>
        <v>0.32974359247511176</v>
      </c>
      <c r="F4">
        <f t="shared" ca="1" si="1"/>
        <v>0.63529658737085848</v>
      </c>
      <c r="G4">
        <f t="shared" ca="1" si="1"/>
        <v>0.17215083052281366</v>
      </c>
      <c r="H4">
        <f t="shared" ca="1" si="1"/>
        <v>0.65496485265858984</v>
      </c>
      <c r="I4">
        <f t="shared" ca="1" si="1"/>
        <v>0.72814681251171831</v>
      </c>
      <c r="M4" t="str">
        <f t="shared" ca="1" si="2"/>
        <v>안 지정 캐릭터 PP 영웅등급</v>
      </c>
      <c r="N4">
        <f t="shared" ca="1" si="3"/>
        <v>32974</v>
      </c>
      <c r="O4">
        <f t="shared" ca="1" si="4"/>
        <v>10</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1000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2</v>
      </c>
      <c r="AU4">
        <f t="shared" si="12"/>
        <v>2</v>
      </c>
      <c r="AV4">
        <f t="shared" ca="1" si="14"/>
        <v>0</v>
      </c>
      <c r="AW4">
        <f t="shared" si="15"/>
        <v>0</v>
      </c>
      <c r="AZ4">
        <v>149</v>
      </c>
      <c r="BE4" t="s">
        <v>198</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0.15309471018171728</v>
      </c>
      <c r="E5">
        <f t="shared" ca="1" si="1"/>
        <v>0.69803974234505817</v>
      </c>
      <c r="F5">
        <f t="shared" ca="1" si="1"/>
        <v>0.58928762775793975</v>
      </c>
      <c r="G5">
        <f t="shared" ca="1" si="1"/>
        <v>0.17762479387789765</v>
      </c>
      <c r="H5">
        <f t="shared" ca="1" si="1"/>
        <v>0.28044165682672428</v>
      </c>
      <c r="I5">
        <f t="shared" ca="1" si="1"/>
        <v>0.47250942563490184</v>
      </c>
      <c r="M5" t="str">
        <f t="shared" ca="1" si="2"/>
        <v>안 지정 캐릭터 PP 영웅등급</v>
      </c>
      <c r="N5">
        <f t="shared" ca="1" si="3"/>
        <v>69803</v>
      </c>
      <c r="O5">
        <f t="shared" ca="1" si="4"/>
        <v>13</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2</v>
      </c>
      <c r="AV5">
        <f t="shared" ca="1" si="14"/>
        <v>0</v>
      </c>
      <c r="AW5">
        <f t="shared" si="15"/>
        <v>0</v>
      </c>
      <c r="AZ5">
        <v>1</v>
      </c>
      <c r="BE5">
        <f ca="1">LEN(BE2)</f>
        <v>19762</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0.35624374193068675</v>
      </c>
      <c r="E6">
        <f t="shared" ca="1" si="1"/>
        <v>0.32092821196580623</v>
      </c>
      <c r="F6">
        <f t="shared" ca="1" si="1"/>
        <v>0.69190003042779724</v>
      </c>
      <c r="G6">
        <f t="shared" ca="1" si="1"/>
        <v>0.56008895527803848</v>
      </c>
      <c r="H6">
        <f t="shared" ca="1" si="1"/>
        <v>0.36811206034745814</v>
      </c>
      <c r="I6">
        <f t="shared" ca="1" si="1"/>
        <v>0.74660921712893169</v>
      </c>
      <c r="M6" t="str">
        <f t="shared" ca="1" si="2"/>
        <v>안 지정 캐릭터 PP 일반등급</v>
      </c>
      <c r="N6">
        <f t="shared" ca="1" si="3"/>
        <v>32092</v>
      </c>
      <c r="O6">
        <f t="shared" ca="1" si="4"/>
        <v>10</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1000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0</v>
      </c>
      <c r="AU6">
        <f t="shared" si="12"/>
        <v>3</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0.76757377620653977</v>
      </c>
      <c r="E7">
        <f t="shared" ca="1" si="1"/>
        <v>3.7827735811638119E-2</v>
      </c>
      <c r="F7">
        <f t="shared" ca="1" si="1"/>
        <v>0.81011081659498085</v>
      </c>
      <c r="G7">
        <f t="shared" ca="1" si="1"/>
        <v>0.96279955918364757</v>
      </c>
      <c r="H7">
        <f t="shared" ca="1" si="1"/>
        <v>7.3328472447921955E-2</v>
      </c>
      <c r="I7">
        <f t="shared" ca="1" si="1"/>
        <v>9.5098338219992362E-2</v>
      </c>
      <c r="M7" t="str">
        <f t="shared" ca="1" si="2"/>
        <v>안 지정 캐릭터 PP 일반등급</v>
      </c>
      <c r="N7">
        <f t="shared" ca="1" si="3"/>
        <v>3782</v>
      </c>
      <c r="O7">
        <f t="shared" ca="1" si="4"/>
        <v>9</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900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0</v>
      </c>
      <c r="AU7">
        <f t="shared" si="12"/>
        <v>3</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0.71033225266566202</v>
      </c>
      <c r="E8">
        <f t="shared" ca="1" si="1"/>
        <v>0.54407455320687159</v>
      </c>
      <c r="F8">
        <f t="shared" ca="1" si="1"/>
        <v>0.57064010940354382</v>
      </c>
      <c r="G8">
        <f t="shared" ca="1" si="1"/>
        <v>0.24723365886753956</v>
      </c>
      <c r="H8">
        <f t="shared" ca="1" si="1"/>
        <v>0.55500718661518722</v>
      </c>
      <c r="I8">
        <f t="shared" ca="1" si="1"/>
        <v>0.59911687324042384</v>
      </c>
      <c r="M8" t="str">
        <f t="shared" ca="1" si="2"/>
        <v>지정 장비</v>
      </c>
      <c r="N8" t="str">
        <f t="shared" ca="1" si="3"/>
        <v>Equip6101</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3600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209</v>
      </c>
      <c r="W8">
        <v>1</v>
      </c>
      <c r="X8" t="s">
        <v>133</v>
      </c>
      <c r="Z8">
        <v>5</v>
      </c>
      <c r="AA8" t="str">
        <f t="shared" ca="1" si="6"/>
        <v>fe</v>
      </c>
      <c r="AB8" t="s">
        <v>83</v>
      </c>
      <c r="AC8" t="s">
        <v>209</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0.30732118956393595</v>
      </c>
      <c r="E9">
        <f t="shared" ca="1" si="1"/>
        <v>0.83067787685887362</v>
      </c>
      <c r="F9">
        <f t="shared" ca="1" si="1"/>
        <v>0.52967275664835467</v>
      </c>
      <c r="G9">
        <f t="shared" ca="1" si="1"/>
        <v>0.84977740348905195</v>
      </c>
      <c r="H9">
        <f t="shared" ca="1" si="1"/>
        <v>0.25781258937221763</v>
      </c>
      <c r="I9">
        <f t="shared" ca="1" si="1"/>
        <v>0.90834806856926997</v>
      </c>
      <c r="M9" t="str">
        <f t="shared" ca="1" si="2"/>
        <v>지정 장비</v>
      </c>
      <c r="N9" t="str">
        <f t="shared" ca="1" si="3"/>
        <v>Equip8102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8400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268</v>
      </c>
      <c r="W9">
        <v>1</v>
      </c>
      <c r="X9" t="s">
        <v>133</v>
      </c>
      <c r="Z9">
        <v>10</v>
      </c>
      <c r="AA9" t="str">
        <f t="shared" ca="1" si="6"/>
        <v>fe</v>
      </c>
      <c r="AB9" t="s">
        <v>83</v>
      </c>
      <c r="AC9" t="s">
        <v>212</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0.38777706161306846</v>
      </c>
      <c r="E10">
        <f t="shared" ca="1" si="1"/>
        <v>0.57143939575679537</v>
      </c>
      <c r="F10">
        <f t="shared" ca="1" si="1"/>
        <v>0.5997373377467049</v>
      </c>
      <c r="G10">
        <f t="shared" ca="1" si="1"/>
        <v>0.74506057942197423</v>
      </c>
      <c r="H10">
        <f t="shared" ca="1" si="1"/>
        <v>0.62691473657599506</v>
      </c>
      <c r="I10">
        <f t="shared" ca="1" si="1"/>
        <v>0.77677454634278642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307</v>
      </c>
      <c r="AQ10" t="s">
        <v>310</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0.23472315442660985</v>
      </c>
      <c r="E11">
        <f t="shared" ca="1" si="1"/>
        <v>0.92347126554517533</v>
      </c>
      <c r="F11">
        <f t="shared" ca="1" si="1"/>
        <v>0.22213257085221094</v>
      </c>
      <c r="G11">
        <f t="shared" ca="1" si="1"/>
        <v>0.99999975914293537</v>
      </c>
      <c r="H11">
        <f t="shared" ca="1" si="1"/>
        <v>0.81816818005850922</v>
      </c>
      <c r="I11">
        <f t="shared" ca="1" si="1"/>
        <v>0.74845295988746285</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308</v>
      </c>
      <c r="AQ11" t="s">
        <v>311</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0.58678721894754193</v>
      </c>
      <c r="E12">
        <f t="shared" ca="1" si="27"/>
        <v>0.72335303359029768</v>
      </c>
      <c r="F12">
        <f t="shared" ca="1" si="27"/>
        <v>0.66225799546865227</v>
      </c>
      <c r="G12">
        <f t="shared" ca="1" si="27"/>
        <v>0.23850457750660325</v>
      </c>
      <c r="H12">
        <f t="shared" ca="1" si="27"/>
        <v>0.2792586109547166</v>
      </c>
      <c r="I12">
        <f t="shared" ca="1" si="27"/>
        <v>0.8572292777441608</v>
      </c>
      <c r="M12" t="str">
        <f t="shared" ca="1" si="2"/>
        <v>지정 장비</v>
      </c>
      <c r="N12" t="str">
        <f t="shared" ca="1" si="3"/>
        <v>Equip6201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16</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211</v>
      </c>
      <c r="W12">
        <v>1</v>
      </c>
      <c r="X12" t="s">
        <v>133</v>
      </c>
      <c r="Z12">
        <v>5</v>
      </c>
      <c r="AA12" t="str">
        <f t="shared" ca="1" si="6"/>
        <v>fe</v>
      </c>
      <c r="AB12" t="s">
        <v>83</v>
      </c>
      <c r="AC12" t="s">
        <v>211</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309</v>
      </c>
      <c r="AQ12" t="s">
        <v>312</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0.89442974142574816</v>
      </c>
      <c r="E13">
        <f t="shared" ca="1" si="27"/>
        <v>6.5761473791415948E-2</v>
      </c>
      <c r="F13">
        <f t="shared" ca="1" si="27"/>
        <v>0.25799022290901086</v>
      </c>
      <c r="G13">
        <f t="shared" ca="1" si="27"/>
        <v>0.8494951107712323</v>
      </c>
      <c r="H13">
        <f t="shared" ca="1" si="27"/>
        <v>0.56573426511124469</v>
      </c>
      <c r="I13">
        <f t="shared" ca="1" si="27"/>
        <v>0.96442849770181005</v>
      </c>
      <c r="M13" t="str">
        <f t="shared" ca="1" si="2"/>
        <v>지정 장비</v>
      </c>
      <c r="N13" t="str">
        <f t="shared" ca="1" si="3"/>
        <v>Equip0201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3500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216</v>
      </c>
      <c r="W13">
        <v>1</v>
      </c>
      <c r="X13" t="s">
        <v>129</v>
      </c>
      <c r="Z13">
        <v>2700</v>
      </c>
      <c r="AA13" t="str">
        <f t="shared" ca="1" si="6"/>
        <v>fe</v>
      </c>
      <c r="AB13" t="s">
        <v>83</v>
      </c>
      <c r="AC13" t="s">
        <v>216</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0.21702266786269064</v>
      </c>
      <c r="E14">
        <f t="shared" ca="1" si="27"/>
        <v>0.65695714715883868</v>
      </c>
      <c r="F14">
        <f t="shared" ca="1" si="27"/>
        <v>0.65541083777331954</v>
      </c>
      <c r="G14">
        <f t="shared" ca="1" si="27"/>
        <v>0.18488437555734916</v>
      </c>
      <c r="H14">
        <f t="shared" ca="1" si="27"/>
        <v>0.44488682642107891</v>
      </c>
      <c r="I14">
        <f t="shared" ca="1" si="27"/>
        <v>0.50971337948322248</v>
      </c>
      <c r="M14" t="str">
        <f t="shared" ca="1" si="2"/>
        <v>안 지정 캐릭터 PP 영웅등급</v>
      </c>
      <c r="N14">
        <f t="shared" ca="1" si="3"/>
        <v>65695</v>
      </c>
      <c r="O14">
        <f t="shared" ca="1" si="4"/>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64</v>
      </c>
      <c r="AU14">
        <f t="shared" si="12"/>
        <v>67</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0.66229262423723367</v>
      </c>
      <c r="E15">
        <f t="shared" ca="1" si="27"/>
        <v>0.32851403058547801</v>
      </c>
      <c r="F15">
        <f t="shared" ca="1" si="27"/>
        <v>0.94207355610414334</v>
      </c>
      <c r="G15">
        <f t="shared" ca="1" si="27"/>
        <v>0.9907481699092503</v>
      </c>
      <c r="H15">
        <f t="shared" ca="1" si="27"/>
        <v>0.62008701092328633</v>
      </c>
      <c r="I15">
        <f t="shared" ca="1" si="27"/>
        <v>0.81913546935669079</v>
      </c>
      <c r="M15" t="str">
        <f t="shared" ca="1" si="2"/>
        <v>안 지정 캐릭터 PP 일반등급</v>
      </c>
      <c r="N15">
        <f t="shared" ca="1" si="3"/>
        <v>32851</v>
      </c>
      <c r="O15">
        <f t="shared" ca="1" si="4"/>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48</v>
      </c>
      <c r="AU15">
        <f t="shared" si="12"/>
        <v>41</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0.45607027681905521</v>
      </c>
      <c r="E16">
        <f t="shared" ca="1" si="27"/>
        <v>0.9315668564716556</v>
      </c>
      <c r="F16">
        <f t="shared" ca="1" si="27"/>
        <v>0.65652920793940561</v>
      </c>
      <c r="G16">
        <f t="shared" ca="1" si="27"/>
        <v>0.32373542800072164</v>
      </c>
      <c r="H16">
        <f t="shared" ca="1" si="27"/>
        <v>0.58394477808617384</v>
      </c>
      <c r="I16">
        <f t="shared" ca="1" si="27"/>
        <v>0.73339235151376425</v>
      </c>
      <c r="M16" t="str">
        <f t="shared" ca="1" si="2"/>
        <v>안 지정 캐릭터 PP 일반등급</v>
      </c>
      <c r="N16">
        <f t="shared" ca="1" si="3"/>
        <v>93156</v>
      </c>
      <c r="O16">
        <f t="shared" ca="1" si="4"/>
        <v>14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1400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0.71544654904811378</v>
      </c>
      <c r="E17">
        <f t="shared" ca="1" si="27"/>
        <v>0.26397164534072826</v>
      </c>
      <c r="F17">
        <f t="shared" ca="1" si="27"/>
        <v>0.14614838784769002</v>
      </c>
      <c r="G17">
        <f t="shared" ca="1" si="27"/>
        <v>0.15746696662840753</v>
      </c>
      <c r="H17">
        <f t="shared" ca="1" si="27"/>
        <v>1.335940623106846E-2</v>
      </c>
      <c r="I17">
        <f t="shared" ca="1" si="27"/>
        <v>0.22938387846044317</v>
      </c>
      <c r="M17" t="str">
        <f t="shared" ca="1" si="2"/>
        <v>안 지정 캐릭터 PP 영웅등급</v>
      </c>
      <c r="N17">
        <f t="shared" ca="1" si="3"/>
        <v>26397</v>
      </c>
      <c r="O17">
        <f t="shared" ca="1" si="4"/>
        <v>10</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1000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289</v>
      </c>
      <c r="AS17" t="s">
        <v>288</v>
      </c>
      <c r="AT17">
        <f ca="1">(COUNTIFS(B:B,$AQ$18,N:N,"Equip????")-AT19-AT20-AT21)/6</f>
        <v>12.833333333333334</v>
      </c>
      <c r="AU17">
        <f>(COUNTIFS(B:B,$AQ$18,AC:AC,"Equip????")-AU19-AU20-AU21)/6</f>
        <v>13.166666666666666</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0.27292975993016244</v>
      </c>
      <c r="E18">
        <f t="shared" ca="1" si="27"/>
        <v>0.51515998354289205</v>
      </c>
      <c r="F18">
        <f t="shared" ca="1" si="27"/>
        <v>0.20652626092710547</v>
      </c>
      <c r="G18">
        <f t="shared" ca="1" si="27"/>
        <v>0.55590298128181426</v>
      </c>
      <c r="H18">
        <f t="shared" ca="1" si="27"/>
        <v>0.99879278283240114</v>
      </c>
      <c r="I18">
        <f t="shared" ca="1" si="27"/>
        <v>0.68947157118271774</v>
      </c>
      <c r="M18" t="str">
        <f t="shared" ca="1" si="2"/>
        <v>지정 장비</v>
      </c>
      <c r="N18" t="str">
        <f t="shared" ca="1" si="3"/>
        <v>Equip6002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2100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271</v>
      </c>
      <c r="W18">
        <v>1</v>
      </c>
      <c r="X18" t="s">
        <v>129</v>
      </c>
      <c r="Z18">
        <v>1900</v>
      </c>
      <c r="AA18" t="str">
        <f t="shared" ca="1" si="6"/>
        <v>fe</v>
      </c>
      <c r="AB18" t="s">
        <v>83</v>
      </c>
      <c r="AC18" t="s">
        <v>271</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290</v>
      </c>
      <c r="AS18" t="s">
        <v>285</v>
      </c>
      <c r="AT18">
        <f ca="1">COUNTIFS(B:B,$AQ$18,N:N,"Equip????")-AT19-AT20-AT21</f>
        <v>77</v>
      </c>
      <c r="AU18">
        <f>COUNTIFS(B:B,$AQ$18,AC:AC,"Equip????")-AU19-AU20-AU21</f>
        <v>79</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0.52771444867472106</v>
      </c>
      <c r="E19">
        <f t="shared" ca="1" si="27"/>
        <v>0.81715072090129492</v>
      </c>
      <c r="F19">
        <f t="shared" ca="1" si="27"/>
        <v>0.23509193592132149</v>
      </c>
      <c r="G19">
        <f t="shared" ca="1" si="27"/>
        <v>0.39023535519554486</v>
      </c>
      <c r="H19">
        <f t="shared" ca="1" si="27"/>
        <v>0.86641886730210393</v>
      </c>
      <c r="I19">
        <f t="shared" ca="1" si="27"/>
        <v>0.20190015561707975</v>
      </c>
      <c r="M19" t="str">
        <f t="shared" ca="1" si="2"/>
        <v>지정 장비</v>
      </c>
      <c r="N19" t="str">
        <f t="shared" ca="1" si="3"/>
        <v>Equip8102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7700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212</v>
      </c>
      <c r="W19">
        <v>1</v>
      </c>
      <c r="X19" t="s">
        <v>129</v>
      </c>
      <c r="Z19">
        <v>2200</v>
      </c>
      <c r="AA19" t="str">
        <f t="shared" ca="1" si="6"/>
        <v>fe</v>
      </c>
      <c r="AB19" t="s">
        <v>83</v>
      </c>
      <c r="AC19" t="s">
        <v>212</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286</v>
      </c>
      <c r="AT19">
        <f ca="1">COUNTIFS(B:B,$AQ$18,N:N,"Equip6???")</f>
        <v>23</v>
      </c>
      <c r="AU19">
        <f>COUNTIFS(B:B,$AQ$18,AC:AC,"Equip6???")</f>
        <v>20</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0.72867425582856871</v>
      </c>
      <c r="E20">
        <f t="shared" ca="1" si="27"/>
        <v>0.44932654735085809</v>
      </c>
      <c r="F20">
        <f t="shared" ca="1" si="27"/>
        <v>0.19725927817695632</v>
      </c>
      <c r="G20">
        <f t="shared" ca="1" si="27"/>
        <v>0.44215507305632917</v>
      </c>
      <c r="H20">
        <f t="shared" ca="1" si="27"/>
        <v>0.39005355463185865</v>
      </c>
      <c r="I20">
        <f t="shared" ca="1" si="27"/>
        <v>0.56400063908137354</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287</v>
      </c>
      <c r="AT20">
        <f ca="1">COUNTIFS(B:B,$AQ$18,N:N,"Equip7???")</f>
        <v>16</v>
      </c>
      <c r="AU20">
        <f>COUNTIFS(B:B,$AQ$18,AC:AC,"Equip7???")</f>
        <v>19</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5.6255808140945884E-2</v>
      </c>
      <c r="E21">
        <f t="shared" ca="1" si="27"/>
        <v>0.2772746534984698</v>
      </c>
      <c r="F21">
        <f t="shared" ca="1" si="27"/>
        <v>0.25536008240062957</v>
      </c>
      <c r="G21">
        <f t="shared" ca="1" si="27"/>
        <v>0.10321194586352</v>
      </c>
      <c r="H21">
        <f t="shared" ca="1" si="27"/>
        <v>0.10692534018221411</v>
      </c>
      <c r="I21">
        <f t="shared" ca="1" si="27"/>
        <v>0.97422427667150879</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284</v>
      </c>
      <c r="AT21">
        <f ca="1">COUNTIFS(B:B,$AQ$18,N:N,"Equip8???")</f>
        <v>17</v>
      </c>
      <c r="AU21">
        <f>COUNTIFS(B:B,$AQ$18,AC:AC,"Equip8???")</f>
        <v>19</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0.40417392027735721</v>
      </c>
      <c r="E22">
        <f t="shared" ca="1" si="28"/>
        <v>0.40789934204248346</v>
      </c>
      <c r="F22">
        <f t="shared" ca="1" si="28"/>
        <v>0.16463948171838649</v>
      </c>
      <c r="G22">
        <f t="shared" ca="1" si="28"/>
        <v>0.35119192656720777</v>
      </c>
      <c r="H22">
        <f t="shared" ca="1" si="28"/>
        <v>0.67437662721383529</v>
      </c>
      <c r="I22">
        <f t="shared" ca="1" si="28"/>
        <v>0.13104340986950225</v>
      </c>
      <c r="M22" t="str">
        <f t="shared" ca="1" si="2"/>
        <v>지정 장비</v>
      </c>
      <c r="N22" t="str">
        <f t="shared" ca="1" si="3"/>
        <v>Equip3202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4</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202</v>
      </c>
      <c r="W22">
        <v>1</v>
      </c>
      <c r="X22" t="s">
        <v>129</v>
      </c>
      <c r="Z22">
        <v>800</v>
      </c>
      <c r="AA22" t="str">
        <f t="shared" ca="1" si="6"/>
        <v>fe</v>
      </c>
      <c r="AB22" t="s">
        <v>83</v>
      </c>
      <c r="AC22" t="s">
        <v>266</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0.72387266022644425</v>
      </c>
      <c r="E23">
        <f t="shared" ca="1" si="28"/>
        <v>0.51746812021546618</v>
      </c>
      <c r="F23">
        <f t="shared" ca="1" si="28"/>
        <v>0.31499195966949789</v>
      </c>
      <c r="G23">
        <f t="shared" ca="1" si="28"/>
        <v>0.35361247791536676</v>
      </c>
      <c r="H23">
        <f t="shared" ca="1" si="28"/>
        <v>0.31140050109554929</v>
      </c>
      <c r="I23">
        <f t="shared" ca="1" si="28"/>
        <v>0.34080446402720155</v>
      </c>
      <c r="M23" t="str">
        <f t="shared" ca="1" si="2"/>
        <v>지정 장비</v>
      </c>
      <c r="N23" t="str">
        <f t="shared" ca="1" si="3"/>
        <v>Equip4202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4</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214</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294</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0.86310475349655436</v>
      </c>
      <c r="E24">
        <f t="shared" ca="1" si="28"/>
        <v>0.61620768026184503</v>
      </c>
      <c r="F24">
        <f t="shared" ca="1" si="28"/>
        <v>0.53294394900967768</v>
      </c>
      <c r="G24">
        <f t="shared" ca="1" si="28"/>
        <v>4.0617444725497442E-2</v>
      </c>
      <c r="H24">
        <f t="shared" ca="1" si="28"/>
        <v>0.72844559185522051</v>
      </c>
      <c r="I24">
        <f t="shared" ca="1" si="28"/>
        <v>0.15169486668058219</v>
      </c>
      <c r="M24" t="str">
        <f t="shared" ca="1" si="2"/>
        <v>안 지정 캐릭터 PP 영웅등급</v>
      </c>
      <c r="N24">
        <f t="shared" ca="1" si="3"/>
        <v>61620</v>
      </c>
      <c r="O24">
        <f t="shared" ca="1" si="4"/>
        <v>12</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1200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291</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0.62501112926004865</v>
      </c>
      <c r="E25">
        <f t="shared" ca="1" si="28"/>
        <v>0.58085950511163831</v>
      </c>
      <c r="F25">
        <f t="shared" ca="1" si="28"/>
        <v>0.91321418824594447</v>
      </c>
      <c r="G25">
        <f t="shared" ca="1" si="28"/>
        <v>0.23188772778015199</v>
      </c>
      <c r="H25">
        <f t="shared" ca="1" si="28"/>
        <v>3.9179527579237483E-2</v>
      </c>
      <c r="I25">
        <f t="shared" ca="1" si="28"/>
        <v>0.66270385385770192</v>
      </c>
      <c r="M25" t="str">
        <f t="shared" ca="1" si="2"/>
        <v>안 지정 캐릭터 PP 일반등급</v>
      </c>
      <c r="N25">
        <f t="shared" ca="1" si="3"/>
        <v>58085</v>
      </c>
      <c r="O25">
        <f t="shared" ca="1" si="4"/>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292</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0.32193232829812446</v>
      </c>
      <c r="E26">
        <f t="shared" ca="1" si="28"/>
        <v>0.73764947199504127</v>
      </c>
      <c r="F26">
        <f t="shared" ca="1" si="28"/>
        <v>0.98358396941888782</v>
      </c>
      <c r="G26">
        <f t="shared" ca="1" si="28"/>
        <v>0.71485899000571851</v>
      </c>
      <c r="H26">
        <f t="shared" ca="1" si="28"/>
        <v>0.84385359435653118</v>
      </c>
      <c r="I26">
        <f t="shared" ca="1" si="28"/>
        <v>0.30256094050924653</v>
      </c>
      <c r="M26" t="str">
        <f t="shared" ca="1" si="2"/>
        <v>안 지정 캐릭터 PP 일반등급</v>
      </c>
      <c r="N26">
        <f t="shared" ca="1" si="3"/>
        <v>73764</v>
      </c>
      <c r="O26">
        <f t="shared" ca="1" si="4"/>
        <v>13</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1300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293</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0.94394740104095065</v>
      </c>
      <c r="E27">
        <f t="shared" ca="1" si="28"/>
        <v>0.40418570505451912</v>
      </c>
      <c r="F27">
        <f t="shared" ca="1" si="28"/>
        <v>0.51761821430428379</v>
      </c>
      <c r="G27">
        <f t="shared" ca="1" si="28"/>
        <v>0.25473664073213065</v>
      </c>
      <c r="H27">
        <f t="shared" ca="1" si="28"/>
        <v>0.98076717891185716</v>
      </c>
      <c r="I27">
        <f t="shared" ca="1" si="28"/>
        <v>0.82062116687759656</v>
      </c>
      <c r="M27" t="str">
        <f t="shared" ca="1" si="2"/>
        <v>안 지정 캐릭터 PP 일반등급</v>
      </c>
      <c r="N27">
        <f t="shared" ca="1" si="3"/>
        <v>40418</v>
      </c>
      <c r="O27">
        <f t="shared" ca="1" si="4"/>
        <v>11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1100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296</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0.42788088889113463</v>
      </c>
      <c r="E28">
        <f t="shared" ca="1" si="28"/>
        <v>0.46946391194677173</v>
      </c>
      <c r="F28">
        <f t="shared" ca="1" si="28"/>
        <v>0.43080346000849024</v>
      </c>
      <c r="G28">
        <f t="shared" ca="1" si="28"/>
        <v>0.16128995736979768</v>
      </c>
      <c r="H28">
        <f t="shared" ca="1" si="28"/>
        <v>0.35750568440187691</v>
      </c>
      <c r="I28">
        <f t="shared" ca="1" si="28"/>
        <v>0.64644377114814822</v>
      </c>
      <c r="M28" t="str">
        <f t="shared" ca="1" si="2"/>
        <v>지정 장비</v>
      </c>
      <c r="N28" t="str">
        <f t="shared" ca="1" si="3"/>
        <v>Equip6001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2100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268</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0.78326448680212413</v>
      </c>
      <c r="E29">
        <f t="shared" ca="1" si="28"/>
        <v>0.22116555285898598</v>
      </c>
      <c r="F29">
        <f t="shared" ca="1" si="28"/>
        <v>9.1065779850249995E-2</v>
      </c>
      <c r="G29">
        <f t="shared" ca="1" si="28"/>
        <v>0.12356004749101723</v>
      </c>
      <c r="H29">
        <f t="shared" ca="1" si="28"/>
        <v>0.32892447038851802</v>
      </c>
      <c r="I29">
        <f t="shared" ca="1" si="28"/>
        <v>0.37856555018696048</v>
      </c>
      <c r="M29" t="str">
        <f t="shared" ca="1" si="2"/>
        <v>지정 장비</v>
      </c>
      <c r="N29" t="str">
        <f t="shared" ca="1" si="3"/>
        <v>Equip2202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4</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251</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0.40820023732084532</v>
      </c>
      <c r="E30">
        <f t="shared" ca="1" si="28"/>
        <v>0.70495654588803203</v>
      </c>
      <c r="F30">
        <f t="shared" ca="1" si="28"/>
        <v>0.11384576448737127</v>
      </c>
      <c r="G30">
        <f t="shared" ca="1" si="28"/>
        <v>0.11182027982946086</v>
      </c>
      <c r="H30">
        <f t="shared" ca="1" si="28"/>
        <v>0.62515953193992646</v>
      </c>
      <c r="I30">
        <f t="shared" ca="1" si="28"/>
        <v>0.66890122757887904</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0.9950651285463864</v>
      </c>
      <c r="E31">
        <f t="shared" ca="1" si="28"/>
        <v>0.88464444987371671</v>
      </c>
      <c r="F31">
        <f t="shared" ca="1" si="28"/>
        <v>5.2981740720616011E-2</v>
      </c>
      <c r="G31">
        <f t="shared" ca="1" si="28"/>
        <v>0.26287730505993212</v>
      </c>
      <c r="H31">
        <f t="shared" ca="1" si="28"/>
        <v>0.72114360487588336</v>
      </c>
      <c r="I31">
        <f t="shared" ca="1" si="28"/>
        <v>7.5969606477248486E-2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0.98904178503426687</v>
      </c>
      <c r="E32">
        <f t="shared" ca="1" si="29"/>
        <v>0.44627062935951056</v>
      </c>
      <c r="F32">
        <f t="shared" ca="1" si="29"/>
        <v>0.23889445305994439</v>
      </c>
      <c r="G32">
        <f t="shared" ca="1" si="29"/>
        <v>0.20583288115744069</v>
      </c>
      <c r="H32">
        <f t="shared" ca="1" si="29"/>
        <v>0.24654572061297464</v>
      </c>
      <c r="I32">
        <f t="shared" ca="1" si="29"/>
        <v>0.8868714380326419</v>
      </c>
      <c r="M32" t="str">
        <f t="shared" ca="1" si="2"/>
        <v>캐릭터 상자 영웅등급</v>
      </c>
      <c r="N32" t="str">
        <f t="shared" ca="1" si="3"/>
        <v>삭제</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149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215</v>
      </c>
      <c r="W32">
        <v>1</v>
      </c>
      <c r="X32" t="s">
        <v>129</v>
      </c>
      <c r="Z32">
        <v>3400</v>
      </c>
      <c r="AA32" t="str">
        <f t="shared" ca="1" si="6"/>
        <v>fe</v>
      </c>
      <c r="AB32" t="s">
        <v>83</v>
      </c>
      <c r="AC32" t="s">
        <v>197</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0.48326144708086749</v>
      </c>
      <c r="E33">
        <f t="shared" ca="1" si="29"/>
        <v>0.62038561035275774</v>
      </c>
      <c r="F33">
        <f t="shared" ca="1" si="29"/>
        <v>0.61593239754481932</v>
      </c>
      <c r="G33">
        <f t="shared" ca="1" si="29"/>
        <v>0.3076201911541846</v>
      </c>
      <c r="H33">
        <f t="shared" ca="1" si="29"/>
        <v>0.44192294215169237</v>
      </c>
      <c r="I33">
        <f t="shared" ca="1" si="29"/>
        <v>0.46820561417308248</v>
      </c>
      <c r="M33" t="str">
        <f t="shared" ca="1" si="2"/>
        <v>지정 장비</v>
      </c>
      <c r="N33" t="str">
        <f t="shared" ca="1" si="3"/>
        <v>Equip5201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4</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275</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0.59148262904940085</v>
      </c>
      <c r="E34">
        <f t="shared" ca="1" si="29"/>
        <v>0.2665069404249174</v>
      </c>
      <c r="F34">
        <f t="shared" ca="1" si="29"/>
        <v>0.97134731753969439</v>
      </c>
      <c r="G34">
        <f t="shared" ca="1" si="29"/>
        <v>0.57219405547371149</v>
      </c>
      <c r="H34">
        <f t="shared" ca="1" si="29"/>
        <v>8.8524739477449765E-2</v>
      </c>
      <c r="I34">
        <f t="shared" ca="1" si="29"/>
        <v>0.73103407731495929</v>
      </c>
      <c r="M34" t="str">
        <f t="shared" ca="1" si="2"/>
        <v>안 지정 캐릭터 PP 영웅등급</v>
      </c>
      <c r="N34">
        <f t="shared" ca="1" si="3"/>
        <v>26650</v>
      </c>
      <c r="O34">
        <f t="shared" ca="1" si="4"/>
        <v>10</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1000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0.39068664700016176</v>
      </c>
      <c r="E35">
        <f t="shared" ca="1" si="29"/>
        <v>0.68695056580566394</v>
      </c>
      <c r="F35">
        <f t="shared" ca="1" si="29"/>
        <v>0.54514221671007423</v>
      </c>
      <c r="G35">
        <f t="shared" ca="1" si="29"/>
        <v>9.2046500541727694E-2</v>
      </c>
      <c r="H35">
        <f t="shared" ca="1" si="29"/>
        <v>0.83614789712023285</v>
      </c>
      <c r="I35">
        <f t="shared" ca="1" si="29"/>
        <v>2.9841804394246552E-2</v>
      </c>
      <c r="M35" t="str">
        <f t="shared" ca="1" si="2"/>
        <v>안 지정 캐릭터 PP 일반등급</v>
      </c>
      <c r="N35">
        <f t="shared" ca="1" si="3"/>
        <v>68695</v>
      </c>
      <c r="O35">
        <f t="shared" ca="1" si="4"/>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0.92696707795016497</v>
      </c>
      <c r="E36">
        <f t="shared" ca="1" si="29"/>
        <v>0.36581294477345927</v>
      </c>
      <c r="F36">
        <f t="shared" ca="1" si="29"/>
        <v>0.30592917151209442</v>
      </c>
      <c r="G36">
        <f t="shared" ca="1" si="29"/>
        <v>0.50727414753899458</v>
      </c>
      <c r="H36">
        <f t="shared" ca="1" si="29"/>
        <v>0.57161199405235064</v>
      </c>
      <c r="I36">
        <f t="shared" ca="1" si="29"/>
        <v>0.34537902827236688</v>
      </c>
      <c r="M36" t="str">
        <f t="shared" ca="1" si="2"/>
        <v>안 지정 캐릭터 PP 일반등급</v>
      </c>
      <c r="N36">
        <f t="shared" ca="1" si="3"/>
        <v>36581</v>
      </c>
      <c r="O36">
        <f t="shared" ca="1" si="4"/>
        <v>11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1100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0.55445709631039752</v>
      </c>
      <c r="E37">
        <f t="shared" ca="1" si="29"/>
        <v>0.83089113066125264</v>
      </c>
      <c r="F37">
        <f t="shared" ca="1" si="29"/>
        <v>0.70814397266429019</v>
      </c>
      <c r="G37">
        <f t="shared" ca="1" si="29"/>
        <v>0.71564676552957374</v>
      </c>
      <c r="H37">
        <f t="shared" ca="1" si="29"/>
        <v>0.7383508964713803</v>
      </c>
      <c r="I37">
        <f t="shared" ca="1" si="29"/>
        <v>0.11947979911159889</v>
      </c>
      <c r="M37" t="str">
        <f t="shared" ca="1" si="2"/>
        <v>안 지정 캐릭터 PP 영웅등급</v>
      </c>
      <c r="N37">
        <f t="shared" ca="1" si="3"/>
        <v>83089</v>
      </c>
      <c r="O37">
        <f t="shared" ca="1" si="4"/>
        <v>13</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1300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0.193113502995784</v>
      </c>
      <c r="E38">
        <f t="shared" ca="1" si="29"/>
        <v>0.13201931859009775</v>
      </c>
      <c r="F38">
        <f t="shared" ca="1" si="29"/>
        <v>0.23016353530743572</v>
      </c>
      <c r="G38">
        <f t="shared" ca="1" si="29"/>
        <v>0.88293979993801197</v>
      </c>
      <c r="H38">
        <f t="shared" ca="1" si="29"/>
        <v>7.8439517029088246E-2</v>
      </c>
      <c r="I38">
        <f t="shared" ca="1" si="29"/>
        <v>0.97726787260035319</v>
      </c>
      <c r="M38" t="str">
        <f t="shared" ca="1" si="2"/>
        <v>지정 장비</v>
      </c>
      <c r="N38" t="str">
        <f t="shared" ca="1" si="3"/>
        <v>Equip1202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3500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274</v>
      </c>
      <c r="W38">
        <v>1</v>
      </c>
      <c r="X38" t="s">
        <v>133</v>
      </c>
      <c r="Z38">
        <v>36</v>
      </c>
      <c r="AA38" t="str">
        <f t="shared" ca="1" si="6"/>
        <v>fe</v>
      </c>
      <c r="AB38" t="s">
        <v>83</v>
      </c>
      <c r="AC38" t="s">
        <v>205</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0.45520531916554208</v>
      </c>
      <c r="E39">
        <f t="shared" ca="1" si="29"/>
        <v>0.46756507051841423</v>
      </c>
      <c r="F39">
        <f t="shared" ca="1" si="29"/>
        <v>0.30801264191010513</v>
      </c>
      <c r="G39">
        <f t="shared" ca="1" si="29"/>
        <v>0.14860457559177886</v>
      </c>
      <c r="H39">
        <f t="shared" ca="1" si="29"/>
        <v>0.96144338689445275</v>
      </c>
      <c r="I39">
        <f t="shared" ca="1" si="29"/>
        <v>0.34865177328343089</v>
      </c>
      <c r="M39" t="str">
        <f t="shared" ca="1" si="2"/>
        <v>지정 장비</v>
      </c>
      <c r="N39" t="str">
        <f t="shared" ca="1" si="3"/>
        <v>Equip5201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4</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265</v>
      </c>
      <c r="W39">
        <v>1</v>
      </c>
      <c r="X39" t="s">
        <v>129</v>
      </c>
      <c r="Z39">
        <v>800</v>
      </c>
      <c r="AA39" t="str">
        <f t="shared" ca="1" si="6"/>
        <v>fe</v>
      </c>
      <c r="AB39" t="s">
        <v>83</v>
      </c>
      <c r="AC39" t="s">
        <v>317</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0.38022817847178769</v>
      </c>
      <c r="E40">
        <f t="shared" ca="1" si="29"/>
        <v>0.61279900468412418</v>
      </c>
      <c r="F40">
        <f t="shared" ca="1" si="29"/>
        <v>0.19457759343802528</v>
      </c>
      <c r="G40">
        <f t="shared" ca="1" si="29"/>
        <v>0.82105659313614598</v>
      </c>
      <c r="H40">
        <f t="shared" ca="1" si="29"/>
        <v>0.1805572925288853</v>
      </c>
      <c r="I40">
        <f t="shared" ca="1" si="29"/>
        <v>0.59565468058289439</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0.27921707554925512</v>
      </c>
      <c r="E41">
        <f t="shared" ca="1" si="29"/>
        <v>0.14148693720939709</v>
      </c>
      <c r="F41">
        <f t="shared" ca="1" si="29"/>
        <v>0.57699041206177826</v>
      </c>
      <c r="G41">
        <f t="shared" ca="1" si="29"/>
        <v>0.80399605092710569</v>
      </c>
      <c r="H41">
        <f t="shared" ca="1" si="29"/>
        <v>0.73145447902310057</v>
      </c>
      <c r="I41">
        <f t="shared" ca="1" si="29"/>
        <v>0.65919461507193644</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0.74006419101451171</v>
      </c>
      <c r="E42">
        <f t="shared" ca="1" si="30"/>
        <v>0.96430702273111535</v>
      </c>
      <c r="F42">
        <f t="shared" ca="1" si="30"/>
        <v>0.98284147463004434</v>
      </c>
      <c r="G42">
        <f t="shared" ca="1" si="30"/>
        <v>0.52271992810163548</v>
      </c>
      <c r="H42">
        <f t="shared" ca="1" si="30"/>
        <v>0.7164984654009785</v>
      </c>
      <c r="I42">
        <f t="shared" ca="1" si="30"/>
        <v>0.36781008845758301</v>
      </c>
      <c r="M42" t="str">
        <f t="shared" ca="1" si="2"/>
        <v>지정 장비</v>
      </c>
      <c r="N42" t="str">
        <f t="shared" ca="1" si="3"/>
        <v>Equip8202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29300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0.95935692899967795</v>
      </c>
      <c r="E43">
        <f t="shared" ca="1" si="30"/>
        <v>0.1506728285816934</v>
      </c>
      <c r="F43">
        <f t="shared" ca="1" si="30"/>
        <v>0.77584721164677883</v>
      </c>
      <c r="G43">
        <f t="shared" ca="1" si="30"/>
        <v>0.87667300314587515</v>
      </c>
      <c r="H43">
        <f t="shared" ca="1" si="30"/>
        <v>0.76765227268333669</v>
      </c>
      <c r="I43">
        <f t="shared" ca="1" si="30"/>
        <v>0.9107716616744872</v>
      </c>
      <c r="M43" t="str">
        <f t="shared" ca="1" si="2"/>
        <v>지정 장비</v>
      </c>
      <c r="N43" t="str">
        <f t="shared" ca="1" si="3"/>
        <v>Equip1101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1500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256</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0.80185227435152784</v>
      </c>
      <c r="E44">
        <f t="shared" ca="1" si="30"/>
        <v>7.0443099827547262E-2</v>
      </c>
      <c r="F44">
        <f t="shared" ca="1" si="30"/>
        <v>0.87015708336993247</v>
      </c>
      <c r="G44">
        <f t="shared" ca="1" si="30"/>
        <v>8.8849724504543426E-2</v>
      </c>
      <c r="H44">
        <f t="shared" ca="1" si="30"/>
        <v>0.28930087073425848</v>
      </c>
      <c r="I44">
        <f t="shared" ca="1" si="30"/>
        <v>0.69604382693198596</v>
      </c>
      <c r="M44" t="str">
        <f t="shared" ca="1" si="2"/>
        <v>안 지정 캐릭터 PP 영웅등급</v>
      </c>
      <c r="N44">
        <f t="shared" ca="1" si="3"/>
        <v>7044</v>
      </c>
      <c r="O44">
        <f t="shared" ca="1" si="4"/>
        <v>9</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219</v>
      </c>
      <c r="CB44" t="str">
        <f>VLOOKUP($CA44,[2]ActorTable!$1:$1048576,MATCH("이름참고",[2]ActorTable!$1:$1,0),0)</f>
        <v>레나</v>
      </c>
    </row>
    <row r="45" spans="1:80">
      <c r="A45">
        <v>5</v>
      </c>
      <c r="B45">
        <v>3</v>
      </c>
      <c r="C45">
        <f t="shared" si="0"/>
        <v>0</v>
      </c>
      <c r="D45">
        <f t="shared" ca="1" si="30"/>
        <v>0.32920536899243447</v>
      </c>
      <c r="E45">
        <f t="shared" ca="1" si="30"/>
        <v>0.31915800704789521</v>
      </c>
      <c r="F45">
        <f t="shared" ca="1" si="30"/>
        <v>0.13106573476436456</v>
      </c>
      <c r="G45">
        <f t="shared" ca="1" si="30"/>
        <v>0.40027764816654454</v>
      </c>
      <c r="H45">
        <f t="shared" ca="1" si="30"/>
        <v>0.61887312983019949</v>
      </c>
      <c r="I45">
        <f t="shared" ca="1" si="30"/>
        <v>0.40770980719006922</v>
      </c>
      <c r="M45" t="str">
        <f t="shared" ca="1" si="2"/>
        <v>안 지정 캐릭터 PP 일반등급</v>
      </c>
      <c r="N45">
        <f t="shared" ca="1" si="3"/>
        <v>31915</v>
      </c>
      <c r="O45">
        <f t="shared" ca="1" si="4"/>
        <v>10</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1000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220</v>
      </c>
      <c r="CB45" t="str">
        <f>VLOOKUP($CA45,[2]ActorTable!$1:$1048576,MATCH("이름참고",[2]ActorTable!$1:$1,0),0)</f>
        <v>서린</v>
      </c>
    </row>
    <row r="46" spans="1:80">
      <c r="A46">
        <v>5</v>
      </c>
      <c r="B46">
        <v>4</v>
      </c>
      <c r="C46">
        <f t="shared" si="0"/>
        <v>0</v>
      </c>
      <c r="D46">
        <f t="shared" ca="1" si="30"/>
        <v>0.27766906074917719</v>
      </c>
      <c r="E46">
        <f t="shared" ca="1" si="30"/>
        <v>7.2827548620236549E-2</v>
      </c>
      <c r="F46">
        <f t="shared" ca="1" si="30"/>
        <v>0.99954604557717974</v>
      </c>
      <c r="G46">
        <f t="shared" ca="1" si="30"/>
        <v>0.81007883788508106</v>
      </c>
      <c r="H46">
        <f t="shared" ca="1" si="30"/>
        <v>0.85451427107578926</v>
      </c>
      <c r="I46">
        <f t="shared" ca="1" si="30"/>
        <v>0.1127496815350375</v>
      </c>
      <c r="M46" t="str">
        <f t="shared" ca="1" si="2"/>
        <v>안 지정 캐릭터 PP 일반등급</v>
      </c>
      <c r="N46">
        <f t="shared" ca="1" si="3"/>
        <v>7282</v>
      </c>
      <c r="O46">
        <f t="shared" ca="1" si="4"/>
        <v>9</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0.97085141681202891</v>
      </c>
      <c r="E47">
        <f t="shared" ca="1" si="30"/>
        <v>0.64477636187507303</v>
      </c>
      <c r="F47">
        <f t="shared" ca="1" si="30"/>
        <v>0.47005056998257655</v>
      </c>
      <c r="G47">
        <f t="shared" ca="1" si="30"/>
        <v>2.8247020867913086E-2</v>
      </c>
      <c r="H47">
        <f t="shared" ca="1" si="30"/>
        <v>0.6045424853248812</v>
      </c>
      <c r="I47">
        <f t="shared" ca="1" si="30"/>
        <v>0.31861009101908355</v>
      </c>
      <c r="M47" t="str">
        <f t="shared" ca="1" si="2"/>
        <v>안 지정 캐릭터 PP 일반등급</v>
      </c>
      <c r="N47">
        <f t="shared" ca="1" si="3"/>
        <v>64477</v>
      </c>
      <c r="O47">
        <f t="shared" ca="1" si="4"/>
        <v>12</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1200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0.18280195491576889</v>
      </c>
      <c r="E48">
        <f t="shared" ca="1" si="30"/>
        <v>0.96893274720092692</v>
      </c>
      <c r="F48">
        <f t="shared" ca="1" si="30"/>
        <v>0.81885249788037562</v>
      </c>
      <c r="G48">
        <f t="shared" ca="1" si="30"/>
        <v>0.29199766971694674</v>
      </c>
      <c r="H48">
        <f t="shared" ca="1" si="30"/>
        <v>0.78243595697127499</v>
      </c>
      <c r="I48">
        <f t="shared" ca="1" si="30"/>
        <v>0.37845955653976104</v>
      </c>
      <c r="M48" t="str">
        <f t="shared" ca="1" si="2"/>
        <v>지정 장비</v>
      </c>
      <c r="N48" t="str">
        <f t="shared" ca="1" si="3"/>
        <v>Equip8201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29300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267</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0.21502912097132931</v>
      </c>
      <c r="E49">
        <f t="shared" ca="1" si="30"/>
        <v>0.54910257494252401</v>
      </c>
      <c r="F49">
        <f t="shared" ca="1" si="30"/>
        <v>0.30390139479187561</v>
      </c>
      <c r="G49">
        <f t="shared" ca="1" si="30"/>
        <v>0.11237891063619465</v>
      </c>
      <c r="H49">
        <f t="shared" ca="1" si="30"/>
        <v>0.26795501392254739</v>
      </c>
      <c r="I49">
        <f t="shared" ca="1" si="30"/>
        <v>0.60426460725267839</v>
      </c>
      <c r="M49" t="str">
        <f t="shared" ca="1" si="2"/>
        <v>지정 장비</v>
      </c>
      <c r="N49" t="str">
        <f t="shared" ca="1" si="3"/>
        <v>Equip6201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15</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199</v>
      </c>
      <c r="W49">
        <v>1</v>
      </c>
      <c r="X49" t="s">
        <v>129</v>
      </c>
      <c r="Z49">
        <v>1000</v>
      </c>
      <c r="AA49" t="str">
        <f t="shared" ca="1" si="6"/>
        <v>fe</v>
      </c>
      <c r="AB49" t="s">
        <v>83</v>
      </c>
      <c r="AC49" t="s">
        <v>259</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0.84553457678168076</v>
      </c>
      <c r="E50">
        <f t="shared" ca="1" si="30"/>
        <v>9.7001430504797259E-3</v>
      </c>
      <c r="F50">
        <f t="shared" ca="1" si="30"/>
        <v>0.45510899622280765</v>
      </c>
      <c r="G50">
        <f t="shared" ca="1" si="30"/>
        <v>0.99859661847482806</v>
      </c>
      <c r="H50">
        <f t="shared" ca="1" si="30"/>
        <v>0.70907277675558289</v>
      </c>
      <c r="I50">
        <f t="shared" ca="1" si="30"/>
        <v>0.89105898618090074</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0.15906593137105796</v>
      </c>
      <c r="E51">
        <f t="shared" ca="1" si="30"/>
        <v>0.44148954662289897</v>
      </c>
      <c r="F51">
        <f t="shared" ca="1" si="30"/>
        <v>0.22619842592826733</v>
      </c>
      <c r="G51">
        <f t="shared" ca="1" si="30"/>
        <v>0.21349746086489363</v>
      </c>
      <c r="H51">
        <f t="shared" ca="1" si="30"/>
        <v>0.834051524424262</v>
      </c>
      <c r="I51">
        <f t="shared" ca="1" si="30"/>
        <v>0.60615103998969455</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0.84889463230369866</v>
      </c>
      <c r="E52">
        <f t="shared" ca="1" si="31"/>
        <v>0.78871174472683148</v>
      </c>
      <c r="F52">
        <f t="shared" ca="1" si="31"/>
        <v>0.9203748267754468</v>
      </c>
      <c r="G52">
        <f t="shared" ca="1" si="31"/>
        <v>0.87450117392196558</v>
      </c>
      <c r="H52">
        <f t="shared" ca="1" si="31"/>
        <v>0.8854247805331481</v>
      </c>
      <c r="I52">
        <f t="shared" ca="1" si="31"/>
        <v>3.1740488354123242E-2</v>
      </c>
      <c r="M52" t="str">
        <f t="shared" ca="1" si="2"/>
        <v>지정 장비</v>
      </c>
      <c r="N52" t="str">
        <f t="shared" ca="1" si="3"/>
        <v>Equip7001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1700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260</v>
      </c>
      <c r="W52">
        <v>1</v>
      </c>
      <c r="X52" t="s">
        <v>133</v>
      </c>
      <c r="Z52">
        <v>16</v>
      </c>
      <c r="AA52" t="str">
        <f t="shared" ca="1" si="6"/>
        <v>fe</v>
      </c>
      <c r="AB52" t="s">
        <v>83</v>
      </c>
      <c r="AC52" t="s">
        <v>271</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0.86251123249331452</v>
      </c>
      <c r="E53">
        <f t="shared" ca="1" si="31"/>
        <v>0.11254579596505931</v>
      </c>
      <c r="F53">
        <f t="shared" ca="1" si="31"/>
        <v>0.21712761410494796</v>
      </c>
      <c r="G53">
        <f t="shared" ca="1" si="31"/>
        <v>0.94255382690521694</v>
      </c>
      <c r="H53">
        <f t="shared" ca="1" si="31"/>
        <v>0.69197914264776794</v>
      </c>
      <c r="I53">
        <f t="shared" ca="1" si="31"/>
        <v>0.51264485558037376</v>
      </c>
      <c r="M53" t="str">
        <f t="shared" ca="1" si="2"/>
        <v>지정 장비</v>
      </c>
      <c r="N53" t="str">
        <f t="shared" ca="1" si="3"/>
        <v>Equip1001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800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207</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0.48331675359782855</v>
      </c>
      <c r="E54">
        <f t="shared" ca="1" si="31"/>
        <v>0.46198861847168682</v>
      </c>
      <c r="F54">
        <f t="shared" ca="1" si="31"/>
        <v>0.82884950472872909</v>
      </c>
      <c r="G54">
        <f t="shared" ca="1" si="31"/>
        <v>0.79471363448817123</v>
      </c>
      <c r="H54">
        <f t="shared" ca="1" si="31"/>
        <v>0.39547846784800122</v>
      </c>
      <c r="I54">
        <f t="shared" ca="1" si="31"/>
        <v>0.38730306188619368</v>
      </c>
      <c r="M54" t="str">
        <f t="shared" ca="1" si="2"/>
        <v>안 지정 캐릭터 PP 영웅등급</v>
      </c>
      <c r="N54">
        <f t="shared" ca="1" si="3"/>
        <v>46198</v>
      </c>
      <c r="O54">
        <f t="shared" ca="1" si="4"/>
        <v>11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1100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0.98341101208476356</v>
      </c>
      <c r="E55">
        <f t="shared" ca="1" si="31"/>
        <v>0.34051982538584746</v>
      </c>
      <c r="F55">
        <f t="shared" ca="1" si="31"/>
        <v>0.3432842772210084</v>
      </c>
      <c r="G55">
        <f t="shared" ca="1" si="31"/>
        <v>9.5214206524276923E-2</v>
      </c>
      <c r="H55">
        <f t="shared" ca="1" si="31"/>
        <v>0.44850076047193832</v>
      </c>
      <c r="I55">
        <f t="shared" ca="1" si="31"/>
        <v>0.78171996185757497</v>
      </c>
      <c r="M55" t="str">
        <f t="shared" ca="1" si="2"/>
        <v>안 지정 캐릭터 PP 일반등급</v>
      </c>
      <c r="N55">
        <f t="shared" ca="1" si="3"/>
        <v>34051</v>
      </c>
      <c r="O55">
        <f t="shared" ca="1" si="4"/>
        <v>11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1100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0.93440183877191318</v>
      </c>
      <c r="E56">
        <f t="shared" ca="1" si="31"/>
        <v>0.32080785446483273</v>
      </c>
      <c r="F56">
        <f t="shared" ca="1" si="31"/>
        <v>0.62369572716817212</v>
      </c>
      <c r="G56">
        <f t="shared" ca="1" si="31"/>
        <v>0.50101357016222026</v>
      </c>
      <c r="H56">
        <f t="shared" ca="1" si="31"/>
        <v>0.76857650716505199</v>
      </c>
      <c r="I56">
        <f t="shared" ca="1" si="31"/>
        <v>0.74198715829474193</v>
      </c>
      <c r="M56" t="str">
        <f t="shared" ca="1" si="2"/>
        <v>안 지정 캐릭터 PP 일반등급</v>
      </c>
      <c r="N56">
        <f t="shared" ca="1" si="3"/>
        <v>32080</v>
      </c>
      <c r="O56">
        <f t="shared" ca="1" si="4"/>
        <v>10</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1000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0.11692879055451821</v>
      </c>
      <c r="E57">
        <f t="shared" ca="1" si="31"/>
        <v>0.24331894276163757</v>
      </c>
      <c r="F57">
        <f t="shared" ca="1" si="31"/>
        <v>0.74432334669192135</v>
      </c>
      <c r="G57">
        <f t="shared" ca="1" si="31"/>
        <v>0.77238187546508374</v>
      </c>
      <c r="H57">
        <f t="shared" ca="1" si="31"/>
        <v>0.40727154180713343</v>
      </c>
      <c r="I57">
        <f t="shared" ca="1" si="31"/>
        <v>0.74225300466547428</v>
      </c>
      <c r="M57" t="str">
        <f t="shared" ca="1" si="2"/>
        <v>지정 장비</v>
      </c>
      <c r="N57" t="str">
        <f t="shared" ca="1" si="3"/>
        <v>Equip2002</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800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7.4852043506171251E-2</v>
      </c>
      <c r="E58">
        <f t="shared" ca="1" si="31"/>
        <v>0.31497706085688881</v>
      </c>
      <c r="F58">
        <f t="shared" ca="1" si="31"/>
        <v>0.19983869649444763</v>
      </c>
      <c r="G58">
        <f t="shared" ca="1" si="31"/>
        <v>0.36763921436401625</v>
      </c>
      <c r="H58">
        <f t="shared" ca="1" si="31"/>
        <v>0.2780964790667978</v>
      </c>
      <c r="I58">
        <f t="shared" ca="1" si="31"/>
        <v>0.56542777200841843</v>
      </c>
      <c r="M58" t="str">
        <f t="shared" ca="1" si="2"/>
        <v>지정 장비</v>
      </c>
      <c r="N58" t="str">
        <f t="shared" ca="1" si="3"/>
        <v>Equip4001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800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269</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0.57779953278754614</v>
      </c>
      <c r="E59">
        <f t="shared" ca="1" si="31"/>
        <v>0.36077059686040069</v>
      </c>
      <c r="F59">
        <f t="shared" ca="1" si="31"/>
        <v>0.28694972019566156</v>
      </c>
      <c r="G59">
        <f t="shared" ca="1" si="31"/>
        <v>0.74939608693453719</v>
      </c>
      <c r="H59">
        <f t="shared" ca="1" si="31"/>
        <v>0.41815943972172531</v>
      </c>
      <c r="I59">
        <f t="shared" ca="1" si="31"/>
        <v>0.38272075217777091</v>
      </c>
      <c r="M59" t="str">
        <f t="shared" ca="1" si="2"/>
        <v>지정 장비</v>
      </c>
      <c r="N59" t="str">
        <f t="shared" ca="1" si="3"/>
        <v>Equip4101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1200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0.73819112553209509</v>
      </c>
      <c r="E60">
        <f t="shared" ca="1" si="31"/>
        <v>0.14564716449993897</v>
      </c>
      <c r="F60">
        <f t="shared" ca="1" si="31"/>
        <v>0.46801788591401827</v>
      </c>
      <c r="G60">
        <f t="shared" ca="1" si="31"/>
        <v>0.35765988246522307</v>
      </c>
      <c r="H60">
        <f t="shared" ca="1" si="31"/>
        <v>0.76107410016577537</v>
      </c>
      <c r="I60">
        <f t="shared" ca="1" si="31"/>
        <v>0.72749631430883488</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218</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7.2673401573795648E-2</v>
      </c>
      <c r="E61">
        <f t="shared" ca="1" si="31"/>
        <v>0.89166668002666849</v>
      </c>
      <c r="F61">
        <f t="shared" ca="1" si="31"/>
        <v>0.93990521326493948</v>
      </c>
      <c r="G61">
        <f t="shared" ca="1" si="31"/>
        <v>0.86401543811146231</v>
      </c>
      <c r="H61">
        <f t="shared" ca="1" si="31"/>
        <v>0.79367366866421218</v>
      </c>
      <c r="I61">
        <f t="shared" ca="1" si="31"/>
        <v>0.41332888823817349</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0.82439047351859029</v>
      </c>
      <c r="E62">
        <f t="shared" ca="1" si="32"/>
        <v>0.67162859663254282</v>
      </c>
      <c r="F62">
        <f t="shared" ca="1" si="32"/>
        <v>0.86701050357546872</v>
      </c>
      <c r="G62">
        <f t="shared" ca="1" si="32"/>
        <v>0.20289288613266987</v>
      </c>
      <c r="H62">
        <f t="shared" ca="1" si="32"/>
        <v>0.92686553703917218</v>
      </c>
      <c r="I62">
        <f t="shared" ca="1" si="32"/>
        <v>0.83967029326060616</v>
      </c>
      <c r="M62" t="str">
        <f t="shared" ca="1" si="2"/>
        <v>지정 장비</v>
      </c>
      <c r="N62" t="str">
        <f t="shared" ca="1" si="3"/>
        <v>Equip6001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2200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251</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0.24663107130241646</v>
      </c>
      <c r="E63">
        <f t="shared" ca="1" si="32"/>
        <v>0.50072699640581442</v>
      </c>
      <c r="F63">
        <f t="shared" ca="1" si="32"/>
        <v>0.96582258968350909</v>
      </c>
      <c r="G63">
        <f t="shared" ca="1" si="32"/>
        <v>0.36682374653036609</v>
      </c>
      <c r="H63">
        <f t="shared" ca="1" si="32"/>
        <v>0.33720722426536609</v>
      </c>
      <c r="I63">
        <f t="shared" ca="1" si="32"/>
        <v>0.10589301934573137</v>
      </c>
      <c r="M63" t="str">
        <f t="shared" ca="1" si="2"/>
        <v>지정 장비</v>
      </c>
      <c r="N63" t="str">
        <f t="shared" ca="1" si="3"/>
        <v>Equip4201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4</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277</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0.60714611824330722</v>
      </c>
      <c r="E64">
        <f t="shared" ca="1" si="32"/>
        <v>0.52951121624631869</v>
      </c>
      <c r="F64">
        <f t="shared" ca="1" si="32"/>
        <v>0.19988814052376991</v>
      </c>
      <c r="G64">
        <f t="shared" ca="1" si="32"/>
        <v>0.91743827391037991</v>
      </c>
      <c r="H64">
        <f t="shared" ca="1" si="32"/>
        <v>0.68066423546062638</v>
      </c>
      <c r="I64">
        <f t="shared" ca="1" si="32"/>
        <v>0.98478993682323512</v>
      </c>
      <c r="M64" t="str">
        <f t="shared" ca="1" si="2"/>
        <v>안 지정 캐릭터 PP 영웅등급</v>
      </c>
      <c r="N64">
        <f t="shared" ca="1" si="3"/>
        <v>52951</v>
      </c>
      <c r="O64">
        <f t="shared" ca="1" si="4"/>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0.83623979781106528</v>
      </c>
      <c r="E65">
        <f t="shared" ca="1" si="32"/>
        <v>0.23521533837591269</v>
      </c>
      <c r="F65">
        <f t="shared" ca="1" si="32"/>
        <v>0.20473691928322602</v>
      </c>
      <c r="G65">
        <f t="shared" ca="1" si="32"/>
        <v>0.12452792621935305</v>
      </c>
      <c r="H65">
        <f t="shared" ca="1" si="32"/>
        <v>0.60944726255238912</v>
      </c>
      <c r="I65">
        <f t="shared" ca="1" si="32"/>
        <v>0.6716576301938042</v>
      </c>
      <c r="M65" t="str">
        <f t="shared" ca="1" si="2"/>
        <v>안 지정 캐릭터 PP 일반등급</v>
      </c>
      <c r="N65">
        <f t="shared" ca="1" si="3"/>
        <v>23521</v>
      </c>
      <c r="O65">
        <f t="shared" ca="1" si="4"/>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1000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0.65696296282566335</v>
      </c>
      <c r="E66">
        <f t="shared" ca="1" si="32"/>
        <v>0.86037961319862832</v>
      </c>
      <c r="F66">
        <f t="shared" ca="1" si="32"/>
        <v>0.65729223460675335</v>
      </c>
      <c r="G66">
        <f t="shared" ca="1" si="32"/>
        <v>0.61690207865138313</v>
      </c>
      <c r="H66">
        <f t="shared" ca="1" si="32"/>
        <v>0.91284733349559111</v>
      </c>
      <c r="I66">
        <f t="shared" ca="1" si="32"/>
        <v>0.12445951315736592</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86037</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1400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2.7460885985419736E-2</v>
      </c>
      <c r="E67">
        <f t="shared" ca="1" si="32"/>
        <v>0.98714063759625059</v>
      </c>
      <c r="F67">
        <f t="shared" ca="1" si="32"/>
        <v>0.80664108816235236</v>
      </c>
      <c r="G67">
        <f t="shared" ca="1" si="32"/>
        <v>3.2263652327186976E-2</v>
      </c>
      <c r="H67">
        <f t="shared" ca="1" si="32"/>
        <v>0.82168530349787672</v>
      </c>
      <c r="I67">
        <f t="shared" ca="1" si="32"/>
        <v>1.8611272440649307E-2</v>
      </c>
      <c r="M67" t="str">
        <f t="shared" ca="1" si="34"/>
        <v>지정 장비</v>
      </c>
      <c r="N67" t="str">
        <f t="shared" ca="1" si="35"/>
        <v>Equip8302</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89</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217</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0.11787731906140309</v>
      </c>
      <c r="E68">
        <f t="shared" ca="1" si="32"/>
        <v>0.64907778388597981</v>
      </c>
      <c r="F68">
        <f t="shared" ca="1" si="32"/>
        <v>0.79272054323039476</v>
      </c>
      <c r="G68">
        <f t="shared" ca="1" si="32"/>
        <v>0.68333867685000005</v>
      </c>
      <c r="H68">
        <f t="shared" ca="1" si="32"/>
        <v>8.581051492603331E-2</v>
      </c>
      <c r="I68">
        <f t="shared" ca="1" si="32"/>
        <v>0.94433087278754424</v>
      </c>
      <c r="M68" t="str">
        <f t="shared" ca="1" si="34"/>
        <v>지정 장비</v>
      </c>
      <c r="N68" t="str">
        <f t="shared" ca="1" si="35"/>
        <v>Equip6301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23000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269</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0.19139598587513051</v>
      </c>
      <c r="E69">
        <f t="shared" ca="1" si="32"/>
        <v>2.4783815903304252E-2</v>
      </c>
      <c r="F69">
        <f t="shared" ca="1" si="32"/>
        <v>0.3071273682127621</v>
      </c>
      <c r="G69">
        <f t="shared" ca="1" si="32"/>
        <v>0.25510478760768851</v>
      </c>
      <c r="H69">
        <f t="shared" ca="1" si="32"/>
        <v>0.42852225971335889</v>
      </c>
      <c r="I69">
        <f t="shared" ca="1" si="32"/>
        <v>0.78615422324169015</v>
      </c>
      <c r="M69" t="str">
        <f t="shared" ca="1" si="34"/>
        <v>지정 장비</v>
      </c>
      <c r="N69" t="str">
        <f t="shared" ca="1" si="35"/>
        <v>Equip0101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1400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295</v>
      </c>
      <c r="W69">
        <v>1</v>
      </c>
      <c r="X69" t="s">
        <v>129</v>
      </c>
      <c r="Z69">
        <v>1200</v>
      </c>
      <c r="AA69" t="str">
        <f t="shared" ca="1" si="38"/>
        <v>fe</v>
      </c>
      <c r="AB69" t="s">
        <v>83</v>
      </c>
      <c r="AC69" t="s">
        <v>254</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0.49055020212845346</v>
      </c>
      <c r="E70">
        <f t="shared" ca="1" si="32"/>
        <v>0.87431234557590665</v>
      </c>
      <c r="F70">
        <f t="shared" ca="1" si="32"/>
        <v>0.68382779204083532</v>
      </c>
      <c r="G70">
        <f t="shared" ca="1" si="32"/>
        <v>0.78780210332674971</v>
      </c>
      <c r="H70">
        <f t="shared" ca="1" si="32"/>
        <v>3.2766661993431034E-2</v>
      </c>
      <c r="I70">
        <f t="shared" ca="1" si="32"/>
        <v>0.63846446703043602</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4.4938221741536388E-2</v>
      </c>
      <c r="E71">
        <f t="shared" ca="1" si="32"/>
        <v>0.9814549035203618</v>
      </c>
      <c r="F71">
        <f t="shared" ca="1" si="32"/>
        <v>0.60312471209529128</v>
      </c>
      <c r="G71">
        <f t="shared" ca="1" si="32"/>
        <v>0.46259992146806839</v>
      </c>
      <c r="H71">
        <f t="shared" ca="1" si="32"/>
        <v>8.7686593428753068E-2</v>
      </c>
      <c r="I71">
        <f t="shared" ca="1" si="32"/>
        <v>8.8719288671513352E-2</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0.15318113404372413</v>
      </c>
      <c r="E72">
        <f t="shared" ca="1" si="49"/>
        <v>2.5642862643242226E-2</v>
      </c>
      <c r="F72">
        <f t="shared" ca="1" si="49"/>
        <v>0.8622703534339029</v>
      </c>
      <c r="G72">
        <f t="shared" ca="1" si="49"/>
        <v>0.88539806831515866</v>
      </c>
      <c r="H72">
        <f t="shared" ca="1" si="49"/>
        <v>0.20007748006475945</v>
      </c>
      <c r="I72">
        <f t="shared" ca="1" si="49"/>
        <v>0.83474113576239239</v>
      </c>
      <c r="M72" t="str">
        <f t="shared" ca="1" si="34"/>
        <v>지정 장비</v>
      </c>
      <c r="N72" t="str">
        <f t="shared" ca="1" si="35"/>
        <v>Equip0002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900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251</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0.28534148959973971</v>
      </c>
      <c r="E73">
        <f t="shared" ca="1" si="49"/>
        <v>0.32596880656593152</v>
      </c>
      <c r="F73">
        <f t="shared" ca="1" si="49"/>
        <v>0.88271614786513253</v>
      </c>
      <c r="G73">
        <f t="shared" ca="1" si="49"/>
        <v>0.23828921850488871</v>
      </c>
      <c r="H73">
        <f t="shared" ca="1" si="49"/>
        <v>0.73993151503093202</v>
      </c>
      <c r="I73">
        <f t="shared" ca="1" si="49"/>
        <v>0.96298890186496822</v>
      </c>
      <c r="M73" t="str">
        <f t="shared" ca="1" si="34"/>
        <v>지정 장비</v>
      </c>
      <c r="N73" t="str">
        <f t="shared" ca="1" si="35"/>
        <v>Equip2302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12</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264</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0.54771919420473214</v>
      </c>
      <c r="E74">
        <f t="shared" ca="1" si="49"/>
        <v>4.2089225045670697E-2</v>
      </c>
      <c r="F74">
        <f t="shared" ca="1" si="49"/>
        <v>0.15129690599276258</v>
      </c>
      <c r="G74">
        <f t="shared" ca="1" si="49"/>
        <v>0.16355701104661347</v>
      </c>
      <c r="H74">
        <f t="shared" ca="1" si="49"/>
        <v>1.2672859747528631E-2</v>
      </c>
      <c r="I74">
        <f t="shared" ca="1" si="49"/>
        <v>0.77942792573839514</v>
      </c>
      <c r="M74" t="str">
        <f t="shared" ca="1" si="34"/>
        <v>안 지정 캐릭터 PP 영웅등급</v>
      </c>
      <c r="N74">
        <f t="shared" ca="1" si="35"/>
        <v>4208</v>
      </c>
      <c r="O74">
        <f t="shared" ca="1" si="36"/>
        <v>9</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0.47868900415718274</v>
      </c>
      <c r="E75">
        <f t="shared" ca="1" si="49"/>
        <v>0.97958318907194664</v>
      </c>
      <c r="F75">
        <f t="shared" ca="1" si="49"/>
        <v>0.33016523942626042</v>
      </c>
      <c r="G75">
        <f t="shared" ca="1" si="49"/>
        <v>0.43907526025367749</v>
      </c>
      <c r="H75">
        <f t="shared" ca="1" si="49"/>
        <v>0.55452581230967146</v>
      </c>
      <c r="I75">
        <f t="shared" ca="1" si="49"/>
        <v>1.2934737359338255E-2</v>
      </c>
      <c r="M75" t="str">
        <f t="shared" ca="1" si="34"/>
        <v>안 지정 캐릭터 PP 일반등급</v>
      </c>
      <c r="N75">
        <f t="shared" ca="1" si="35"/>
        <v>97958</v>
      </c>
      <c r="O75">
        <f t="shared" ca="1" si="36"/>
        <v>14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1400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0.45554275902049701</v>
      </c>
      <c r="E76">
        <f t="shared" ca="1" si="49"/>
        <v>5.3152233720283548E-2</v>
      </c>
      <c r="F76">
        <f t="shared" ca="1" si="49"/>
        <v>1.4954318777258058E-2</v>
      </c>
      <c r="G76">
        <f t="shared" ca="1" si="49"/>
        <v>0.16890616412932635</v>
      </c>
      <c r="H76">
        <f t="shared" ca="1" si="49"/>
        <v>0.77606175355050822</v>
      </c>
      <c r="I76">
        <f t="shared" ca="1" si="49"/>
        <v>0.67025694403378622</v>
      </c>
      <c r="M76" t="str">
        <f t="shared" ca="1" si="34"/>
        <v>안 지정 캐릭터 PP 일반등급</v>
      </c>
      <c r="N76">
        <f t="shared" ca="1" si="35"/>
        <v>5315</v>
      </c>
      <c r="O76">
        <f t="shared" ca="1" si="36"/>
        <v>9</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2.0105425275830702E-2</v>
      </c>
      <c r="E77">
        <f t="shared" ca="1" si="49"/>
        <v>0.26679446682372909</v>
      </c>
      <c r="F77">
        <f t="shared" ca="1" si="49"/>
        <v>0.51187650040170685</v>
      </c>
      <c r="G77">
        <f t="shared" ca="1" si="49"/>
        <v>6.4352890105484728E-2</v>
      </c>
      <c r="H77">
        <f t="shared" ca="1" si="49"/>
        <v>0.81465001816948968</v>
      </c>
      <c r="I77">
        <f t="shared" ca="1" si="49"/>
        <v>0.59760257873379574</v>
      </c>
      <c r="M77" t="str">
        <f t="shared" ca="1" si="34"/>
        <v>지정 장비</v>
      </c>
      <c r="N77" t="str">
        <f t="shared" ca="1" si="35"/>
        <v>Equip2102</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1300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262</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0.14976319700990115</v>
      </c>
      <c r="E78">
        <f t="shared" ca="1" si="49"/>
        <v>0.79215557541221093</v>
      </c>
      <c r="F78">
        <f t="shared" ca="1" si="49"/>
        <v>0.89258058473236257</v>
      </c>
      <c r="G78">
        <f t="shared" ca="1" si="49"/>
        <v>0.60194398602812216</v>
      </c>
      <c r="H78">
        <f t="shared" ca="1" si="49"/>
        <v>0.69926253941482719</v>
      </c>
      <c r="I78">
        <f t="shared" ca="1" si="49"/>
        <v>0.34006312715244202</v>
      </c>
      <c r="M78" t="str">
        <f t="shared" ca="1" si="34"/>
        <v>지정 장비</v>
      </c>
      <c r="N78" t="str">
        <f t="shared" ca="1" si="35"/>
        <v>Equip7102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3400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196</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0.67421800845772728</v>
      </c>
      <c r="E79">
        <f t="shared" ca="1" si="49"/>
        <v>0.21619584165022254</v>
      </c>
      <c r="F79">
        <f t="shared" ca="1" si="49"/>
        <v>0.86998129981103789</v>
      </c>
      <c r="G79">
        <f t="shared" ca="1" si="49"/>
        <v>0.69526185938886498</v>
      </c>
      <c r="H79">
        <f t="shared" ca="1" si="49"/>
        <v>0.74209565368654662</v>
      </c>
      <c r="I79">
        <f t="shared" ca="1" si="49"/>
        <v>2.8448468630709045E-2</v>
      </c>
      <c r="M79" t="str">
        <f t="shared" ca="1" si="34"/>
        <v>지정 장비</v>
      </c>
      <c r="N79" t="str">
        <f t="shared" ca="1" si="35"/>
        <v>Equip2201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2500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214</v>
      </c>
      <c r="W79">
        <v>1</v>
      </c>
      <c r="X79" t="s">
        <v>133</v>
      </c>
      <c r="Z79">
        <v>15</v>
      </c>
      <c r="AA79" t="str">
        <f t="shared" ca="1" si="38"/>
        <v>fe</v>
      </c>
      <c r="AB79" t="s">
        <v>83</v>
      </c>
      <c r="AC79" t="s">
        <v>212</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0.65816978595918396</v>
      </c>
      <c r="E80">
        <f t="shared" ca="1" si="49"/>
        <v>0.92704876279700321</v>
      </c>
      <c r="F80">
        <f t="shared" ca="1" si="49"/>
        <v>0.23093764863414534</v>
      </c>
      <c r="G80">
        <f t="shared" ca="1" si="49"/>
        <v>0.36789110646168877</v>
      </c>
      <c r="H80">
        <f t="shared" ca="1" si="49"/>
        <v>0.23723120270575104</v>
      </c>
      <c r="I80">
        <f t="shared" ca="1" si="49"/>
        <v>0.33405680728680498</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0.79446990084615876</v>
      </c>
      <c r="E81">
        <f t="shared" ca="1" si="49"/>
        <v>0.93093201227074618</v>
      </c>
      <c r="F81">
        <f t="shared" ca="1" si="49"/>
        <v>0.40643169888759079</v>
      </c>
      <c r="G81">
        <f t="shared" ca="1" si="49"/>
        <v>0.57413726551994337</v>
      </c>
      <c r="H81">
        <f t="shared" ca="1" si="49"/>
        <v>0.78602355614388675</v>
      </c>
      <c r="I81">
        <f t="shared" ca="1" si="49"/>
        <v>0.32063031018299692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0.39851930419855019</v>
      </c>
      <c r="E82">
        <f t="shared" ca="1" si="50"/>
        <v>0.59888882908938645</v>
      </c>
      <c r="F82">
        <f t="shared" ca="1" si="50"/>
        <v>0.31743211542398331</v>
      </c>
      <c r="G82">
        <f t="shared" ca="1" si="50"/>
        <v>0.95590313377866032</v>
      </c>
      <c r="H82">
        <f t="shared" ca="1" si="50"/>
        <v>0.74612381675510431</v>
      </c>
      <c r="I82">
        <f t="shared" ca="1" si="50"/>
        <v>0.61944644946857541</v>
      </c>
      <c r="M82" t="str">
        <f t="shared" ca="1" si="34"/>
        <v>지정 장비</v>
      </c>
      <c r="N82" t="str">
        <f t="shared" ca="1" si="35"/>
        <v>Equip5102</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1300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251</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0.53074594523154095</v>
      </c>
      <c r="E83">
        <f t="shared" ca="1" si="50"/>
        <v>3.0652842372645206E-2</v>
      </c>
      <c r="F83">
        <f t="shared" ca="1" si="50"/>
        <v>8.9242496466601984E-2</v>
      </c>
      <c r="G83">
        <f t="shared" ca="1" si="50"/>
        <v>0.23545802808640959</v>
      </c>
      <c r="H83">
        <f t="shared" ca="1" si="50"/>
        <v>0.79014370562375447</v>
      </c>
      <c r="I83">
        <f t="shared" ca="1" si="50"/>
        <v>6.0256984924535018E-2</v>
      </c>
      <c r="M83" t="str">
        <f t="shared" ca="1" si="34"/>
        <v>지정 장비</v>
      </c>
      <c r="N83" t="str">
        <f t="shared" ca="1" si="35"/>
        <v>Equip0101</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1000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206</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0.46868614050540547</v>
      </c>
      <c r="E84">
        <f t="shared" ca="1" si="50"/>
        <v>0.52581157306555248</v>
      </c>
      <c r="F84">
        <f t="shared" ca="1" si="50"/>
        <v>0.21972432669560216</v>
      </c>
      <c r="G84">
        <f t="shared" ca="1" si="50"/>
        <v>0.89591847619487386</v>
      </c>
      <c r="H84">
        <f t="shared" ca="1" si="50"/>
        <v>0.31133016926790069</v>
      </c>
      <c r="I84">
        <f t="shared" ca="1" si="50"/>
        <v>0.30655295792967652</v>
      </c>
      <c r="M84" t="str">
        <f t="shared" ca="1" si="34"/>
        <v>안 지정 캐릭터 PP 영웅등급</v>
      </c>
      <c r="N84">
        <f t="shared" ca="1" si="35"/>
        <v>52581</v>
      </c>
      <c r="O84">
        <f t="shared" ca="1" si="36"/>
        <v>12</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0.4544793460945431</v>
      </c>
      <c r="E85">
        <f t="shared" ca="1" si="50"/>
        <v>0.64385410288126699</v>
      </c>
      <c r="F85">
        <f t="shared" ca="1" si="50"/>
        <v>0.96039920994081807</v>
      </c>
      <c r="G85">
        <f t="shared" ca="1" si="50"/>
        <v>0.72818463451391446</v>
      </c>
      <c r="H85">
        <f t="shared" ca="1" si="50"/>
        <v>0.14096798488300766</v>
      </c>
      <c r="I85">
        <f t="shared" ca="1" si="50"/>
        <v>0.49481374354920071</v>
      </c>
      <c r="M85" t="str">
        <f t="shared" ca="1" si="34"/>
        <v>안 지정 캐릭터 PP 일반등급</v>
      </c>
      <c r="N85">
        <f t="shared" ca="1" si="35"/>
        <v>64385</v>
      </c>
      <c r="O85">
        <f t="shared" ca="1" si="36"/>
        <v>12</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0.71924876398373805</v>
      </c>
      <c r="E86">
        <f t="shared" ca="1" si="50"/>
        <v>0.82781657539486053</v>
      </c>
      <c r="F86">
        <f t="shared" ca="1" si="50"/>
        <v>7.0689420056533003E-2</v>
      </c>
      <c r="G86">
        <f t="shared" ca="1" si="50"/>
        <v>0.91927017108735531</v>
      </c>
      <c r="H86">
        <f t="shared" ca="1" si="50"/>
        <v>0.39691105659116077</v>
      </c>
      <c r="I86">
        <f t="shared" ca="1" si="50"/>
        <v>0.45889825031503284</v>
      </c>
      <c r="M86" t="str">
        <f t="shared" ca="1" si="34"/>
        <v>안 지정 캐릭터 PP 일반등급</v>
      </c>
      <c r="N86">
        <f t="shared" ca="1" si="35"/>
        <v>82781</v>
      </c>
      <c r="O86">
        <f t="shared" ca="1" si="36"/>
        <v>13</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1300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0.74789852935703327</v>
      </c>
      <c r="E87">
        <f t="shared" ca="1" si="50"/>
        <v>0.89235626323359574</v>
      </c>
      <c r="F87">
        <f t="shared" ca="1" si="50"/>
        <v>0.99009168823110172</v>
      </c>
      <c r="G87">
        <f t="shared" ca="1" si="50"/>
        <v>0.75887874618305684</v>
      </c>
      <c r="H87">
        <f t="shared" ca="1" si="50"/>
        <v>0.9182671511948125</v>
      </c>
      <c r="I87">
        <f t="shared" ca="1" si="50"/>
        <v>1.666665898461317E-3</v>
      </c>
      <c r="M87" t="str">
        <f t="shared" ca="1" si="34"/>
        <v>안 지정 캐릭터 PP 영웅등급</v>
      </c>
      <c r="N87">
        <f t="shared" ca="1" si="35"/>
        <v>89235</v>
      </c>
      <c r="O87">
        <f t="shared" ca="1" si="36"/>
        <v>14</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277</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0.56939686264166711</v>
      </c>
      <c r="E88">
        <f t="shared" ca="1" si="50"/>
        <v>0.68729068024387407</v>
      </c>
      <c r="F88">
        <f t="shared" ca="1" si="50"/>
        <v>0.6333807061450073</v>
      </c>
      <c r="G88">
        <f t="shared" ca="1" si="50"/>
        <v>0.56366130623486999</v>
      </c>
      <c r="H88">
        <f t="shared" ca="1" si="50"/>
        <v>5.9536043682103634E-2</v>
      </c>
      <c r="I88">
        <f t="shared" ca="1" si="50"/>
        <v>0.96506152147745472</v>
      </c>
      <c r="M88" t="str">
        <f t="shared" ca="1" si="34"/>
        <v>지정 장비</v>
      </c>
      <c r="N88" t="str">
        <f t="shared" ca="1" si="35"/>
        <v>Equip6302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23000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260</v>
      </c>
      <c r="W88">
        <v>1</v>
      </c>
      <c r="X88" t="s">
        <v>129</v>
      </c>
      <c r="Z88">
        <v>9300</v>
      </c>
      <c r="AA88" t="str">
        <f t="shared" ca="1" si="38"/>
        <v>fe</v>
      </c>
      <c r="AB88" t="s">
        <v>83</v>
      </c>
      <c r="AC88" t="s">
        <v>206</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0.99487115889046018</v>
      </c>
      <c r="E89">
        <f t="shared" ca="1" si="50"/>
        <v>0.69685908869554047</v>
      </c>
      <c r="F89">
        <f t="shared" ca="1" si="50"/>
        <v>0.29298170471940632</v>
      </c>
      <c r="G89">
        <f t="shared" ca="1" si="50"/>
        <v>0.67233298766095806</v>
      </c>
      <c r="H89">
        <f t="shared" ca="1" si="50"/>
        <v>8.1677494539425077E-2</v>
      </c>
      <c r="I89">
        <f t="shared" ca="1" si="50"/>
        <v>0.17362409563097592</v>
      </c>
      <c r="M89" t="str">
        <f t="shared" ca="1" si="34"/>
        <v>지정 장비</v>
      </c>
      <c r="N89" t="str">
        <f t="shared" ca="1" si="35"/>
        <v>Equip8001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4600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215</v>
      </c>
      <c r="W89">
        <v>1</v>
      </c>
      <c r="X89" t="s">
        <v>133</v>
      </c>
      <c r="Z89">
        <v>5</v>
      </c>
      <c r="AA89" t="str">
        <f t="shared" ca="1" si="38"/>
        <v>fe</v>
      </c>
      <c r="AB89" t="s">
        <v>83</v>
      </c>
      <c r="AC89" t="s">
        <v>258</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0.46250822677282044</v>
      </c>
      <c r="E90">
        <f t="shared" ca="1" si="50"/>
        <v>0.60344471013178025</v>
      </c>
      <c r="F90">
        <f t="shared" ca="1" si="50"/>
        <v>0.82528091391990643</v>
      </c>
      <c r="G90">
        <f t="shared" ca="1" si="50"/>
        <v>0.34246196824205233</v>
      </c>
      <c r="H90">
        <f t="shared" ca="1" si="50"/>
        <v>0.58871737746225938</v>
      </c>
      <c r="I90">
        <f t="shared" ca="1" si="50"/>
        <v>0.64757750895622168</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0.15246582800405395</v>
      </c>
      <c r="E91">
        <f t="shared" ca="1" si="50"/>
        <v>0.85613382657907455</v>
      </c>
      <c r="F91">
        <f t="shared" ca="1" si="50"/>
        <v>0.57078273982724526</v>
      </c>
      <c r="G91">
        <f t="shared" ca="1" si="50"/>
        <v>0.16866485051336999</v>
      </c>
      <c r="H91">
        <f t="shared" ca="1" si="50"/>
        <v>5.7893521367783696E-2</v>
      </c>
      <c r="I91">
        <f t="shared" ca="1" si="50"/>
        <v>0.88317796954115113</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0.25103381922736911</v>
      </c>
      <c r="E92">
        <f t="shared" ca="1" si="51"/>
        <v>2.7766714364338974E-3</v>
      </c>
      <c r="F92">
        <f t="shared" ca="1" si="51"/>
        <v>0.20455150629853969</v>
      </c>
      <c r="G92">
        <f t="shared" ca="1" si="51"/>
        <v>0.42016035374434768</v>
      </c>
      <c r="H92">
        <f t="shared" ca="1" si="51"/>
        <v>0.7237811429379728</v>
      </c>
      <c r="I92">
        <f t="shared" ca="1" si="51"/>
        <v>0.48536860576241669</v>
      </c>
      <c r="M92" t="str">
        <f t="shared" ca="1" si="34"/>
        <v>지정 장비</v>
      </c>
      <c r="N92" t="str">
        <f t="shared" ca="1" si="35"/>
        <v>Equip0001</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700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272</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0.85096296191419907</v>
      </c>
      <c r="E93">
        <f t="shared" ca="1" si="51"/>
        <v>0.28338323924316833</v>
      </c>
      <c r="F93">
        <f t="shared" ca="1" si="51"/>
        <v>0.90112980312868762</v>
      </c>
      <c r="G93">
        <f t="shared" ca="1" si="51"/>
        <v>0.8265384238475656</v>
      </c>
      <c r="H93">
        <f t="shared" ca="1" si="51"/>
        <v>6.6068454437925195E-2</v>
      </c>
      <c r="I93">
        <f t="shared" ca="1" si="51"/>
        <v>0.6995049235806482</v>
      </c>
      <c r="M93" t="str">
        <f t="shared" ca="1" si="34"/>
        <v>지정 장비</v>
      </c>
      <c r="N93" t="str">
        <f t="shared" ca="1" si="35"/>
        <v>Equip2201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3200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216</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0.54758991530084045</v>
      </c>
      <c r="E94">
        <f t="shared" ca="1" si="51"/>
        <v>4.9069165195717357E-2</v>
      </c>
      <c r="F94">
        <f t="shared" ca="1" si="51"/>
        <v>0.36475943004180467</v>
      </c>
      <c r="G94">
        <f t="shared" ca="1" si="51"/>
        <v>0.75474231909867284</v>
      </c>
      <c r="H94">
        <f t="shared" ca="1" si="51"/>
        <v>0.35554700437862341</v>
      </c>
      <c r="I94">
        <f t="shared" ca="1" si="51"/>
        <v>3.7922175030959515E-2</v>
      </c>
      <c r="M94" t="str">
        <f t="shared" ca="1" si="34"/>
        <v>안 지정 캐릭터 PP 영웅등급</v>
      </c>
      <c r="N94">
        <f t="shared" ca="1" si="35"/>
        <v>4906</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0.1996602901674851</v>
      </c>
      <c r="E95">
        <f t="shared" ca="1" si="51"/>
        <v>0.41948866761464809</v>
      </c>
      <c r="F95">
        <f t="shared" ca="1" si="51"/>
        <v>0.73472234296826133</v>
      </c>
      <c r="G95">
        <f t="shared" ca="1" si="51"/>
        <v>5.4351271791034717E-2</v>
      </c>
      <c r="H95">
        <f t="shared" ca="1" si="51"/>
        <v>0.81594573304691054</v>
      </c>
      <c r="I95">
        <f t="shared" ca="1" si="51"/>
        <v>0.20508157397512639</v>
      </c>
      <c r="M95" t="str">
        <f t="shared" ca="1" si="34"/>
        <v>안 지정 캐릭터 PP 영웅등급</v>
      </c>
      <c r="N95">
        <f t="shared" ca="1" si="35"/>
        <v>41948</v>
      </c>
      <c r="O95">
        <f t="shared" ca="1" si="36"/>
        <v>11</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1100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0.17383901489406106</v>
      </c>
      <c r="E96">
        <f t="shared" ca="1" si="51"/>
        <v>0.27623950925341956</v>
      </c>
      <c r="F96">
        <f t="shared" ca="1" si="51"/>
        <v>0.27935322862062839</v>
      </c>
      <c r="G96">
        <f t="shared" ca="1" si="51"/>
        <v>2.5236120518456362E-2</v>
      </c>
      <c r="H96">
        <f t="shared" ca="1" si="51"/>
        <v>0.15329466741182141</v>
      </c>
      <c r="I96">
        <f t="shared" ca="1" si="51"/>
        <v>0.1632606985739451</v>
      </c>
      <c r="M96" t="str">
        <f t="shared" ca="1" si="34"/>
        <v>안 지정 캐릭터 PP 일반등급</v>
      </c>
      <c r="N96">
        <f t="shared" ca="1" si="35"/>
        <v>27623</v>
      </c>
      <c r="O96">
        <f t="shared" ca="1" si="36"/>
        <v>10</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1000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4.8894390349661032E-2</v>
      </c>
      <c r="E97">
        <f t="shared" ca="1" si="51"/>
        <v>0.88348152809391622</v>
      </c>
      <c r="F97">
        <f t="shared" ca="1" si="51"/>
        <v>0.36945625205567023</v>
      </c>
      <c r="G97">
        <f t="shared" ca="1" si="51"/>
        <v>0.6059086708684962</v>
      </c>
      <c r="H97">
        <f t="shared" ca="1" si="51"/>
        <v>0.25235589406519743</v>
      </c>
      <c r="I97">
        <f t="shared" ca="1" si="51"/>
        <v>0.4669473982789264</v>
      </c>
      <c r="M97" t="str">
        <f t="shared" ca="1" si="34"/>
        <v>지정 장비</v>
      </c>
      <c r="N97" t="str">
        <f t="shared" ca="1" si="35"/>
        <v>Equip7302</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22500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272</v>
      </c>
      <c r="W97">
        <v>1</v>
      </c>
      <c r="X97" t="s">
        <v>129</v>
      </c>
      <c r="Z97">
        <v>1300</v>
      </c>
      <c r="AA97" t="str">
        <f t="shared" ca="1" si="38"/>
        <v>fe</v>
      </c>
      <c r="AB97" t="s">
        <v>83</v>
      </c>
      <c r="AC97" t="s">
        <v>200</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6.1000980160018092E-2</v>
      </c>
      <c r="E98">
        <f t="shared" ca="1" si="51"/>
        <v>0.61026759148920207</v>
      </c>
      <c r="F98">
        <f t="shared" ca="1" si="51"/>
        <v>0.25061047498780809</v>
      </c>
      <c r="G98">
        <f t="shared" ca="1" si="51"/>
        <v>0.92329837969886153</v>
      </c>
      <c r="H98">
        <f t="shared" ca="1" si="51"/>
        <v>0.61017757901445091</v>
      </c>
      <c r="I98">
        <f t="shared" ca="1" si="51"/>
        <v>0.39266281938952086</v>
      </c>
      <c r="M98" t="str">
        <f t="shared" ca="1" si="34"/>
        <v>지정 장비</v>
      </c>
      <c r="N98" t="str">
        <f t="shared" ca="1" si="35"/>
        <v>Equip6202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9300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254</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0.82730531388810546</v>
      </c>
      <c r="E99">
        <f t="shared" ca="1" si="51"/>
        <v>0.12030213882056384</v>
      </c>
      <c r="F99">
        <f t="shared" ca="1" si="51"/>
        <v>0.33417574933582361</v>
      </c>
      <c r="G99">
        <f t="shared" ca="1" si="51"/>
        <v>5.969123393533482E-2</v>
      </c>
      <c r="H99">
        <f t="shared" ca="1" si="51"/>
        <v>0.5759612112473308</v>
      </c>
      <c r="I99">
        <f t="shared" ca="1" si="51"/>
        <v>3.3278552318179555E-2</v>
      </c>
      <c r="M99" t="str">
        <f t="shared" ca="1" si="34"/>
        <v>지정 장비</v>
      </c>
      <c r="N99" t="str">
        <f t="shared" ca="1" si="35"/>
        <v>Equip1102</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1000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268</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0.20297535082165941</v>
      </c>
      <c r="E100">
        <f t="shared" ca="1" si="51"/>
        <v>0.28882826447823151</v>
      </c>
      <c r="F100">
        <f t="shared" ca="1" si="51"/>
        <v>0.74540742084844269</v>
      </c>
      <c r="G100">
        <f t="shared" ca="1" si="51"/>
        <v>0.53153605439424367</v>
      </c>
      <c r="H100">
        <f t="shared" ca="1" si="51"/>
        <v>0.63820314316855331</v>
      </c>
      <c r="I100">
        <f t="shared" ca="1" si="51"/>
        <v>0.49165408009391853</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0.52570913890686999</v>
      </c>
      <c r="E101">
        <f t="shared" ca="1" si="51"/>
        <v>0.74106866892059575</v>
      </c>
      <c r="F101">
        <f t="shared" ca="1" si="51"/>
        <v>0.61802999605503317</v>
      </c>
      <c r="G101">
        <f t="shared" ca="1" si="51"/>
        <v>0.13944332767492451</v>
      </c>
      <c r="H101">
        <f t="shared" ca="1" si="51"/>
        <v>0.18051324963568982</v>
      </c>
      <c r="I101">
        <f t="shared" ca="1" si="51"/>
        <v>0.79156690680575381</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0.18449533897702364</v>
      </c>
      <c r="E102">
        <f t="shared" ca="1" si="52"/>
        <v>8.6330300758553746E-2</v>
      </c>
      <c r="F102">
        <f t="shared" ca="1" si="52"/>
        <v>0.45201104719348972</v>
      </c>
      <c r="G102">
        <f t="shared" ca="1" si="52"/>
        <v>0.69726458292564164</v>
      </c>
      <c r="H102">
        <f t="shared" ca="1" si="52"/>
        <v>0.93446803691974467</v>
      </c>
      <c r="I102">
        <f t="shared" ca="1" si="52"/>
        <v>0.8407375509847238</v>
      </c>
      <c r="M102" t="str">
        <f t="shared" ca="1" si="34"/>
        <v>지정 장비</v>
      </c>
      <c r="N102" t="str">
        <f t="shared" ca="1" si="35"/>
        <v>Equip0301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7900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264</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9.0562191336814535E-2</v>
      </c>
      <c r="E103">
        <f t="shared" ca="1" si="52"/>
        <v>0.11669212516991978</v>
      </c>
      <c r="F103">
        <f t="shared" ca="1" si="52"/>
        <v>0.76629190036440309</v>
      </c>
      <c r="G103">
        <f t="shared" ca="1" si="52"/>
        <v>0.69817968761895399</v>
      </c>
      <c r="H103">
        <f t="shared" ca="1" si="52"/>
        <v>7.2885038422538129E-2</v>
      </c>
      <c r="I103">
        <f t="shared" ca="1" si="52"/>
        <v>0.22574990197879441</v>
      </c>
      <c r="M103" t="str">
        <f t="shared" ca="1" si="34"/>
        <v>지정 장비</v>
      </c>
      <c r="N103" t="str">
        <f t="shared" ca="1" si="35"/>
        <v>Equip1001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600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261</v>
      </c>
      <c r="W103">
        <v>1</v>
      </c>
      <c r="X103" t="s">
        <v>129</v>
      </c>
      <c r="Z103">
        <v>1400</v>
      </c>
      <c r="AA103" t="str">
        <f t="shared" ca="1" si="38"/>
        <v>fe</v>
      </c>
      <c r="AB103" t="s">
        <v>83</v>
      </c>
      <c r="AC103" t="s">
        <v>260</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0.20262212965743387</v>
      </c>
      <c r="E104">
        <f t="shared" ca="1" si="52"/>
        <v>0.64816563527321236</v>
      </c>
      <c r="F104">
        <f t="shared" ca="1" si="52"/>
        <v>0.46684736299375862</v>
      </c>
      <c r="G104">
        <f t="shared" ca="1" si="52"/>
        <v>0.97884452596893201</v>
      </c>
      <c r="H104">
        <f t="shared" ca="1" si="52"/>
        <v>0.4404402563050297</v>
      </c>
      <c r="I104">
        <f t="shared" ca="1" si="52"/>
        <v>0.93753784928219974</v>
      </c>
      <c r="M104" t="str">
        <f t="shared" ca="1" si="34"/>
        <v>안 지정 캐릭터 PP 영웅등급</v>
      </c>
      <c r="N104">
        <f t="shared" ca="1" si="35"/>
        <v>64816</v>
      </c>
      <c r="O104">
        <f t="shared" ca="1" si="36"/>
        <v>12</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0.51869486180943136</v>
      </c>
      <c r="E105">
        <f t="shared" ca="1" si="52"/>
        <v>0.81639362177438468</v>
      </c>
      <c r="F105">
        <f t="shared" ca="1" si="52"/>
        <v>0.86073291281892528</v>
      </c>
      <c r="G105">
        <f t="shared" ca="1" si="52"/>
        <v>0.13426832923367693</v>
      </c>
      <c r="H105">
        <f t="shared" ca="1" si="52"/>
        <v>0.83253308560020933</v>
      </c>
      <c r="I105">
        <f t="shared" ca="1" si="52"/>
        <v>0.4059574835374371</v>
      </c>
      <c r="M105" t="str">
        <f t="shared" ca="1" si="34"/>
        <v>안 지정 캐릭터 PP 일반등급</v>
      </c>
      <c r="N105">
        <f t="shared" ca="1" si="35"/>
        <v>81639</v>
      </c>
      <c r="O105">
        <f t="shared" ca="1" si="36"/>
        <v>13</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9.3134983863113141E-2</v>
      </c>
      <c r="E106">
        <f t="shared" ca="1" si="52"/>
        <v>0.88863820564012497</v>
      </c>
      <c r="F106">
        <f t="shared" ca="1" si="52"/>
        <v>0.86925838748285078</v>
      </c>
      <c r="G106">
        <f t="shared" ca="1" si="52"/>
        <v>0.39331152749909004</v>
      </c>
      <c r="H106">
        <f t="shared" ca="1" si="52"/>
        <v>0.40839864199748643</v>
      </c>
      <c r="I106">
        <f t="shared" ca="1" si="52"/>
        <v>0.71231406461027358</v>
      </c>
      <c r="M106" t="str">
        <f t="shared" ca="1" si="34"/>
        <v>안 지정 캐릭터 PP 일반등급</v>
      </c>
      <c r="N106">
        <f t="shared" ca="1" si="35"/>
        <v>88863</v>
      </c>
      <c r="O106">
        <f t="shared" ca="1" si="36"/>
        <v>14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1400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0.17588628168435871</v>
      </c>
      <c r="E107">
        <f t="shared" ca="1" si="52"/>
        <v>0.452691098580981</v>
      </c>
      <c r="F107">
        <f t="shared" ca="1" si="52"/>
        <v>0.43565254431433653</v>
      </c>
      <c r="G107">
        <f t="shared" ca="1" si="52"/>
        <v>0.4860010188296604</v>
      </c>
      <c r="H107">
        <f t="shared" ca="1" si="52"/>
        <v>0.41948606265562316</v>
      </c>
      <c r="I107">
        <f t="shared" ca="1" si="52"/>
        <v>0.63586318304789879</v>
      </c>
      <c r="M107" t="str">
        <f t="shared" ca="1" si="34"/>
        <v>지정 장비</v>
      </c>
      <c r="N107" t="str">
        <f t="shared" ca="1" si="35"/>
        <v>Equip4001</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800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202</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0.48352383044774117</v>
      </c>
      <c r="E108">
        <f t="shared" ca="1" si="52"/>
        <v>0.7946327336470328</v>
      </c>
      <c r="F108">
        <f t="shared" ca="1" si="52"/>
        <v>0.13904429458916334</v>
      </c>
      <c r="G108">
        <f t="shared" ca="1" si="52"/>
        <v>0.74094948695928731</v>
      </c>
      <c r="H108">
        <f t="shared" ca="1" si="52"/>
        <v>0.33970082309344218</v>
      </c>
      <c r="I108">
        <f t="shared" ca="1" si="52"/>
        <v>0.73845050244669563</v>
      </c>
      <c r="M108" t="str">
        <f t="shared" ca="1" si="34"/>
        <v>지정 장비</v>
      </c>
      <c r="N108" t="str">
        <f t="shared" ca="1" si="35"/>
        <v>Equip7102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3700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267</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0.4448207317347056</v>
      </c>
      <c r="E109">
        <f t="shared" ca="1" si="52"/>
        <v>7.9078522629833281E-2</v>
      </c>
      <c r="F109">
        <f t="shared" ca="1" si="52"/>
        <v>0.31679587356669026</v>
      </c>
      <c r="G109">
        <f t="shared" ca="1" si="52"/>
        <v>0.47429601356182027</v>
      </c>
      <c r="H109">
        <f t="shared" ca="1" si="52"/>
        <v>0.75802634759584986</v>
      </c>
      <c r="I109">
        <f t="shared" ca="1" si="52"/>
        <v>0.95722390792670353</v>
      </c>
      <c r="M109" t="str">
        <f t="shared" ca="1" si="34"/>
        <v>지정 장비</v>
      </c>
      <c r="N109" t="str">
        <f t="shared" ca="1" si="35"/>
        <v>Equip0302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8000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204</v>
      </c>
      <c r="W109">
        <v>1</v>
      </c>
      <c r="X109" t="s">
        <v>129</v>
      </c>
      <c r="Z109">
        <v>22000</v>
      </c>
      <c r="AA109" t="str">
        <f t="shared" ca="1" si="38"/>
        <v>fe</v>
      </c>
      <c r="AB109" t="s">
        <v>83</v>
      </c>
      <c r="AC109" t="s">
        <v>255</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0.91983269614665264</v>
      </c>
      <c r="E110">
        <f t="shared" ca="1" si="52"/>
        <v>0.76602844004255921</v>
      </c>
      <c r="F110">
        <f t="shared" ca="1" si="52"/>
        <v>0.65414322861524288</v>
      </c>
      <c r="G110">
        <f t="shared" ca="1" si="52"/>
        <v>0.93113674106001232</v>
      </c>
      <c r="H110">
        <f t="shared" ca="1" si="52"/>
        <v>0.39220020993589677</v>
      </c>
      <c r="I110">
        <f t="shared" ca="1" si="52"/>
        <v>0.73368722432015632</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0.11415642377570123</v>
      </c>
      <c r="E111">
        <f t="shared" ca="1" si="52"/>
        <v>0.87643073978427743</v>
      </c>
      <c r="F111">
        <f t="shared" ca="1" si="52"/>
        <v>0.5264062564945049</v>
      </c>
      <c r="G111">
        <f t="shared" ca="1" si="52"/>
        <v>0.38577792675141209</v>
      </c>
      <c r="H111">
        <f t="shared" ca="1" si="52"/>
        <v>0.60730334485381177</v>
      </c>
      <c r="I111">
        <f t="shared" ca="1" si="52"/>
        <v>0.22677944936163363</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0.56655164294223992</v>
      </c>
      <c r="E112">
        <f t="shared" ca="1" si="53"/>
        <v>1.7848543288684571E-2</v>
      </c>
      <c r="F112">
        <f t="shared" ca="1" si="53"/>
        <v>0.12196984050733495</v>
      </c>
      <c r="G112">
        <f t="shared" ca="1" si="53"/>
        <v>0.26530342068976565</v>
      </c>
      <c r="H112">
        <f t="shared" ca="1" si="53"/>
        <v>0.97844036292691938</v>
      </c>
      <c r="I112">
        <f t="shared" ca="1" si="53"/>
        <v>0.13380385025239372</v>
      </c>
      <c r="M112" t="str">
        <f t="shared" ca="1" si="34"/>
        <v>지정 장비</v>
      </c>
      <c r="N112" t="str">
        <f t="shared" ca="1" si="35"/>
        <v>Equip0002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600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270</v>
      </c>
      <c r="W112">
        <v>1</v>
      </c>
      <c r="X112" t="s">
        <v>133</v>
      </c>
      <c r="Z112">
        <v>5</v>
      </c>
      <c r="AA112" t="str">
        <f t="shared" ca="1" si="38"/>
        <v>fe</v>
      </c>
      <c r="AB112" t="s">
        <v>83</v>
      </c>
      <c r="AC112" t="s">
        <v>318</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0.32501291431451085</v>
      </c>
      <c r="E113">
        <f t="shared" ca="1" si="53"/>
        <v>0.64236250954182383</v>
      </c>
      <c r="F113">
        <f t="shared" ca="1" si="53"/>
        <v>0.11858279268834582</v>
      </c>
      <c r="G113">
        <f t="shared" ca="1" si="53"/>
        <v>0.47962896918054143</v>
      </c>
      <c r="H113">
        <f t="shared" ca="1" si="53"/>
        <v>0.75392467251816309</v>
      </c>
      <c r="I113">
        <f t="shared" ca="1" si="53"/>
        <v>0.41416820913939345</v>
      </c>
      <c r="M113" t="str">
        <f t="shared" ca="1" si="34"/>
        <v>지정 장비</v>
      </c>
      <c r="N113" t="str">
        <f t="shared" ca="1" si="35"/>
        <v>Equip5301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11</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211</v>
      </c>
      <c r="W113">
        <v>1</v>
      </c>
      <c r="X113" t="s">
        <v>129</v>
      </c>
      <c r="Z113">
        <v>2500</v>
      </c>
      <c r="AA113" t="str">
        <f t="shared" ca="1" si="38"/>
        <v>fe</v>
      </c>
      <c r="AB113" t="s">
        <v>83</v>
      </c>
      <c r="AC113" t="s">
        <v>263</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0.67738506580350588</v>
      </c>
      <c r="E114">
        <f t="shared" ca="1" si="53"/>
        <v>0.5618323515533048</v>
      </c>
      <c r="F114">
        <f t="shared" ca="1" si="53"/>
        <v>0.76012253307652888</v>
      </c>
      <c r="G114">
        <f t="shared" ca="1" si="53"/>
        <v>0.8313009473045877</v>
      </c>
      <c r="H114">
        <f t="shared" ca="1" si="53"/>
        <v>9.8590582622150369E-2</v>
      </c>
      <c r="I114">
        <f t="shared" ca="1" si="53"/>
        <v>0.76693054590670395</v>
      </c>
      <c r="M114" t="str">
        <f t="shared" ca="1" si="34"/>
        <v>안 지정 캐릭터 PP 영웅등급</v>
      </c>
      <c r="N114">
        <f t="shared" ca="1" si="35"/>
        <v>56183</v>
      </c>
      <c r="O114">
        <f t="shared" ca="1" si="36"/>
        <v>12</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1200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0.57849263526145889</v>
      </c>
      <c r="E115">
        <f t="shared" ca="1" si="53"/>
        <v>0.83842816811306142</v>
      </c>
      <c r="F115">
        <f t="shared" ca="1" si="53"/>
        <v>0.5274904597662482</v>
      </c>
      <c r="G115">
        <f t="shared" ca="1" si="53"/>
        <v>9.7695054684151295E-2</v>
      </c>
      <c r="H115">
        <f t="shared" ca="1" si="53"/>
        <v>0.22761780512818053</v>
      </c>
      <c r="I115">
        <f t="shared" ca="1" si="53"/>
        <v>0.5656826799825605</v>
      </c>
      <c r="M115" t="str">
        <f t="shared" ca="1" si="34"/>
        <v>안 지정 캐릭터 PP 일반등급</v>
      </c>
      <c r="N115">
        <f t="shared" ca="1" si="35"/>
        <v>83842</v>
      </c>
      <c r="O115">
        <f t="shared" ca="1" si="36"/>
        <v>14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0.78826819919163449</v>
      </c>
      <c r="E116">
        <f t="shared" ca="1" si="53"/>
        <v>4.0319483812667922E-2</v>
      </c>
      <c r="F116">
        <f t="shared" ca="1" si="53"/>
        <v>4.8348746786381791E-2</v>
      </c>
      <c r="G116">
        <f t="shared" ca="1" si="53"/>
        <v>0.57928706249918993</v>
      </c>
      <c r="H116">
        <f t="shared" ca="1" si="53"/>
        <v>0.22229468933464414</v>
      </c>
      <c r="I116">
        <f t="shared" ca="1" si="53"/>
        <v>0.27046394911419425</v>
      </c>
      <c r="M116" t="str">
        <f t="shared" ca="1" si="34"/>
        <v>안 지정 캐릭터 PP 일반등급</v>
      </c>
      <c r="N116">
        <f t="shared" ca="1" si="35"/>
        <v>4031</v>
      </c>
      <c r="O116">
        <f t="shared" ca="1" si="36"/>
        <v>9</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0.99116539272430615</v>
      </c>
      <c r="E117">
        <f t="shared" ca="1" si="53"/>
        <v>0.6073047545120609</v>
      </c>
      <c r="F117">
        <f t="shared" ca="1" si="53"/>
        <v>0.76760069792261321</v>
      </c>
      <c r="G117">
        <f t="shared" ca="1" si="53"/>
        <v>0.57312182516773136</v>
      </c>
      <c r="H117">
        <f t="shared" ca="1" si="53"/>
        <v>0.68498746917742281</v>
      </c>
      <c r="I117">
        <f t="shared" ca="1" si="53"/>
        <v>0.25186940876494024</v>
      </c>
      <c r="M117" t="str">
        <f t="shared" ca="1" si="34"/>
        <v>안 지정 캐릭터 PP 일반등급</v>
      </c>
      <c r="N117">
        <f t="shared" ca="1" si="35"/>
        <v>60730</v>
      </c>
      <c r="O117">
        <f t="shared" ca="1" si="36"/>
        <v>12</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263</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0.60386502960426836</v>
      </c>
      <c r="E118">
        <f t="shared" ca="1" si="53"/>
        <v>0.99911047917249618</v>
      </c>
      <c r="F118">
        <f t="shared" ca="1" si="53"/>
        <v>0.39075179443364383</v>
      </c>
      <c r="G118">
        <f t="shared" ca="1" si="53"/>
        <v>0.63469045946649916</v>
      </c>
      <c r="H118">
        <f t="shared" ca="1" si="53"/>
        <v>0.33198258732570962</v>
      </c>
      <c r="I118">
        <f t="shared" ca="1" si="53"/>
        <v>9.9029682253326645E-2</v>
      </c>
      <c r="M118" t="str">
        <f t="shared" ca="1" si="34"/>
        <v>지정 장비</v>
      </c>
      <c r="N118" t="str">
        <f t="shared" ca="1" si="35"/>
        <v>Equip8402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243</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108</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전설</v>
      </c>
      <c r="U118" t="s">
        <v>83</v>
      </c>
      <c r="V118" t="s">
        <v>212</v>
      </c>
      <c r="W118">
        <v>1</v>
      </c>
      <c r="X118" t="s">
        <v>129</v>
      </c>
      <c r="Z118">
        <v>2300</v>
      </c>
      <c r="AA118" t="str">
        <f t="shared" ca="1" si="38"/>
        <v>fe</v>
      </c>
      <c r="AB118" t="s">
        <v>83</v>
      </c>
      <c r="AC118" t="s">
        <v>319</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0.22839725401151378</v>
      </c>
      <c r="E119">
        <f t="shared" ca="1" si="53"/>
        <v>9.1512328955678734E-2</v>
      </c>
      <c r="F119">
        <f t="shared" ca="1" si="53"/>
        <v>1.0706770678704181E-2</v>
      </c>
      <c r="G119">
        <f t="shared" ca="1" si="53"/>
        <v>0.97137159211485036</v>
      </c>
      <c r="H119">
        <f t="shared" ca="1" si="53"/>
        <v>0.78094110714886766</v>
      </c>
      <c r="I119">
        <f t="shared" ca="1" si="53"/>
        <v>0.99229188511047306</v>
      </c>
      <c r="M119" t="str">
        <f t="shared" ca="1" si="34"/>
        <v>지정 장비</v>
      </c>
      <c r="N119" t="str">
        <f t="shared" ca="1" si="35"/>
        <v>Equip1001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900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257</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0.61635035085525103</v>
      </c>
      <c r="E120">
        <f t="shared" ca="1" si="53"/>
        <v>0.54332969303401835</v>
      </c>
      <c r="F120">
        <f t="shared" ca="1" si="53"/>
        <v>0.96646643512532582</v>
      </c>
      <c r="G120">
        <f t="shared" ca="1" si="53"/>
        <v>0.74843374835733323</v>
      </c>
      <c r="H120">
        <f t="shared" ca="1" si="53"/>
        <v>0.47204132386143494</v>
      </c>
      <c r="I120">
        <f t="shared" ca="1" si="53"/>
        <v>0.84620209815018155</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0.57188958357033581</v>
      </c>
      <c r="E121">
        <f t="shared" ca="1" si="53"/>
        <v>0.81507138101813903</v>
      </c>
      <c r="F121">
        <f t="shared" ca="1" si="53"/>
        <v>0.39709253337926598</v>
      </c>
      <c r="G121">
        <f t="shared" ca="1" si="53"/>
        <v>0.38651556373303675</v>
      </c>
      <c r="H121">
        <f t="shared" ca="1" si="53"/>
        <v>0.17165339823457992</v>
      </c>
      <c r="I121">
        <f t="shared" ca="1" si="53"/>
        <v>0.65827595394453831</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0.1119114662192956</v>
      </c>
      <c r="E122">
        <f t="shared" ca="1" si="54"/>
        <v>0.39077637032819812</v>
      </c>
      <c r="F122">
        <f t="shared" ca="1" si="54"/>
        <v>0.29483922347051328</v>
      </c>
      <c r="G122">
        <f t="shared" ca="1" si="54"/>
        <v>0.99953075919782086</v>
      </c>
      <c r="H122">
        <f t="shared" ca="1" si="54"/>
        <v>0.21669138764688733</v>
      </c>
      <c r="I122">
        <f t="shared" ca="1" si="54"/>
        <v>0.92505531070438507</v>
      </c>
      <c r="M122" t="str">
        <f t="shared" ca="1" si="34"/>
        <v>지정 장비</v>
      </c>
      <c r="N122" t="str">
        <f t="shared" ca="1" si="35"/>
        <v>Equip3201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3500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199</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0.62892188577568364</v>
      </c>
      <c r="E123">
        <f t="shared" ca="1" si="54"/>
        <v>3.0068423848315762E-2</v>
      </c>
      <c r="F123">
        <f t="shared" ca="1" si="54"/>
        <v>0.22884231672155098</v>
      </c>
      <c r="G123">
        <f t="shared" ca="1" si="54"/>
        <v>0.56871641947671758</v>
      </c>
      <c r="H123">
        <f t="shared" ca="1" si="54"/>
        <v>0.11822996997816004</v>
      </c>
      <c r="I123">
        <f t="shared" ca="1" si="54"/>
        <v>0.41865132827495921</v>
      </c>
      <c r="M123" t="str">
        <f t="shared" ca="1" si="34"/>
        <v>지정 장비</v>
      </c>
      <c r="N123" t="str">
        <f t="shared" ca="1" si="35"/>
        <v>Equip0101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1200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0.5532495051558608</v>
      </c>
      <c r="E124">
        <f t="shared" ca="1" si="54"/>
        <v>0.81076199213168942</v>
      </c>
      <c r="F124">
        <f t="shared" ca="1" si="54"/>
        <v>0.14398547219575297</v>
      </c>
      <c r="G124">
        <f t="shared" ca="1" si="54"/>
        <v>0.85688228009418055</v>
      </c>
      <c r="H124">
        <f t="shared" ca="1" si="54"/>
        <v>0.62820176797712213</v>
      </c>
      <c r="I124">
        <f t="shared" ca="1" si="54"/>
        <v>4.7598315482183184E-2</v>
      </c>
      <c r="M124" t="str">
        <f t="shared" ca="1" si="34"/>
        <v>안 지정 캐릭터 PP 영웅등급</v>
      </c>
      <c r="N124">
        <f t="shared" ca="1" si="35"/>
        <v>81076</v>
      </c>
      <c r="O124">
        <f t="shared" ca="1" si="36"/>
        <v>13</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1300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5.2156130295801129E-2</v>
      </c>
      <c r="E125">
        <f t="shared" ca="1" si="54"/>
        <v>0.86390379034850084</v>
      </c>
      <c r="F125">
        <f t="shared" ca="1" si="54"/>
        <v>0.95114589037145414</v>
      </c>
      <c r="G125">
        <f t="shared" ca="1" si="54"/>
        <v>0.32385386742770317</v>
      </c>
      <c r="H125">
        <f t="shared" ca="1" si="54"/>
        <v>0.93148747904521834</v>
      </c>
      <c r="I125">
        <f t="shared" ca="1" si="54"/>
        <v>0.84103040607081858</v>
      </c>
      <c r="M125" t="str">
        <f t="shared" ca="1" si="34"/>
        <v>안 지정 캐릭터 PP 영웅등급</v>
      </c>
      <c r="N125">
        <f t="shared" ca="1" si="35"/>
        <v>86390</v>
      </c>
      <c r="O125">
        <f t="shared" ca="1" si="36"/>
        <v>14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1400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0.6142431519127538</v>
      </c>
      <c r="E126">
        <f t="shared" ca="1" si="54"/>
        <v>0.61893196709284748</v>
      </c>
      <c r="F126">
        <f t="shared" ca="1" si="54"/>
        <v>0.27132513130656044</v>
      </c>
      <c r="G126">
        <f t="shared" ca="1" si="54"/>
        <v>0.23530521459056231</v>
      </c>
      <c r="H126">
        <f t="shared" ca="1" si="54"/>
        <v>0.89360108948603167</v>
      </c>
      <c r="I126">
        <f t="shared" ca="1" si="54"/>
        <v>0.34461054392524415</v>
      </c>
      <c r="M126" t="str">
        <f t="shared" ca="1" si="34"/>
        <v>안 지정 캐릭터 PP 일반등급</v>
      </c>
      <c r="N126">
        <f t="shared" ca="1" si="35"/>
        <v>61893</v>
      </c>
      <c r="O126">
        <f t="shared" ca="1" si="36"/>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1200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0.13299389205929402</v>
      </c>
      <c r="E127">
        <f t="shared" ca="1" si="54"/>
        <v>0.50087501928469125</v>
      </c>
      <c r="F127">
        <f t="shared" ca="1" si="54"/>
        <v>2.0088551228644391E-2</v>
      </c>
      <c r="G127">
        <f t="shared" ca="1" si="54"/>
        <v>0.64559877673805366</v>
      </c>
      <c r="H127">
        <f t="shared" ca="1" si="54"/>
        <v>3.7791701302791747E-2</v>
      </c>
      <c r="I127">
        <f t="shared" ca="1" si="54"/>
        <v>0.574986716239683</v>
      </c>
      <c r="M127" t="str">
        <f t="shared" ca="1" si="34"/>
        <v>지정 장비</v>
      </c>
      <c r="N127" t="str">
        <f t="shared" ca="1" si="35"/>
        <v>Equip4201</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3100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216</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5.5667024745470695E-2</v>
      </c>
      <c r="E128">
        <f t="shared" ca="1" si="54"/>
        <v>9.1489480664839196E-3</v>
      </c>
      <c r="F128">
        <f t="shared" ca="1" si="54"/>
        <v>7.5558461178853453E-2</v>
      </c>
      <c r="G128">
        <f t="shared" ca="1" si="54"/>
        <v>0.89822852044283508</v>
      </c>
      <c r="H128">
        <f t="shared" ca="1" si="54"/>
        <v>0.8190886817462858</v>
      </c>
      <c r="I128">
        <f t="shared" ca="1" si="54"/>
        <v>0.56815801957408663</v>
      </c>
      <c r="M128" t="str">
        <f t="shared" ca="1" si="34"/>
        <v>지정 장비</v>
      </c>
      <c r="N128" t="str">
        <f t="shared" ca="1" si="35"/>
        <v>Equip0001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800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274</v>
      </c>
      <c r="W128">
        <v>1</v>
      </c>
      <c r="X128" t="s">
        <v>133</v>
      </c>
      <c r="Z128">
        <v>33</v>
      </c>
      <c r="AA128" t="str">
        <f t="shared" ca="1" si="38"/>
        <v>fe</v>
      </c>
      <c r="AB128" t="s">
        <v>83</v>
      </c>
      <c r="AC128" t="s">
        <v>255</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0.81598706305696744</v>
      </c>
      <c r="E129">
        <f t="shared" ca="1" si="54"/>
        <v>4.092341659929466E-2</v>
      </c>
      <c r="F129">
        <f t="shared" ca="1" si="54"/>
        <v>0.26096533997814886</v>
      </c>
      <c r="G129">
        <f t="shared" ca="1" si="54"/>
        <v>0.10348714398006242</v>
      </c>
      <c r="H129">
        <f t="shared" ca="1" si="54"/>
        <v>0.30586955047435382</v>
      </c>
      <c r="I129">
        <f t="shared" ca="1" si="54"/>
        <v>0.28205425404735185</v>
      </c>
      <c r="M129" t="str">
        <f t="shared" ca="1" si="34"/>
        <v>지정 장비</v>
      </c>
      <c r="N129" t="str">
        <f t="shared" ca="1" si="35"/>
        <v>Equip0201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DI</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4</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272</v>
      </c>
      <c r="W129">
        <v>1</v>
      </c>
      <c r="X129" t="s">
        <v>129</v>
      </c>
      <c r="Z129">
        <v>1400</v>
      </c>
      <c r="AA129" t="str">
        <f t="shared" ca="1" si="38"/>
        <v>fe</v>
      </c>
      <c r="AB129" t="s">
        <v>83</v>
      </c>
      <c r="AC129" t="s">
        <v>257</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0.57129300119230464</v>
      </c>
      <c r="E130">
        <f t="shared" ca="1" si="54"/>
        <v>0.62108539348186353</v>
      </c>
      <c r="F130">
        <f t="shared" ca="1" si="54"/>
        <v>0.72968984969086526</v>
      </c>
      <c r="G130">
        <f t="shared" ca="1" si="54"/>
        <v>0.2064742060793775</v>
      </c>
      <c r="H130">
        <f t="shared" ca="1" si="54"/>
        <v>7.3724905238042981E-2</v>
      </c>
      <c r="I130">
        <f t="shared" ca="1" si="54"/>
        <v>0.31778308868843319</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0.11366779911139169</v>
      </c>
      <c r="E131">
        <f t="shared" ca="1" si="54"/>
        <v>0.1562030227367005</v>
      </c>
      <c r="F131">
        <f t="shared" ca="1" si="54"/>
        <v>0.44955259720992724</v>
      </c>
      <c r="G131">
        <f t="shared" ca="1" si="54"/>
        <v>0.81133534947052788</v>
      </c>
      <c r="H131">
        <f t="shared" ca="1" si="54"/>
        <v>0.42309496446804984</v>
      </c>
      <c r="I131">
        <f t="shared" ca="1" si="54"/>
        <v>0.84333702512781805</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0.58663202859786723</v>
      </c>
      <c r="E132">
        <f t="shared" ca="1" si="65"/>
        <v>0.27097335435711123</v>
      </c>
      <c r="F132">
        <f t="shared" ca="1" si="65"/>
        <v>0.78875186808915632</v>
      </c>
      <c r="G132">
        <f t="shared" ca="1" si="65"/>
        <v>0.40329491602465206</v>
      </c>
      <c r="H132">
        <f t="shared" ca="1" si="65"/>
        <v>0.62711911280680588</v>
      </c>
      <c r="I132">
        <f t="shared" ca="1" si="65"/>
        <v>0.65488137963029902</v>
      </c>
      <c r="M132" t="str">
        <f t="shared" ca="1" si="56"/>
        <v>지정 장비</v>
      </c>
      <c r="N132" t="str">
        <f t="shared" ca="1" si="57"/>
        <v>Equip2102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1300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210</v>
      </c>
      <c r="AD132">
        <v>1</v>
      </c>
      <c r="AE132" t="s">
        <v>129</v>
      </c>
      <c r="AG132">
        <v>800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용기의 도끼</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v>
      </c>
      <c r="AN132" t="str">
        <f t="shared" ca="1" si="64"/>
        <v>{"dy":14,"sl":0,"tp":"fe","vl":"Equip0001","cn":1,"pt":"GO","pr":800}</v>
      </c>
    </row>
    <row r="133" spans="1:40">
      <c r="A133">
        <v>14</v>
      </c>
      <c r="B133">
        <v>1</v>
      </c>
      <c r="C133">
        <f t="shared" si="55"/>
        <v>0</v>
      </c>
      <c r="D133">
        <f t="shared" ca="1" si="65"/>
        <v>0.32000227723927654</v>
      </c>
      <c r="E133">
        <f t="shared" ca="1" si="65"/>
        <v>8.1032017372975385E-2</v>
      </c>
      <c r="F133">
        <f t="shared" ca="1" si="65"/>
        <v>5.7234534672305881E-2</v>
      </c>
      <c r="G133">
        <f t="shared" ca="1" si="65"/>
        <v>0.4498001338486266</v>
      </c>
      <c r="H133">
        <f t="shared" ca="1" si="65"/>
        <v>0.72255570602766928</v>
      </c>
      <c r="I133">
        <f t="shared" ca="1" si="65"/>
        <v>0.36904848206841612</v>
      </c>
      <c r="M133" t="str">
        <f t="shared" ca="1" si="56"/>
        <v>지정 장비</v>
      </c>
      <c r="N133" t="str">
        <f t="shared" ca="1" si="57"/>
        <v>Equip0202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4</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262</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v>
      </c>
      <c r="AN133" t="str">
        <f t="shared" ca="1" si="64"/>
        <v>{"dy":14,"sl":1,"tp":"fe","vl":"Equip3201","cn":1,"pt":"DI","pr":5}</v>
      </c>
    </row>
    <row r="134" spans="1:40">
      <c r="A134">
        <v>14</v>
      </c>
      <c r="B134">
        <v>2</v>
      </c>
      <c r="C134">
        <f t="shared" si="55"/>
        <v>0</v>
      </c>
      <c r="D134">
        <f t="shared" ca="1" si="65"/>
        <v>0.37329248969093554</v>
      </c>
      <c r="E134">
        <f t="shared" ca="1" si="65"/>
        <v>0.366537014905988</v>
      </c>
      <c r="F134">
        <f t="shared" ca="1" si="65"/>
        <v>0.93887623656374275</v>
      </c>
      <c r="G134">
        <f t="shared" ca="1" si="65"/>
        <v>0.32130077853580929</v>
      </c>
      <c r="H134">
        <f t="shared" ca="1" si="65"/>
        <v>0.18793749237205903</v>
      </c>
      <c r="I134">
        <f t="shared" ca="1" si="65"/>
        <v>0.80225960203942459</v>
      </c>
      <c r="M134" t="str">
        <f t="shared" ca="1" si="56"/>
        <v>안 지정 캐릭터 PP 영웅등급</v>
      </c>
      <c r="N134">
        <f t="shared" ca="1" si="57"/>
        <v>36653</v>
      </c>
      <c r="O134">
        <f t="shared" ca="1" si="58"/>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v>
      </c>
      <c r="AN134" t="str">
        <f t="shared" ca="1" si="64"/>
        <v>{"dy":14,"sl":2,"tp":"uph","vl":"9878","cn":9,"pt":"GO","pr":900}</v>
      </c>
    </row>
    <row r="135" spans="1:40">
      <c r="A135">
        <v>14</v>
      </c>
      <c r="B135">
        <v>3</v>
      </c>
      <c r="C135">
        <f t="shared" si="55"/>
        <v>0</v>
      </c>
      <c r="D135">
        <f t="shared" ca="1" si="65"/>
        <v>0.16118480305323424</v>
      </c>
      <c r="E135">
        <f t="shared" ca="1" si="65"/>
        <v>0.56172862728557882</v>
      </c>
      <c r="F135">
        <f t="shared" ca="1" si="65"/>
        <v>0.49899132853521477</v>
      </c>
      <c r="G135">
        <f t="shared" ca="1" si="65"/>
        <v>0.43167425228871592</v>
      </c>
      <c r="H135">
        <f t="shared" ca="1" si="65"/>
        <v>0.2622220557026147</v>
      </c>
      <c r="I135">
        <f t="shared" ca="1" si="65"/>
        <v>0.55292167231597089</v>
      </c>
      <c r="M135" t="str">
        <f t="shared" ca="1" si="56"/>
        <v>안 지정 캐릭터 PP 영웅등급</v>
      </c>
      <c r="N135">
        <f t="shared" ca="1" si="57"/>
        <v>56172</v>
      </c>
      <c r="O135">
        <f t="shared" ca="1" si="58"/>
        <v>12</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0.18008639799419723</v>
      </c>
      <c r="E136">
        <f t="shared" ca="1" si="65"/>
        <v>8.1574656302271564E-2</v>
      </c>
      <c r="F136">
        <f t="shared" ca="1" si="65"/>
        <v>0.94027436527465824</v>
      </c>
      <c r="G136">
        <f t="shared" ca="1" si="65"/>
        <v>0.69841615282096492</v>
      </c>
      <c r="H136">
        <f t="shared" ca="1" si="65"/>
        <v>0.87732786049276423</v>
      </c>
      <c r="I136">
        <f t="shared" ca="1" si="65"/>
        <v>0.43446999552018162</v>
      </c>
      <c r="M136" t="str">
        <f t="shared" ca="1" si="56"/>
        <v>안 지정 캐릭터 PP 일반등급</v>
      </c>
      <c r="N136">
        <f t="shared" ca="1" si="57"/>
        <v>8157</v>
      </c>
      <c r="O136">
        <f t="shared" ca="1" si="58"/>
        <v>9</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0.13492927111223263</v>
      </c>
      <c r="E137">
        <f t="shared" ca="1" si="65"/>
        <v>0.80846605028744722</v>
      </c>
      <c r="F137">
        <f t="shared" ca="1" si="65"/>
        <v>0.15011418440306823</v>
      </c>
      <c r="G137">
        <f t="shared" ca="1" si="65"/>
        <v>0.55688423436601375</v>
      </c>
      <c r="H137">
        <f t="shared" ca="1" si="65"/>
        <v>0.30379349642723286</v>
      </c>
      <c r="I137">
        <f t="shared" ca="1" si="65"/>
        <v>0.37949797395249707</v>
      </c>
      <c r="M137" t="str">
        <f t="shared" ca="1" si="56"/>
        <v>지정 장비</v>
      </c>
      <c r="N137" t="str">
        <f t="shared" ca="1" si="57"/>
        <v>Equip7101</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3400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271</v>
      </c>
      <c r="AD137">
        <v>1</v>
      </c>
      <c r="AE137" t="s">
        <v>129</v>
      </c>
      <c r="AG137">
        <v>1900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SMG28</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v>
      </c>
      <c r="AN137" t="str">
        <f t="shared" ca="1" si="64"/>
        <v>{"dy":14,"sl":5,"tp":"fe","vl":"Equip6002","cn":1,"pt":"GO","pr":1900}</v>
      </c>
    </row>
    <row r="138" spans="1:40">
      <c r="A138">
        <v>14</v>
      </c>
      <c r="B138">
        <v>6</v>
      </c>
      <c r="C138">
        <f t="shared" si="55"/>
        <v>0</v>
      </c>
      <c r="D138">
        <f t="shared" ca="1" si="65"/>
        <v>0.620487289071743</v>
      </c>
      <c r="E138">
        <f t="shared" ca="1" si="65"/>
        <v>0.5086922604597196</v>
      </c>
      <c r="F138">
        <f t="shared" ca="1" si="65"/>
        <v>1.006994206820544E-2</v>
      </c>
      <c r="G138">
        <f t="shared" ca="1" si="65"/>
        <v>0.85114812934952411</v>
      </c>
      <c r="H138">
        <f t="shared" ca="1" si="65"/>
        <v>0.83973984523721379</v>
      </c>
      <c r="I138">
        <f t="shared" ca="1" si="65"/>
        <v>0.68987525154972407</v>
      </c>
      <c r="M138" t="str">
        <f t="shared" ca="1" si="56"/>
        <v>지정 장비</v>
      </c>
      <c r="N138" t="str">
        <f t="shared" ca="1" si="57"/>
        <v>Equip6002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2100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260</v>
      </c>
      <c r="W138">
        <v>1</v>
      </c>
      <c r="X138" t="s">
        <v>133</v>
      </c>
      <c r="Z138">
        <v>16</v>
      </c>
      <c r="AA138" t="str">
        <f t="shared" ca="1" si="60"/>
        <v>fe</v>
      </c>
      <c r="AB138" t="s">
        <v>83</v>
      </c>
      <c r="AC138" t="s">
        <v>320</v>
      </c>
      <c r="AD138">
        <v>1</v>
      </c>
      <c r="AE138" t="s">
        <v>129</v>
      </c>
      <c r="AG138">
        <v>22500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v>
      </c>
      <c r="AN138" t="str">
        <f t="shared" ca="1" si="64"/>
        <v>{"dy":14,"sl":6,"tp":"fe","vl":"Equip7302","cn":1,"pt":"GO","pr":22500}</v>
      </c>
    </row>
    <row r="139" spans="1:40">
      <c r="A139">
        <v>14</v>
      </c>
      <c r="B139">
        <v>7</v>
      </c>
      <c r="C139">
        <f t="shared" si="55"/>
        <v>0</v>
      </c>
      <c r="D139">
        <f t="shared" ca="1" si="65"/>
        <v>0.25946551943494212</v>
      </c>
      <c r="E139">
        <f t="shared" ca="1" si="65"/>
        <v>0.4960190994463618</v>
      </c>
      <c r="F139">
        <f t="shared" ca="1" si="65"/>
        <v>0.69436994727402412</v>
      </c>
      <c r="G139">
        <f t="shared" ca="1" si="65"/>
        <v>0.81776378691459328</v>
      </c>
      <c r="H139">
        <f t="shared" ca="1" si="65"/>
        <v>0.29240267818089705</v>
      </c>
      <c r="I139">
        <f t="shared" ca="1" si="65"/>
        <v>0.27484913459827642</v>
      </c>
      <c r="M139" t="str">
        <f t="shared" ca="1" si="56"/>
        <v>지정 장비</v>
      </c>
      <c r="N139" t="str">
        <f t="shared" ca="1" si="57"/>
        <v>Equip5302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7300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195</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v>
      </c>
      <c r="AN139" t="str">
        <f t="shared" ca="1" si="64"/>
        <v>{"dy":14,"sl":7,"tp":"fe","vl":"Equip1102","cn":1,"pt":"GO","pr":1400}</v>
      </c>
    </row>
    <row r="140" spans="1:40">
      <c r="A140">
        <v>14</v>
      </c>
      <c r="B140">
        <v>8</v>
      </c>
      <c r="C140">
        <f t="shared" si="55"/>
        <v>0</v>
      </c>
      <c r="D140">
        <f t="shared" ca="1" si="65"/>
        <v>0.65275953179196999</v>
      </c>
      <c r="E140">
        <f t="shared" ca="1" si="65"/>
        <v>0.51817029555074323</v>
      </c>
      <c r="F140">
        <f t="shared" ca="1" si="65"/>
        <v>0.99530088937716266</v>
      </c>
      <c r="G140">
        <f t="shared" ca="1" si="65"/>
        <v>0.96323461369211494</v>
      </c>
      <c r="H140">
        <f t="shared" ca="1" si="65"/>
        <v>0.94919538817902971</v>
      </c>
      <c r="I140">
        <f t="shared" ca="1" si="65"/>
        <v>0.47151543021631659</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v>
      </c>
      <c r="AN140" t="str">
        <f t="shared" ca="1" si="64"/>
        <v>{"dy":14,"sl":8}</v>
      </c>
    </row>
    <row r="141" spans="1:40">
      <c r="A141">
        <v>14</v>
      </c>
      <c r="B141">
        <v>9</v>
      </c>
      <c r="C141">
        <f t="shared" si="55"/>
        <v>0</v>
      </c>
      <c r="D141">
        <f t="shared" ca="1" si="65"/>
        <v>0.53041664383488585</v>
      </c>
      <c r="E141">
        <f t="shared" ca="1" si="65"/>
        <v>0.20735692217763158</v>
      </c>
      <c r="F141">
        <f t="shared" ca="1" si="65"/>
        <v>0.41026844875518731</v>
      </c>
      <c r="G141">
        <f t="shared" ca="1" si="65"/>
        <v>0.78315349463729977</v>
      </c>
      <c r="H141">
        <f t="shared" ca="1" si="65"/>
        <v>0.2802233736509312</v>
      </c>
      <c r="I141">
        <f t="shared" ca="1" si="65"/>
        <v>0.91283860578775122</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v>
      </c>
      <c r="AN141" t="str">
        <f t="shared" ca="1" si="64"/>
        <v>{"dy":14,"sl":9}</v>
      </c>
    </row>
    <row r="142" spans="1:40">
      <c r="A142">
        <v>15</v>
      </c>
      <c r="B142">
        <v>0</v>
      </c>
      <c r="C142">
        <f t="shared" si="55"/>
        <v>0</v>
      </c>
      <c r="D142">
        <f t="shared" ref="D142:I151" ca="1" si="66">RAND()</f>
        <v>0.7835735827117325</v>
      </c>
      <c r="E142">
        <f t="shared" ca="1" si="66"/>
        <v>0.32875101176538901</v>
      </c>
      <c r="F142">
        <f t="shared" ca="1" si="66"/>
        <v>0.7183783696979269</v>
      </c>
      <c r="G142">
        <f t="shared" ca="1" si="66"/>
        <v>0.40926585329837428</v>
      </c>
      <c r="H142">
        <f t="shared" ca="1" si="66"/>
        <v>0.55761155408539043</v>
      </c>
      <c r="I142">
        <f t="shared" ca="1" si="66"/>
        <v>0.20662147236611039</v>
      </c>
      <c r="M142" t="str">
        <f t="shared" ca="1" si="56"/>
        <v>지정 장비</v>
      </c>
      <c r="N142" t="str">
        <f t="shared" ca="1" si="57"/>
        <v>Equip2302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263</v>
      </c>
      <c r="W142">
        <v>1</v>
      </c>
      <c r="X142" t="s">
        <v>129</v>
      </c>
      <c r="Z142">
        <v>600</v>
      </c>
      <c r="AA142" t="str">
        <f t="shared" ca="1" si="60"/>
        <v>fe</v>
      </c>
      <c r="AB142" t="s">
        <v>83</v>
      </c>
      <c r="AC142" t="s">
        <v>321</v>
      </c>
      <c r="AD142">
        <v>1</v>
      </c>
      <c r="AE142" t="s">
        <v>129</v>
      </c>
      <c r="AG142">
        <v>1000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칼날 손잡이</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v>
      </c>
      <c r="AN142" t="str">
        <f t="shared" ca="1" si="64"/>
        <v>{"dy":15,"sl":0,"tp":"fe","vl":"Equip1101","cn":1,"pt":"GO","pr":1000}</v>
      </c>
    </row>
    <row r="143" spans="1:40">
      <c r="A143">
        <v>15</v>
      </c>
      <c r="B143">
        <v>1</v>
      </c>
      <c r="C143">
        <f t="shared" si="55"/>
        <v>0</v>
      </c>
      <c r="D143">
        <f t="shared" ca="1" si="66"/>
        <v>0.47733797422934343</v>
      </c>
      <c r="E143">
        <f t="shared" ca="1" si="66"/>
        <v>0.52871792365568593</v>
      </c>
      <c r="F143">
        <f t="shared" ca="1" si="66"/>
        <v>0.45598009161627506</v>
      </c>
      <c r="G143">
        <f t="shared" ca="1" si="66"/>
        <v>0.65809805946750422</v>
      </c>
      <c r="H143">
        <f t="shared" ca="1" si="66"/>
        <v>0.69833767840366656</v>
      </c>
      <c r="I143">
        <f t="shared" ca="1" si="66"/>
        <v>0.4215479862081416</v>
      </c>
      <c r="M143" t="str">
        <f t="shared" ca="1" si="56"/>
        <v>지정 장비</v>
      </c>
      <c r="N143" t="str">
        <f t="shared" ca="1" si="57"/>
        <v>Equip4301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7400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211</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v>
      </c>
      <c r="AN143" t="str">
        <f t="shared" ca="1" si="64"/>
        <v>{"dy":15,"sl":1,"tp":"fe","vl":"Equip2301","cn":1,"pt":"DI","pr":12}</v>
      </c>
    </row>
    <row r="144" spans="1:40">
      <c r="A144">
        <v>15</v>
      </c>
      <c r="B144">
        <v>2</v>
      </c>
      <c r="C144">
        <f t="shared" si="55"/>
        <v>0</v>
      </c>
      <c r="D144">
        <f t="shared" ca="1" si="66"/>
        <v>0.89842879398717224</v>
      </c>
      <c r="E144">
        <f t="shared" ca="1" si="66"/>
        <v>0.19285175122773002</v>
      </c>
      <c r="F144">
        <f t="shared" ca="1" si="66"/>
        <v>3.0613329906774012E-2</v>
      </c>
      <c r="G144">
        <f t="shared" ca="1" si="66"/>
        <v>0.76735614750366044</v>
      </c>
      <c r="H144">
        <f t="shared" ca="1" si="66"/>
        <v>0.60465701135010452</v>
      </c>
      <c r="I144">
        <f t="shared" ca="1" si="66"/>
        <v>0.43802206987522496</v>
      </c>
      <c r="M144" t="str">
        <f t="shared" ca="1" si="56"/>
        <v>안 지정 캐릭터 PP 영웅등급</v>
      </c>
      <c r="N144">
        <f t="shared" ca="1" si="57"/>
        <v>19285</v>
      </c>
      <c r="O144">
        <f t="shared" ca="1" si="58"/>
        <v>10</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1000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v>
      </c>
      <c r="AN144" t="str">
        <f t="shared" ca="1" si="64"/>
        <v>{"dy":15,"sl":2,"tp":"uph","vl":"55087","cn":12,"pt":"GO","pr":1200}</v>
      </c>
    </row>
    <row r="145" spans="1:40">
      <c r="A145">
        <v>15</v>
      </c>
      <c r="B145">
        <v>3</v>
      </c>
      <c r="C145">
        <f t="shared" si="55"/>
        <v>0</v>
      </c>
      <c r="D145">
        <f t="shared" ca="1" si="66"/>
        <v>0.84320045878081507</v>
      </c>
      <c r="E145">
        <f t="shared" ca="1" si="66"/>
        <v>0.24681970270536879</v>
      </c>
      <c r="F145">
        <f t="shared" ca="1" si="66"/>
        <v>0.58949357554967452</v>
      </c>
      <c r="G145">
        <f t="shared" ca="1" si="66"/>
        <v>0.1232560997264075</v>
      </c>
      <c r="H145">
        <f t="shared" ca="1" si="66"/>
        <v>0.81841762382167282</v>
      </c>
      <c r="I145">
        <f t="shared" ca="1" si="66"/>
        <v>0.2397982703120114</v>
      </c>
      <c r="M145" t="str">
        <f t="shared" ca="1" si="56"/>
        <v>안 지정 캐릭터 PP 일반등급</v>
      </c>
      <c r="N145">
        <f t="shared" ca="1" si="57"/>
        <v>24681</v>
      </c>
      <c r="O145">
        <f t="shared" ca="1" si="58"/>
        <v>10</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1000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10</v>
      </c>
      <c r="AE145" t="s">
        <v>129</v>
      </c>
      <c r="AG145">
        <v>1000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v>
      </c>
      <c r="AN145" t="str">
        <f t="shared" ca="1" si="64"/>
        <v>{"dy":15,"sl":3,"tp":"upn","vl":"51915","cn":10,"pt":"GO","pr":1000}</v>
      </c>
    </row>
    <row r="146" spans="1:40">
      <c r="A146">
        <v>15</v>
      </c>
      <c r="B146">
        <v>4</v>
      </c>
      <c r="C146">
        <f t="shared" si="55"/>
        <v>0</v>
      </c>
      <c r="D146">
        <f t="shared" ca="1" si="66"/>
        <v>0.48832009566019852</v>
      </c>
      <c r="E146">
        <f t="shared" ca="1" si="66"/>
        <v>0.53148312785706298</v>
      </c>
      <c r="F146">
        <f t="shared" ca="1" si="66"/>
        <v>0.60937144046562397</v>
      </c>
      <c r="G146">
        <f t="shared" ca="1" si="66"/>
        <v>0.39360002605205002</v>
      </c>
      <c r="H146">
        <f t="shared" ca="1" si="66"/>
        <v>0.34618224964416322</v>
      </c>
      <c r="I146">
        <f t="shared" ca="1" si="66"/>
        <v>0.69507053443907996</v>
      </c>
      <c r="M146" t="str">
        <f t="shared" ca="1" si="56"/>
        <v>안 지정 캐릭터 PP 일반등급</v>
      </c>
      <c r="N146">
        <f t="shared" ca="1" si="57"/>
        <v>53148</v>
      </c>
      <c r="O146">
        <f t="shared" ca="1" si="58"/>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v>
      </c>
      <c r="AN146" t="str">
        <f t="shared" ca="1" si="64"/>
        <v>{"dy":15,"sl":4,"tp":"upn","vl":"72846","cn":13,"pt":"GO","pr":1300}</v>
      </c>
    </row>
    <row r="147" spans="1:40">
      <c r="A147">
        <v>15</v>
      </c>
      <c r="B147">
        <v>5</v>
      </c>
      <c r="C147">
        <f t="shared" si="55"/>
        <v>0</v>
      </c>
      <c r="D147">
        <f t="shared" ca="1" si="66"/>
        <v>0.47392889582361253</v>
      </c>
      <c r="E147">
        <f t="shared" ca="1" si="66"/>
        <v>0.42487175907728858</v>
      </c>
      <c r="F147">
        <f t="shared" ca="1" si="66"/>
        <v>7.3623256559452566E-2</v>
      </c>
      <c r="G147">
        <f t="shared" ca="1" si="66"/>
        <v>3.3988083431534921E-2</v>
      </c>
      <c r="H147">
        <f t="shared" ca="1" si="66"/>
        <v>0.95809773011211363</v>
      </c>
      <c r="I147">
        <f t="shared" ca="1" si="66"/>
        <v>0.46168111950610946</v>
      </c>
      <c r="M147" t="str">
        <f t="shared" ca="1" si="56"/>
        <v>지정 장비</v>
      </c>
      <c r="N147" t="str">
        <f t="shared" ca="1" si="57"/>
        <v>Equip3301</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DI</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11</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269</v>
      </c>
      <c r="AD147">
        <v>1</v>
      </c>
      <c r="AE147" t="s">
        <v>129</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용력의 방패</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v>
      </c>
      <c r="AN147" t="str">
        <f t="shared" ca="1" si="64"/>
        <v>{"dy":15,"sl":5,"tp":"fe","vl":"Equip7101","cn":1,"pt":"GO","pr":3300}</v>
      </c>
    </row>
    <row r="148" spans="1:40">
      <c r="A148">
        <v>15</v>
      </c>
      <c r="B148">
        <v>6</v>
      </c>
      <c r="C148">
        <f t="shared" si="55"/>
        <v>0</v>
      </c>
      <c r="D148">
        <f t="shared" ca="1" si="66"/>
        <v>0.20190678383150629</v>
      </c>
      <c r="E148">
        <f t="shared" ca="1" si="66"/>
        <v>0.4762983936972367</v>
      </c>
      <c r="F148">
        <f t="shared" ca="1" si="66"/>
        <v>0.64194838412109179</v>
      </c>
      <c r="G148">
        <f t="shared" ca="1" si="66"/>
        <v>0.5716967114855307</v>
      </c>
      <c r="H148">
        <f t="shared" ca="1" si="66"/>
        <v>0.22568631702442543</v>
      </c>
      <c r="I148">
        <f t="shared" ca="1" si="66"/>
        <v>0.9579993456844893</v>
      </c>
      <c r="M148" t="str">
        <f t="shared" ca="1" si="56"/>
        <v>지정 장비</v>
      </c>
      <c r="N148" t="str">
        <f t="shared" ca="1" si="57"/>
        <v>Equip6001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2300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210</v>
      </c>
      <c r="AD148">
        <v>1</v>
      </c>
      <c r="AE148" t="s">
        <v>129</v>
      </c>
      <c r="AG148">
        <v>800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용기의 도끼</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v>
      </c>
      <c r="AN148" t="str">
        <f t="shared" ca="1" si="64"/>
        <v>{"dy":15,"sl":6,"tp":"fe","vl":"Equip0001","cn":1,"pt":"GO","pr":800}</v>
      </c>
    </row>
    <row r="149" spans="1:40">
      <c r="A149">
        <v>15</v>
      </c>
      <c r="B149">
        <v>7</v>
      </c>
      <c r="C149">
        <f t="shared" si="55"/>
        <v>0</v>
      </c>
      <c r="D149">
        <f t="shared" ca="1" si="66"/>
        <v>0.87574666813326696</v>
      </c>
      <c r="E149">
        <f t="shared" ca="1" si="66"/>
        <v>0.5995215044231641</v>
      </c>
      <c r="F149">
        <f t="shared" ca="1" si="66"/>
        <v>0.77198135356754749</v>
      </c>
      <c r="G149">
        <f t="shared" ca="1" si="66"/>
        <v>0.52876268647040803</v>
      </c>
      <c r="H149">
        <f t="shared" ca="1" si="66"/>
        <v>0.86076552675173568</v>
      </c>
      <c r="I149">
        <f t="shared" ca="1" si="66"/>
        <v>0.66511175450132243</v>
      </c>
      <c r="M149" t="str">
        <f t="shared" ca="1" si="56"/>
        <v>지정 장비</v>
      </c>
      <c r="N149" t="str">
        <f t="shared" ca="1" si="57"/>
        <v>Equip7002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2100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274</v>
      </c>
      <c r="AD149">
        <v>1</v>
      </c>
      <c r="AE149" t="s">
        <v>133</v>
      </c>
      <c r="AG149">
        <v>36</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광학발생기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v>
      </c>
      <c r="AN149" t="str">
        <f t="shared" ca="1" si="64"/>
        <v>{"dy":15,"sl":7,"tp":"fe","vl":"Equip6301","cn":1,"pt":"DI","pr":36}</v>
      </c>
    </row>
    <row r="150" spans="1:40">
      <c r="A150">
        <v>15</v>
      </c>
      <c r="B150">
        <v>8</v>
      </c>
      <c r="C150">
        <f t="shared" si="55"/>
        <v>0</v>
      </c>
      <c r="D150">
        <f t="shared" ca="1" si="66"/>
        <v>0.59536446227777828</v>
      </c>
      <c r="E150">
        <f t="shared" ca="1" si="66"/>
        <v>0.4980631152420304</v>
      </c>
      <c r="F150">
        <f t="shared" ca="1" si="66"/>
        <v>0.8322118300236232</v>
      </c>
      <c r="G150">
        <f t="shared" ca="1" si="66"/>
        <v>0.31755164748021447</v>
      </c>
      <c r="H150">
        <f t="shared" ca="1" si="66"/>
        <v>0.50935514115210312</v>
      </c>
      <c r="I150">
        <f t="shared" ca="1" si="66"/>
        <v>0.67575507002743029</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v>
      </c>
      <c r="AN150" t="str">
        <f t="shared" ca="1" si="64"/>
        <v>{"dy":15,"sl":8}</v>
      </c>
    </row>
    <row r="151" spans="1:40">
      <c r="A151">
        <v>15</v>
      </c>
      <c r="B151">
        <v>9</v>
      </c>
      <c r="C151">
        <f t="shared" si="55"/>
        <v>0</v>
      </c>
      <c r="D151">
        <f t="shared" ca="1" si="66"/>
        <v>0.89896046507310812</v>
      </c>
      <c r="E151">
        <f t="shared" ca="1" si="66"/>
        <v>0.14160924808622377</v>
      </c>
      <c r="F151">
        <f t="shared" ca="1" si="66"/>
        <v>0.95541385092507525</v>
      </c>
      <c r="G151">
        <f t="shared" ca="1" si="66"/>
        <v>0.36230635341237882</v>
      </c>
      <c r="H151">
        <f t="shared" ca="1" si="66"/>
        <v>0.56539769586351074</v>
      </c>
      <c r="I151">
        <f t="shared" ca="1" si="66"/>
        <v>3.1919136217160138E-2</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v>
      </c>
      <c r="AN151" t="str">
        <f t="shared" ca="1" si="64"/>
        <v>{"dy":15,"sl":9}</v>
      </c>
    </row>
    <row r="152" spans="1:40">
      <c r="A152">
        <v>16</v>
      </c>
      <c r="B152">
        <v>0</v>
      </c>
      <c r="C152">
        <f t="shared" si="55"/>
        <v>0</v>
      </c>
      <c r="D152">
        <f t="shared" ref="D152:I161" ca="1" si="67">RAND()</f>
        <v>0.96569971121391862</v>
      </c>
      <c r="E152">
        <f t="shared" ca="1" si="67"/>
        <v>0.96093409613863801</v>
      </c>
      <c r="F152">
        <f t="shared" ca="1" si="67"/>
        <v>0.59937641666607544</v>
      </c>
      <c r="G152">
        <f t="shared" ca="1" si="67"/>
        <v>0.93756590513199289</v>
      </c>
      <c r="H152">
        <f t="shared" ca="1" si="67"/>
        <v>0.53450039800761207</v>
      </c>
      <c r="I152">
        <f t="shared" ca="1" si="67"/>
        <v>1.1916610000800687E-2</v>
      </c>
      <c r="M152" t="str">
        <f t="shared" ca="1" si="56"/>
        <v>캐릭터 상자 영웅등급</v>
      </c>
      <c r="N152" t="str">
        <f t="shared" ca="1" si="57"/>
        <v>삭제</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149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bh</v>
      </c>
      <c r="AB152" t="s">
        <v>85</v>
      </c>
      <c r="AD152">
        <v>1</v>
      </c>
      <c r="AE152" t="s">
        <v>133</v>
      </c>
      <c r="AG152">
        <v>149</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v>
      </c>
      <c r="AN152" t="str">
        <f t="shared" ca="1" si="64"/>
        <v>{"dy":16,"sl":0,"tp":"bh","cn":1,"pt":"DI","pr":149}</v>
      </c>
    </row>
    <row r="153" spans="1:40">
      <c r="A153">
        <v>16</v>
      </c>
      <c r="B153">
        <v>1</v>
      </c>
      <c r="C153">
        <f t="shared" si="55"/>
        <v>0</v>
      </c>
      <c r="D153">
        <f t="shared" ca="1" si="67"/>
        <v>0.9829087246824052</v>
      </c>
      <c r="E153">
        <f t="shared" ca="1" si="67"/>
        <v>0.55233282574490428</v>
      </c>
      <c r="F153">
        <f t="shared" ca="1" si="67"/>
        <v>0.13160304226161512</v>
      </c>
      <c r="G153">
        <f t="shared" ca="1" si="67"/>
        <v>0.14070539659599612</v>
      </c>
      <c r="H153">
        <f t="shared" ca="1" si="67"/>
        <v>0.40089797514100556</v>
      </c>
      <c r="I153">
        <f t="shared" ca="1" si="67"/>
        <v>0.16816555028924951</v>
      </c>
      <c r="M153" t="str">
        <f t="shared" ca="1" si="56"/>
        <v>지정 장비</v>
      </c>
      <c r="N153" t="str">
        <f t="shared" ca="1" si="57"/>
        <v>Equip4302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194</v>
      </c>
      <c r="W153">
        <v>1</v>
      </c>
      <c r="X153" t="s">
        <v>129</v>
      </c>
      <c r="Z153">
        <v>800</v>
      </c>
      <c r="AA153" t="str">
        <f t="shared" ca="1" si="60"/>
        <v>fe</v>
      </c>
      <c r="AB153" t="s">
        <v>83</v>
      </c>
      <c r="AC153" t="s">
        <v>322</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전투마법사의 지팡이</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v>
      </c>
      <c r="AN153" t="str">
        <f t="shared" ca="1" si="64"/>
        <v>{"dy":16,"sl":1,"tp":"fe","vl":"Equip3301","cn":1,"pt":"GO","pr":7700}</v>
      </c>
    </row>
    <row r="154" spans="1:40">
      <c r="A154">
        <v>16</v>
      </c>
      <c r="B154">
        <v>2</v>
      </c>
      <c r="C154">
        <f t="shared" si="55"/>
        <v>0</v>
      </c>
      <c r="D154">
        <f t="shared" ca="1" si="67"/>
        <v>0.76755801707773719</v>
      </c>
      <c r="E154">
        <f t="shared" ca="1" si="67"/>
        <v>0.45154446500937118</v>
      </c>
      <c r="F154">
        <f t="shared" ca="1" si="67"/>
        <v>0.44908041491210504</v>
      </c>
      <c r="G154">
        <f t="shared" ca="1" si="67"/>
        <v>0.6475222892910758</v>
      </c>
      <c r="H154">
        <f t="shared" ca="1" si="67"/>
        <v>0.9920876359152716</v>
      </c>
      <c r="I154">
        <f t="shared" ca="1" si="67"/>
        <v>0.34664615105828034</v>
      </c>
      <c r="M154" t="str">
        <f t="shared" ca="1" si="56"/>
        <v>안 지정 캐릭터 PP 영웅등급</v>
      </c>
      <c r="N154">
        <f t="shared" ca="1" si="57"/>
        <v>45154</v>
      </c>
      <c r="O154">
        <f t="shared" ca="1" si="58"/>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v>
      </c>
      <c r="AN154" t="str">
        <f t="shared" ca="1" si="64"/>
        <v>{"dy":16,"sl":2,"tp":"uph","vl":"68454","cn":13,"pt":"GO","pr":1300}</v>
      </c>
    </row>
    <row r="155" spans="1:40">
      <c r="A155">
        <v>16</v>
      </c>
      <c r="B155">
        <v>3</v>
      </c>
      <c r="C155">
        <f t="shared" si="55"/>
        <v>0</v>
      </c>
      <c r="D155">
        <f t="shared" ca="1" si="67"/>
        <v>0.51068354291695695</v>
      </c>
      <c r="E155">
        <f t="shared" ca="1" si="67"/>
        <v>1.9113819025804335E-2</v>
      </c>
      <c r="F155">
        <f t="shared" ca="1" si="67"/>
        <v>0.27999957735797065</v>
      </c>
      <c r="G155">
        <f t="shared" ca="1" si="67"/>
        <v>8.2020519038980333E-2</v>
      </c>
      <c r="H155">
        <f t="shared" ca="1" si="67"/>
        <v>0.71468608342679951</v>
      </c>
      <c r="I155">
        <f t="shared" ca="1" si="67"/>
        <v>0.48609497001254987</v>
      </c>
      <c r="M155" t="str">
        <f t="shared" ca="1" si="56"/>
        <v>안 지정 캐릭터 PP 일반등급</v>
      </c>
      <c r="N155">
        <f t="shared" ca="1" si="57"/>
        <v>1911</v>
      </c>
      <c r="O155">
        <f t="shared" ca="1" si="58"/>
        <v>9</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v>
      </c>
      <c r="AN155" t="str">
        <f t="shared" ca="1" si="64"/>
        <v>{"dy":16,"sl":3,"tp":"upn","vl":"74351","cn":13,"pt":"GO","pr":1300}</v>
      </c>
    </row>
    <row r="156" spans="1:40">
      <c r="A156">
        <v>16</v>
      </c>
      <c r="B156">
        <v>4</v>
      </c>
      <c r="C156">
        <f t="shared" si="55"/>
        <v>0</v>
      </c>
      <c r="D156">
        <f t="shared" ca="1" si="67"/>
        <v>9.748660147887156E-2</v>
      </c>
      <c r="E156">
        <f t="shared" ca="1" si="67"/>
        <v>0.97564466531704186</v>
      </c>
      <c r="F156">
        <f t="shared" ca="1" si="67"/>
        <v>0.24314533399609228</v>
      </c>
      <c r="G156">
        <f t="shared" ca="1" si="67"/>
        <v>5.4663378270738749E-2</v>
      </c>
      <c r="H156">
        <f t="shared" ca="1" si="67"/>
        <v>0.56627306366569485</v>
      </c>
      <c r="I156">
        <f t="shared" ca="1" si="67"/>
        <v>0.84115775048889285</v>
      </c>
      <c r="M156" t="str">
        <f t="shared" ca="1" si="56"/>
        <v>안 지정 캐릭터 PP 일반등급</v>
      </c>
      <c r="N156">
        <f t="shared" ca="1" si="57"/>
        <v>97564</v>
      </c>
      <c r="O156">
        <f t="shared" ca="1" si="58"/>
        <v>14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1400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0.21386444032344198</v>
      </c>
      <c r="E157">
        <f t="shared" ca="1" si="67"/>
        <v>0.59107914834891029</v>
      </c>
      <c r="F157">
        <f t="shared" ca="1" si="67"/>
        <v>6.0878868980473899E-2</v>
      </c>
      <c r="G157">
        <f t="shared" ca="1" si="67"/>
        <v>0.21537898374365816</v>
      </c>
      <c r="H157">
        <f t="shared" ca="1" si="67"/>
        <v>0.79564054229803838</v>
      </c>
      <c r="I157">
        <f t="shared" ca="1" si="67"/>
        <v>4.8893246681094293E-3</v>
      </c>
      <c r="M157" t="str">
        <f t="shared" ca="1" si="56"/>
        <v>지정 장비</v>
      </c>
      <c r="N157" t="str">
        <f t="shared" ca="1" si="57"/>
        <v>Equip5101</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1000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215</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0.89332928373786191</v>
      </c>
      <c r="E158">
        <f t="shared" ca="1" si="67"/>
        <v>0.76804994834516671</v>
      </c>
      <c r="F158">
        <f t="shared" ca="1" si="67"/>
        <v>0.81819031894678651</v>
      </c>
      <c r="G158">
        <f t="shared" ca="1" si="67"/>
        <v>0.25705347628856434</v>
      </c>
      <c r="H158">
        <f t="shared" ca="1" si="67"/>
        <v>0.62561591100473302</v>
      </c>
      <c r="I158">
        <f t="shared" ca="1" si="67"/>
        <v>0.28904498680151469</v>
      </c>
      <c r="M158" t="str">
        <f t="shared" ca="1" si="56"/>
        <v>지정 장비</v>
      </c>
      <c r="N158" t="str">
        <f t="shared" ca="1" si="57"/>
        <v>Equip7101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3300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206</v>
      </c>
      <c r="W158">
        <v>1</v>
      </c>
      <c r="X158" t="s">
        <v>129</v>
      </c>
      <c r="Z158">
        <v>7800</v>
      </c>
      <c r="AA158" t="str">
        <f t="shared" ca="1" si="60"/>
        <v>fe</v>
      </c>
      <c r="AB158" t="s">
        <v>83</v>
      </c>
      <c r="AC158" t="s">
        <v>260</v>
      </c>
      <c r="AD158">
        <v>1</v>
      </c>
      <c r="AE158" t="s">
        <v>129</v>
      </c>
      <c r="AG158">
        <v>9800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낙원으로의 길</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v>
      </c>
      <c r="AN158" t="str">
        <f t="shared" ca="1" si="64"/>
        <v>{"dy":16,"sl":6,"tp":"fe","vl":"Equip7202","cn":1,"pt":"GO","pr":9800}</v>
      </c>
    </row>
    <row r="159" spans="1:40">
      <c r="A159">
        <v>16</v>
      </c>
      <c r="B159">
        <v>7</v>
      </c>
      <c r="C159">
        <f t="shared" si="55"/>
        <v>0</v>
      </c>
      <c r="D159">
        <f t="shared" ca="1" si="67"/>
        <v>0.31809104058838622</v>
      </c>
      <c r="E159">
        <f t="shared" ca="1" si="67"/>
        <v>0.74386291957665007</v>
      </c>
      <c r="F159">
        <f t="shared" ca="1" si="67"/>
        <v>5.212129459011805E-2</v>
      </c>
      <c r="G159">
        <f t="shared" ca="1" si="67"/>
        <v>4.0969958545687746E-2</v>
      </c>
      <c r="H159">
        <f t="shared" ca="1" si="67"/>
        <v>0.92899903411903473</v>
      </c>
      <c r="I159">
        <f t="shared" ca="1" si="67"/>
        <v>0.86445950871230848</v>
      </c>
      <c r="M159" t="str">
        <f t="shared" ca="1" si="56"/>
        <v>지정 장비</v>
      </c>
      <c r="N159" t="str">
        <f t="shared" ca="1" si="57"/>
        <v>Equip8002</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5400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252</v>
      </c>
      <c r="W159">
        <v>1</v>
      </c>
      <c r="X159" t="s">
        <v>129</v>
      </c>
      <c r="Z159">
        <v>900</v>
      </c>
      <c r="AA159" t="str">
        <f t="shared" ca="1" si="60"/>
        <v>fe</v>
      </c>
      <c r="AB159" t="s">
        <v>83</v>
      </c>
      <c r="AC159" t="s">
        <v>252</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v>
      </c>
      <c r="AN159" t="str">
        <f t="shared" ca="1" si="64"/>
        <v>{"dy":16,"sl":7,"tp":"fe","vl":"Equip5002","cn":1,"pt":"GO","pr":700}</v>
      </c>
    </row>
    <row r="160" spans="1:40">
      <c r="A160">
        <v>16</v>
      </c>
      <c r="B160">
        <v>8</v>
      </c>
      <c r="C160">
        <f t="shared" si="55"/>
        <v>0</v>
      </c>
      <c r="D160">
        <f t="shared" ca="1" si="67"/>
        <v>0.51615911100463818</v>
      </c>
      <c r="E160">
        <f t="shared" ca="1" si="67"/>
        <v>0.25576845785766711</v>
      </c>
      <c r="F160">
        <f t="shared" ca="1" si="67"/>
        <v>0.28183304312449575</v>
      </c>
      <c r="G160">
        <f t="shared" ca="1" si="67"/>
        <v>0.51813306240043944</v>
      </c>
      <c r="H160">
        <f t="shared" ca="1" si="67"/>
        <v>0.42234384846290129</v>
      </c>
      <c r="I160">
        <f t="shared" ca="1" si="67"/>
        <v>0.82685280294972563</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v>
      </c>
      <c r="AN160" t="str">
        <f t="shared" ca="1" si="64"/>
        <v>{"dy":16,"sl":8}</v>
      </c>
    </row>
    <row r="161" spans="1:40">
      <c r="A161">
        <v>16</v>
      </c>
      <c r="B161">
        <v>9</v>
      </c>
      <c r="C161">
        <f t="shared" si="55"/>
        <v>0</v>
      </c>
      <c r="D161">
        <f t="shared" ca="1" si="67"/>
        <v>0.84067214451200656</v>
      </c>
      <c r="E161">
        <f t="shared" ca="1" si="67"/>
        <v>0.76878218970117318</v>
      </c>
      <c r="F161">
        <f t="shared" ca="1" si="67"/>
        <v>0.88002308806663299</v>
      </c>
      <c r="G161">
        <f t="shared" ca="1" si="67"/>
        <v>0.63655629589692586</v>
      </c>
      <c r="H161">
        <f t="shared" ca="1" si="67"/>
        <v>0.49279724240397793</v>
      </c>
      <c r="I161">
        <f t="shared" ca="1" si="67"/>
        <v>0.55410404945689506</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v>
      </c>
      <c r="AN161" t="str">
        <f t="shared" ca="1" si="64"/>
        <v>{"dy":16,"sl":9}</v>
      </c>
    </row>
    <row r="162" spans="1:40">
      <c r="A162">
        <v>17</v>
      </c>
      <c r="B162">
        <v>0</v>
      </c>
      <c r="C162">
        <f t="shared" si="55"/>
        <v>0</v>
      </c>
      <c r="D162">
        <f t="shared" ref="D162:I171" ca="1" si="68">RAND()</f>
        <v>0.47992302979821178</v>
      </c>
      <c r="E162">
        <f t="shared" ca="1" si="68"/>
        <v>0.9574067096469685</v>
      </c>
      <c r="F162">
        <f t="shared" ca="1" si="68"/>
        <v>0.49032234891519799</v>
      </c>
      <c r="G162">
        <f t="shared" ca="1" si="68"/>
        <v>1.0339501283175734E-2</v>
      </c>
      <c r="H162">
        <f t="shared" ca="1" si="68"/>
        <v>0.1206575148835195</v>
      </c>
      <c r="I162">
        <f t="shared" ca="1" si="68"/>
        <v>0.86083073565688839</v>
      </c>
      <c r="M162" t="str">
        <f t="shared" ca="1" si="56"/>
        <v>지정 장비</v>
      </c>
      <c r="N162" t="str">
        <f t="shared" ca="1" si="57"/>
        <v>Equip8202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43</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278</v>
      </c>
      <c r="W162">
        <v>1</v>
      </c>
      <c r="X162" t="s">
        <v>129</v>
      </c>
      <c r="Z162">
        <v>7700</v>
      </c>
      <c r="AA162" t="str">
        <f t="shared" ca="1" si="60"/>
        <v>fe</v>
      </c>
      <c r="AB162" t="s">
        <v>83</v>
      </c>
      <c r="AC162" t="s">
        <v>323</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까마귀 리볼버</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v>
      </c>
      <c r="AN162" t="str">
        <f t="shared" ca="1" si="64"/>
        <v>{"dy":17,"sl":0,"tp":"fe","vl":"Equip6001","cn":1,"pt":"GO","pr":2100}</v>
      </c>
    </row>
    <row r="163" spans="1:40">
      <c r="A163">
        <v>17</v>
      </c>
      <c r="B163">
        <v>1</v>
      </c>
      <c r="C163">
        <f t="shared" si="55"/>
        <v>0</v>
      </c>
      <c r="D163">
        <f t="shared" ca="1" si="68"/>
        <v>0.98411525467940553</v>
      </c>
      <c r="E163">
        <f t="shared" ca="1" si="68"/>
        <v>0.49071396188379846</v>
      </c>
      <c r="F163">
        <f t="shared" ca="1" si="68"/>
        <v>0.10529180806908034</v>
      </c>
      <c r="G163">
        <f t="shared" ca="1" si="68"/>
        <v>8.4878352336414498E-2</v>
      </c>
      <c r="H163">
        <f t="shared" ca="1" si="68"/>
        <v>0.72945040135573291</v>
      </c>
      <c r="I163">
        <f t="shared" ca="1" si="68"/>
        <v>0.80879728087092162</v>
      </c>
      <c r="M163" t="str">
        <f t="shared" ca="1" si="56"/>
        <v>지정 장비</v>
      </c>
      <c r="N163" t="str">
        <f t="shared" ca="1" si="57"/>
        <v>Equip4102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1400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202</v>
      </c>
      <c r="W163">
        <v>1</v>
      </c>
      <c r="X163" t="s">
        <v>129</v>
      </c>
      <c r="Z163">
        <v>600</v>
      </c>
      <c r="AA163" t="str">
        <f t="shared" ca="1" si="60"/>
        <v>fe</v>
      </c>
      <c r="AB163" t="s">
        <v>83</v>
      </c>
      <c r="AC163" t="s">
        <v>257</v>
      </c>
      <c r="AD163">
        <v>1</v>
      </c>
      <c r="AE163" t="s">
        <v>129</v>
      </c>
      <c r="AG163">
        <v>800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떠오르는 태양</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v>
      </c>
      <c r="AN163" t="str">
        <f t="shared" ca="1" si="64"/>
        <v>{"dy":17,"sl":1,"tp":"fe","vl":"Equip3002","cn":1,"pt":"GO","pr":800}</v>
      </c>
    </row>
    <row r="164" spans="1:40">
      <c r="A164">
        <v>17</v>
      </c>
      <c r="B164">
        <v>2</v>
      </c>
      <c r="C164">
        <f t="shared" si="55"/>
        <v>0</v>
      </c>
      <c r="D164">
        <f t="shared" ca="1" si="68"/>
        <v>0.79616989988721776</v>
      </c>
      <c r="E164">
        <f t="shared" ca="1" si="68"/>
        <v>0.81823491876654675</v>
      </c>
      <c r="F164">
        <f t="shared" ca="1" si="68"/>
        <v>0.72238334436048302</v>
      </c>
      <c r="G164">
        <f t="shared" ca="1" si="68"/>
        <v>0.3919724262296016</v>
      </c>
      <c r="H164">
        <f t="shared" ca="1" si="68"/>
        <v>0.38599171919546482</v>
      </c>
      <c r="I164">
        <f t="shared" ca="1" si="68"/>
        <v>8.3366578692758875E-2</v>
      </c>
      <c r="M164" t="str">
        <f t="shared" ca="1" si="56"/>
        <v>안 지정 캐릭터 PP 영웅등급</v>
      </c>
      <c r="N164">
        <f t="shared" ca="1" si="57"/>
        <v>81823</v>
      </c>
      <c r="O164">
        <f t="shared" ca="1" si="58"/>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1300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v>
      </c>
      <c r="AN164" t="str">
        <f t="shared" ca="1" si="64"/>
        <v>{"dy":17,"sl":2,"tp":"uph","vl":"77197","cn":13,"pt":"GO","pr":1300}</v>
      </c>
    </row>
    <row r="165" spans="1:40">
      <c r="A165">
        <v>17</v>
      </c>
      <c r="B165">
        <v>3</v>
      </c>
      <c r="C165">
        <f t="shared" si="55"/>
        <v>0</v>
      </c>
      <c r="D165">
        <f t="shared" ca="1" si="68"/>
        <v>0.70641833490375416</v>
      </c>
      <c r="E165">
        <f t="shared" ca="1" si="68"/>
        <v>0.75989864025408749</v>
      </c>
      <c r="F165">
        <f t="shared" ca="1" si="68"/>
        <v>0.85322499310902011</v>
      </c>
      <c r="G165">
        <f t="shared" ca="1" si="68"/>
        <v>0.11291562146825518</v>
      </c>
      <c r="H165">
        <f t="shared" ca="1" si="68"/>
        <v>9.0584539938001862E-2</v>
      </c>
      <c r="I165">
        <f t="shared" ca="1" si="68"/>
        <v>0.92663015006780436</v>
      </c>
      <c r="M165" t="str">
        <f t="shared" ca="1" si="56"/>
        <v>안 지정 캐릭터 PP 일반등급</v>
      </c>
      <c r="N165">
        <f t="shared" ca="1" si="57"/>
        <v>75989</v>
      </c>
      <c r="O165">
        <f t="shared" ca="1" si="58"/>
        <v>13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1300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v>
      </c>
      <c r="AN165" t="str">
        <f t="shared" ca="1" si="64"/>
        <v>{"dy":17,"sl":3,"tp":"uph","vl":"98918","cn":14,"pt":"GO","pr":1400}</v>
      </c>
    </row>
    <row r="166" spans="1:40">
      <c r="A166">
        <v>17</v>
      </c>
      <c r="B166">
        <v>4</v>
      </c>
      <c r="C166">
        <f t="shared" si="55"/>
        <v>0</v>
      </c>
      <c r="D166">
        <f t="shared" ca="1" si="68"/>
        <v>0.29869500202413568</v>
      </c>
      <c r="E166">
        <f t="shared" ca="1" si="68"/>
        <v>0.61949177067486172</v>
      </c>
      <c r="F166">
        <f t="shared" ca="1" si="68"/>
        <v>0.40548134574586148</v>
      </c>
      <c r="G166">
        <f t="shared" ca="1" si="68"/>
        <v>0.3749567268663403</v>
      </c>
      <c r="H166">
        <f t="shared" ca="1" si="68"/>
        <v>7.4349425478942521E-2</v>
      </c>
      <c r="I166">
        <f t="shared" ca="1" si="68"/>
        <v>0.88530725730651516</v>
      </c>
      <c r="M166" t="str">
        <f t="shared" ca="1" si="56"/>
        <v>안 지정 캐릭터 PP 일반등급</v>
      </c>
      <c r="N166">
        <f t="shared" ca="1" si="57"/>
        <v>61949</v>
      </c>
      <c r="O166">
        <f t="shared" ca="1" si="58"/>
        <v>12</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0.2452905300943341</v>
      </c>
      <c r="E167">
        <f t="shared" ca="1" si="68"/>
        <v>0.85107194887733661</v>
      </c>
      <c r="F167">
        <f t="shared" ca="1" si="68"/>
        <v>0.41161175494464042</v>
      </c>
      <c r="G167">
        <f t="shared" ca="1" si="68"/>
        <v>0.53381461224652105</v>
      </c>
      <c r="H167">
        <f t="shared" ca="1" si="68"/>
        <v>0.86045684117509902</v>
      </c>
      <c r="I167">
        <f t="shared" ca="1" si="68"/>
        <v>0.24069999309608969</v>
      </c>
      <c r="M167" t="str">
        <f t="shared" ca="1" si="56"/>
        <v>지정 장비</v>
      </c>
      <c r="N167" t="str">
        <f t="shared" ca="1" si="57"/>
        <v>Equip7202</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9100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0.62329733340419191</v>
      </c>
      <c r="E168">
        <f t="shared" ca="1" si="68"/>
        <v>0.55890020730490675</v>
      </c>
      <c r="F168">
        <f t="shared" ca="1" si="68"/>
        <v>0.24422756232721476</v>
      </c>
      <c r="G168">
        <f t="shared" ca="1" si="68"/>
        <v>0.8111422052539532</v>
      </c>
      <c r="H168">
        <f t="shared" ca="1" si="68"/>
        <v>0.99740451629314786</v>
      </c>
      <c r="I168">
        <f t="shared" ca="1" si="68"/>
        <v>0.8888502469950893</v>
      </c>
      <c r="M168" t="str">
        <f t="shared" ca="1" si="56"/>
        <v>지정 장비</v>
      </c>
      <c r="N168" t="str">
        <f t="shared" ca="1" si="57"/>
        <v>Equip6102</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3800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260</v>
      </c>
      <c r="W168">
        <v>1</v>
      </c>
      <c r="X168" t="s">
        <v>129</v>
      </c>
      <c r="Z168">
        <v>9800</v>
      </c>
      <c r="AA168" t="str">
        <f t="shared" ca="1" si="60"/>
        <v>fe</v>
      </c>
      <c r="AB168" t="s">
        <v>83</v>
      </c>
      <c r="AC168" t="s">
        <v>185</v>
      </c>
      <c r="AD168">
        <v>1</v>
      </c>
      <c r="AE168" t="s">
        <v>129</v>
      </c>
      <c r="AG168">
        <v>5000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으깨어 부수는 자</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v>
      </c>
      <c r="AN168" t="str">
        <f t="shared" ca="1" si="64"/>
        <v>{"dy":17,"sl":6,"tp":"fe","vl":"Equip8002","cn":1,"pt":"GO","pr":5000}</v>
      </c>
    </row>
    <row r="169" spans="1:40">
      <c r="A169">
        <v>17</v>
      </c>
      <c r="B169">
        <v>7</v>
      </c>
      <c r="C169">
        <f t="shared" si="55"/>
        <v>0</v>
      </c>
      <c r="D169">
        <f t="shared" ca="1" si="68"/>
        <v>0.3759865661644487</v>
      </c>
      <c r="E169">
        <f t="shared" ca="1" si="68"/>
        <v>0.81798144507560266</v>
      </c>
      <c r="F169">
        <f t="shared" ca="1" si="68"/>
        <v>0.30805413431907203</v>
      </c>
      <c r="G169">
        <f t="shared" ca="1" si="68"/>
        <v>0.2983663360274651</v>
      </c>
      <c r="H169">
        <f t="shared" ca="1" si="68"/>
        <v>0.76450951541407974</v>
      </c>
      <c r="I169">
        <f t="shared" ca="1" si="68"/>
        <v>0.21050025386769833</v>
      </c>
      <c r="M169" t="str">
        <f t="shared" ca="1" si="56"/>
        <v>지정 장비</v>
      </c>
      <c r="N169" t="str">
        <f t="shared" ca="1" si="57"/>
        <v>Equip8102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7700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299</v>
      </c>
      <c r="W169">
        <v>1</v>
      </c>
      <c r="X169" t="s">
        <v>133</v>
      </c>
      <c r="Y169">
        <v>29</v>
      </c>
      <c r="Z169">
        <v>18</v>
      </c>
      <c r="AA169" t="str">
        <f t="shared" ca="1" si="60"/>
        <v>fe</v>
      </c>
      <c r="AB169" t="s">
        <v>83</v>
      </c>
      <c r="AC169" t="s">
        <v>197</v>
      </c>
      <c r="AD169">
        <v>1</v>
      </c>
      <c r="AE169" t="s">
        <v>133</v>
      </c>
      <c r="AG169">
        <v>11</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오디세이 픽액스</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v>
      </c>
      <c r="AN169" t="str">
        <f t="shared" ca="1" si="64"/>
        <v>{"dy":17,"sl":7,"tp":"fe","vl":"Equip0302","cn":1,"pt":"DI","pr":11}</v>
      </c>
    </row>
    <row r="170" spans="1:40">
      <c r="A170">
        <v>17</v>
      </c>
      <c r="B170">
        <v>8</v>
      </c>
      <c r="C170">
        <f t="shared" si="55"/>
        <v>0</v>
      </c>
      <c r="D170">
        <f t="shared" ca="1" si="68"/>
        <v>0.45361741992585303</v>
      </c>
      <c r="E170">
        <f t="shared" ca="1" si="68"/>
        <v>0.21588043640663934</v>
      </c>
      <c r="F170">
        <f t="shared" ca="1" si="68"/>
        <v>0.51031461159792546</v>
      </c>
      <c r="G170">
        <f t="shared" ca="1" si="68"/>
        <v>0.25056998778841422</v>
      </c>
      <c r="H170">
        <f t="shared" ca="1" si="68"/>
        <v>0.52780349639032564</v>
      </c>
      <c r="I170">
        <f t="shared" ca="1" si="68"/>
        <v>0.8769042010454553</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v>
      </c>
      <c r="AN170" t="str">
        <f t="shared" ca="1" si="64"/>
        <v>{"dy":17,"sl":8}</v>
      </c>
    </row>
    <row r="171" spans="1:40">
      <c r="A171">
        <v>17</v>
      </c>
      <c r="B171">
        <v>9</v>
      </c>
      <c r="C171">
        <f t="shared" si="55"/>
        <v>0</v>
      </c>
      <c r="D171">
        <f t="shared" ca="1" si="68"/>
        <v>0.24445392407974043</v>
      </c>
      <c r="E171">
        <f t="shared" ca="1" si="68"/>
        <v>0.62508863603812992</v>
      </c>
      <c r="F171">
        <f t="shared" ca="1" si="68"/>
        <v>0.44218476937043372</v>
      </c>
      <c r="G171">
        <f t="shared" ca="1" si="68"/>
        <v>0.42668986199477066</v>
      </c>
      <c r="H171">
        <f t="shared" ca="1" si="68"/>
        <v>0.50168686041677946</v>
      </c>
      <c r="I171">
        <f t="shared" ca="1" si="68"/>
        <v>0.72445827189007417</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v>
      </c>
      <c r="AN171" t="str">
        <f t="shared" ca="1" si="64"/>
        <v>{"dy":17,"sl":9}</v>
      </c>
    </row>
    <row r="172" spans="1:40">
      <c r="A172">
        <v>18</v>
      </c>
      <c r="B172">
        <v>0</v>
      </c>
      <c r="C172">
        <f t="shared" si="55"/>
        <v>0</v>
      </c>
      <c r="D172">
        <f t="shared" ref="D172:I181" ca="1" si="69">RAND()</f>
        <v>0.36236504234137179</v>
      </c>
      <c r="E172">
        <f t="shared" ca="1" si="69"/>
        <v>0.78121864487211246</v>
      </c>
      <c r="F172">
        <f t="shared" ca="1" si="69"/>
        <v>9.5102644932109626E-2</v>
      </c>
      <c r="G172">
        <f t="shared" ca="1" si="69"/>
        <v>0.13452674784366692</v>
      </c>
      <c r="H172">
        <f t="shared" ca="1" si="69"/>
        <v>0.56195744339631082</v>
      </c>
      <c r="I172">
        <f t="shared" ca="1" si="69"/>
        <v>7.9706270657816658E-3</v>
      </c>
      <c r="M172" t="str">
        <f t="shared" ca="1" si="56"/>
        <v>지정 장비</v>
      </c>
      <c r="N172" t="str">
        <f t="shared" ca="1" si="57"/>
        <v>Equip7001</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1700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295</v>
      </c>
      <c r="W172">
        <v>1</v>
      </c>
      <c r="X172" t="s">
        <v>129</v>
      </c>
      <c r="Z172">
        <v>1300</v>
      </c>
      <c r="AA172" t="str">
        <f t="shared" ca="1" si="60"/>
        <v>fe</v>
      </c>
      <c r="AB172" t="s">
        <v>83</v>
      </c>
      <c r="AC172" t="s">
        <v>194</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v>
      </c>
      <c r="AN172" t="str">
        <f t="shared" ca="1" si="64"/>
        <v>{"dy":18,"sl":0,"tp":"fe","vl":"Equip2002","cn":1,"pt":"GO","pr":600}</v>
      </c>
    </row>
    <row r="173" spans="1:40">
      <c r="A173">
        <v>18</v>
      </c>
      <c r="B173">
        <v>1</v>
      </c>
      <c r="C173">
        <f t="shared" si="55"/>
        <v>0</v>
      </c>
      <c r="D173">
        <f t="shared" ca="1" si="69"/>
        <v>0.48225524004379983</v>
      </c>
      <c r="E173">
        <f t="shared" ca="1" si="69"/>
        <v>0.57634250759288541</v>
      </c>
      <c r="F173">
        <f t="shared" ca="1" si="69"/>
        <v>0.61181878162990744</v>
      </c>
      <c r="G173">
        <f t="shared" ca="1" si="69"/>
        <v>0.72494748052009184</v>
      </c>
      <c r="H173">
        <f t="shared" ca="1" si="69"/>
        <v>0.75584675266089041</v>
      </c>
      <c r="I173">
        <f t="shared" ca="1" si="69"/>
        <v>0.14342184162856353</v>
      </c>
      <c r="M173" t="str">
        <f t="shared" ca="1" si="56"/>
        <v>지정 장비</v>
      </c>
      <c r="N173" t="str">
        <f t="shared" ca="1" si="57"/>
        <v>Equip5002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600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195</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v>
      </c>
      <c r="AN173" t="str">
        <f t="shared" ca="1" si="64"/>
        <v>{"dy":18,"sl":1,"tp":"fe","vl":"Equip0102","cn":1,"pt":"GO","pr":1000}</v>
      </c>
    </row>
    <row r="174" spans="1:40">
      <c r="A174">
        <v>18</v>
      </c>
      <c r="B174">
        <v>2</v>
      </c>
      <c r="C174">
        <f t="shared" si="55"/>
        <v>0</v>
      </c>
      <c r="D174">
        <f t="shared" ca="1" si="69"/>
        <v>0.34988747775522355</v>
      </c>
      <c r="E174">
        <f t="shared" ca="1" si="69"/>
        <v>4.371817323796412E-2</v>
      </c>
      <c r="F174">
        <f t="shared" ca="1" si="69"/>
        <v>9.4287062808207089E-2</v>
      </c>
      <c r="G174">
        <f t="shared" ca="1" si="69"/>
        <v>0.23667627536110902</v>
      </c>
      <c r="H174">
        <f t="shared" ca="1" si="69"/>
        <v>0.71677302712538649</v>
      </c>
      <c r="I174">
        <f t="shared" ca="1" si="69"/>
        <v>0.24599373290252335</v>
      </c>
      <c r="M174" t="str">
        <f t="shared" ca="1" si="56"/>
        <v>안 지정 캐릭터 PP 영웅등급</v>
      </c>
      <c r="N174">
        <f t="shared" ca="1" si="57"/>
        <v>4371</v>
      </c>
      <c r="O174">
        <f t="shared" ca="1" si="58"/>
        <v>9</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0.77940985219216408</v>
      </c>
      <c r="E175">
        <f t="shared" ca="1" si="69"/>
        <v>0.31426651490221835</v>
      </c>
      <c r="F175">
        <f t="shared" ca="1" si="69"/>
        <v>0.921915628947512</v>
      </c>
      <c r="G175">
        <f t="shared" ca="1" si="69"/>
        <v>0.52182349464339972</v>
      </c>
      <c r="H175">
        <f t="shared" ca="1" si="69"/>
        <v>0.3114043353961099</v>
      </c>
      <c r="I175">
        <f t="shared" ca="1" si="69"/>
        <v>0.29323810113584425</v>
      </c>
      <c r="M175" t="str">
        <f t="shared" ca="1" si="56"/>
        <v>안 지정 캐릭터 PP 일반등급</v>
      </c>
      <c r="N175">
        <f t="shared" ca="1" si="57"/>
        <v>31426</v>
      </c>
      <c r="O175">
        <f t="shared" ca="1" si="58"/>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0.45580284872031718</v>
      </c>
      <c r="E176">
        <f t="shared" ca="1" si="69"/>
        <v>0.41936117943820583</v>
      </c>
      <c r="F176">
        <f t="shared" ca="1" si="69"/>
        <v>0.62221654388406178</v>
      </c>
      <c r="G176">
        <f t="shared" ca="1" si="69"/>
        <v>0.31592321375415455</v>
      </c>
      <c r="H176">
        <f t="shared" ca="1" si="69"/>
        <v>2.7901526489555017E-2</v>
      </c>
      <c r="I176">
        <f t="shared" ca="1" si="69"/>
        <v>0.41017098137361008</v>
      </c>
      <c r="M176" t="str">
        <f t="shared" ca="1" si="56"/>
        <v>안 지정 캐릭터 PP 일반등급</v>
      </c>
      <c r="N176">
        <f t="shared" ca="1" si="57"/>
        <v>41936</v>
      </c>
      <c r="O176">
        <f t="shared" ca="1" si="58"/>
        <v>11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1100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0.60393522942056543</v>
      </c>
      <c r="E177">
        <f t="shared" ca="1" si="69"/>
        <v>0.89975459359230403</v>
      </c>
      <c r="F177">
        <f t="shared" ca="1" si="69"/>
        <v>0.52260069304875223</v>
      </c>
      <c r="G177">
        <f t="shared" ca="1" si="69"/>
        <v>0.42686963176723514</v>
      </c>
      <c r="H177">
        <f t="shared" ca="1" si="69"/>
        <v>0.27068691677734069</v>
      </c>
      <c r="I177">
        <f t="shared" ca="1" si="69"/>
        <v>0.5405582997549504</v>
      </c>
      <c r="M177" t="str">
        <f t="shared" ca="1" si="56"/>
        <v>안 지정 캐릭터 PP 영웅등급</v>
      </c>
      <c r="N177">
        <f t="shared" ca="1" si="57"/>
        <v>89975</v>
      </c>
      <c r="O177">
        <f t="shared" ca="1" si="58"/>
        <v>14</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1400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0.43869906134564818</v>
      </c>
      <c r="E178">
        <f t="shared" ca="1" si="69"/>
        <v>0.75326802564708928</v>
      </c>
      <c r="F178">
        <f t="shared" ca="1" si="69"/>
        <v>0.50443419610322437</v>
      </c>
      <c r="G178">
        <f t="shared" ca="1" si="69"/>
        <v>0.67305438949325269</v>
      </c>
      <c r="H178">
        <f t="shared" ca="1" si="69"/>
        <v>0.53019015535517278</v>
      </c>
      <c r="I178">
        <f t="shared" ca="1" si="69"/>
        <v>0.72706747146462081</v>
      </c>
      <c r="M178" t="str">
        <f t="shared" ca="1" si="56"/>
        <v>지정 장비</v>
      </c>
      <c r="N178" t="str">
        <f t="shared" ca="1" si="57"/>
        <v>Equip7101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3700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324</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미스틱 해머</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v>
      </c>
      <c r="AN178" t="str">
        <f t="shared" ca="1" si="64"/>
        <v>{"dy":18,"sl":6,"tp":"fe","vl":"Equip4202","cn":1,"pt":"DI","pr":5}</v>
      </c>
    </row>
    <row r="179" spans="1:40">
      <c r="A179">
        <v>18</v>
      </c>
      <c r="B179">
        <v>7</v>
      </c>
      <c r="C179">
        <f t="shared" si="55"/>
        <v>0</v>
      </c>
      <c r="D179">
        <f t="shared" ca="1" si="69"/>
        <v>0.66486461685202736</v>
      </c>
      <c r="E179">
        <f t="shared" ca="1" si="69"/>
        <v>0.40997741539684274</v>
      </c>
      <c r="F179">
        <f t="shared" ca="1" si="69"/>
        <v>0.98656913360394971</v>
      </c>
      <c r="G179">
        <f t="shared" ca="1" si="69"/>
        <v>0.48639130634430416</v>
      </c>
      <c r="H179">
        <f t="shared" ca="1" si="69"/>
        <v>0.2620508455981746</v>
      </c>
      <c r="I179">
        <f t="shared" ca="1" si="69"/>
        <v>0.15595419041136804</v>
      </c>
      <c r="M179" t="str">
        <f t="shared" ca="1" si="56"/>
        <v>지정 장비</v>
      </c>
      <c r="N179" t="str">
        <f t="shared" ca="1" si="57"/>
        <v>Equip4302</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7100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254</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v>
      </c>
      <c r="AN179" t="str">
        <f t="shared" ca="1" si="64"/>
        <v>{"dy":18,"sl":7,"tp":"fe","vl":"Equip3101","cn":1,"pt":"GO","pr":1400}</v>
      </c>
    </row>
    <row r="180" spans="1:40">
      <c r="A180">
        <v>18</v>
      </c>
      <c r="B180">
        <v>8</v>
      </c>
      <c r="C180">
        <f t="shared" si="55"/>
        <v>0</v>
      </c>
      <c r="D180">
        <f t="shared" ca="1" si="69"/>
        <v>0.38041456226533654</v>
      </c>
      <c r="E180">
        <f t="shared" ca="1" si="69"/>
        <v>0.98230572773001967</v>
      </c>
      <c r="F180">
        <f t="shared" ca="1" si="69"/>
        <v>2.0122021575827431E-2</v>
      </c>
      <c r="G180">
        <f t="shared" ca="1" si="69"/>
        <v>0.21600757455282382</v>
      </c>
      <c r="H180">
        <f t="shared" ca="1" si="69"/>
        <v>0.20915655922189402</v>
      </c>
      <c r="I180">
        <f t="shared" ca="1" si="69"/>
        <v>0.22145655773354167</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v>
      </c>
      <c r="AN180" t="str">
        <f t="shared" ca="1" si="64"/>
        <v>{"dy":18,"sl":8}</v>
      </c>
    </row>
    <row r="181" spans="1:40">
      <c r="A181">
        <v>18</v>
      </c>
      <c r="B181">
        <v>9</v>
      </c>
      <c r="C181">
        <f t="shared" si="55"/>
        <v>0</v>
      </c>
      <c r="D181">
        <f t="shared" ca="1" si="69"/>
        <v>0.81570393528881191</v>
      </c>
      <c r="E181">
        <f t="shared" ca="1" si="69"/>
        <v>0.66975981279671626</v>
      </c>
      <c r="F181">
        <f t="shared" ca="1" si="69"/>
        <v>9.4073383369848051E-2</v>
      </c>
      <c r="G181">
        <f t="shared" ca="1" si="69"/>
        <v>0.3568052113255118</v>
      </c>
      <c r="H181">
        <f t="shared" ca="1" si="69"/>
        <v>0.56113773370694897</v>
      </c>
      <c r="I181">
        <f t="shared" ca="1" si="69"/>
        <v>0.12940880096580809</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v>
      </c>
      <c r="AN181" t="str">
        <f t="shared" ca="1" si="64"/>
        <v>{"dy":18,"sl":9}</v>
      </c>
    </row>
    <row r="182" spans="1:40">
      <c r="A182">
        <v>19</v>
      </c>
      <c r="B182">
        <v>0</v>
      </c>
      <c r="C182">
        <f t="shared" si="55"/>
        <v>0</v>
      </c>
      <c r="D182">
        <f t="shared" ref="D182:I191" ca="1" si="70">RAND()</f>
        <v>0.62193434130988534</v>
      </c>
      <c r="E182">
        <f t="shared" ca="1" si="70"/>
        <v>0.93541366486460586</v>
      </c>
      <c r="F182">
        <f t="shared" ca="1" si="70"/>
        <v>0.9068538961483873</v>
      </c>
      <c r="G182">
        <f t="shared" ca="1" si="70"/>
        <v>0.63016130823555083</v>
      </c>
      <c r="H182">
        <f t="shared" ca="1" si="70"/>
        <v>4.0781497422679003E-2</v>
      </c>
      <c r="I182">
        <f t="shared" ca="1" si="70"/>
        <v>0.9293020168214392</v>
      </c>
      <c r="M182" t="str">
        <f t="shared" ca="1" si="56"/>
        <v>지정 장비</v>
      </c>
      <c r="N182" t="str">
        <f t="shared" ca="1" si="57"/>
        <v>Equip8102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8500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251</v>
      </c>
      <c r="W182">
        <v>1</v>
      </c>
      <c r="X182" t="s">
        <v>129</v>
      </c>
      <c r="Z182">
        <v>8200</v>
      </c>
      <c r="AA182" t="str">
        <f t="shared" ca="1" si="60"/>
        <v>fe</v>
      </c>
      <c r="AB182" t="s">
        <v>83</v>
      </c>
      <c r="AC182" t="s">
        <v>272</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0.62608308006174018</v>
      </c>
      <c r="E183">
        <f t="shared" ca="1" si="70"/>
        <v>0.14612351276764002</v>
      </c>
      <c r="F183">
        <f t="shared" ca="1" si="70"/>
        <v>0.77084406224145829</v>
      </c>
      <c r="G183">
        <f t="shared" ca="1" si="70"/>
        <v>0.31297885248307655</v>
      </c>
      <c r="H183">
        <f t="shared" ca="1" si="70"/>
        <v>0.93294699898510691</v>
      </c>
      <c r="I183">
        <f t="shared" ca="1" si="70"/>
        <v>0.59586200866702355</v>
      </c>
      <c r="M183" t="str">
        <f t="shared" ca="1" si="56"/>
        <v>지정 장비</v>
      </c>
      <c r="N183" t="str">
        <f t="shared" ca="1" si="57"/>
        <v>Equip1101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1300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261</v>
      </c>
      <c r="W183">
        <v>1</v>
      </c>
      <c r="X183" t="s">
        <v>129</v>
      </c>
      <c r="Z183">
        <v>1200</v>
      </c>
      <c r="AA183" t="str">
        <f t="shared" ca="1" si="60"/>
        <v>fe</v>
      </c>
      <c r="AB183" t="s">
        <v>83</v>
      </c>
      <c r="AC183" t="s">
        <v>206</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0.46072979550846715</v>
      </c>
      <c r="E184">
        <f t="shared" ca="1" si="70"/>
        <v>0.47491975269704434</v>
      </c>
      <c r="F184">
        <f t="shared" ca="1" si="70"/>
        <v>0.79659530351361241</v>
      </c>
      <c r="G184">
        <f t="shared" ca="1" si="70"/>
        <v>0.45621029919402434</v>
      </c>
      <c r="H184">
        <f t="shared" ca="1" si="70"/>
        <v>0.32084468965403101</v>
      </c>
      <c r="I184">
        <f t="shared" ca="1" si="70"/>
        <v>0.27142769211139306</v>
      </c>
      <c r="M184" t="str">
        <f t="shared" ca="1" si="56"/>
        <v>안 지정 캐릭터 PP 영웅등급</v>
      </c>
      <c r="N184">
        <f t="shared" ca="1" si="57"/>
        <v>47491</v>
      </c>
      <c r="O184">
        <f t="shared" ca="1" si="58"/>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1100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0.7005491963866004</v>
      </c>
      <c r="E185">
        <f t="shared" ca="1" si="70"/>
        <v>0.17038065613224562</v>
      </c>
      <c r="F185">
        <f t="shared" ca="1" si="70"/>
        <v>0.82764509843729739</v>
      </c>
      <c r="G185">
        <f t="shared" ca="1" si="70"/>
        <v>0.83657847414952746</v>
      </c>
      <c r="H185">
        <f t="shared" ca="1" si="70"/>
        <v>0.99307710782144321</v>
      </c>
      <c r="I185">
        <f t="shared" ca="1" si="70"/>
        <v>0.62127688971051143</v>
      </c>
      <c r="M185" t="str">
        <f t="shared" ca="1" si="56"/>
        <v>안 지정 캐릭터 PP 일반등급</v>
      </c>
      <c r="N185">
        <f t="shared" ca="1" si="57"/>
        <v>17038</v>
      </c>
      <c r="O185">
        <f t="shared" ca="1" si="58"/>
        <v>10</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1000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0.77990613550101373</v>
      </c>
      <c r="E186">
        <f t="shared" ca="1" si="70"/>
        <v>0.11531457181188554</v>
      </c>
      <c r="F186">
        <f t="shared" ca="1" si="70"/>
        <v>3.8767668280333289E-2</v>
      </c>
      <c r="G186">
        <f t="shared" ca="1" si="70"/>
        <v>0.52761294856138941</v>
      </c>
      <c r="H186">
        <f t="shared" ca="1" si="70"/>
        <v>0.9017390145648968</v>
      </c>
      <c r="I186">
        <f t="shared" ca="1" si="70"/>
        <v>0.63138985534851744</v>
      </c>
      <c r="M186" t="str">
        <f t="shared" ca="1" si="56"/>
        <v>안 지정 캐릭터 PP 일반등급</v>
      </c>
      <c r="N186">
        <f t="shared" ca="1" si="57"/>
        <v>11531</v>
      </c>
      <c r="O186">
        <f t="shared" ca="1" si="58"/>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1.1257723493798277E-2</v>
      </c>
      <c r="E187">
        <f t="shared" ca="1" si="70"/>
        <v>0.23928113563715447</v>
      </c>
      <c r="F187">
        <f t="shared" ca="1" si="70"/>
        <v>0.19434651589265928</v>
      </c>
      <c r="G187">
        <f t="shared" ca="1" si="70"/>
        <v>0.63516648540682807</v>
      </c>
      <c r="H187">
        <f t="shared" ca="1" si="70"/>
        <v>6.1381326276970349E-2</v>
      </c>
      <c r="I187">
        <f t="shared" ca="1" si="70"/>
        <v>0.94189912779943374</v>
      </c>
      <c r="M187" t="str">
        <f t="shared" ca="1" si="56"/>
        <v>지정 장비</v>
      </c>
      <c r="N187" t="str">
        <f t="shared" ca="1" si="57"/>
        <v>Equip2002</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325</v>
      </c>
      <c r="AD187">
        <v>1</v>
      </c>
      <c r="AE187" t="s">
        <v>129</v>
      </c>
      <c r="AG187">
        <v>3500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스켈레톤 쉴드</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v>
      </c>
      <c r="AN187" t="str">
        <f t="shared" ca="1" si="64"/>
        <v>{"dy":19,"sl":5,"tp":"fe","vl":"Equip7102","cn":1,"pt":"GO","pr":3500}</v>
      </c>
    </row>
    <row r="188" spans="1:40">
      <c r="A188">
        <v>19</v>
      </c>
      <c r="B188">
        <v>6</v>
      </c>
      <c r="C188">
        <f t="shared" si="55"/>
        <v>0</v>
      </c>
      <c r="D188">
        <f t="shared" ca="1" si="70"/>
        <v>0.88274233242077693</v>
      </c>
      <c r="E188">
        <f t="shared" ca="1" si="70"/>
        <v>0.30686307400670998</v>
      </c>
      <c r="F188">
        <f t="shared" ca="1" si="70"/>
        <v>0.51515268342317844</v>
      </c>
      <c r="G188">
        <f t="shared" ca="1" si="70"/>
        <v>0.4448338122245904</v>
      </c>
      <c r="H188">
        <f t="shared" ca="1" si="70"/>
        <v>0.55805687587918562</v>
      </c>
      <c r="I188">
        <f t="shared" ca="1" si="70"/>
        <v>0.98835687281874662</v>
      </c>
      <c r="M188" t="str">
        <f t="shared" ca="1" si="56"/>
        <v>지정 장비</v>
      </c>
      <c r="N188" t="str">
        <f t="shared" ca="1" si="57"/>
        <v>Equip3302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8000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212</v>
      </c>
      <c r="W188">
        <v>1</v>
      </c>
      <c r="X188" t="s">
        <v>129</v>
      </c>
      <c r="Z188">
        <v>1700</v>
      </c>
      <c r="AA188" t="str">
        <f t="shared" ca="1" si="60"/>
        <v>fe</v>
      </c>
      <c r="AB188" t="s">
        <v>83</v>
      </c>
      <c r="AC188" t="s">
        <v>192</v>
      </c>
      <c r="AD188">
        <v>1</v>
      </c>
      <c r="AE188" t="s">
        <v>133</v>
      </c>
      <c r="AG188">
        <v>98</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우주의 조각</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v>
      </c>
      <c r="AN188" t="str">
        <f t="shared" ca="1" si="64"/>
        <v>{"dy":19,"sl":6,"tp":"fe","vl":"Equip8301","cn":1,"pt":"DI","pr":98}</v>
      </c>
    </row>
    <row r="189" spans="1:40">
      <c r="A189">
        <v>19</v>
      </c>
      <c r="B189">
        <v>7</v>
      </c>
      <c r="C189">
        <f t="shared" si="55"/>
        <v>0</v>
      </c>
      <c r="D189">
        <f t="shared" ca="1" si="70"/>
        <v>0.35756746465455924</v>
      </c>
      <c r="E189">
        <f t="shared" ca="1" si="70"/>
        <v>0.2214824004367153</v>
      </c>
      <c r="F189">
        <f t="shared" ca="1" si="70"/>
        <v>8.459291253167156E-2</v>
      </c>
      <c r="G189">
        <f t="shared" ca="1" si="70"/>
        <v>0.72675591119320493</v>
      </c>
      <c r="H189">
        <f t="shared" ca="1" si="70"/>
        <v>0.18715459392511846</v>
      </c>
      <c r="I189">
        <f t="shared" ca="1" si="70"/>
        <v>0.42417158274464017</v>
      </c>
      <c r="M189" t="str">
        <f t="shared" ca="1" si="56"/>
        <v>지정 장비</v>
      </c>
      <c r="N189" t="str">
        <f t="shared" ca="1" si="57"/>
        <v>Equip2202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2900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261</v>
      </c>
      <c r="W189">
        <v>1</v>
      </c>
      <c r="X189" t="s">
        <v>129</v>
      </c>
      <c r="Z189">
        <v>1100</v>
      </c>
      <c r="AA189" t="str">
        <f t="shared" ca="1" si="60"/>
        <v>fe</v>
      </c>
      <c r="AB189" t="s">
        <v>83</v>
      </c>
      <c r="AC189" t="s">
        <v>201</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v>
      </c>
      <c r="AN189" t="str">
        <f t="shared" ca="1" si="64"/>
        <v>{"dy":19,"sl":7,"tp":"fe","vl":"Equip0002","cn":1,"pt":"GO","pr":600}</v>
      </c>
    </row>
    <row r="190" spans="1:40">
      <c r="A190">
        <v>19</v>
      </c>
      <c r="B190">
        <v>8</v>
      </c>
      <c r="C190">
        <f t="shared" si="55"/>
        <v>0</v>
      </c>
      <c r="D190">
        <f t="shared" ca="1" si="70"/>
        <v>0.89597643299255225</v>
      </c>
      <c r="E190">
        <f t="shared" ca="1" si="70"/>
        <v>5.7305502164153532E-2</v>
      </c>
      <c r="F190">
        <f t="shared" ca="1" si="70"/>
        <v>0.60727726154210782</v>
      </c>
      <c r="G190">
        <f t="shared" ca="1" si="70"/>
        <v>0.64580407233455384</v>
      </c>
      <c r="H190">
        <f t="shared" ca="1" si="70"/>
        <v>0.57018330810214113</v>
      </c>
      <c r="I190">
        <f t="shared" ca="1" si="70"/>
        <v>0.20197167640083791</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88</v>
      </c>
      <c r="AC190" t="s">
        <v>327</v>
      </c>
      <c r="AD190">
        <v>1</v>
      </c>
      <c r="AE190" t="s">
        <v>133</v>
      </c>
      <c r="AF190">
        <v>55</v>
      </c>
      <c r="AG190">
        <v>37</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그루퍼스</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v>
      </c>
      <c r="AN190" t="str">
        <f t="shared" ca="1" si="64"/>
        <v>{"dy":19,"sl":8,"tp":"fl1","vl":"Actor2010","cn":1,"pt":"DI","pp":55,"pr":37}</v>
      </c>
    </row>
    <row r="191" spans="1:40">
      <c r="A191">
        <v>19</v>
      </c>
      <c r="B191">
        <v>9</v>
      </c>
      <c r="C191">
        <f t="shared" si="55"/>
        <v>0</v>
      </c>
      <c r="D191">
        <f t="shared" ca="1" si="70"/>
        <v>0.66569008878903591</v>
      </c>
      <c r="E191">
        <f t="shared" ca="1" si="70"/>
        <v>0.50806584230080398</v>
      </c>
      <c r="F191">
        <f t="shared" ca="1" si="70"/>
        <v>0.6930024015940407</v>
      </c>
      <c r="G191">
        <f t="shared" ca="1" si="70"/>
        <v>0.4653361326086014</v>
      </c>
      <c r="H191">
        <f t="shared" ca="1" si="70"/>
        <v>0.20639627076811784</v>
      </c>
      <c r="I191">
        <f t="shared" ca="1" si="70"/>
        <v>0.19458153133711575</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fl1</v>
      </c>
      <c r="AB191" t="s">
        <v>88</v>
      </c>
      <c r="AC191" t="s">
        <v>328</v>
      </c>
      <c r="AD191">
        <v>1</v>
      </c>
      <c r="AE191" t="s">
        <v>133</v>
      </c>
      <c r="AF191">
        <v>55</v>
      </c>
      <c r="AG191">
        <v>37</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헤르윈</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v>
      </c>
      <c r="AN191" t="str">
        <f t="shared" ca="1" si="64"/>
        <v>{"dy":19,"sl":9,"tp":"fl1","vl":"Actor0007","cn":1,"pt":"DI","pp":55,"pr":37}</v>
      </c>
    </row>
    <row r="192" spans="1:40">
      <c r="A192">
        <v>20</v>
      </c>
      <c r="B192">
        <v>0</v>
      </c>
      <c r="C192">
        <f t="shared" si="55"/>
        <v>0</v>
      </c>
      <c r="D192">
        <f t="shared" ref="D192:I201" ca="1" si="71">RAND()</f>
        <v>0.86901462471927093</v>
      </c>
      <c r="E192">
        <f t="shared" ca="1" si="71"/>
        <v>0.12221369638420332</v>
      </c>
      <c r="F192">
        <f t="shared" ca="1" si="71"/>
        <v>0.10709936855714342</v>
      </c>
      <c r="G192">
        <f t="shared" ca="1" si="71"/>
        <v>6.0794655434660561E-2</v>
      </c>
      <c r="H192">
        <f t="shared" ca="1" si="71"/>
        <v>0.55660961917708429</v>
      </c>
      <c r="I192">
        <f t="shared" ca="1" si="71"/>
        <v>0.92888222958391853</v>
      </c>
      <c r="M192" t="str">
        <f t="shared" ca="1" si="56"/>
        <v>지정 장비</v>
      </c>
      <c r="N192" t="str">
        <f t="shared" ca="1" si="57"/>
        <v>Equip1001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900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207</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v>
      </c>
      <c r="AN192" t="str">
        <f t="shared" ca="1" si="64"/>
        <v>{"dy":20,"sl":0,"tp":"fe","vl":"Equip2202","cn":1,"pt":"DI","pr":5}</v>
      </c>
    </row>
    <row r="193" spans="1:40">
      <c r="A193">
        <v>20</v>
      </c>
      <c r="B193">
        <v>1</v>
      </c>
      <c r="C193">
        <f t="shared" si="55"/>
        <v>0</v>
      </c>
      <c r="D193">
        <f t="shared" ca="1" si="71"/>
        <v>0.52827287561178415</v>
      </c>
      <c r="E193">
        <f t="shared" ca="1" si="71"/>
        <v>0.67103971769977844</v>
      </c>
      <c r="F193">
        <f t="shared" ca="1" si="71"/>
        <v>0.55319830670531223</v>
      </c>
      <c r="G193">
        <f t="shared" ca="1" si="71"/>
        <v>1.7736864613388748E-2</v>
      </c>
      <c r="H193">
        <f t="shared" ca="1" si="71"/>
        <v>0.22919410083295932</v>
      </c>
      <c r="I193">
        <f t="shared" ca="1" si="71"/>
        <v>0.78738275498902088</v>
      </c>
      <c r="M193" t="str">
        <f t="shared" ca="1" si="56"/>
        <v>지정 장비</v>
      </c>
      <c r="N193" t="str">
        <f t="shared" ca="1" si="57"/>
        <v>Equip6001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2200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201</v>
      </c>
      <c r="W193">
        <v>1</v>
      </c>
      <c r="X193" t="s">
        <v>129</v>
      </c>
      <c r="Z193">
        <v>600</v>
      </c>
      <c r="AA193" t="str">
        <f t="shared" ca="1" si="60"/>
        <v>fe</v>
      </c>
      <c r="AB193" t="s">
        <v>83</v>
      </c>
      <c r="AC193" t="s">
        <v>268</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0.31721441399618122</v>
      </c>
      <c r="E194">
        <f t="shared" ca="1" si="71"/>
        <v>1.161648768809076E-2</v>
      </c>
      <c r="F194">
        <f t="shared" ca="1" si="71"/>
        <v>0.45745830426597012</v>
      </c>
      <c r="G194">
        <f t="shared" ca="1" si="71"/>
        <v>0.69357670882163924</v>
      </c>
      <c r="H194">
        <f t="shared" ca="1" si="71"/>
        <v>2.3894423521727659E-2</v>
      </c>
      <c r="I194">
        <f t="shared" ca="1" si="71"/>
        <v>0.22948590696613469</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1161</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9</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0.10558903801415775</v>
      </c>
      <c r="E195">
        <f t="shared" ca="1" si="71"/>
        <v>0.5810352993027571</v>
      </c>
      <c r="F195">
        <f t="shared" ca="1" si="71"/>
        <v>0.95250063399824458</v>
      </c>
      <c r="G195">
        <f t="shared" ca="1" si="71"/>
        <v>0.9347208147075764</v>
      </c>
      <c r="H195">
        <f t="shared" ca="1" si="71"/>
        <v>0.71352165709310122</v>
      </c>
      <c r="I195">
        <f t="shared" ca="1" si="71"/>
        <v>0.33475943233074323</v>
      </c>
      <c r="M195" t="str">
        <f t="shared" ca="1" si="73"/>
        <v>안 지정 캐릭터 PP 영웅등급</v>
      </c>
      <c r="N195">
        <f t="shared" ca="1" si="74"/>
        <v>58103</v>
      </c>
      <c r="O195">
        <f t="shared" ca="1" si="75"/>
        <v>12</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0.47141568195276007</v>
      </c>
      <c r="E196">
        <f t="shared" ca="1" si="71"/>
        <v>0.29934076709882396</v>
      </c>
      <c r="F196">
        <f t="shared" ca="1" si="71"/>
        <v>0.6298358090420384</v>
      </c>
      <c r="G196">
        <f t="shared" ca="1" si="71"/>
        <v>0.6105073722935096</v>
      </c>
      <c r="H196">
        <f t="shared" ca="1" si="71"/>
        <v>0.93593900729822144</v>
      </c>
      <c r="I196">
        <f t="shared" ca="1" si="71"/>
        <v>0.57828335911988282</v>
      </c>
      <c r="M196" t="str">
        <f t="shared" ca="1" si="73"/>
        <v>안 지정 캐릭터 PP 일반등급</v>
      </c>
      <c r="N196">
        <f t="shared" ca="1" si="74"/>
        <v>29934</v>
      </c>
      <c r="O196">
        <f t="shared" ca="1" si="75"/>
        <v>10</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1000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0.32757486492791232</v>
      </c>
      <c r="E197">
        <f t="shared" ca="1" si="71"/>
        <v>0.23434714813023005</v>
      </c>
      <c r="F197">
        <f t="shared" ca="1" si="71"/>
        <v>9.1613847863240672E-2</v>
      </c>
      <c r="G197">
        <f t="shared" ca="1" si="71"/>
        <v>0.45055717083642721</v>
      </c>
      <c r="H197">
        <f t="shared" ca="1" si="71"/>
        <v>0.36558159203545648</v>
      </c>
      <c r="I197">
        <f t="shared" ca="1" si="71"/>
        <v>0.35930478551073497</v>
      </c>
      <c r="M197" t="str">
        <f t="shared" ca="1" si="73"/>
        <v>지정 장비</v>
      </c>
      <c r="N197" t="str">
        <f t="shared" ca="1" si="74"/>
        <v>Equip2001</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700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275</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0.13479487271278379</v>
      </c>
      <c r="E198">
        <f t="shared" ca="1" si="71"/>
        <v>0.71123049981954289</v>
      </c>
      <c r="F198">
        <f t="shared" ca="1" si="71"/>
        <v>0.64190600177451862</v>
      </c>
      <c r="G198">
        <f t="shared" ca="1" si="71"/>
        <v>0.62671768548135975</v>
      </c>
      <c r="H198">
        <f t="shared" ca="1" si="71"/>
        <v>4.9061943462432422E-2</v>
      </c>
      <c r="I198">
        <f t="shared" ca="1" si="71"/>
        <v>0.98185653890106017</v>
      </c>
      <c r="M198" t="str">
        <f t="shared" ca="1" si="73"/>
        <v>지정 장비</v>
      </c>
      <c r="N198" t="str">
        <f t="shared" ca="1" si="74"/>
        <v>Equip7001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2300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204</v>
      </c>
      <c r="W198">
        <v>1</v>
      </c>
      <c r="X198" t="s">
        <v>129</v>
      </c>
      <c r="Z198">
        <v>22800</v>
      </c>
      <c r="AA198" t="str">
        <f t="shared" ca="1" si="77"/>
        <v>fe</v>
      </c>
      <c r="AB198" t="s">
        <v>83</v>
      </c>
      <c r="AC198" t="s">
        <v>214</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0.21730791461636645</v>
      </c>
      <c r="E199">
        <f t="shared" ca="1" si="71"/>
        <v>0.9495525054579711</v>
      </c>
      <c r="F199">
        <f t="shared" ca="1" si="71"/>
        <v>0.20547629060115513</v>
      </c>
      <c r="G199">
        <f t="shared" ca="1" si="71"/>
        <v>0.14359976972379107</v>
      </c>
      <c r="H199">
        <f t="shared" ca="1" si="71"/>
        <v>0.44333698837336755</v>
      </c>
      <c r="I199">
        <f t="shared" ca="1" si="71"/>
        <v>0.67209157634662775</v>
      </c>
      <c r="M199" t="str">
        <f t="shared" ca="1" si="73"/>
        <v>지정 장비</v>
      </c>
      <c r="N199" t="str">
        <f t="shared" ca="1" si="74"/>
        <v>Equip8301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96</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269</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0.12598572284904119</v>
      </c>
      <c r="E200">
        <f t="shared" ca="1" si="71"/>
        <v>0.64177730566046565</v>
      </c>
      <c r="F200">
        <f t="shared" ca="1" si="71"/>
        <v>0.49628550077313127</v>
      </c>
      <c r="G200">
        <f t="shared" ca="1" si="71"/>
        <v>0.79971528308868722</v>
      </c>
      <c r="H200">
        <f t="shared" ca="1" si="71"/>
        <v>0.88212125891532245</v>
      </c>
      <c r="I200">
        <f t="shared" ca="1" si="71"/>
        <v>0.33125345353740099</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88</v>
      </c>
      <c r="AC200" t="s">
        <v>326</v>
      </c>
      <c r="AD200">
        <v>1</v>
      </c>
      <c r="AE200" t="s">
        <v>133</v>
      </c>
      <c r="AF200">
        <v>209</v>
      </c>
      <c r="AG200">
        <v>129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데브샤</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v>
      </c>
      <c r="AN200" t="str">
        <f t="shared" ca="1" si="81"/>
        <v>{"dy":20,"sl":8,"tp":"fl1","vl":"Actor2103","cn":1,"pt":"DI","pp":209,"pr":129}</v>
      </c>
    </row>
    <row r="201" spans="1:40">
      <c r="A201">
        <v>20</v>
      </c>
      <c r="B201">
        <v>9</v>
      </c>
      <c r="C201">
        <f t="shared" si="72"/>
        <v>0</v>
      </c>
      <c r="D201">
        <f t="shared" ca="1" si="71"/>
        <v>0.59860432542785358</v>
      </c>
      <c r="E201">
        <f t="shared" ca="1" si="71"/>
        <v>0.45296291982280001</v>
      </c>
      <c r="F201">
        <f t="shared" ca="1" si="71"/>
        <v>0.28919767869335766</v>
      </c>
      <c r="G201">
        <f t="shared" ca="1" si="71"/>
        <v>0.83233003574631914</v>
      </c>
      <c r="H201">
        <f t="shared" ca="1" si="71"/>
        <v>4.8106747075504885E-2</v>
      </c>
      <c r="I201">
        <f t="shared" ca="1" si="71"/>
        <v>0.74475562369984205</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fp</v>
      </c>
      <c r="AB201" t="s">
        <v>87</v>
      </c>
      <c r="AC201" t="s">
        <v>328</v>
      </c>
      <c r="AD201">
        <v>80</v>
      </c>
      <c r="AE201" t="s">
        <v>133</v>
      </c>
      <c r="AF201">
        <v>50</v>
      </c>
      <c r="AG201">
        <v>33</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헤르윈</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v>
      </c>
      <c r="AN201" t="str">
        <f t="shared" ca="1" si="81"/>
        <v>{"dy":20,"sl":9,"tp":"fp","vl":"Actor0007","cn":80,"pt":"DI","pp":50,"pr":33}</v>
      </c>
    </row>
    <row r="202" spans="1:40">
      <c r="A202">
        <v>21</v>
      </c>
      <c r="B202">
        <v>0</v>
      </c>
      <c r="C202">
        <f t="shared" si="72"/>
        <v>0</v>
      </c>
      <c r="D202">
        <f t="shared" ref="D202:I211" ca="1" si="82">RAND()</f>
        <v>0.47161570317799295</v>
      </c>
      <c r="E202">
        <f t="shared" ca="1" si="82"/>
        <v>0.18772079340059267</v>
      </c>
      <c r="F202">
        <f t="shared" ca="1" si="82"/>
        <v>0.88874455950112896</v>
      </c>
      <c r="G202">
        <f t="shared" ca="1" si="82"/>
        <v>0.35778968152275303</v>
      </c>
      <c r="H202">
        <f t="shared" ca="1" si="82"/>
        <v>0.61841211922352479</v>
      </c>
      <c r="I202">
        <f t="shared" ca="1" si="82"/>
        <v>0.24191337318877681</v>
      </c>
      <c r="M202" t="str">
        <f t="shared" ca="1" si="73"/>
        <v>지정 장비</v>
      </c>
      <c r="N202" t="str">
        <f t="shared" ca="1" si="74"/>
        <v>Equip1202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4</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215</v>
      </c>
      <c r="W202">
        <v>1</v>
      </c>
      <c r="X202" t="s">
        <v>129</v>
      </c>
      <c r="Z202">
        <v>3400</v>
      </c>
      <c r="AA202" t="str">
        <f t="shared" ca="1" si="77"/>
        <v>fe</v>
      </c>
      <c r="AB202" t="s">
        <v>83</v>
      </c>
      <c r="AC202" t="s">
        <v>200</v>
      </c>
      <c r="AD202">
        <v>1</v>
      </c>
      <c r="AE202" t="s">
        <v>129</v>
      </c>
      <c r="AG202">
        <v>2200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까마귀 리볼버</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v>
      </c>
      <c r="AN202" t="str">
        <f t="shared" ca="1" si="81"/>
        <v>{"dy":21,"sl":0,"tp":"fe","vl":"Equip6001","cn":1,"pt":"GO","pr":2200}</v>
      </c>
    </row>
    <row r="203" spans="1:40">
      <c r="A203">
        <v>21</v>
      </c>
      <c r="B203">
        <v>1</v>
      </c>
      <c r="C203">
        <f t="shared" si="72"/>
        <v>0</v>
      </c>
      <c r="D203">
        <f t="shared" ca="1" si="82"/>
        <v>0.48111527228004558</v>
      </c>
      <c r="E203">
        <f t="shared" ca="1" si="82"/>
        <v>0.55593138140093967</v>
      </c>
      <c r="F203">
        <f t="shared" ca="1" si="82"/>
        <v>0.94522149125306854</v>
      </c>
      <c r="G203">
        <f t="shared" ca="1" si="82"/>
        <v>0.29610656395800294</v>
      </c>
      <c r="H203">
        <f t="shared" ca="1" si="82"/>
        <v>0.12242921674220819</v>
      </c>
      <c r="I203">
        <f t="shared" ca="1" si="82"/>
        <v>7.9310545158693624E-2</v>
      </c>
      <c r="M203" t="str">
        <f t="shared" ca="1" si="73"/>
        <v>지정 장비</v>
      </c>
      <c r="N203" t="str">
        <f t="shared" ca="1" si="74"/>
        <v>Equip5001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600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266</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v>
      </c>
      <c r="AN203" t="str">
        <f t="shared" ca="1" si="81"/>
        <v>{"dy":21,"sl":1,"tp":"fe","vl":"Equip1102","cn":1,"pt":"GO","pr":1000}</v>
      </c>
    </row>
    <row r="204" spans="1:40">
      <c r="A204">
        <v>21</v>
      </c>
      <c r="B204">
        <v>2</v>
      </c>
      <c r="C204">
        <f t="shared" si="72"/>
        <v>0</v>
      </c>
      <c r="D204">
        <f t="shared" ca="1" si="82"/>
        <v>0.73293940978434358</v>
      </c>
      <c r="E204">
        <f t="shared" ca="1" si="82"/>
        <v>0.39560763407128086</v>
      </c>
      <c r="F204">
        <f t="shared" ca="1" si="82"/>
        <v>0.67927764848028105</v>
      </c>
      <c r="G204">
        <f t="shared" ca="1" si="82"/>
        <v>0.28348661794431917</v>
      </c>
      <c r="H204">
        <f t="shared" ca="1" si="82"/>
        <v>0.23248050420538369</v>
      </c>
      <c r="I204">
        <f t="shared" ca="1" si="82"/>
        <v>0.63028398799226848</v>
      </c>
      <c r="M204" t="str">
        <f t="shared" ca="1" si="73"/>
        <v>안 지정 캐릭터 PP 영웅등급</v>
      </c>
      <c r="N204">
        <f t="shared" ca="1" si="74"/>
        <v>39560</v>
      </c>
      <c r="O204">
        <f t="shared" ca="1" si="75"/>
        <v>11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1100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13</v>
      </c>
      <c r="AE204" t="s">
        <v>129</v>
      </c>
      <c r="AG204">
        <v>1300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v>
      </c>
      <c r="AN204" t="str">
        <f t="shared" ca="1" si="81"/>
        <v>{"dy":21,"sl":2,"tp":"uph","vl":"68138","cn":13,"pt":"GO","pr":1300}</v>
      </c>
    </row>
    <row r="205" spans="1:40">
      <c r="A205">
        <v>21</v>
      </c>
      <c r="B205">
        <v>3</v>
      </c>
      <c r="C205">
        <f t="shared" si="72"/>
        <v>0</v>
      </c>
      <c r="D205">
        <f t="shared" ca="1" si="82"/>
        <v>0.92255989828472518</v>
      </c>
      <c r="E205">
        <f t="shared" ca="1" si="82"/>
        <v>0.36222714726417349</v>
      </c>
      <c r="F205">
        <f t="shared" ca="1" si="82"/>
        <v>0.98995204454252306</v>
      </c>
      <c r="G205">
        <f t="shared" ca="1" si="82"/>
        <v>0.6719512644180734</v>
      </c>
      <c r="H205">
        <f t="shared" ca="1" si="82"/>
        <v>0.8255977123831485</v>
      </c>
      <c r="I205">
        <f t="shared" ca="1" si="82"/>
        <v>0.52344637524132642</v>
      </c>
      <c r="M205" t="str">
        <f t="shared" ca="1" si="73"/>
        <v>안 지정 캐릭터 PP 일반등급</v>
      </c>
      <c r="N205">
        <f t="shared" ca="1" si="74"/>
        <v>36222</v>
      </c>
      <c r="O205">
        <f t="shared" ca="1" si="75"/>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v>
      </c>
      <c r="AN205" t="str">
        <f t="shared" ca="1" si="81"/>
        <v>{"dy":21,"sl":3,"tp":"upn","vl":"1275","cn":9,"pt":"GO","pr":900}</v>
      </c>
    </row>
    <row r="206" spans="1:40">
      <c r="A206">
        <v>21</v>
      </c>
      <c r="B206">
        <v>4</v>
      </c>
      <c r="C206">
        <f t="shared" si="72"/>
        <v>0</v>
      </c>
      <c r="D206">
        <f t="shared" ca="1" si="82"/>
        <v>0.1534765996221662</v>
      </c>
      <c r="E206">
        <f t="shared" ca="1" si="82"/>
        <v>0.26305506466071127</v>
      </c>
      <c r="F206">
        <f t="shared" ca="1" si="82"/>
        <v>0.9008079515298244</v>
      </c>
      <c r="G206">
        <f t="shared" ca="1" si="82"/>
        <v>0.29695455753090483</v>
      </c>
      <c r="H206">
        <f t="shared" ca="1" si="82"/>
        <v>0.22771204426680203</v>
      </c>
      <c r="I206">
        <f t="shared" ca="1" si="82"/>
        <v>0.77378736438005158</v>
      </c>
      <c r="M206" t="str">
        <f t="shared" ca="1" si="73"/>
        <v>안 지정 캐릭터 PP 일반등급</v>
      </c>
      <c r="N206">
        <f t="shared" ca="1" si="74"/>
        <v>26305</v>
      </c>
      <c r="O206">
        <f t="shared" ca="1" si="75"/>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1000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v>
      </c>
      <c r="AN206" t="str">
        <f t="shared" ca="1" si="81"/>
        <v>{"dy":21,"sl":4,"tp":"upn","vl":"51616","cn":12,"pt":"GO","pr":1200}</v>
      </c>
    </row>
    <row r="207" spans="1:40">
      <c r="A207">
        <v>21</v>
      </c>
      <c r="B207">
        <v>5</v>
      </c>
      <c r="C207">
        <f t="shared" si="72"/>
        <v>0</v>
      </c>
      <c r="D207">
        <f t="shared" ca="1" si="82"/>
        <v>0.69331120455623163</v>
      </c>
      <c r="E207">
        <f t="shared" ca="1" si="82"/>
        <v>1.1957988580841294E-2</v>
      </c>
      <c r="F207">
        <f t="shared" ca="1" si="82"/>
        <v>6.311110476772297E-2</v>
      </c>
      <c r="G207">
        <f t="shared" ca="1" si="82"/>
        <v>0.38973621271311287</v>
      </c>
      <c r="H207">
        <f t="shared" ca="1" si="82"/>
        <v>0.9323899268224547</v>
      </c>
      <c r="I207">
        <f t="shared" ca="1" si="82"/>
        <v>5.0710058758252186E-2</v>
      </c>
      <c r="M207" t="str">
        <f t="shared" ca="1" si="73"/>
        <v>안 지정 캐릭터 PP 영웅등급</v>
      </c>
      <c r="N207">
        <f t="shared" ca="1" si="74"/>
        <v>1195</v>
      </c>
      <c r="O207">
        <f t="shared" ca="1" si="75"/>
        <v>9</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900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274</v>
      </c>
      <c r="W207">
        <v>1</v>
      </c>
      <c r="X207" t="s">
        <v>129</v>
      </c>
      <c r="Z207">
        <v>22600</v>
      </c>
      <c r="AA207" t="str">
        <f t="shared" ca="1" si="77"/>
        <v>uph</v>
      </c>
      <c r="AB207" t="s">
        <v>92</v>
      </c>
      <c r="AC207">
        <v>87049</v>
      </c>
      <c r="AD207">
        <v>14</v>
      </c>
      <c r="AE207" t="s">
        <v>129</v>
      </c>
      <c r="AG207">
        <v>1400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v>
      </c>
      <c r="AN207" t="str">
        <f t="shared" ca="1" si="81"/>
        <v>{"dy":21,"sl":5,"tp":"uph","vl":"87049","cn":14,"pt":"GO","pr":1400}</v>
      </c>
    </row>
    <row r="208" spans="1:40">
      <c r="A208">
        <v>21</v>
      </c>
      <c r="B208">
        <v>6</v>
      </c>
      <c r="C208">
        <f t="shared" si="72"/>
        <v>0</v>
      </c>
      <c r="D208">
        <f t="shared" ca="1" si="82"/>
        <v>0.36125980156972759</v>
      </c>
      <c r="E208">
        <f t="shared" ca="1" si="82"/>
        <v>6.3343109360590066E-2</v>
      </c>
      <c r="F208">
        <f t="shared" ca="1" si="82"/>
        <v>0.1283626683306156</v>
      </c>
      <c r="G208">
        <f t="shared" ca="1" si="82"/>
        <v>1.7381815726819294E-2</v>
      </c>
      <c r="H208">
        <f t="shared" ca="1" si="82"/>
        <v>0.77887323955735865</v>
      </c>
      <c r="I208">
        <f t="shared" ca="1" si="82"/>
        <v>0.33811067953050089</v>
      </c>
      <c r="M208" t="str">
        <f t="shared" ca="1" si="73"/>
        <v>지정 장비</v>
      </c>
      <c r="N208" t="str">
        <f t="shared" ca="1" si="74"/>
        <v>Equip0301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11</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297</v>
      </c>
      <c r="W208">
        <v>1</v>
      </c>
      <c r="X208" t="s">
        <v>133</v>
      </c>
      <c r="Y208">
        <v>26</v>
      </c>
      <c r="Z208">
        <v>14</v>
      </c>
      <c r="AA208" t="str">
        <f t="shared" ca="1" si="77"/>
        <v>fe</v>
      </c>
      <c r="AB208" t="s">
        <v>83</v>
      </c>
      <c r="AC208" t="s">
        <v>184</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블룸 유탄발사기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v>
      </c>
      <c r="AN208" t="str">
        <f t="shared" ca="1" si="81"/>
        <v>{"dy":21,"sl":6,"tp":"fe","vl":"Equip6302","cn":1,"pt":"GO","pr":22200}</v>
      </c>
    </row>
    <row r="209" spans="1:40">
      <c r="A209">
        <v>21</v>
      </c>
      <c r="B209">
        <v>7</v>
      </c>
      <c r="C209">
        <f t="shared" si="72"/>
        <v>0</v>
      </c>
      <c r="D209">
        <f t="shared" ca="1" si="82"/>
        <v>0.74884530517651737</v>
      </c>
      <c r="E209">
        <f t="shared" ca="1" si="82"/>
        <v>0.17234190139114602</v>
      </c>
      <c r="F209">
        <f t="shared" ca="1" si="82"/>
        <v>4.6852975223105164E-2</v>
      </c>
      <c r="G209">
        <f t="shared" ca="1" si="82"/>
        <v>0.41149120170523523</v>
      </c>
      <c r="H209">
        <f t="shared" ca="1" si="82"/>
        <v>0.40107169551420674</v>
      </c>
      <c r="I209">
        <f t="shared" ca="1" si="82"/>
        <v>0.64796186101562658</v>
      </c>
      <c r="M209" t="str">
        <f t="shared" ca="1" si="73"/>
        <v>지정 장비</v>
      </c>
      <c r="N209" t="str">
        <f t="shared" ca="1" si="74"/>
        <v>Equip2001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800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v>
      </c>
      <c r="AN209" t="str">
        <f t="shared" ca="1" si="81"/>
        <v>{"dy":21,"sl":7,"tp":"fe","vl":"Equip7201","cn":1,"pt":"DI","pr":15}</v>
      </c>
    </row>
    <row r="210" spans="1:40">
      <c r="A210">
        <v>21</v>
      </c>
      <c r="B210">
        <v>8</v>
      </c>
      <c r="C210">
        <f t="shared" si="72"/>
        <v>0</v>
      </c>
      <c r="D210">
        <f t="shared" ca="1" si="82"/>
        <v>0.17059776435902152</v>
      </c>
      <c r="E210">
        <f t="shared" ca="1" si="82"/>
        <v>0.20907146101163898</v>
      </c>
      <c r="F210">
        <f t="shared" ca="1" si="82"/>
        <v>0.54887845932808088</v>
      </c>
      <c r="G210">
        <f t="shared" ca="1" si="82"/>
        <v>0.92280917630077308</v>
      </c>
      <c r="H210">
        <f t="shared" ca="1" si="82"/>
        <v>0.55290201819240814</v>
      </c>
      <c r="I210">
        <f t="shared" ca="1" si="82"/>
        <v>0.49130823039730298</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v>
      </c>
      <c r="AN210" t="str">
        <f t="shared" ca="1" si="81"/>
        <v>{"dy":21,"sl":8}</v>
      </c>
    </row>
    <row r="211" spans="1:40">
      <c r="A211">
        <v>21</v>
      </c>
      <c r="B211">
        <v>9</v>
      </c>
      <c r="C211">
        <f t="shared" si="72"/>
        <v>0</v>
      </c>
      <c r="D211">
        <f t="shared" ca="1" si="82"/>
        <v>0.4572627201611974</v>
      </c>
      <c r="E211">
        <f t="shared" ca="1" si="82"/>
        <v>0.44487977340156148</v>
      </c>
      <c r="F211">
        <f t="shared" ca="1" si="82"/>
        <v>0.87827185680552644</v>
      </c>
      <c r="G211">
        <f t="shared" ca="1" si="82"/>
        <v>0.39836689090870014</v>
      </c>
      <c r="H211">
        <f t="shared" ca="1" si="82"/>
        <v>5.9053867202846E-2</v>
      </c>
      <c r="I211">
        <f t="shared" ca="1" si="82"/>
        <v>0.48318826252401226</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v>
      </c>
      <c r="AN211" t="str">
        <f t="shared" ca="1" si="81"/>
        <v>{"dy":21,"sl":9}</v>
      </c>
    </row>
    <row r="212" spans="1:40">
      <c r="A212">
        <v>22</v>
      </c>
      <c r="B212">
        <v>0</v>
      </c>
      <c r="C212">
        <f t="shared" si="72"/>
        <v>0</v>
      </c>
      <c r="D212">
        <f t="shared" ref="D212:I221" ca="1" si="83">RAND()</f>
        <v>0.28805771050463591</v>
      </c>
      <c r="E212">
        <f t="shared" ca="1" si="83"/>
        <v>0.26832187867335333</v>
      </c>
      <c r="F212">
        <f t="shared" ca="1" si="83"/>
        <v>0.75585985144640089</v>
      </c>
      <c r="G212">
        <f t="shared" ca="1" si="83"/>
        <v>0.17392562742941342</v>
      </c>
      <c r="H212">
        <f t="shared" ca="1" si="83"/>
        <v>0.49346247289021272</v>
      </c>
      <c r="I212">
        <f t="shared" ca="1" si="83"/>
        <v>0.85579481239392319</v>
      </c>
      <c r="M212" t="str">
        <f t="shared" ca="1" si="73"/>
        <v>지정 장비</v>
      </c>
      <c r="N212" t="str">
        <f t="shared" ca="1" si="74"/>
        <v>Equip2102</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1500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273</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0.55435654077964869</v>
      </c>
      <c r="E213">
        <f t="shared" ca="1" si="83"/>
        <v>0.11067960671224086</v>
      </c>
      <c r="F213">
        <f t="shared" ca="1" si="83"/>
        <v>0.86070458880255785</v>
      </c>
      <c r="G213">
        <f t="shared" ca="1" si="83"/>
        <v>0.68365062788290376</v>
      </c>
      <c r="H213">
        <f t="shared" ca="1" si="83"/>
        <v>0.38959630327990646</v>
      </c>
      <c r="I213">
        <f t="shared" ca="1" si="83"/>
        <v>0.80096171044942932</v>
      </c>
      <c r="M213" t="str">
        <f t="shared" ca="1" si="73"/>
        <v>지정 장비</v>
      </c>
      <c r="N213" t="str">
        <f t="shared" ca="1" si="74"/>
        <v>Equip0402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27</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전설</v>
      </c>
      <c r="U213" t="s">
        <v>83</v>
      </c>
      <c r="V213" t="s">
        <v>201</v>
      </c>
      <c r="W213">
        <v>1</v>
      </c>
      <c r="X213" t="s">
        <v>129</v>
      </c>
      <c r="Z213">
        <v>700</v>
      </c>
      <c r="AA213" t="str">
        <f t="shared" ca="1" si="77"/>
        <v>fe</v>
      </c>
      <c r="AB213" t="s">
        <v>83</v>
      </c>
      <c r="AC213" t="s">
        <v>203</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0.78822759212563509</v>
      </c>
      <c r="E214">
        <f t="shared" ca="1" si="83"/>
        <v>0.64812653390631436</v>
      </c>
      <c r="F214">
        <f t="shared" ca="1" si="83"/>
        <v>0.60835145774707311</v>
      </c>
      <c r="G214">
        <f t="shared" ca="1" si="83"/>
        <v>0.91432123436847335</v>
      </c>
      <c r="H214">
        <f t="shared" ca="1" si="83"/>
        <v>0.77353176598374895</v>
      </c>
      <c r="I214">
        <f t="shared" ca="1" si="83"/>
        <v>0.73594492584518356</v>
      </c>
      <c r="M214" t="str">
        <f t="shared" ca="1" si="73"/>
        <v>안 지정 캐릭터 PP 영웅등급</v>
      </c>
      <c r="N214">
        <f t="shared" ca="1" si="74"/>
        <v>64812</v>
      </c>
      <c r="O214">
        <f t="shared" ca="1" si="75"/>
        <v>12</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13</v>
      </c>
      <c r="AE214" t="s">
        <v>129</v>
      </c>
      <c r="AG214">
        <v>1300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v>
      </c>
      <c r="AN214" t="str">
        <f t="shared" ca="1" si="81"/>
        <v>{"dy":22,"sl":2,"tp":"uph","vl":"80746","cn":13,"pt":"GO","pr":1300}</v>
      </c>
    </row>
    <row r="215" spans="1:40">
      <c r="A215">
        <v>22</v>
      </c>
      <c r="B215">
        <v>3</v>
      </c>
      <c r="C215">
        <f t="shared" si="72"/>
        <v>0</v>
      </c>
      <c r="D215">
        <f t="shared" ca="1" si="83"/>
        <v>0.21055637664169802</v>
      </c>
      <c r="E215">
        <f t="shared" ca="1" si="83"/>
        <v>0.70609185663388441</v>
      </c>
      <c r="F215">
        <f t="shared" ca="1" si="83"/>
        <v>0.39901718478310533</v>
      </c>
      <c r="G215">
        <f t="shared" ca="1" si="83"/>
        <v>0.23179963162579587</v>
      </c>
      <c r="H215">
        <f t="shared" ca="1" si="83"/>
        <v>0.31042970251725077</v>
      </c>
      <c r="I215">
        <f t="shared" ca="1" si="83"/>
        <v>0.61928505014243407</v>
      </c>
      <c r="M215" t="str">
        <f t="shared" ca="1" si="73"/>
        <v>안 지정 캐릭터 PP 영웅등급</v>
      </c>
      <c r="N215">
        <f t="shared" ca="1" si="74"/>
        <v>70609</v>
      </c>
      <c r="O215">
        <f t="shared" ca="1" si="75"/>
        <v>13</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1300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9</v>
      </c>
      <c r="AE215" t="s">
        <v>129</v>
      </c>
      <c r="AG215">
        <v>900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v>
      </c>
      <c r="AN215" t="str">
        <f t="shared" ca="1" si="81"/>
        <v>{"dy":22,"sl":3,"tp":"upn","vl":"4623","cn":9,"pt":"GO","pr":900}</v>
      </c>
    </row>
    <row r="216" spans="1:40">
      <c r="A216">
        <v>22</v>
      </c>
      <c r="B216">
        <v>4</v>
      </c>
      <c r="C216">
        <f t="shared" si="72"/>
        <v>0</v>
      </c>
      <c r="D216">
        <f t="shared" ca="1" si="83"/>
        <v>0.13835637845772708</v>
      </c>
      <c r="E216">
        <f t="shared" ca="1" si="83"/>
        <v>0.93060609447634834</v>
      </c>
      <c r="F216">
        <f t="shared" ca="1" si="83"/>
        <v>0.8925862456892214</v>
      </c>
      <c r="G216">
        <f t="shared" ca="1" si="83"/>
        <v>0.31819741225391363</v>
      </c>
      <c r="H216">
        <f t="shared" ca="1" si="83"/>
        <v>0.89820127764262547</v>
      </c>
      <c r="I216">
        <f t="shared" ca="1" si="83"/>
        <v>0.55129673435988302</v>
      </c>
      <c r="M216" t="str">
        <f t="shared" ca="1" si="73"/>
        <v>안 지정 캐릭터 PP 일반등급</v>
      </c>
      <c r="N216">
        <f t="shared" ca="1" si="74"/>
        <v>93060</v>
      </c>
      <c r="O216">
        <f t="shared" ca="1" si="75"/>
        <v>14</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1400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12</v>
      </c>
      <c r="AE216" t="s">
        <v>129</v>
      </c>
      <c r="AG216">
        <v>1200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v>
      </c>
      <c r="AN216" t="str">
        <f t="shared" ca="1" si="81"/>
        <v>{"dy":22,"sl":4,"tp":"upn","vl":"53553","cn":12,"pt":"GO","pr":1200}</v>
      </c>
    </row>
    <row r="217" spans="1:40">
      <c r="A217">
        <v>22</v>
      </c>
      <c r="B217">
        <v>5</v>
      </c>
      <c r="C217">
        <f t="shared" si="72"/>
        <v>0</v>
      </c>
      <c r="D217">
        <f t="shared" ca="1" si="83"/>
        <v>0.85123652519890114</v>
      </c>
      <c r="E217">
        <f t="shared" ca="1" si="83"/>
        <v>0.58563035524514173</v>
      </c>
      <c r="F217">
        <f t="shared" ca="1" si="83"/>
        <v>0.59733410516978791</v>
      </c>
      <c r="G217">
        <f t="shared" ca="1" si="83"/>
        <v>0.22605290279819312</v>
      </c>
      <c r="H217">
        <f t="shared" ca="1" si="83"/>
        <v>0.86796110705049667</v>
      </c>
      <c r="I217">
        <f t="shared" ca="1" si="83"/>
        <v>0.88080094244424623</v>
      </c>
      <c r="M217" t="str">
        <f t="shared" ca="1" si="73"/>
        <v>안 지정 캐릭터 PP 일반등급</v>
      </c>
      <c r="N217">
        <f t="shared" ca="1" si="74"/>
        <v>58563</v>
      </c>
      <c r="O217">
        <f t="shared" ca="1" si="75"/>
        <v>12</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1200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277</v>
      </c>
      <c r="AD217">
        <v>1</v>
      </c>
      <c r="AE217" t="s">
        <v>133</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금빛 집행자</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v>
      </c>
      <c r="AN217" t="str">
        <f t="shared" ca="1" si="81"/>
        <v>{"dy":22,"sl":5,"tp":"fe","vl":"Equip5302","cn":1,"pt":"DI","pr":11}</v>
      </c>
    </row>
    <row r="218" spans="1:40">
      <c r="A218">
        <v>22</v>
      </c>
      <c r="B218">
        <v>6</v>
      </c>
      <c r="C218">
        <f t="shared" si="72"/>
        <v>0</v>
      </c>
      <c r="D218">
        <f t="shared" ca="1" si="83"/>
        <v>0.26192649164298532</v>
      </c>
      <c r="E218">
        <f t="shared" ca="1" si="83"/>
        <v>5.122137364720114E-3</v>
      </c>
      <c r="F218">
        <f t="shared" ca="1" si="83"/>
        <v>0.43715408480234696</v>
      </c>
      <c r="G218">
        <f t="shared" ca="1" si="83"/>
        <v>0.22016716443300088</v>
      </c>
      <c r="H218">
        <f t="shared" ca="1" si="83"/>
        <v>0.33563764109779826</v>
      </c>
      <c r="I218">
        <f t="shared" ca="1" si="83"/>
        <v>0.3928431743610693</v>
      </c>
      <c r="M218" t="str">
        <f t="shared" ca="1" si="73"/>
        <v>지정 장비</v>
      </c>
      <c r="N218" t="str">
        <f t="shared" ca="1" si="74"/>
        <v>Equip0001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700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208</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v>
      </c>
      <c r="AN218" t="str">
        <f t="shared" ca="1" si="81"/>
        <v>{"dy":22,"sl":6,"tp":"fe","vl":"Equip8302","cn":1,"pt":"GO","pr":74600}</v>
      </c>
    </row>
    <row r="219" spans="1:40">
      <c r="A219">
        <v>22</v>
      </c>
      <c r="B219">
        <v>7</v>
      </c>
      <c r="C219">
        <f t="shared" si="72"/>
        <v>0</v>
      </c>
      <c r="D219">
        <f t="shared" ca="1" si="83"/>
        <v>0.63249806050326463</v>
      </c>
      <c r="E219">
        <f t="shared" ca="1" si="83"/>
        <v>0.6445657249331298</v>
      </c>
      <c r="F219">
        <f t="shared" ca="1" si="83"/>
        <v>0.38877209284688019</v>
      </c>
      <c r="G219">
        <f t="shared" ca="1" si="83"/>
        <v>0.37908560409996028</v>
      </c>
      <c r="H219">
        <f t="shared" ca="1" si="83"/>
        <v>0.98300146948152289</v>
      </c>
      <c r="I219">
        <f t="shared" ca="1" si="83"/>
        <v>0.40359753023952805</v>
      </c>
      <c r="M219" t="str">
        <f t="shared" ca="1" si="73"/>
        <v>지정 장비</v>
      </c>
      <c r="N219" t="str">
        <f t="shared" ca="1" si="74"/>
        <v>Equip7202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9300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204</v>
      </c>
      <c r="W219">
        <v>1</v>
      </c>
      <c r="X219" t="s">
        <v>133</v>
      </c>
      <c r="Z219">
        <v>37</v>
      </c>
      <c r="AA219" t="str">
        <f t="shared" ca="1" si="77"/>
        <v>fe</v>
      </c>
      <c r="AB219" t="s">
        <v>83</v>
      </c>
      <c r="AC219" t="s">
        <v>195</v>
      </c>
      <c r="AD219">
        <v>1</v>
      </c>
      <c r="AE219" t="s">
        <v>129</v>
      </c>
      <c r="AG219">
        <v>7600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N219" t="str">
        <f t="shared" ca="1" si="81"/>
        <v>{"dy":22,"sl":7,"tp":"fe","vl":"Equip8101","cn":1,"pt":"GO","pr":7600}</v>
      </c>
    </row>
    <row r="220" spans="1:40">
      <c r="A220">
        <v>22</v>
      </c>
      <c r="B220">
        <v>8</v>
      </c>
      <c r="C220">
        <f t="shared" si="72"/>
        <v>0</v>
      </c>
      <c r="D220">
        <f t="shared" ca="1" si="83"/>
        <v>0.71323413943022218</v>
      </c>
      <c r="E220">
        <f t="shared" ca="1" si="83"/>
        <v>0.46431307570892977</v>
      </c>
      <c r="F220">
        <f t="shared" ca="1" si="83"/>
        <v>0.21959137001188689</v>
      </c>
      <c r="G220">
        <f t="shared" ca="1" si="83"/>
        <v>0.24137416708574277</v>
      </c>
      <c r="H220">
        <f t="shared" ca="1" si="83"/>
        <v>0.7136750082397868</v>
      </c>
      <c r="I220">
        <f t="shared" ca="1" si="83"/>
        <v>0.52907136654428921</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N220" t="str">
        <f t="shared" ca="1" si="81"/>
        <v>{"dy":22,"sl":8}</v>
      </c>
    </row>
    <row r="221" spans="1:40">
      <c r="A221">
        <v>22</v>
      </c>
      <c r="B221">
        <v>9</v>
      </c>
      <c r="C221">
        <f t="shared" si="72"/>
        <v>0</v>
      </c>
      <c r="D221">
        <f t="shared" ca="1" si="83"/>
        <v>6.836096598789787E-2</v>
      </c>
      <c r="E221">
        <f t="shared" ca="1" si="83"/>
        <v>0.26149392890948076</v>
      </c>
      <c r="F221">
        <f t="shared" ca="1" si="83"/>
        <v>0.38345249675895132</v>
      </c>
      <c r="G221">
        <f t="shared" ca="1" si="83"/>
        <v>0.49180989839490163</v>
      </c>
      <c r="H221">
        <f t="shared" ca="1" si="83"/>
        <v>0.37742549472365861</v>
      </c>
      <c r="I221">
        <f t="shared" ca="1" si="83"/>
        <v>0.83121472274532904</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N221" t="str">
        <f t="shared" ca="1" si="81"/>
        <v>{"dy":22,"sl":9}</v>
      </c>
    </row>
    <row r="222" spans="1:40">
      <c r="A222">
        <v>23</v>
      </c>
      <c r="B222">
        <v>0</v>
      </c>
      <c r="C222">
        <f t="shared" si="72"/>
        <v>0</v>
      </c>
      <c r="D222">
        <f t="shared" ref="D222:I231" ca="1" si="84">RAND()</f>
        <v>8.4918493795898775E-2</v>
      </c>
      <c r="E222">
        <f t="shared" ca="1" si="84"/>
        <v>0.68568642629849119</v>
      </c>
      <c r="F222">
        <f t="shared" ca="1" si="84"/>
        <v>1.2195014344139055E-2</v>
      </c>
      <c r="G222">
        <f t="shared" ca="1" si="84"/>
        <v>0.49586470431669227</v>
      </c>
      <c r="H222">
        <f t="shared" ca="1" si="84"/>
        <v>0.40828544679175693</v>
      </c>
      <c r="I222">
        <f t="shared" ca="1" si="84"/>
        <v>0.83866879795572868</v>
      </c>
      <c r="M222" t="str">
        <f t="shared" ca="1" si="73"/>
        <v>지정 장비</v>
      </c>
      <c r="N222" t="str">
        <f t="shared" ca="1" si="74"/>
        <v>Equip6002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2200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83</v>
      </c>
      <c r="V222" t="s">
        <v>203</v>
      </c>
      <c r="W222">
        <v>1</v>
      </c>
      <c r="X222" t="s">
        <v>133</v>
      </c>
      <c r="Z222">
        <v>12</v>
      </c>
      <c r="AA222" t="str">
        <f t="shared" ca="1" si="77"/>
        <v>fe</v>
      </c>
      <c r="AB222" t="s">
        <v>83</v>
      </c>
      <c r="AC222" t="s">
        <v>117</v>
      </c>
      <c r="AD222">
        <v>1</v>
      </c>
      <c r="AE222" t="s">
        <v>129</v>
      </c>
      <c r="AG222">
        <v>1300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N222" t="str">
        <f t="shared" ca="1" si="81"/>
        <v>{"dy":23,"sl":0,"tp":"fe","vl":"Equip4102","cn":1,"pt":"GO","pr":1300}</v>
      </c>
    </row>
    <row r="223" spans="1:40">
      <c r="A223">
        <v>23</v>
      </c>
      <c r="B223">
        <v>1</v>
      </c>
      <c r="C223">
        <f t="shared" si="72"/>
        <v>0</v>
      </c>
      <c r="D223">
        <f t="shared" ca="1" si="84"/>
        <v>0.14739453676114833</v>
      </c>
      <c r="E223">
        <f t="shared" ca="1" si="84"/>
        <v>0.22375939384973864</v>
      </c>
      <c r="F223">
        <f t="shared" ca="1" si="84"/>
        <v>0.88866453548683622</v>
      </c>
      <c r="G223">
        <f t="shared" ca="1" si="84"/>
        <v>0.13243817793981461</v>
      </c>
      <c r="H223">
        <f t="shared" ca="1" si="84"/>
        <v>5.5454316579008567E-2</v>
      </c>
      <c r="I223">
        <f t="shared" ca="1" si="84"/>
        <v>5.0286090414770501E-2</v>
      </c>
      <c r="M223" t="str">
        <f t="shared" ca="1" si="73"/>
        <v>지정 장비</v>
      </c>
      <c r="N223" t="str">
        <f t="shared" ca="1" si="74"/>
        <v>Equip2001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600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186</v>
      </c>
      <c r="AD223">
        <v>1</v>
      </c>
      <c r="AE223" t="s">
        <v>133</v>
      </c>
      <c r="AG223">
        <v>16</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N223" t="str">
        <f t="shared" ca="1" si="81"/>
        <v>{"dy":23,"sl":1,"tp":"fe","vl":"Equip7201","cn":1,"pt":"DI","pr":16}</v>
      </c>
    </row>
    <row r="224" spans="1:40">
      <c r="A224">
        <v>23</v>
      </c>
      <c r="B224">
        <v>2</v>
      </c>
      <c r="C224">
        <f t="shared" si="72"/>
        <v>0</v>
      </c>
      <c r="D224">
        <f t="shared" ca="1" si="84"/>
        <v>6.5094414416895785E-2</v>
      </c>
      <c r="E224">
        <f t="shared" ca="1" si="84"/>
        <v>0.55236053914335603</v>
      </c>
      <c r="F224">
        <f t="shared" ca="1" si="84"/>
        <v>0.80980396274550115</v>
      </c>
      <c r="G224">
        <f t="shared" ca="1" si="84"/>
        <v>0.8520543018171004</v>
      </c>
      <c r="H224">
        <f t="shared" ca="1" si="84"/>
        <v>0.53345328791740521</v>
      </c>
      <c r="I224">
        <f t="shared" ca="1" si="84"/>
        <v>0.79623486425471368</v>
      </c>
      <c r="M224" t="str">
        <f t="shared" ca="1" si="73"/>
        <v>안 지정 캐릭터 PP 영웅등급</v>
      </c>
      <c r="N224">
        <f t="shared" ca="1" si="74"/>
        <v>55236</v>
      </c>
      <c r="O224">
        <f t="shared" ca="1" si="75"/>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N224" t="str">
        <f t="shared" ca="1" si="81"/>
        <v>{"dy":23,"sl":2,"tp":"uph","vl":"49337","cn":11,"pt":"GO","pr":1100}</v>
      </c>
    </row>
    <row r="225" spans="1:40">
      <c r="A225">
        <v>23</v>
      </c>
      <c r="B225">
        <v>3</v>
      </c>
      <c r="C225">
        <f t="shared" si="72"/>
        <v>0</v>
      </c>
      <c r="D225">
        <f t="shared" ca="1" si="84"/>
        <v>0.79450592418308397</v>
      </c>
      <c r="E225">
        <f t="shared" ca="1" si="84"/>
        <v>0.59760407980865271</v>
      </c>
      <c r="F225">
        <f t="shared" ca="1" si="84"/>
        <v>8.4361653457155628E-2</v>
      </c>
      <c r="G225">
        <f t="shared" ca="1" si="84"/>
        <v>0.84967684441628544</v>
      </c>
      <c r="H225">
        <f t="shared" ca="1" si="84"/>
        <v>0.77049121053799907</v>
      </c>
      <c r="I225">
        <f t="shared" ca="1" si="84"/>
        <v>0.74209701115322346</v>
      </c>
      <c r="M225" t="str">
        <f t="shared" ca="1" si="73"/>
        <v>안 지정 캐릭터 PP 일반등급</v>
      </c>
      <c r="N225">
        <f t="shared" ca="1" si="74"/>
        <v>59760</v>
      </c>
      <c r="O225">
        <f t="shared" ca="1" si="75"/>
        <v>12</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uph</v>
      </c>
      <c r="AB225" t="s">
        <v>92</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N225" t="str">
        <f t="shared" ca="1" si="81"/>
        <v>{"dy":23,"sl":3,"tp":"uph","vl":"25033","cn":10,"pt":"GO","pr":1000}</v>
      </c>
    </row>
    <row r="226" spans="1:40">
      <c r="A226">
        <v>23</v>
      </c>
      <c r="B226">
        <v>4</v>
      </c>
      <c r="C226">
        <f t="shared" si="72"/>
        <v>0</v>
      </c>
      <c r="D226">
        <f t="shared" ca="1" si="84"/>
        <v>0.38400237366905632</v>
      </c>
      <c r="E226">
        <f t="shared" ca="1" si="84"/>
        <v>0.77616705634287675</v>
      </c>
      <c r="F226">
        <f t="shared" ca="1" si="84"/>
        <v>0.15763515605391754</v>
      </c>
      <c r="G226">
        <f t="shared" ca="1" si="84"/>
        <v>0.38394477841250496</v>
      </c>
      <c r="H226">
        <f t="shared" ca="1" si="84"/>
        <v>0.25511019833258919</v>
      </c>
      <c r="I226">
        <f t="shared" ca="1" si="84"/>
        <v>0.87542041809030002</v>
      </c>
      <c r="M226" t="str">
        <f t="shared" ca="1" si="73"/>
        <v>안 지정 캐릭터 PP 일반등급</v>
      </c>
      <c r="N226">
        <f t="shared" ca="1" si="74"/>
        <v>77616</v>
      </c>
      <c r="O226">
        <f t="shared" ca="1" si="75"/>
        <v>13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1300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N226" t="str">
        <f t="shared" ca="1" si="81"/>
        <v>{"dy":23,"sl":4,"tp":"upn","vl":"65020","cn":12,"pt":"GO","pr":1200}</v>
      </c>
    </row>
    <row r="227" spans="1:40">
      <c r="A227">
        <v>23</v>
      </c>
      <c r="B227">
        <v>5</v>
      </c>
      <c r="C227">
        <f t="shared" si="72"/>
        <v>0</v>
      </c>
      <c r="D227">
        <f t="shared" ca="1" si="84"/>
        <v>0.79258983085298162</v>
      </c>
      <c r="E227">
        <f t="shared" ca="1" si="84"/>
        <v>0.64369700993087686</v>
      </c>
      <c r="F227">
        <f t="shared" ca="1" si="84"/>
        <v>8.6985956482866778E-2</v>
      </c>
      <c r="G227">
        <f t="shared" ca="1" si="84"/>
        <v>0.32998694789652927</v>
      </c>
      <c r="H227">
        <f t="shared" ca="1" si="84"/>
        <v>0.7967345675451899</v>
      </c>
      <c r="I227">
        <f t="shared" ca="1" si="84"/>
        <v>9.4454291510670529E-5</v>
      </c>
      <c r="M227" t="str">
        <f t="shared" ca="1" si="73"/>
        <v>안 지정 캐릭터 PP 일반등급</v>
      </c>
      <c r="N227">
        <f t="shared" ca="1" si="74"/>
        <v>64369</v>
      </c>
      <c r="O227">
        <f t="shared" ca="1" si="75"/>
        <v>12</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1200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uph</v>
      </c>
      <c r="AB227" t="s">
        <v>92</v>
      </c>
      <c r="AC227">
        <v>28096</v>
      </c>
      <c r="AD227">
        <v>10</v>
      </c>
      <c r="AE227" t="s">
        <v>129</v>
      </c>
      <c r="AG227">
        <v>1000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N227" t="str">
        <f t="shared" ca="1" si="81"/>
        <v>{"dy":23,"sl":5,"tp":"uph","vl":"28096","cn":10,"pt":"GO","pr":1000}</v>
      </c>
    </row>
    <row r="228" spans="1:40">
      <c r="A228">
        <v>23</v>
      </c>
      <c r="B228">
        <v>6</v>
      </c>
      <c r="C228">
        <f t="shared" si="72"/>
        <v>0</v>
      </c>
      <c r="D228">
        <f t="shared" ca="1" si="84"/>
        <v>0.89863765763947456</v>
      </c>
      <c r="E228">
        <f t="shared" ca="1" si="84"/>
        <v>0.5020923726663894</v>
      </c>
      <c r="F228">
        <f t="shared" ca="1" si="84"/>
        <v>0.35503762164054387</v>
      </c>
      <c r="G228">
        <f t="shared" ca="1" si="84"/>
        <v>0.22733229105242392</v>
      </c>
      <c r="H228">
        <f t="shared" ca="1" si="84"/>
        <v>0.63218450428159267</v>
      </c>
      <c r="I228">
        <f t="shared" ca="1" si="84"/>
        <v>0.15290094905838092</v>
      </c>
      <c r="M228" t="str">
        <f t="shared" ca="1" si="73"/>
        <v>지정 장비</v>
      </c>
      <c r="N228" t="str">
        <f t="shared" ca="1" si="74"/>
        <v>Equip6002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1800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189</v>
      </c>
      <c r="AD228">
        <v>1</v>
      </c>
      <c r="AE228" t="s">
        <v>133</v>
      </c>
      <c r="AG228">
        <v>12</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N228" t="str">
        <f t="shared" ca="1" si="81"/>
        <v>{"dy":23,"sl":6,"tp":"fe","vl":"Equip4301","cn":1,"pt":"DI","pr":12}</v>
      </c>
    </row>
    <row r="229" spans="1:40">
      <c r="A229">
        <v>23</v>
      </c>
      <c r="B229">
        <v>7</v>
      </c>
      <c r="C229">
        <f t="shared" si="72"/>
        <v>0</v>
      </c>
      <c r="D229">
        <f t="shared" ca="1" si="84"/>
        <v>0.6730781531149137</v>
      </c>
      <c r="E229">
        <f t="shared" ca="1" si="84"/>
        <v>0.84938265872313667</v>
      </c>
      <c r="F229">
        <f t="shared" ca="1" si="84"/>
        <v>0.30301892413455067</v>
      </c>
      <c r="G229">
        <f t="shared" ca="1" si="84"/>
        <v>0.71807014764809951</v>
      </c>
      <c r="H229">
        <f t="shared" ca="1" si="84"/>
        <v>0.13744750724272914</v>
      </c>
      <c r="I229">
        <f t="shared" ca="1" si="84"/>
        <v>0.20741349561275535</v>
      </c>
      <c r="M229" t="str">
        <f t="shared" ca="1" si="73"/>
        <v>지정 장비</v>
      </c>
      <c r="N229" t="str">
        <f t="shared" ca="1" si="74"/>
        <v>Equip8201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29100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208</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N229" t="str">
        <f t="shared" ca="1" si="81"/>
        <v>{"dy":23,"sl":7,"tp":"fe","vl":"Equip4001","cn":1,"pt":"GO","pr":800}</v>
      </c>
    </row>
    <row r="230" spans="1:40">
      <c r="A230">
        <v>23</v>
      </c>
      <c r="B230">
        <v>8</v>
      </c>
      <c r="C230">
        <f t="shared" si="72"/>
        <v>0</v>
      </c>
      <c r="D230">
        <f t="shared" ca="1" si="84"/>
        <v>0.84836645903004237</v>
      </c>
      <c r="E230">
        <f t="shared" ca="1" si="84"/>
        <v>0.53641046835787975</v>
      </c>
      <c r="F230">
        <f t="shared" ca="1" si="84"/>
        <v>0.51648947727922456</v>
      </c>
      <c r="G230">
        <f t="shared" ca="1" si="84"/>
        <v>0.53944492870497918</v>
      </c>
      <c r="H230">
        <f t="shared" ca="1" si="84"/>
        <v>0.48146290933259406</v>
      </c>
      <c r="I230">
        <f t="shared" ca="1" si="84"/>
        <v>0.17530692138497739</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N230" t="str">
        <f t="shared" ca="1" si="81"/>
        <v>{"dy":23,"sl":8}</v>
      </c>
    </row>
    <row r="231" spans="1:40">
      <c r="A231">
        <v>23</v>
      </c>
      <c r="B231">
        <v>9</v>
      </c>
      <c r="C231">
        <f t="shared" si="72"/>
        <v>0</v>
      </c>
      <c r="D231">
        <f t="shared" ca="1" si="84"/>
        <v>0.84706148034686224</v>
      </c>
      <c r="E231">
        <f t="shared" ca="1" si="84"/>
        <v>0.66195865339260673</v>
      </c>
      <c r="F231">
        <f t="shared" ca="1" si="84"/>
        <v>0.55679264540325557</v>
      </c>
      <c r="G231">
        <f t="shared" ca="1" si="84"/>
        <v>0.48060154002289579</v>
      </c>
      <c r="H231">
        <f t="shared" ca="1" si="84"/>
        <v>0.81668196635701351</v>
      </c>
      <c r="I231">
        <f t="shared" ca="1" si="84"/>
        <v>0.53844071826138251</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N231" t="str">
        <f t="shared" ca="1" si="81"/>
        <v>{"dy":23,"sl":9}</v>
      </c>
    </row>
    <row r="232" spans="1:40">
      <c r="A232">
        <v>24</v>
      </c>
      <c r="B232">
        <v>0</v>
      </c>
      <c r="C232">
        <f t="shared" si="72"/>
        <v>0</v>
      </c>
      <c r="D232">
        <f t="shared" ref="D232:I241" ca="1" si="85">RAND()</f>
        <v>7.9830318785282683E-2</v>
      </c>
      <c r="E232">
        <f t="shared" ca="1" si="85"/>
        <v>0.47504856998280021</v>
      </c>
      <c r="F232">
        <f t="shared" ca="1" si="85"/>
        <v>0.36436644465908796</v>
      </c>
      <c r="G232">
        <f t="shared" ca="1" si="85"/>
        <v>0.58206939489667331</v>
      </c>
      <c r="H232">
        <f t="shared" ca="1" si="85"/>
        <v>0.87563069245566794</v>
      </c>
      <c r="I232">
        <f t="shared" ca="1" si="85"/>
        <v>0.20591932652685863</v>
      </c>
      <c r="M232" t="str">
        <f t="shared" ca="1" si="73"/>
        <v>지정 장비</v>
      </c>
      <c r="N232" t="str">
        <f t="shared" ca="1" si="74"/>
        <v>Equip4101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1100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V232" t="s">
        <v>197</v>
      </c>
      <c r="W232">
        <v>1</v>
      </c>
      <c r="X232" t="s">
        <v>133</v>
      </c>
      <c r="Z232">
        <v>11</v>
      </c>
      <c r="AA232" t="str">
        <f t="shared" ca="1" si="77"/>
        <v>fe</v>
      </c>
      <c r="AB232" t="s">
        <v>83</v>
      </c>
      <c r="AC232" t="s">
        <v>266</v>
      </c>
      <c r="AD232">
        <v>1</v>
      </c>
      <c r="AE232" t="s">
        <v>129</v>
      </c>
      <c r="AG232">
        <v>900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N232" t="str">
        <f t="shared" ca="1" si="81"/>
        <v>{"dy":24,"sl":0,"tp":"fe","vl":"Equip3001","cn":1,"pt":"GO","pr":900}</v>
      </c>
    </row>
    <row r="233" spans="1:40">
      <c r="A233">
        <v>24</v>
      </c>
      <c r="B233">
        <v>1</v>
      </c>
      <c r="C233">
        <f t="shared" si="72"/>
        <v>0</v>
      </c>
      <c r="D233">
        <f t="shared" ca="1" si="85"/>
        <v>0.8433747207407345</v>
      </c>
      <c r="E233">
        <f t="shared" ca="1" si="85"/>
        <v>0.86478957385777322</v>
      </c>
      <c r="F233">
        <f t="shared" ca="1" si="85"/>
        <v>0.85206703607553758</v>
      </c>
      <c r="G233">
        <f t="shared" ca="1" si="85"/>
        <v>0.48642036683560219</v>
      </c>
      <c r="H233">
        <f t="shared" ca="1" si="85"/>
        <v>0.86934695409399587</v>
      </c>
      <c r="I233">
        <f t="shared" ca="1" si="85"/>
        <v>0.59639990229095341</v>
      </c>
      <c r="M233" t="str">
        <f t="shared" ca="1" si="73"/>
        <v>지정 장비</v>
      </c>
      <c r="N233" t="str">
        <f t="shared" ca="1" si="74"/>
        <v>Equip7301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35</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257</v>
      </c>
      <c r="AD233">
        <v>1</v>
      </c>
      <c r="AE233" t="s">
        <v>129</v>
      </c>
      <c r="AG233">
        <v>900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N233" t="str">
        <f t="shared" ca="1" si="81"/>
        <v>{"dy":24,"sl":1,"tp":"fe","vl":"Equip3002","cn":1,"pt":"GO","pr":900}</v>
      </c>
    </row>
    <row r="234" spans="1:40">
      <c r="A234">
        <v>24</v>
      </c>
      <c r="B234">
        <v>2</v>
      </c>
      <c r="C234">
        <f t="shared" si="72"/>
        <v>0</v>
      </c>
      <c r="D234">
        <f t="shared" ca="1" si="85"/>
        <v>0.26368619419736294</v>
      </c>
      <c r="E234">
        <f t="shared" ca="1" si="85"/>
        <v>0.88579644796445811</v>
      </c>
      <c r="F234">
        <f t="shared" ca="1" si="85"/>
        <v>0.32979919742719488</v>
      </c>
      <c r="G234">
        <f t="shared" ca="1" si="85"/>
        <v>0.21302713450651711</v>
      </c>
      <c r="H234">
        <f t="shared" ca="1" si="85"/>
        <v>0.87458074507982919</v>
      </c>
      <c r="I234">
        <f t="shared" ca="1" si="85"/>
        <v>0.68733878547267524</v>
      </c>
      <c r="M234" t="str">
        <f t="shared" ca="1" si="73"/>
        <v>안 지정 캐릭터 PP 영웅등급</v>
      </c>
      <c r="N234">
        <f t="shared" ca="1" si="74"/>
        <v>88579</v>
      </c>
      <c r="O234">
        <f t="shared" ca="1" si="75"/>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N234" t="str">
        <f t="shared" ca="1" si="81"/>
        <v>{"dy":24,"sl":2,"tp":"uph","vl":"23688","cn":10,"pt":"GO","pr":1000}</v>
      </c>
    </row>
    <row r="235" spans="1:40">
      <c r="A235">
        <v>24</v>
      </c>
      <c r="B235">
        <v>3</v>
      </c>
      <c r="C235">
        <f t="shared" si="72"/>
        <v>0</v>
      </c>
      <c r="D235">
        <f t="shared" ca="1" si="85"/>
        <v>7.7635348405330151E-2</v>
      </c>
      <c r="E235">
        <f t="shared" ca="1" si="85"/>
        <v>0.26419284652075059</v>
      </c>
      <c r="F235">
        <f t="shared" ca="1" si="85"/>
        <v>0.56378846191702625</v>
      </c>
      <c r="G235">
        <f t="shared" ca="1" si="85"/>
        <v>0.94795971965969483</v>
      </c>
      <c r="H235">
        <f t="shared" ca="1" si="85"/>
        <v>0.99522969966824149</v>
      </c>
      <c r="I235">
        <f t="shared" ca="1" si="85"/>
        <v>0.23801355812207114</v>
      </c>
      <c r="M235" t="str">
        <f t="shared" ca="1" si="73"/>
        <v>안 지정 캐릭터 PP 영웅등급</v>
      </c>
      <c r="N235">
        <f t="shared" ca="1" si="74"/>
        <v>26419</v>
      </c>
      <c r="O235">
        <f t="shared" ca="1" si="75"/>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1000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N235" t="str">
        <f t="shared" ca="1" si="81"/>
        <v>{"dy":24,"sl":3,"tp":"upn","vl":"51119","cn":12,"pt":"GO","pr":1200}</v>
      </c>
    </row>
    <row r="236" spans="1:40">
      <c r="A236">
        <v>24</v>
      </c>
      <c r="B236">
        <v>4</v>
      </c>
      <c r="C236">
        <f t="shared" si="72"/>
        <v>0</v>
      </c>
      <c r="D236">
        <f t="shared" ca="1" si="85"/>
        <v>0.66727101525595334</v>
      </c>
      <c r="E236">
        <f t="shared" ca="1" si="85"/>
        <v>0.16766437207860763</v>
      </c>
      <c r="F236">
        <f t="shared" ca="1" si="85"/>
        <v>0.37266746032372389</v>
      </c>
      <c r="G236">
        <f t="shared" ca="1" si="85"/>
        <v>0.31901039990749636</v>
      </c>
      <c r="H236">
        <f t="shared" ca="1" si="85"/>
        <v>0.42591529577093989</v>
      </c>
      <c r="I236">
        <f t="shared" ca="1" si="85"/>
        <v>0.49568212680825796</v>
      </c>
      <c r="M236" t="str">
        <f t="shared" ca="1" si="73"/>
        <v>안 지정 캐릭터 PP 일반등급</v>
      </c>
      <c r="N236">
        <f t="shared" ca="1" si="74"/>
        <v>16766</v>
      </c>
      <c r="O236">
        <f t="shared" ca="1" si="75"/>
        <v>10</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1000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0.67199375168917364</v>
      </c>
      <c r="E237">
        <f t="shared" ca="1" si="85"/>
        <v>0.76177486954166507</v>
      </c>
      <c r="F237">
        <f t="shared" ca="1" si="85"/>
        <v>0.74620107318462658</v>
      </c>
      <c r="G237">
        <f t="shared" ca="1" si="85"/>
        <v>0.11456385361957977</v>
      </c>
      <c r="H237">
        <f t="shared" ca="1" si="85"/>
        <v>0.35332885382448109</v>
      </c>
      <c r="I237">
        <f t="shared" ca="1" si="85"/>
        <v>0.79945214412296062</v>
      </c>
      <c r="M237" t="str">
        <f t="shared" ca="1" si="73"/>
        <v>안 지정 캐릭터 PP 영웅등급</v>
      </c>
      <c r="N237">
        <f t="shared" ca="1" si="74"/>
        <v>76177</v>
      </c>
      <c r="O237">
        <f t="shared" ca="1" si="75"/>
        <v>13</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1300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uph</v>
      </c>
      <c r="AB237" t="s">
        <v>92</v>
      </c>
      <c r="AC237">
        <v>5051</v>
      </c>
      <c r="AD237">
        <v>9</v>
      </c>
      <c r="AE237" t="s">
        <v>129</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N237" t="str">
        <f t="shared" ca="1" si="81"/>
        <v>{"dy":24,"sl":5,"tp":"uph","vl":"5051","cn":9,"pt":"GO","pr":900}</v>
      </c>
    </row>
    <row r="238" spans="1:40">
      <c r="A238">
        <v>24</v>
      </c>
      <c r="B238">
        <v>6</v>
      </c>
      <c r="C238">
        <f t="shared" si="72"/>
        <v>0</v>
      </c>
      <c r="D238">
        <f t="shared" ca="1" si="85"/>
        <v>0.72115901606386579</v>
      </c>
      <c r="E238">
        <f t="shared" ca="1" si="85"/>
        <v>0.68918147231362115</v>
      </c>
      <c r="F238">
        <f t="shared" ca="1" si="85"/>
        <v>8.8315190365465535E-2</v>
      </c>
      <c r="G238">
        <f t="shared" ca="1" si="85"/>
        <v>5.2826915895565207E-4</v>
      </c>
      <c r="H238">
        <f t="shared" ca="1" si="85"/>
        <v>0.70988160950469104</v>
      </c>
      <c r="I238">
        <f t="shared" ca="1" si="85"/>
        <v>5.362597343782971E-3</v>
      </c>
      <c r="M238" t="str">
        <f t="shared" ca="1" si="73"/>
        <v>지정 장비</v>
      </c>
      <c r="N238" t="str">
        <f t="shared" ca="1" si="74"/>
        <v>Equip6302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33</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199</v>
      </c>
      <c r="W238">
        <v>1</v>
      </c>
      <c r="X238" t="s">
        <v>129</v>
      </c>
      <c r="Z238">
        <v>1500</v>
      </c>
      <c r="AA238" t="str">
        <f t="shared" ca="1" si="77"/>
        <v>fe</v>
      </c>
      <c r="AB238" t="s">
        <v>83</v>
      </c>
      <c r="AC238" t="s">
        <v>192</v>
      </c>
      <c r="AD238">
        <v>1</v>
      </c>
      <c r="AE238" t="s">
        <v>129</v>
      </c>
      <c r="AG238">
        <v>74900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N238" t="str">
        <f t="shared" ca="1" si="81"/>
        <v>{"dy":24,"sl":6,"tp":"fe","vl":"Equip8301","cn":1,"pt":"GO","pr":74900}</v>
      </c>
    </row>
    <row r="239" spans="1:40">
      <c r="A239">
        <v>24</v>
      </c>
      <c r="B239">
        <v>7</v>
      </c>
      <c r="C239">
        <f t="shared" si="72"/>
        <v>0</v>
      </c>
      <c r="D239">
        <f t="shared" ca="1" si="85"/>
        <v>0.48839155491289166</v>
      </c>
      <c r="E239">
        <f t="shared" ca="1" si="85"/>
        <v>0.19431216790097783</v>
      </c>
      <c r="F239">
        <f t="shared" ca="1" si="85"/>
        <v>0.51748893368633986</v>
      </c>
      <c r="G239">
        <f t="shared" ca="1" si="85"/>
        <v>6.3460843322581284E-2</v>
      </c>
      <c r="H239">
        <f t="shared" ca="1" si="85"/>
        <v>0.31773899164889885</v>
      </c>
      <c r="I239">
        <f t="shared" ca="1" si="85"/>
        <v>0.79256451228407276</v>
      </c>
      <c r="M239" t="str">
        <f t="shared" ca="1" si="73"/>
        <v>지정 장비</v>
      </c>
      <c r="N239" t="str">
        <f t="shared" ca="1" si="74"/>
        <v>Equip2101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1400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208</v>
      </c>
      <c r="W239">
        <v>1</v>
      </c>
      <c r="X239" t="s">
        <v>133</v>
      </c>
      <c r="Z239">
        <v>89</v>
      </c>
      <c r="AA239" t="str">
        <f t="shared" ca="1" si="77"/>
        <v>fe</v>
      </c>
      <c r="AB239" t="s">
        <v>83</v>
      </c>
      <c r="AC239" t="s">
        <v>278</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N239" t="str">
        <f t="shared" ca="1" si="81"/>
        <v>{"dy":24,"sl":7,"tp":"fe","vl":"Equip3302","cn":1,"pt":"GO","pr":7600}</v>
      </c>
    </row>
    <row r="240" spans="1:40">
      <c r="A240">
        <v>24</v>
      </c>
      <c r="B240">
        <v>8</v>
      </c>
      <c r="C240">
        <f t="shared" si="72"/>
        <v>0</v>
      </c>
      <c r="D240">
        <f t="shared" ca="1" si="85"/>
        <v>0.73028207252314059</v>
      </c>
      <c r="E240">
        <f t="shared" ca="1" si="85"/>
        <v>0.50440486385340488</v>
      </c>
      <c r="F240">
        <f t="shared" ca="1" si="85"/>
        <v>0.40648313565226801</v>
      </c>
      <c r="G240">
        <f t="shared" ca="1" si="85"/>
        <v>0.38602067415412789</v>
      </c>
      <c r="H240">
        <f t="shared" ca="1" si="85"/>
        <v>0.60924140393994797</v>
      </c>
      <c r="I240">
        <f t="shared" ca="1" si="85"/>
        <v>0.35390747874654627</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N240" t="str">
        <f t="shared" ca="1" si="81"/>
        <v>{"dy":24,"sl":8}</v>
      </c>
    </row>
    <row r="241" spans="1:40">
      <c r="A241">
        <v>24</v>
      </c>
      <c r="B241">
        <v>9</v>
      </c>
      <c r="C241">
        <f t="shared" si="72"/>
        <v>0</v>
      </c>
      <c r="D241">
        <f t="shared" ca="1" si="85"/>
        <v>0.42098038751590705</v>
      </c>
      <c r="E241">
        <f t="shared" ca="1" si="85"/>
        <v>0.23383687072528414</v>
      </c>
      <c r="F241">
        <f t="shared" ca="1" si="85"/>
        <v>0.28278614098844035</v>
      </c>
      <c r="G241">
        <f t="shared" ca="1" si="85"/>
        <v>0.30440214359598394</v>
      </c>
      <c r="H241">
        <f t="shared" ca="1" si="85"/>
        <v>0.75866021293799113</v>
      </c>
      <c r="I241">
        <f t="shared" ca="1" si="85"/>
        <v>0.79366787538057038</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N241" t="str">
        <f t="shared" ca="1" si="81"/>
        <v>{"dy":24,"sl":9}</v>
      </c>
    </row>
    <row r="242" spans="1:40">
      <c r="A242">
        <v>25</v>
      </c>
      <c r="B242">
        <v>0</v>
      </c>
      <c r="C242">
        <f t="shared" si="72"/>
        <v>0</v>
      </c>
      <c r="D242">
        <f t="shared" ref="D242:I251" ca="1" si="86">RAND()</f>
        <v>0.44491405132297401</v>
      </c>
      <c r="E242">
        <f t="shared" ca="1" si="86"/>
        <v>0.21843389976381256</v>
      </c>
      <c r="F242">
        <f t="shared" ca="1" si="86"/>
        <v>1.9509097926471708E-2</v>
      </c>
      <c r="G242">
        <f t="shared" ca="1" si="86"/>
        <v>0.48366878470670693</v>
      </c>
      <c r="H242">
        <f t="shared" ca="1" si="86"/>
        <v>0.60971904524249032</v>
      </c>
      <c r="I242">
        <f t="shared" ca="1" si="86"/>
        <v>7.402326820510885E-2</v>
      </c>
      <c r="M242" t="str">
        <f t="shared" ca="1" si="73"/>
        <v>지정 장비</v>
      </c>
      <c r="N242" t="str">
        <f t="shared" ca="1" si="74"/>
        <v>Equip1302</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83</v>
      </c>
      <c r="V242" t="s">
        <v>192</v>
      </c>
      <c r="W242">
        <v>1</v>
      </c>
      <c r="X242" t="s">
        <v>133</v>
      </c>
      <c r="Z242">
        <v>90</v>
      </c>
      <c r="AA242" t="str">
        <f t="shared" ca="1" si="77"/>
        <v>fe</v>
      </c>
      <c r="AB242" t="s">
        <v>83</v>
      </c>
      <c r="AC242" t="s">
        <v>192</v>
      </c>
      <c r="AD242">
        <v>1</v>
      </c>
      <c r="AE242" t="s">
        <v>129</v>
      </c>
      <c r="AG242">
        <v>74400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N242" t="str">
        <f t="shared" ca="1" si="81"/>
        <v>{"dy":25,"sl":0,"tp":"fe","vl":"Equip8301","cn":1,"pt":"GO","pr":74400}</v>
      </c>
    </row>
    <row r="243" spans="1:40">
      <c r="A243">
        <v>25</v>
      </c>
      <c r="B243">
        <v>1</v>
      </c>
      <c r="C243">
        <f t="shared" si="72"/>
        <v>0</v>
      </c>
      <c r="D243">
        <f t="shared" ca="1" si="86"/>
        <v>0.96485075896181749</v>
      </c>
      <c r="E243">
        <f t="shared" ca="1" si="86"/>
        <v>0.85810127769386535</v>
      </c>
      <c r="F243">
        <f t="shared" ca="1" si="86"/>
        <v>0.19625705337929134</v>
      </c>
      <c r="G243">
        <f t="shared" ca="1" si="86"/>
        <v>2.4706544111090967E-2</v>
      </c>
      <c r="H243">
        <f t="shared" ca="1" si="86"/>
        <v>0.78289534089793167</v>
      </c>
      <c r="I243">
        <f t="shared" ca="1" si="86"/>
        <v>3.3620876281396206E-2</v>
      </c>
      <c r="M243" t="str">
        <f t="shared" ca="1" si="73"/>
        <v>지정 장비</v>
      </c>
      <c r="N243" t="str">
        <f t="shared" ca="1" si="74"/>
        <v>Equip7202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14</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184</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N243" t="str">
        <f t="shared" ca="1" si="81"/>
        <v>{"dy":25,"sl":1,"tp":"fe","vl":"Equip6302","cn":1,"pt":"DI","pr":34}</v>
      </c>
    </row>
    <row r="244" spans="1:40">
      <c r="A244">
        <v>25</v>
      </c>
      <c r="B244">
        <v>2</v>
      </c>
      <c r="C244">
        <f t="shared" si="72"/>
        <v>0</v>
      </c>
      <c r="D244">
        <f t="shared" ca="1" si="86"/>
        <v>0.78833321241836796</v>
      </c>
      <c r="E244">
        <f t="shared" ca="1" si="86"/>
        <v>9.9042138174230465E-2</v>
      </c>
      <c r="F244">
        <f t="shared" ca="1" si="86"/>
        <v>0.90678854161978395</v>
      </c>
      <c r="G244">
        <f t="shared" ca="1" si="86"/>
        <v>0.66269860169571149</v>
      </c>
      <c r="H244">
        <f t="shared" ca="1" si="86"/>
        <v>0.66252513322004103</v>
      </c>
      <c r="I244">
        <f t="shared" ca="1" si="86"/>
        <v>0.87855838161622657</v>
      </c>
      <c r="M244" t="str">
        <f t="shared" ca="1" si="73"/>
        <v>안 지정 캐릭터 PP 영웅등급</v>
      </c>
      <c r="N244">
        <f t="shared" ca="1" si="74"/>
        <v>9904</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N244" t="str">
        <f t="shared" ca="1" si="81"/>
        <v>{"dy":25,"sl":2,"tp":"uph","vl":"36392","cn":11,"pt":"GO","pr":1100}</v>
      </c>
    </row>
    <row r="245" spans="1:40">
      <c r="A245">
        <v>25</v>
      </c>
      <c r="B245">
        <v>3</v>
      </c>
      <c r="C245">
        <f t="shared" si="72"/>
        <v>0</v>
      </c>
      <c r="D245">
        <f t="shared" ca="1" si="86"/>
        <v>0.3701877903101608</v>
      </c>
      <c r="E245">
        <f t="shared" ca="1" si="86"/>
        <v>0.48519826260448795</v>
      </c>
      <c r="F245">
        <f t="shared" ca="1" si="86"/>
        <v>0.60431758202371733</v>
      </c>
      <c r="G245">
        <f t="shared" ca="1" si="86"/>
        <v>0.71325539113039371</v>
      </c>
      <c r="H245">
        <f t="shared" ca="1" si="86"/>
        <v>0.25539630762744692</v>
      </c>
      <c r="I245">
        <f t="shared" ca="1" si="86"/>
        <v>1.8734785626954853E-3</v>
      </c>
      <c r="M245" t="str">
        <f t="shared" ca="1" si="73"/>
        <v>안 지정 캐릭터 PP 일반등급</v>
      </c>
      <c r="N245">
        <f t="shared" ca="1" si="74"/>
        <v>48519</v>
      </c>
      <c r="O245">
        <f t="shared" ca="1" si="75"/>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1100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N245" t="str">
        <f t="shared" ca="1" si="81"/>
        <v>{"dy":25,"sl":3,"tp":"upn","vl":"1938","cn":9,"pt":"GO","pr":900}</v>
      </c>
    </row>
    <row r="246" spans="1:40">
      <c r="A246">
        <v>25</v>
      </c>
      <c r="B246">
        <v>4</v>
      </c>
      <c r="C246">
        <f t="shared" si="72"/>
        <v>0</v>
      </c>
      <c r="D246">
        <f t="shared" ca="1" si="86"/>
        <v>0.82035807895166868</v>
      </c>
      <c r="E246">
        <f t="shared" ca="1" si="86"/>
        <v>0.74893170386897112</v>
      </c>
      <c r="F246">
        <f t="shared" ca="1" si="86"/>
        <v>0.52600344034680546</v>
      </c>
      <c r="G246">
        <f t="shared" ca="1" si="86"/>
        <v>0.67265156851784591</v>
      </c>
      <c r="H246">
        <f t="shared" ca="1" si="86"/>
        <v>0.24526703871836142</v>
      </c>
      <c r="I246">
        <f t="shared" ca="1" si="86"/>
        <v>0.76447929518354119</v>
      </c>
      <c r="M246" t="str">
        <f t="shared" ca="1" si="73"/>
        <v>안 지정 캐릭터 PP 일반등급</v>
      </c>
      <c r="N246">
        <f t="shared" ca="1" si="74"/>
        <v>74893</v>
      </c>
      <c r="O246">
        <f t="shared" ca="1" si="75"/>
        <v>13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N246" t="str">
        <f t="shared" ca="1" si="81"/>
        <v>{"dy":25,"sl":4,"tp":"upn","vl":"10707","cn":9,"pt":"GO","pr":900}</v>
      </c>
    </row>
    <row r="247" spans="1:40">
      <c r="A247">
        <v>25</v>
      </c>
      <c r="B247">
        <v>5</v>
      </c>
      <c r="C247">
        <f t="shared" si="72"/>
        <v>0</v>
      </c>
      <c r="D247">
        <f t="shared" ca="1" si="86"/>
        <v>0.99729125359480464</v>
      </c>
      <c r="E247">
        <f t="shared" ca="1" si="86"/>
        <v>0.94281293335140848</v>
      </c>
      <c r="F247">
        <f t="shared" ca="1" si="86"/>
        <v>0.53669091689935089</v>
      </c>
      <c r="G247">
        <f t="shared" ca="1" si="86"/>
        <v>0.39539180876905333</v>
      </c>
      <c r="H247">
        <f t="shared" ca="1" si="86"/>
        <v>0.11415670864496841</v>
      </c>
      <c r="I247">
        <f t="shared" ca="1" si="86"/>
        <v>0.97118312553408981</v>
      </c>
      <c r="M247" t="str">
        <f t="shared" ca="1" si="73"/>
        <v>안 지정 캐릭터 PP 일반등급</v>
      </c>
      <c r="N247">
        <f t="shared" ca="1" si="74"/>
        <v>94281</v>
      </c>
      <c r="O247">
        <f t="shared" ca="1" si="75"/>
        <v>14</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1400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195</v>
      </c>
      <c r="AD247">
        <v>1</v>
      </c>
      <c r="AE247" t="s">
        <v>129</v>
      </c>
      <c r="AG247">
        <v>8300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N247" t="str">
        <f t="shared" ca="1" si="81"/>
        <v>{"dy":25,"sl":5,"tp":"fe","vl":"Equip8101","cn":1,"pt":"GO","pr":8300}</v>
      </c>
    </row>
    <row r="248" spans="1:40">
      <c r="A248">
        <v>25</v>
      </c>
      <c r="B248">
        <v>6</v>
      </c>
      <c r="C248">
        <f t="shared" si="72"/>
        <v>0</v>
      </c>
      <c r="D248">
        <f t="shared" ca="1" si="86"/>
        <v>0.66802346145259173</v>
      </c>
      <c r="E248">
        <f t="shared" ca="1" si="86"/>
        <v>0.77292590423022511</v>
      </c>
      <c r="F248">
        <f t="shared" ca="1" si="86"/>
        <v>0.55846982274780066</v>
      </c>
      <c r="G248">
        <f t="shared" ca="1" si="86"/>
        <v>0.59751689762170912</v>
      </c>
      <c r="H248">
        <f t="shared" ca="1" si="86"/>
        <v>2.7427689375592035E-3</v>
      </c>
      <c r="I248">
        <f t="shared" ca="1" si="86"/>
        <v>0.28408057799384767</v>
      </c>
      <c r="M248" t="str">
        <f t="shared" ca="1" si="73"/>
        <v>지정 장비</v>
      </c>
      <c r="N248" t="str">
        <f t="shared" ca="1" si="74"/>
        <v>Equip7101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3300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216</v>
      </c>
      <c r="W248">
        <v>1</v>
      </c>
      <c r="X248" t="s">
        <v>133</v>
      </c>
      <c r="Z248">
        <v>5</v>
      </c>
      <c r="AA248" t="str">
        <f t="shared" ca="1" si="77"/>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N248" t="str">
        <f t="shared" ca="1" si="81"/>
        <v>{"dy":25,"sl":6,"tp":"fe","vl":"Equip7002","cn":1,"pt":"GO","pr":2000}</v>
      </c>
    </row>
    <row r="249" spans="1:40">
      <c r="A249">
        <v>25</v>
      </c>
      <c r="B249">
        <v>7</v>
      </c>
      <c r="C249">
        <f t="shared" si="72"/>
        <v>0</v>
      </c>
      <c r="D249">
        <f t="shared" ca="1" si="86"/>
        <v>6.4849375110148655E-3</v>
      </c>
      <c r="E249">
        <f t="shared" ca="1" si="86"/>
        <v>0.38040916929855917</v>
      </c>
      <c r="F249">
        <f t="shared" ca="1" si="86"/>
        <v>0.49271806412431618</v>
      </c>
      <c r="G249">
        <f t="shared" ca="1" si="86"/>
        <v>0.4224822480068976</v>
      </c>
      <c r="H249">
        <f t="shared" ca="1" si="86"/>
        <v>0.31700784657446801</v>
      </c>
      <c r="I249">
        <f t="shared" ca="1" si="86"/>
        <v>0.39421224915550468</v>
      </c>
      <c r="M249" t="str">
        <f t="shared" ca="1" si="73"/>
        <v>지정 장비</v>
      </c>
      <c r="N249" t="str">
        <f t="shared" ca="1" si="74"/>
        <v>Equip4201</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2900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210</v>
      </c>
      <c r="W249">
        <v>1</v>
      </c>
      <c r="X249" t="s">
        <v>129</v>
      </c>
      <c r="Z249">
        <v>700</v>
      </c>
      <c r="AA249" t="str">
        <f t="shared" ca="1" si="77"/>
        <v>fe</v>
      </c>
      <c r="AB249" t="s">
        <v>83</v>
      </c>
      <c r="AC249" t="s">
        <v>202</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N249" t="str">
        <f t="shared" ca="1" si="81"/>
        <v>{"dy":25,"sl":7,"tp":"fe","vl":"Equip4002","cn":1,"pt":"GO","pr":900}</v>
      </c>
    </row>
    <row r="250" spans="1:40">
      <c r="A250">
        <v>25</v>
      </c>
      <c r="B250">
        <v>8</v>
      </c>
      <c r="C250">
        <f t="shared" si="72"/>
        <v>0</v>
      </c>
      <c r="D250">
        <f t="shared" ca="1" si="86"/>
        <v>9.8213059159607985E-2</v>
      </c>
      <c r="E250">
        <f t="shared" ca="1" si="86"/>
        <v>0.87588897549100053</v>
      </c>
      <c r="F250">
        <f t="shared" ca="1" si="86"/>
        <v>0.40054406673820897</v>
      </c>
      <c r="G250">
        <f t="shared" ca="1" si="86"/>
        <v>0.67255930921536677</v>
      </c>
      <c r="H250">
        <f t="shared" ca="1" si="86"/>
        <v>0.9473146883745428</v>
      </c>
      <c r="I250">
        <f t="shared" ca="1" si="86"/>
        <v>0.42597711214973177</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N250" t="str">
        <f t="shared" ca="1" si="81"/>
        <v>{"dy":25,"sl":8}</v>
      </c>
    </row>
    <row r="251" spans="1:40">
      <c r="A251">
        <v>25</v>
      </c>
      <c r="B251">
        <v>9</v>
      </c>
      <c r="C251">
        <f t="shared" si="72"/>
        <v>0</v>
      </c>
      <c r="D251">
        <f t="shared" ca="1" si="86"/>
        <v>0.99534524008309433</v>
      </c>
      <c r="E251">
        <f t="shared" ca="1" si="86"/>
        <v>0.95214961642052742</v>
      </c>
      <c r="F251">
        <f t="shared" ca="1" si="86"/>
        <v>6.6313750714070863E-2</v>
      </c>
      <c r="G251">
        <f t="shared" ca="1" si="86"/>
        <v>0.49531527610353998</v>
      </c>
      <c r="H251">
        <f t="shared" ca="1" si="86"/>
        <v>0.98071632796320007</v>
      </c>
      <c r="I251">
        <f t="shared" ca="1" si="86"/>
        <v>9.240390883671723E-2</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N251" t="str">
        <f t="shared" ca="1" si="81"/>
        <v>{"dy":25,"sl":9}</v>
      </c>
    </row>
    <row r="252" spans="1:40">
      <c r="A252">
        <v>26</v>
      </c>
      <c r="B252">
        <v>0</v>
      </c>
      <c r="C252">
        <f t="shared" si="72"/>
        <v>0</v>
      </c>
      <c r="D252">
        <f t="shared" ref="D252:I261" ca="1" si="87">RAND()</f>
        <v>0.7132918941740507</v>
      </c>
      <c r="E252">
        <f t="shared" ca="1" si="87"/>
        <v>0.17812396722109847</v>
      </c>
      <c r="F252">
        <f t="shared" ca="1" si="87"/>
        <v>0.22989036169210386</v>
      </c>
      <c r="G252">
        <f t="shared" ca="1" si="87"/>
        <v>0.68452434676131368</v>
      </c>
      <c r="H252">
        <f t="shared" ca="1" si="87"/>
        <v>0.97227697665545487</v>
      </c>
      <c r="I252">
        <f t="shared" ca="1" si="87"/>
        <v>0.66571877235614674</v>
      </c>
      <c r="M252" t="str">
        <f t="shared" ca="1" si="73"/>
        <v>지정 장비</v>
      </c>
      <c r="N252" t="str">
        <f t="shared" ca="1" si="74"/>
        <v>Equip1201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3200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83</v>
      </c>
      <c r="V252" t="s">
        <v>213</v>
      </c>
      <c r="W252">
        <v>1</v>
      </c>
      <c r="X252" t="s">
        <v>133</v>
      </c>
      <c r="Y252">
        <v>240</v>
      </c>
      <c r="Z252">
        <v>162</v>
      </c>
      <c r="AA252" t="str">
        <f t="shared" ca="1" si="77"/>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v>
      </c>
      <c r="AN252" t="str">
        <f t="shared" ca="1" si="81"/>
        <v>{"dy":26,"sl":0,"tp":"fe","vl":"Equip0102","cn":1,"pt":"GO","pr":1300}</v>
      </c>
    </row>
    <row r="253" spans="1:40">
      <c r="A253">
        <v>26</v>
      </c>
      <c r="B253">
        <v>1</v>
      </c>
      <c r="C253">
        <f t="shared" si="72"/>
        <v>0</v>
      </c>
      <c r="D253">
        <f t="shared" ca="1" si="87"/>
        <v>0.74158847202158629</v>
      </c>
      <c r="E253">
        <f t="shared" ca="1" si="87"/>
        <v>0.39583493613616527</v>
      </c>
      <c r="F253">
        <f t="shared" ca="1" si="87"/>
        <v>0.3705288335844662</v>
      </c>
      <c r="G253">
        <f t="shared" ca="1" si="87"/>
        <v>2.5047741545383806E-2</v>
      </c>
      <c r="H253">
        <f t="shared" ca="1" si="87"/>
        <v>0.58277236404180488</v>
      </c>
      <c r="I253">
        <f t="shared" ca="1" si="87"/>
        <v>0.9403951254785895</v>
      </c>
      <c r="M253" t="str">
        <f t="shared" ca="1" si="73"/>
        <v>지정 장비</v>
      </c>
      <c r="N253" t="str">
        <f t="shared" ca="1" si="74"/>
        <v>Equip3201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5</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274</v>
      </c>
      <c r="W253">
        <v>1</v>
      </c>
      <c r="X253" t="s">
        <v>133</v>
      </c>
      <c r="Z253">
        <v>37</v>
      </c>
      <c r="AA253" t="str">
        <f t="shared" ca="1" si="77"/>
        <v>fe</v>
      </c>
      <c r="AB253" t="s">
        <v>83</v>
      </c>
      <c r="AC253" t="s">
        <v>274</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v>
      </c>
      <c r="AN253" t="str">
        <f t="shared" ca="1" si="81"/>
        <v>{"dy":26,"sl":1,"tp":"fe","vl":"Equip6301","cn":1,"pt":"GO","pr":22000}</v>
      </c>
    </row>
    <row r="254" spans="1:40">
      <c r="A254">
        <v>26</v>
      </c>
      <c r="B254">
        <v>2</v>
      </c>
      <c r="C254">
        <f t="shared" si="72"/>
        <v>0</v>
      </c>
      <c r="D254">
        <f t="shared" ca="1" si="87"/>
        <v>0.6294582291702403</v>
      </c>
      <c r="E254">
        <f t="shared" ca="1" si="87"/>
        <v>0.5295116324072997</v>
      </c>
      <c r="F254">
        <f t="shared" ca="1" si="87"/>
        <v>0.10989013150597771</v>
      </c>
      <c r="G254">
        <f t="shared" ca="1" si="87"/>
        <v>0.49933476191440518</v>
      </c>
      <c r="H254">
        <f t="shared" ca="1" si="87"/>
        <v>0.45499302752415682</v>
      </c>
      <c r="I254">
        <f t="shared" ca="1" si="87"/>
        <v>0.89247950325258052</v>
      </c>
      <c r="M254" t="str">
        <f t="shared" ca="1" si="73"/>
        <v>안 지정 캐릭터 PP 영웅등급</v>
      </c>
      <c r="N254">
        <f t="shared" ca="1" si="74"/>
        <v>52951</v>
      </c>
      <c r="O254">
        <f t="shared" ca="1" si="75"/>
        <v>12</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1200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v>
      </c>
      <c r="AN254" t="str">
        <f t="shared" ca="1" si="81"/>
        <v>{"dy":26,"sl":2,"tp":"uph","vl":"84983","cn":14,"pt":"GO","pr":1400}</v>
      </c>
    </row>
    <row r="255" spans="1:40">
      <c r="A255">
        <v>26</v>
      </c>
      <c r="B255">
        <v>3</v>
      </c>
      <c r="C255">
        <f t="shared" si="72"/>
        <v>0</v>
      </c>
      <c r="D255">
        <f t="shared" ca="1" si="87"/>
        <v>0.26453193869003089</v>
      </c>
      <c r="E255">
        <f t="shared" ca="1" si="87"/>
        <v>0.8598159709584744</v>
      </c>
      <c r="F255">
        <f t="shared" ca="1" si="87"/>
        <v>0.84747010743374818</v>
      </c>
      <c r="G255">
        <f t="shared" ca="1" si="87"/>
        <v>0.60218231731894223</v>
      </c>
      <c r="H255">
        <f t="shared" ca="1" si="87"/>
        <v>0.28400573619584013</v>
      </c>
      <c r="I255">
        <f t="shared" ca="1" si="87"/>
        <v>0.3330033009231026</v>
      </c>
      <c r="M255" t="str">
        <f t="shared" ca="1" si="73"/>
        <v>안 지정 캐릭터 PP 일반등급</v>
      </c>
      <c r="N255">
        <f t="shared" ca="1" si="74"/>
        <v>85981</v>
      </c>
      <c r="O255">
        <f t="shared" ca="1" si="75"/>
        <v>14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1400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v>
      </c>
      <c r="AN255" t="str">
        <f t="shared" ca="1" si="81"/>
        <v>{"dy":26,"sl":3,"tp":"upn","vl":"30283","cn":10,"pt":"GO","pr":1000}</v>
      </c>
    </row>
    <row r="256" spans="1:40">
      <c r="A256">
        <v>26</v>
      </c>
      <c r="B256">
        <v>4</v>
      </c>
      <c r="C256">
        <f t="shared" si="72"/>
        <v>0</v>
      </c>
      <c r="D256">
        <f t="shared" ca="1" si="87"/>
        <v>0.6760608403897358</v>
      </c>
      <c r="E256">
        <f t="shared" ca="1" si="87"/>
        <v>0.80564713974753666</v>
      </c>
      <c r="F256">
        <f t="shared" ca="1" si="87"/>
        <v>0.4563396465903794</v>
      </c>
      <c r="G256">
        <f t="shared" ca="1" si="87"/>
        <v>0.20142015258495705</v>
      </c>
      <c r="H256">
        <f t="shared" ca="1" si="87"/>
        <v>0.74084158949995693</v>
      </c>
      <c r="I256">
        <f t="shared" ca="1" si="87"/>
        <v>0.37765637459903834</v>
      </c>
      <c r="M256" t="str">
        <f t="shared" ca="1" si="73"/>
        <v>안 지정 캐릭터 PP 일반등급</v>
      </c>
      <c r="N256">
        <f t="shared" ca="1" si="74"/>
        <v>80564</v>
      </c>
      <c r="O256">
        <f t="shared" ca="1" si="75"/>
        <v>13</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1300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0.72531976891746031</v>
      </c>
      <c r="E257">
        <f t="shared" ca="1" si="87"/>
        <v>0.90548682418701798</v>
      </c>
      <c r="F257">
        <f t="shared" ca="1" si="87"/>
        <v>0.25759143638243986</v>
      </c>
      <c r="G257">
        <f t="shared" ca="1" si="87"/>
        <v>0.80708131077519663</v>
      </c>
      <c r="H257">
        <f t="shared" ca="1" si="87"/>
        <v>0.54100268678698793</v>
      </c>
      <c r="I257">
        <f t="shared" ca="1" si="87"/>
        <v>7.0059913413942021E-2</v>
      </c>
      <c r="M257" t="str">
        <f t="shared" ca="1" si="73"/>
        <v>안 지정 캐릭터 PP 영웅등급</v>
      </c>
      <c r="N257">
        <f t="shared" ca="1" si="74"/>
        <v>90548</v>
      </c>
      <c r="O257">
        <f t="shared" ca="1" si="75"/>
        <v>14</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1400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216</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t="shared" ca="1" si="81"/>
        <v>{"dy":26,"sl":5,"tp":"fe","vl":"Equip0201","cn":1,"pt":"GO","pr":2500}</v>
      </c>
    </row>
    <row r="258" spans="1:40">
      <c r="A258">
        <v>26</v>
      </c>
      <c r="B258">
        <v>6</v>
      </c>
      <c r="C258">
        <f t="shared" ref="C258:C321" si="88">IF(B258&lt;=9,0,
IF(B258=10,1,2))</f>
        <v>0</v>
      </c>
      <c r="D258">
        <f t="shared" ca="1" si="87"/>
        <v>0.32395456129702127</v>
      </c>
      <c r="E258">
        <f t="shared" ca="1" si="87"/>
        <v>0.19311498151756534</v>
      </c>
      <c r="F258">
        <f t="shared" ca="1" si="87"/>
        <v>0.79237204120828486</v>
      </c>
      <c r="G258">
        <f t="shared" ca="1" si="87"/>
        <v>5.0752070078245781E-2</v>
      </c>
      <c r="H258">
        <f t="shared" ca="1" si="87"/>
        <v>0.44638631679792662</v>
      </c>
      <c r="I258">
        <f t="shared" ca="1" si="87"/>
        <v>0.13122641061463569</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Equip2201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4</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203</v>
      </c>
      <c r="W258">
        <v>1</v>
      </c>
      <c r="X258" t="s">
        <v>133</v>
      </c>
      <c r="Z258">
        <v>11</v>
      </c>
      <c r="AA258" t="str">
        <f t="shared" ref="AA258:AA321" ca="1" si="93">IF(ISBLANK(AB258),"",
VLOOKUP(AB258,OFFSET(INDIRECT("$A:$B"),0,MATCH(AB$1&amp;"_Verify",INDIRECT("$1:$1"),0)-1),2,0)
)</f>
        <v>fe</v>
      </c>
      <c r="AB258" t="s">
        <v>83</v>
      </c>
      <c r="AC258" t="s">
        <v>215</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 t="shared" si="88"/>
        <v>0</v>
      </c>
      <c r="D259">
        <f t="shared" ca="1" si="87"/>
        <v>0.87423238556090099</v>
      </c>
      <c r="E259">
        <f t="shared" ca="1" si="87"/>
        <v>0.56801703097348955</v>
      </c>
      <c r="F259">
        <f t="shared" ca="1" si="87"/>
        <v>0.13845620966755834</v>
      </c>
      <c r="G259">
        <f t="shared" ca="1" si="87"/>
        <v>0.30174840349179499</v>
      </c>
      <c r="H259">
        <f t="shared" ca="1" si="87"/>
        <v>0.21936080511017464</v>
      </c>
      <c r="I259">
        <f t="shared" ca="1" si="87"/>
        <v>0.5476942289138016</v>
      </c>
      <c r="M259" t="str">
        <f t="shared" ca="1" si="89"/>
        <v>지정 장비</v>
      </c>
      <c r="N259" t="str">
        <f t="shared" ca="1" si="90"/>
        <v>Equip6301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22600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251</v>
      </c>
      <c r="W259">
        <v>1</v>
      </c>
      <c r="X259" t="s">
        <v>129</v>
      </c>
      <c r="Z259">
        <v>7600</v>
      </c>
      <c r="AA259" t="str">
        <f t="shared" ca="1" si="93"/>
        <v>fe</v>
      </c>
      <c r="AB259" t="s">
        <v>83</v>
      </c>
      <c r="AC259" t="s">
        <v>200</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t="shared" ca="1" si="97"/>
        <v>{"dy":26,"sl":7,"tp":"fe","vl":"Equip6001","cn":1,"pt":"GO","pr":2000}</v>
      </c>
    </row>
    <row r="260" spans="1:40">
      <c r="A260">
        <v>26</v>
      </c>
      <c r="B260">
        <v>8</v>
      </c>
      <c r="C260">
        <f t="shared" si="88"/>
        <v>0</v>
      </c>
      <c r="D260">
        <f t="shared" ca="1" si="87"/>
        <v>0.96513017101507725</v>
      </c>
      <c r="E260">
        <f t="shared" ca="1" si="87"/>
        <v>0.9397856318029294</v>
      </c>
      <c r="F260">
        <f t="shared" ca="1" si="87"/>
        <v>0.25326531825623555</v>
      </c>
      <c r="G260">
        <f t="shared" ca="1" si="87"/>
        <v>0.4677995938432693</v>
      </c>
      <c r="H260">
        <f t="shared" ca="1" si="87"/>
        <v>0.41598999065523279</v>
      </c>
      <c r="I260">
        <f t="shared" ca="1" si="87"/>
        <v>0.47155646667341145</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t="shared" ca="1" si="97"/>
        <v>{"dy":26,"sl":8}</v>
      </c>
    </row>
    <row r="261" spans="1:40">
      <c r="A261">
        <v>26</v>
      </c>
      <c r="B261">
        <v>9</v>
      </c>
      <c r="C261">
        <f t="shared" si="88"/>
        <v>0</v>
      </c>
      <c r="D261">
        <f t="shared" ca="1" si="87"/>
        <v>0.75382278018729365</v>
      </c>
      <c r="E261">
        <f t="shared" ca="1" si="87"/>
        <v>0.2242444367868307</v>
      </c>
      <c r="F261">
        <f t="shared" ca="1" si="87"/>
        <v>0.9630126446097681</v>
      </c>
      <c r="G261">
        <f t="shared" ca="1" si="87"/>
        <v>9.7807129949503246E-2</v>
      </c>
      <c r="H261">
        <f t="shared" ca="1" si="87"/>
        <v>0.71645139648869094</v>
      </c>
      <c r="I261">
        <f t="shared" ca="1" si="87"/>
        <v>0.75900546055257723</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t="shared" ca="1" si="97"/>
        <v>{"dy":26,"sl":9}</v>
      </c>
    </row>
    <row r="262" spans="1:40">
      <c r="A262">
        <v>27</v>
      </c>
      <c r="B262">
        <v>0</v>
      </c>
      <c r="C262">
        <f t="shared" si="88"/>
        <v>0</v>
      </c>
      <c r="D262">
        <f t="shared" ref="D262:I271" ca="1" si="98">RAND()</f>
        <v>0.23615598101935287</v>
      </c>
      <c r="E262">
        <f t="shared" ca="1" si="98"/>
        <v>0.66780726392011536</v>
      </c>
      <c r="F262">
        <f t="shared" ca="1" si="98"/>
        <v>0.6863417240474361</v>
      </c>
      <c r="G262">
        <f t="shared" ca="1" si="98"/>
        <v>0.87283395417652831</v>
      </c>
      <c r="H262">
        <f t="shared" ca="1" si="98"/>
        <v>4.2307853012659491E-2</v>
      </c>
      <c r="I262">
        <f t="shared" ca="1" si="98"/>
        <v>0.33554933855684632</v>
      </c>
      <c r="M262" t="str">
        <f t="shared" ca="1" si="89"/>
        <v>지정 장비</v>
      </c>
      <c r="N262" t="str">
        <f t="shared" ca="1" si="90"/>
        <v>Equip6001</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1900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253</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t="shared" ca="1" si="97"/>
        <v>{"dy":27,"sl":0,"tp":"fe","vl":"Equip8202","cn":1,"pt":"GO","pr":29800}</v>
      </c>
    </row>
    <row r="263" spans="1:40">
      <c r="A263">
        <v>27</v>
      </c>
      <c r="B263">
        <v>1</v>
      </c>
      <c r="C263">
        <f t="shared" si="88"/>
        <v>0</v>
      </c>
      <c r="D263">
        <f t="shared" ca="1" si="98"/>
        <v>0.29883366739049366</v>
      </c>
      <c r="E263">
        <f t="shared" ca="1" si="98"/>
        <v>0.94684029252469315</v>
      </c>
      <c r="F263">
        <f t="shared" ca="1" si="98"/>
        <v>0.97948434764262393</v>
      </c>
      <c r="G263">
        <f t="shared" ca="1" si="98"/>
        <v>0.38093272903119313</v>
      </c>
      <c r="H263">
        <f t="shared" ca="1" si="98"/>
        <v>0.61033131076609803</v>
      </c>
      <c r="I263">
        <f t="shared" ca="1" si="98"/>
        <v>0.28558743550916543</v>
      </c>
      <c r="M263" t="str">
        <f t="shared" ca="1" si="89"/>
        <v>지정 장비</v>
      </c>
      <c r="N263" t="str">
        <f t="shared" ca="1" si="90"/>
        <v>Equip8201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38</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263</v>
      </c>
      <c r="W263">
        <v>1</v>
      </c>
      <c r="X263" t="s">
        <v>129</v>
      </c>
      <c r="Z263">
        <v>700</v>
      </c>
      <c r="AA263" t="str">
        <f t="shared" ca="1" si="93"/>
        <v>fe</v>
      </c>
      <c r="AB263" t="s">
        <v>83</v>
      </c>
      <c r="AC263" t="s">
        <v>199</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t="shared" ca="1" si="97"/>
        <v>{"dy":27,"sl":1,"tp":"fe","vl":"Equip2102","cn":1,"pt":"GO","pr":1300}</v>
      </c>
    </row>
    <row r="264" spans="1:40">
      <c r="A264">
        <v>27</v>
      </c>
      <c r="B264">
        <v>2</v>
      </c>
      <c r="C264">
        <f t="shared" si="88"/>
        <v>0</v>
      </c>
      <c r="D264">
        <f t="shared" ca="1" si="98"/>
        <v>0.83130398518596582</v>
      </c>
      <c r="E264">
        <f t="shared" ca="1" si="98"/>
        <v>5.506131628262223E-2</v>
      </c>
      <c r="F264">
        <f t="shared" ca="1" si="98"/>
        <v>0.15182638609016075</v>
      </c>
      <c r="G264">
        <f t="shared" ca="1" si="98"/>
        <v>0.35246870416646126</v>
      </c>
      <c r="H264">
        <f t="shared" ca="1" si="98"/>
        <v>0.21151912441094334</v>
      </c>
      <c r="I264">
        <f t="shared" ca="1" si="98"/>
        <v>0.65201384276327023</v>
      </c>
      <c r="M264" t="str">
        <f t="shared" ca="1" si="89"/>
        <v>안 지정 캐릭터 PP 영웅등급</v>
      </c>
      <c r="N264">
        <f t="shared" ca="1" si="90"/>
        <v>5506</v>
      </c>
      <c r="O264">
        <f t="shared" ca="1" si="91"/>
        <v>9</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900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t="shared" ca="1" si="97"/>
        <v>{"dy":27,"sl":2,"tp":"uph","vl":"34952","cn":11,"pt":"GO","pr":1100}</v>
      </c>
    </row>
    <row r="265" spans="1:40">
      <c r="A265">
        <v>27</v>
      </c>
      <c r="B265">
        <v>3</v>
      </c>
      <c r="C265">
        <f t="shared" si="88"/>
        <v>0</v>
      </c>
      <c r="D265">
        <f t="shared" ca="1" si="98"/>
        <v>0.42837956459504112</v>
      </c>
      <c r="E265">
        <f t="shared" ca="1" si="98"/>
        <v>0.92465644974670802</v>
      </c>
      <c r="F265">
        <f t="shared" ca="1" si="98"/>
        <v>0.749942166409724</v>
      </c>
      <c r="G265">
        <f t="shared" ca="1" si="98"/>
        <v>0.71397129463062659</v>
      </c>
      <c r="H265">
        <f t="shared" ca="1" si="98"/>
        <v>0.86439505943212092</v>
      </c>
      <c r="I265">
        <f t="shared" ca="1" si="98"/>
        <v>0.26501642480901011</v>
      </c>
      <c r="M265" t="str">
        <f t="shared" ca="1" si="89"/>
        <v>안 지정 캐릭터 PP 일반등급</v>
      </c>
      <c r="N265">
        <f t="shared" ca="1" si="90"/>
        <v>92465</v>
      </c>
      <c r="O265">
        <f t="shared" ca="1" si="91"/>
        <v>14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t="shared" ca="1" si="97"/>
        <v>{"dy":27,"sl":3,"tp":"upn","vl":"46336","cn":11,"pt":"GO","pr":1100}</v>
      </c>
    </row>
    <row r="266" spans="1:40">
      <c r="A266">
        <v>27</v>
      </c>
      <c r="B266">
        <v>4</v>
      </c>
      <c r="C266">
        <f t="shared" si="88"/>
        <v>0</v>
      </c>
      <c r="D266">
        <f t="shared" ca="1" si="98"/>
        <v>0.50828115786884909</v>
      </c>
      <c r="E266">
        <f t="shared" ca="1" si="98"/>
        <v>0.21242602426492585</v>
      </c>
      <c r="F266">
        <f t="shared" ca="1" si="98"/>
        <v>0.5723096068774397</v>
      </c>
      <c r="G266">
        <f t="shared" ca="1" si="98"/>
        <v>0.46662031095505752</v>
      </c>
      <c r="H266">
        <f t="shared" ca="1" si="98"/>
        <v>0.60750744125702427</v>
      </c>
      <c r="I266">
        <f t="shared" ca="1" si="98"/>
        <v>4.9788251532811745E-2</v>
      </c>
      <c r="M266" t="str">
        <f t="shared" ca="1" si="89"/>
        <v>안 지정 캐릭터 PP 일반등급</v>
      </c>
      <c r="N266">
        <f t="shared" ca="1" si="90"/>
        <v>21242</v>
      </c>
      <c r="O266">
        <f t="shared" ca="1" si="91"/>
        <v>10</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1000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0.75617913385205027</v>
      </c>
      <c r="E267">
        <f t="shared" ca="1" si="98"/>
        <v>0.2206808039402729</v>
      </c>
      <c r="F267">
        <f t="shared" ca="1" si="98"/>
        <v>0.24780865354088888</v>
      </c>
      <c r="G267">
        <f t="shared" ca="1" si="98"/>
        <v>1.2172013756988509E-2</v>
      </c>
      <c r="H267">
        <f t="shared" ca="1" si="98"/>
        <v>0.85622793924513207</v>
      </c>
      <c r="I267">
        <f t="shared" ca="1" si="98"/>
        <v>0.59874710795478325</v>
      </c>
      <c r="M267" t="str">
        <f t="shared" ca="1" si="89"/>
        <v>안 지정 캐릭터 PP 일반등급</v>
      </c>
      <c r="N267">
        <f t="shared" ca="1" si="90"/>
        <v>22068</v>
      </c>
      <c r="O267">
        <f t="shared" ca="1" si="91"/>
        <v>10</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1000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0.24103893627621686</v>
      </c>
      <c r="E268">
        <f t="shared" ca="1" si="98"/>
        <v>2.0541857990358681E-2</v>
      </c>
      <c r="F268">
        <f t="shared" ca="1" si="98"/>
        <v>0.95145757667426223</v>
      </c>
      <c r="G268">
        <f t="shared" ca="1" si="98"/>
        <v>0.53727946553529382</v>
      </c>
      <c r="H268">
        <f t="shared" ca="1" si="98"/>
        <v>0.98488432379155111</v>
      </c>
      <c r="I268">
        <f t="shared" ca="1" si="98"/>
        <v>0.98366828472146628</v>
      </c>
      <c r="M268" t="str">
        <f t="shared" ca="1" si="89"/>
        <v>지정 장비</v>
      </c>
      <c r="N268" t="str">
        <f t="shared" ca="1" si="90"/>
        <v>Equip0101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1500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276</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t="shared" ca="1" si="97"/>
        <v>{"dy":27,"sl":6,"tp":"fe","vl":"Equip4101","cn":1,"pt":"GO","pr":1500}</v>
      </c>
    </row>
    <row r="269" spans="1:40">
      <c r="A269">
        <v>27</v>
      </c>
      <c r="B269">
        <v>7</v>
      </c>
      <c r="C269">
        <f t="shared" si="88"/>
        <v>0</v>
      </c>
      <c r="D269">
        <f t="shared" ca="1" si="98"/>
        <v>0.46033172593538985</v>
      </c>
      <c r="E269">
        <f t="shared" ca="1" si="98"/>
        <v>0.25625608531053334</v>
      </c>
      <c r="F269">
        <f t="shared" ca="1" si="98"/>
        <v>0.29950228188022687</v>
      </c>
      <c r="G269">
        <f t="shared" ca="1" si="98"/>
        <v>0.79422731205922237</v>
      </c>
      <c r="H269">
        <f t="shared" ca="1" si="98"/>
        <v>0.73481254997783318</v>
      </c>
      <c r="I269">
        <f t="shared" ca="1" si="98"/>
        <v>0.73847245989696153</v>
      </c>
      <c r="M269" t="str">
        <f t="shared" ca="1" si="89"/>
        <v>지정 장비</v>
      </c>
      <c r="N269" t="str">
        <f t="shared" ca="1" si="90"/>
        <v>Equip3001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800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269</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t="shared" ca="1" si="97"/>
        <v>{"dy":27,"sl":7,"tp":"fe","vl":"Equip7101","cn":1,"pt":"GO","pr":3900}</v>
      </c>
    </row>
    <row r="270" spans="1:40">
      <c r="A270">
        <v>27</v>
      </c>
      <c r="B270">
        <v>8</v>
      </c>
      <c r="C270">
        <f t="shared" si="88"/>
        <v>0</v>
      </c>
      <c r="D270">
        <f t="shared" ca="1" si="98"/>
        <v>0.12230445871763107</v>
      </c>
      <c r="E270">
        <f t="shared" ca="1" si="98"/>
        <v>0.37858434947781949</v>
      </c>
      <c r="F270">
        <f t="shared" ca="1" si="98"/>
        <v>0.60938204603252799</v>
      </c>
      <c r="G270">
        <f t="shared" ca="1" si="98"/>
        <v>0.73966549701918483</v>
      </c>
      <c r="H270">
        <f t="shared" ca="1" si="98"/>
        <v>0.53671407972020735</v>
      </c>
      <c r="I270">
        <f t="shared" ca="1" si="98"/>
        <v>0.32816112872793357</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t="shared" ca="1" si="97"/>
        <v>{"dy":27,"sl":8}</v>
      </c>
    </row>
    <row r="271" spans="1:40">
      <c r="A271">
        <v>27</v>
      </c>
      <c r="B271">
        <v>9</v>
      </c>
      <c r="C271">
        <f t="shared" si="88"/>
        <v>0</v>
      </c>
      <c r="D271">
        <f t="shared" ca="1" si="98"/>
        <v>0.48418190740282174</v>
      </c>
      <c r="E271">
        <f t="shared" ca="1" si="98"/>
        <v>0.37864623220267424</v>
      </c>
      <c r="F271">
        <f t="shared" ca="1" si="98"/>
        <v>0.75004990579383735</v>
      </c>
      <c r="G271">
        <f t="shared" ca="1" si="98"/>
        <v>0.82491669734792916</v>
      </c>
      <c r="H271">
        <f t="shared" ca="1" si="98"/>
        <v>0.94747401962911604</v>
      </c>
      <c r="I271">
        <f t="shared" ca="1" si="98"/>
        <v>6.6157559281600609E-2</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t="shared" ca="1" si="97"/>
        <v>{"dy":27,"sl":9}</v>
      </c>
    </row>
    <row r="272" spans="1:40">
      <c r="A272">
        <v>28</v>
      </c>
      <c r="B272">
        <v>0</v>
      </c>
      <c r="C272">
        <f t="shared" si="88"/>
        <v>0</v>
      </c>
      <c r="D272">
        <f t="shared" ref="D272:I281" ca="1" si="99">RAND()</f>
        <v>0.17344947582726522</v>
      </c>
      <c r="E272">
        <f t="shared" ca="1" si="99"/>
        <v>0.74040945112264001</v>
      </c>
      <c r="F272">
        <f t="shared" ca="1" si="99"/>
        <v>0.44515521918362377</v>
      </c>
      <c r="G272">
        <f t="shared" ca="1" si="99"/>
        <v>0.528871228618633</v>
      </c>
      <c r="H272">
        <f t="shared" ca="1" si="99"/>
        <v>0.50183400395935207</v>
      </c>
      <c r="I272">
        <f t="shared" ca="1" si="99"/>
        <v>1.9611680144191457E-3</v>
      </c>
      <c r="M272" t="str">
        <f t="shared" ca="1" si="89"/>
        <v>지정 장비</v>
      </c>
      <c r="N272" t="str">
        <f t="shared" ca="1" si="90"/>
        <v>Equip6202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8900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267</v>
      </c>
      <c r="W272">
        <v>1</v>
      </c>
      <c r="X272" t="s">
        <v>133</v>
      </c>
      <c r="Z272">
        <v>11</v>
      </c>
      <c r="AA272" t="str">
        <f t="shared" ca="1" si="93"/>
        <v>fe</v>
      </c>
      <c r="AB272" t="s">
        <v>83</v>
      </c>
      <c r="AC272" t="s">
        <v>199</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t="shared" ca="1" si="97"/>
        <v>{"dy":28,"sl":0,"tp":"fe","vl":"Equip2102","cn":1,"pt":"GO","pr":1100}</v>
      </c>
    </row>
    <row r="273" spans="1:40">
      <c r="A273">
        <v>28</v>
      </c>
      <c r="B273">
        <v>1</v>
      </c>
      <c r="C273">
        <f t="shared" si="88"/>
        <v>0</v>
      </c>
      <c r="D273">
        <f t="shared" ca="1" si="99"/>
        <v>0.19384464028970616</v>
      </c>
      <c r="E273">
        <f t="shared" ca="1" si="99"/>
        <v>0.80755268940930958</v>
      </c>
      <c r="F273">
        <f t="shared" ca="1" si="99"/>
        <v>0.99034085777212133</v>
      </c>
      <c r="G273">
        <f t="shared" ca="1" si="99"/>
        <v>0.65212271265436839</v>
      </c>
      <c r="H273">
        <f t="shared" ca="1" si="99"/>
        <v>2.2874212393730997E-2</v>
      </c>
      <c r="I273">
        <f t="shared" ca="1" si="99"/>
        <v>0.60774035876056021</v>
      </c>
      <c r="M273" t="str">
        <f t="shared" ca="1" si="89"/>
        <v>지정 장비</v>
      </c>
      <c r="N273" t="str">
        <f t="shared" ca="1" si="90"/>
        <v>Equip7101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3600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267</v>
      </c>
      <c r="W273">
        <v>1</v>
      </c>
      <c r="X273" t="s">
        <v>129</v>
      </c>
      <c r="Z273">
        <v>7200</v>
      </c>
      <c r="AA273" t="str">
        <f t="shared" ca="1" si="93"/>
        <v>fe</v>
      </c>
      <c r="AB273" t="s">
        <v>83</v>
      </c>
      <c r="AC273" t="s">
        <v>276</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t="shared" ca="1" si="97"/>
        <v>{"dy":28,"sl":1,"tp":"fe","vl":"Equip4101","cn":1,"pt":"GO","pr":1500}</v>
      </c>
    </row>
    <row r="274" spans="1:40">
      <c r="A274">
        <v>28</v>
      </c>
      <c r="B274">
        <v>2</v>
      </c>
      <c r="C274">
        <f t="shared" si="88"/>
        <v>0</v>
      </c>
      <c r="D274">
        <f t="shared" ca="1" si="99"/>
        <v>0.13868649854098047</v>
      </c>
      <c r="E274">
        <f t="shared" ca="1" si="99"/>
        <v>0.13643630587720446</v>
      </c>
      <c r="F274">
        <f t="shared" ca="1" si="99"/>
        <v>0.93083119846290185</v>
      </c>
      <c r="G274">
        <f t="shared" ca="1" si="99"/>
        <v>0.28621897881431713</v>
      </c>
      <c r="H274">
        <f t="shared" ca="1" si="99"/>
        <v>0.94276611348507877</v>
      </c>
      <c r="I274">
        <f t="shared" ca="1" si="99"/>
        <v>0.57910052912055243</v>
      </c>
      <c r="M274" t="str">
        <f t="shared" ca="1" si="89"/>
        <v>안 지정 캐릭터 PP 영웅등급</v>
      </c>
      <c r="N274">
        <f t="shared" ca="1" si="90"/>
        <v>13643</v>
      </c>
      <c r="O274">
        <f t="shared" ca="1" si="91"/>
        <v>9</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0.51367809329084113</v>
      </c>
      <c r="E275">
        <f t="shared" ca="1" si="99"/>
        <v>0.66610180612221059</v>
      </c>
      <c r="F275">
        <f t="shared" ca="1" si="99"/>
        <v>0.60374420029279385</v>
      </c>
      <c r="G275">
        <f t="shared" ca="1" si="99"/>
        <v>4.2341850401577896E-2</v>
      </c>
      <c r="H275">
        <f t="shared" ca="1" si="99"/>
        <v>0.68474049969714823</v>
      </c>
      <c r="I275">
        <f t="shared" ca="1" si="99"/>
        <v>0.31374427655617465</v>
      </c>
      <c r="M275" t="str">
        <f t="shared" ca="1" si="89"/>
        <v>안 지정 캐릭터 PP 일반등급</v>
      </c>
      <c r="N275">
        <f t="shared" ca="1" si="90"/>
        <v>66610</v>
      </c>
      <c r="O275">
        <f t="shared" ca="1" si="91"/>
        <v>12</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0.91856000715960362</v>
      </c>
      <c r="E276">
        <f t="shared" ca="1" si="99"/>
        <v>0.29944293212591033</v>
      </c>
      <c r="F276">
        <f t="shared" ca="1" si="99"/>
        <v>2.2569637273155307E-2</v>
      </c>
      <c r="G276">
        <f t="shared" ca="1" si="99"/>
        <v>2.4602644471904633E-2</v>
      </c>
      <c r="H276">
        <f t="shared" ca="1" si="99"/>
        <v>1.8273025753898664E-2</v>
      </c>
      <c r="I276">
        <f t="shared" ca="1" si="99"/>
        <v>0.79360076240080812</v>
      </c>
      <c r="M276" t="str">
        <f t="shared" ca="1" si="89"/>
        <v>안 지정 캐릭터 PP 일반등급</v>
      </c>
      <c r="N276">
        <f t="shared" ca="1" si="90"/>
        <v>29944</v>
      </c>
      <c r="O276">
        <f t="shared" ca="1" si="91"/>
        <v>10</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1000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0.91460881706362374</v>
      </c>
      <c r="E277">
        <f t="shared" ca="1" si="99"/>
        <v>0.47366055005069496</v>
      </c>
      <c r="F277">
        <f t="shared" ca="1" si="99"/>
        <v>0.8824838356582696</v>
      </c>
      <c r="G277">
        <f t="shared" ca="1" si="99"/>
        <v>0.20916917651955014</v>
      </c>
      <c r="H277">
        <f t="shared" ca="1" si="99"/>
        <v>0.682208970707053</v>
      </c>
      <c r="I277">
        <f t="shared" ca="1" si="99"/>
        <v>0.58472378025705296</v>
      </c>
      <c r="M277" t="str">
        <f t="shared" ca="1" si="89"/>
        <v>안 지정 캐릭터 PP 일반등급</v>
      </c>
      <c r="N277">
        <f t="shared" ca="1" si="90"/>
        <v>47366</v>
      </c>
      <c r="O277">
        <f t="shared" ca="1" si="91"/>
        <v>11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1100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214</v>
      </c>
      <c r="W277">
        <v>1</v>
      </c>
      <c r="X277" t="s">
        <v>133</v>
      </c>
      <c r="Z277">
        <v>16</v>
      </c>
      <c r="AA277" t="str">
        <f t="shared" ca="1" si="93"/>
        <v>fe</v>
      </c>
      <c r="AB277" t="s">
        <v>83</v>
      </c>
      <c r="AC277" t="s">
        <v>260</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0.81803613982719292</v>
      </c>
      <c r="E278">
        <f t="shared" ca="1" si="99"/>
        <v>0.36247017844092633</v>
      </c>
      <c r="F278">
        <f t="shared" ca="1" si="99"/>
        <v>0.80136783482074214</v>
      </c>
      <c r="G278">
        <f t="shared" ca="1" si="99"/>
        <v>3.6011689452792872E-2</v>
      </c>
      <c r="H278">
        <f t="shared" ca="1" si="99"/>
        <v>0.63831811089141233</v>
      </c>
      <c r="I278">
        <f t="shared" ca="1" si="99"/>
        <v>0.46095699430806403</v>
      </c>
      <c r="M278" t="str">
        <f t="shared" ca="1" si="89"/>
        <v>지정 장비</v>
      </c>
      <c r="N278" t="str">
        <f t="shared" ca="1" si="90"/>
        <v>Equip4202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DI</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4</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216</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0.53901887883989807</v>
      </c>
      <c r="E279">
        <f t="shared" ca="1" si="99"/>
        <v>0.90146502818591046</v>
      </c>
      <c r="F279">
        <f t="shared" ca="1" si="99"/>
        <v>0.20228356607099585</v>
      </c>
      <c r="G279">
        <f t="shared" ca="1" si="99"/>
        <v>0.11042068614130507</v>
      </c>
      <c r="H279">
        <f t="shared" ca="1" si="99"/>
        <v>0.53490840763910863</v>
      </c>
      <c r="I279">
        <f t="shared" ca="1" si="99"/>
        <v>0.67793273714876701</v>
      </c>
      <c r="M279" t="str">
        <f t="shared" ca="1" si="89"/>
        <v>지정 장비</v>
      </c>
      <c r="N279" t="str">
        <f t="shared" ca="1" si="90"/>
        <v>Equip8202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42</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296</v>
      </c>
      <c r="W279">
        <v>1</v>
      </c>
      <c r="X279" t="s">
        <v>133</v>
      </c>
      <c r="Y279">
        <v>29</v>
      </c>
      <c r="Z279">
        <v>15</v>
      </c>
      <c r="AA279" t="str">
        <f t="shared" ca="1" si="93"/>
        <v>fe</v>
      </c>
      <c r="AB279" t="s">
        <v>83</v>
      </c>
      <c r="AC279" t="s">
        <v>256</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0.58439614036233178</v>
      </c>
      <c r="E280">
        <f t="shared" ca="1" si="99"/>
        <v>0.72088347755634719</v>
      </c>
      <c r="F280">
        <f t="shared" ca="1" si="99"/>
        <v>0.99800025657745217</v>
      </c>
      <c r="G280">
        <f t="shared" ca="1" si="99"/>
        <v>7.5101846783787174E-2</v>
      </c>
      <c r="H280">
        <f t="shared" ca="1" si="99"/>
        <v>0.58359058904692429</v>
      </c>
      <c r="I280">
        <f t="shared" ca="1" si="99"/>
        <v>0.99876825617463838</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0.70363323896372576</v>
      </c>
      <c r="E281">
        <f t="shared" ca="1" si="99"/>
        <v>0.62025699726563499</v>
      </c>
      <c r="F281">
        <f t="shared" ca="1" si="99"/>
        <v>0.34559846583297482</v>
      </c>
      <c r="G281">
        <f t="shared" ca="1" si="99"/>
        <v>0.67083641812100092</v>
      </c>
      <c r="H281">
        <f t="shared" ca="1" si="99"/>
        <v>0.51745830640356705</v>
      </c>
      <c r="I281">
        <f t="shared" ca="1" si="99"/>
        <v>0.35093453742852065</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0.27163773470723107</v>
      </c>
      <c r="E282">
        <f t="shared" ca="1" si="100"/>
        <v>0.31568004683635542</v>
      </c>
      <c r="F282">
        <f t="shared" ca="1" si="100"/>
        <v>0.38347814141197056</v>
      </c>
      <c r="G282">
        <f t="shared" ca="1" si="100"/>
        <v>0.24929571583566801</v>
      </c>
      <c r="H282">
        <f t="shared" ca="1" si="100"/>
        <v>6.3256170189747163E-2</v>
      </c>
      <c r="I282">
        <f t="shared" ca="1" si="100"/>
        <v>0.82700342349643152</v>
      </c>
      <c r="M282" t="str">
        <f t="shared" ca="1" si="89"/>
        <v>지정 장비</v>
      </c>
      <c r="N282" t="str">
        <f t="shared" ca="1" si="90"/>
        <v>Equip2301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12</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262</v>
      </c>
      <c r="W282">
        <v>1</v>
      </c>
      <c r="X282" t="s">
        <v>133</v>
      </c>
      <c r="Z282">
        <v>4</v>
      </c>
      <c r="AA282" t="str">
        <f t="shared" ca="1" si="93"/>
        <v>fe</v>
      </c>
      <c r="AB282" t="s">
        <v>83</v>
      </c>
      <c r="AC282" t="s">
        <v>256</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0.42314420408266573</v>
      </c>
      <c r="E283">
        <f t="shared" ca="1" si="100"/>
        <v>0.91539444153628002</v>
      </c>
      <c r="F283">
        <f t="shared" ca="1" si="100"/>
        <v>0.27619546619395219</v>
      </c>
      <c r="G283">
        <f t="shared" ca="1" si="100"/>
        <v>0.18817688813359379</v>
      </c>
      <c r="H283">
        <f t="shared" ca="1" si="100"/>
        <v>0.20087441482947455</v>
      </c>
      <c r="I283">
        <f t="shared" ca="1" si="100"/>
        <v>0.17152963235839647</v>
      </c>
      <c r="M283" t="str">
        <f t="shared" ca="1" si="89"/>
        <v>지정 장비</v>
      </c>
      <c r="N283" t="str">
        <f t="shared" ca="1" si="90"/>
        <v>Equip8002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4600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277</v>
      </c>
      <c r="W283">
        <v>1</v>
      </c>
      <c r="X283" t="s">
        <v>133</v>
      </c>
      <c r="Z283">
        <v>11</v>
      </c>
      <c r="AA283" t="str">
        <f t="shared" ca="1" si="93"/>
        <v>fe</v>
      </c>
      <c r="AB283" t="s">
        <v>83</v>
      </c>
      <c r="AC283" t="s">
        <v>201</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0.62467952514413405</v>
      </c>
      <c r="E284">
        <f t="shared" ca="1" si="100"/>
        <v>7.7119055287743876E-2</v>
      </c>
      <c r="F284">
        <f t="shared" ca="1" si="100"/>
        <v>0.691864322929158</v>
      </c>
      <c r="G284">
        <f t="shared" ca="1" si="100"/>
        <v>0.96510839493480738</v>
      </c>
      <c r="H284">
        <f t="shared" ca="1" si="100"/>
        <v>0.22924609533260865</v>
      </c>
      <c r="I284">
        <f t="shared" ca="1" si="100"/>
        <v>0.38327806477580906</v>
      </c>
      <c r="M284" t="str">
        <f t="shared" ca="1" si="89"/>
        <v>안 지정 캐릭터 PP 영웅등급</v>
      </c>
      <c r="N284">
        <f t="shared" ca="1" si="90"/>
        <v>7711</v>
      </c>
      <c r="O284">
        <f t="shared" ca="1" si="91"/>
        <v>9</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0.71085993987366469</v>
      </c>
      <c r="E285">
        <f t="shared" ca="1" si="100"/>
        <v>0.79703919875413454</v>
      </c>
      <c r="F285">
        <f t="shared" ca="1" si="100"/>
        <v>0.31274783227828085</v>
      </c>
      <c r="G285">
        <f t="shared" ca="1" si="100"/>
        <v>0.48797517107843591</v>
      </c>
      <c r="H285">
        <f t="shared" ca="1" si="100"/>
        <v>0.63835257209666352</v>
      </c>
      <c r="I285">
        <f t="shared" ca="1" si="100"/>
        <v>0.48114907588795808</v>
      </c>
      <c r="M285" t="str">
        <f t="shared" ca="1" si="89"/>
        <v>안 지정 캐릭터 PP 일반등급</v>
      </c>
      <c r="N285">
        <f t="shared" ca="1" si="90"/>
        <v>79703</v>
      </c>
      <c r="O285">
        <f t="shared" ca="1" si="91"/>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1300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0.53995885342006988</v>
      </c>
      <c r="E286">
        <f t="shared" ca="1" si="100"/>
        <v>0.56841001878914754</v>
      </c>
      <c r="F286">
        <f t="shared" ca="1" si="100"/>
        <v>0.10152454483818985</v>
      </c>
      <c r="G286">
        <f t="shared" ca="1" si="100"/>
        <v>0.53106657699356297</v>
      </c>
      <c r="H286">
        <f t="shared" ca="1" si="100"/>
        <v>0.9956876268595457</v>
      </c>
      <c r="I286">
        <f t="shared" ca="1" si="100"/>
        <v>0.84216361127152406</v>
      </c>
      <c r="M286" t="str">
        <f t="shared" ca="1" si="89"/>
        <v>안 지정 캐릭터 PP 일반등급</v>
      </c>
      <c r="N286">
        <f t="shared" ca="1" si="90"/>
        <v>56841</v>
      </c>
      <c r="O286">
        <f t="shared" ca="1" si="91"/>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0.94152495836273553</v>
      </c>
      <c r="E287">
        <f t="shared" ca="1" si="100"/>
        <v>0.53425219445246264</v>
      </c>
      <c r="F287">
        <f t="shared" ca="1" si="100"/>
        <v>0.65873647470527863</v>
      </c>
      <c r="G287">
        <f t="shared" ca="1" si="100"/>
        <v>9.3526944402960832E-2</v>
      </c>
      <c r="H287">
        <f t="shared" ca="1" si="100"/>
        <v>0.11588253642570367</v>
      </c>
      <c r="I287">
        <f t="shared" ca="1" si="100"/>
        <v>0.5616727924144419</v>
      </c>
      <c r="M287" t="str">
        <f t="shared" ca="1" si="89"/>
        <v>안 지정 캐릭터 PP 일반등급</v>
      </c>
      <c r="N287">
        <f t="shared" ca="1" si="90"/>
        <v>53425</v>
      </c>
      <c r="O287">
        <f t="shared" ca="1" si="91"/>
        <v>12</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199</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5.3529672278301299E-2</v>
      </c>
      <c r="E288">
        <f t="shared" ca="1" si="100"/>
        <v>0.47758757026201715</v>
      </c>
      <c r="F288">
        <f t="shared" ca="1" si="100"/>
        <v>0.83563433972309697</v>
      </c>
      <c r="G288">
        <f t="shared" ca="1" si="100"/>
        <v>0.51596922770137688</v>
      </c>
      <c r="H288">
        <f t="shared" ca="1" si="100"/>
        <v>2.8308695741534939E-2</v>
      </c>
      <c r="I288">
        <f t="shared" ca="1" si="100"/>
        <v>0.54967181395667819</v>
      </c>
      <c r="M288" t="str">
        <f t="shared" ca="1" si="89"/>
        <v>지정 장비</v>
      </c>
      <c r="N288" t="str">
        <f t="shared" ca="1" si="90"/>
        <v>Equip6001</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2000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298</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0.51209651803106759</v>
      </c>
      <c r="E289">
        <f t="shared" ca="1" si="100"/>
        <v>0.87524625239016673</v>
      </c>
      <c r="F289">
        <f t="shared" ca="1" si="100"/>
        <v>0.27545838572389936</v>
      </c>
      <c r="G289">
        <f t="shared" ca="1" si="100"/>
        <v>0.17498840207170452</v>
      </c>
      <c r="H289">
        <f t="shared" ca="1" si="100"/>
        <v>0.43591983157127989</v>
      </c>
      <c r="I289">
        <f t="shared" ca="1" si="100"/>
        <v>0.8230069775947354</v>
      </c>
      <c r="M289" t="str">
        <f t="shared" ca="1" si="89"/>
        <v>지정 장비</v>
      </c>
      <c r="N289" t="str">
        <f t="shared" ca="1" si="90"/>
        <v>Equip8201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43</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195</v>
      </c>
      <c r="W289">
        <v>1</v>
      </c>
      <c r="X289" t="s">
        <v>129</v>
      </c>
      <c r="Z289">
        <v>8300</v>
      </c>
      <c r="AA289" t="str">
        <f t="shared" ca="1" si="93"/>
        <v>fe</v>
      </c>
      <c r="AB289" t="s">
        <v>83</v>
      </c>
      <c r="AC289" t="s">
        <v>276</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0.44406949785263927</v>
      </c>
      <c r="E290">
        <f t="shared" ca="1" si="100"/>
        <v>0.66295163023184334</v>
      </c>
      <c r="F290">
        <f t="shared" ca="1" si="100"/>
        <v>0.35392681306139029</v>
      </c>
      <c r="G290">
        <f t="shared" ca="1" si="100"/>
        <v>0.49114937729618069</v>
      </c>
      <c r="H290">
        <f t="shared" ca="1" si="100"/>
        <v>0.67255003429603766</v>
      </c>
      <c r="I290">
        <f t="shared" ca="1" si="100"/>
        <v>0.59482018874062892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6.9531322541965479E-2</v>
      </c>
      <c r="E291">
        <f t="shared" ca="1" si="100"/>
        <v>0.47328035794542167</v>
      </c>
      <c r="F291">
        <f t="shared" ca="1" si="100"/>
        <v>0.36313089447478486</v>
      </c>
      <c r="G291">
        <f t="shared" ca="1" si="100"/>
        <v>0.70072304472725699</v>
      </c>
      <c r="H291">
        <f t="shared" ca="1" si="100"/>
        <v>0.76936714471231615</v>
      </c>
      <c r="I291">
        <f t="shared" ca="1" si="100"/>
        <v>0.92169919880169593</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0.89358475280555028</v>
      </c>
      <c r="E292">
        <f t="shared" ca="1" si="101"/>
        <v>0.62842010957674965</v>
      </c>
      <c r="F292">
        <f t="shared" ca="1" si="101"/>
        <v>0.14136177071958111</v>
      </c>
      <c r="G292">
        <f t="shared" ca="1" si="101"/>
        <v>0.1910477892921183</v>
      </c>
      <c r="H292">
        <f t="shared" ca="1" si="101"/>
        <v>0.6190208947997744</v>
      </c>
      <c r="I292">
        <f t="shared" ca="1" si="101"/>
        <v>0.54376542305173181</v>
      </c>
      <c r="M292" t="str">
        <f t="shared" ca="1" si="89"/>
        <v>캐릭터 상자 일반등급</v>
      </c>
      <c r="N292" t="str">
        <f t="shared" ca="1" si="90"/>
        <v>삭제</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29</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217</v>
      </c>
      <c r="W292">
        <v>1</v>
      </c>
      <c r="X292" t="s">
        <v>129</v>
      </c>
      <c r="Z292">
        <v>3600</v>
      </c>
      <c r="AA292" t="str">
        <f t="shared" ca="1" si="93"/>
        <v>fe</v>
      </c>
      <c r="AB292" t="s">
        <v>83</v>
      </c>
      <c r="AC292" t="s">
        <v>210</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0.73053709652833132</v>
      </c>
      <c r="E293">
        <f t="shared" ca="1" si="101"/>
        <v>0.46929944157296566</v>
      </c>
      <c r="F293">
        <f t="shared" ca="1" si="101"/>
        <v>0.44293749590213394</v>
      </c>
      <c r="G293">
        <f t="shared" ca="1" si="101"/>
        <v>0.70550857661803057</v>
      </c>
      <c r="H293">
        <f t="shared" ca="1" si="101"/>
        <v>5.8212552571690002E-2</v>
      </c>
      <c r="I293">
        <f t="shared" ca="1" si="101"/>
        <v>0.73899229998599125</v>
      </c>
      <c r="M293" t="str">
        <f t="shared" ca="1" si="89"/>
        <v>지정 장비</v>
      </c>
      <c r="N293" t="str">
        <f t="shared" ca="1" si="90"/>
        <v>Equip4002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800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199</v>
      </c>
      <c r="W293">
        <v>1</v>
      </c>
      <c r="X293" t="s">
        <v>129</v>
      </c>
      <c r="Z293">
        <v>1000</v>
      </c>
      <c r="AA293" t="str">
        <f t="shared" ca="1" si="93"/>
        <v>fe</v>
      </c>
      <c r="AB293" t="s">
        <v>83</v>
      </c>
      <c r="AC293" t="s">
        <v>271</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0.43585520627055763</v>
      </c>
      <c r="E294">
        <f t="shared" ca="1" si="101"/>
        <v>0.72368300207075231</v>
      </c>
      <c r="F294">
        <f t="shared" ca="1" si="101"/>
        <v>0.71082721857125308</v>
      </c>
      <c r="G294">
        <f t="shared" ca="1" si="101"/>
        <v>0.88832948138865719</v>
      </c>
      <c r="H294">
        <f t="shared" ca="1" si="101"/>
        <v>0.35047395313883445</v>
      </c>
      <c r="I294">
        <f t="shared" ca="1" si="101"/>
        <v>0.98541227104398343</v>
      </c>
      <c r="M294" t="str">
        <f t="shared" ca="1" si="89"/>
        <v>안 지정 캐릭터 PP 영웅등급</v>
      </c>
      <c r="N294">
        <f t="shared" ca="1" si="90"/>
        <v>72368</v>
      </c>
      <c r="O294">
        <f t="shared" ca="1" si="91"/>
        <v>13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1300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0.38392228771467252</v>
      </c>
      <c r="E295">
        <f t="shared" ca="1" si="101"/>
        <v>0.41459440531714487</v>
      </c>
      <c r="F295">
        <f t="shared" ca="1" si="101"/>
        <v>0.64082273121127908</v>
      </c>
      <c r="G295">
        <f t="shared" ca="1" si="101"/>
        <v>0.94460680427098942</v>
      </c>
      <c r="H295">
        <f t="shared" ca="1" si="101"/>
        <v>0.21415530223439971</v>
      </c>
      <c r="I295">
        <f t="shared" ca="1" si="101"/>
        <v>0.72217693729375609</v>
      </c>
      <c r="M295" t="str">
        <f t="shared" ca="1" si="89"/>
        <v>안 지정 캐릭터 PP 일반등급</v>
      </c>
      <c r="N295">
        <f t="shared" ca="1" si="90"/>
        <v>41459</v>
      </c>
      <c r="O295">
        <f t="shared" ca="1" si="91"/>
        <v>11</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0.9727652266504907</v>
      </c>
      <c r="E296">
        <f t="shared" ca="1" si="101"/>
        <v>0.21160228786609481</v>
      </c>
      <c r="F296">
        <f t="shared" ca="1" si="101"/>
        <v>0.16222677332797308</v>
      </c>
      <c r="G296">
        <f t="shared" ca="1" si="101"/>
        <v>0.94164175742311029</v>
      </c>
      <c r="H296">
        <f t="shared" ca="1" si="101"/>
        <v>0.89820764952753551</v>
      </c>
      <c r="I296">
        <f t="shared" ca="1" si="101"/>
        <v>6.9945022171772675E-2</v>
      </c>
      <c r="M296" t="str">
        <f t="shared" ca="1" si="89"/>
        <v>안 지정 캐릭터 PP 일반등급</v>
      </c>
      <c r="N296">
        <f t="shared" ca="1" si="90"/>
        <v>21160</v>
      </c>
      <c r="O296">
        <f t="shared" ca="1" si="91"/>
        <v>10</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1000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0.56281932647247557</v>
      </c>
      <c r="E297">
        <f t="shared" ca="1" si="101"/>
        <v>0.90422047213203405</v>
      </c>
      <c r="F297">
        <f t="shared" ca="1" si="101"/>
        <v>0.31745895644363742</v>
      </c>
      <c r="G297">
        <f t="shared" ca="1" si="101"/>
        <v>0.30906967283587361</v>
      </c>
      <c r="H297">
        <f t="shared" ca="1" si="101"/>
        <v>0.3313040050575653</v>
      </c>
      <c r="I297">
        <f t="shared" ca="1" si="101"/>
        <v>2.9089363747002439E-3</v>
      </c>
      <c r="M297" t="str">
        <f t="shared" ca="1" si="89"/>
        <v>안 지정 캐릭터 PP 영웅등급</v>
      </c>
      <c r="N297">
        <f t="shared" ca="1" si="90"/>
        <v>90422</v>
      </c>
      <c r="O297">
        <f t="shared" ca="1" si="91"/>
        <v>14</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1400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203</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0.94864237554339792</v>
      </c>
      <c r="E298">
        <f t="shared" ca="1" si="101"/>
        <v>0.67557678531173027</v>
      </c>
      <c r="F298">
        <f t="shared" ca="1" si="101"/>
        <v>0.29362956417997144</v>
      </c>
      <c r="G298">
        <f t="shared" ca="1" si="101"/>
        <v>0.60832210521572549</v>
      </c>
      <c r="H298">
        <f t="shared" ca="1" si="101"/>
        <v>0.54424447949453392</v>
      </c>
      <c r="I298">
        <f t="shared" ca="1" si="101"/>
        <v>5.1333520252899056E-2</v>
      </c>
      <c r="M298" t="str">
        <f t="shared" ca="1" si="89"/>
        <v>지정 장비</v>
      </c>
      <c r="N298" t="str">
        <f t="shared" ca="1" si="90"/>
        <v>Equip6302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22000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269</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0.96132462568174248</v>
      </c>
      <c r="E299">
        <f t="shared" ca="1" si="101"/>
        <v>4.5065863998759337E-2</v>
      </c>
      <c r="F299">
        <f t="shared" ca="1" si="101"/>
        <v>0.34728288701804089</v>
      </c>
      <c r="G299">
        <f t="shared" ca="1" si="101"/>
        <v>0.53541780770139169</v>
      </c>
      <c r="H299">
        <f t="shared" ca="1" si="101"/>
        <v>0.9896711545297554</v>
      </c>
      <c r="I299">
        <f t="shared" ca="1" si="101"/>
        <v>0.38050855100239289</v>
      </c>
      <c r="M299" t="str">
        <f t="shared" ca="1" si="89"/>
        <v>지정 장비</v>
      </c>
      <c r="N299" t="str">
        <f t="shared" ca="1" si="90"/>
        <v>Equip0201</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2900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0.36940358338323809</v>
      </c>
      <c r="E300">
        <f t="shared" ca="1" si="101"/>
        <v>0.24513287793565908</v>
      </c>
      <c r="F300">
        <f t="shared" ca="1" si="101"/>
        <v>0.3531630902672892</v>
      </c>
      <c r="G300">
        <f t="shared" ca="1" si="101"/>
        <v>0.56034987355170263</v>
      </c>
      <c r="H300">
        <f t="shared" ca="1" si="101"/>
        <v>0.43442377161617562</v>
      </c>
      <c r="I300">
        <f t="shared" ca="1" si="101"/>
        <v>0.55197212609739099</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2.3943536381842989E-2</v>
      </c>
      <c r="E301">
        <f t="shared" ca="1" si="101"/>
        <v>0.9325441034237506</v>
      </c>
      <c r="F301">
        <f t="shared" ca="1" si="101"/>
        <v>0.55766556497571684</v>
      </c>
      <c r="G301">
        <f t="shared" ca="1" si="101"/>
        <v>0.2992886771511919</v>
      </c>
      <c r="H301">
        <f t="shared" ca="1" si="101"/>
        <v>0.11994913068826984</v>
      </c>
      <c r="I301">
        <f t="shared" ca="1" si="101"/>
        <v>0.81098667275430281</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0.14536991914803488</v>
      </c>
      <c r="E302">
        <f t="shared" ca="1" si="102"/>
        <v>0.48156853399219157</v>
      </c>
      <c r="F302">
        <f t="shared" ca="1" si="102"/>
        <v>0.73466865639799872</v>
      </c>
      <c r="G302">
        <f t="shared" ca="1" si="102"/>
        <v>7.677301951021609E-2</v>
      </c>
      <c r="H302">
        <f t="shared" ca="1" si="102"/>
        <v>0.7316710188278992</v>
      </c>
      <c r="I302">
        <f t="shared" ca="1" si="102"/>
        <v>0.6233372388590569</v>
      </c>
      <c r="M302" t="str">
        <f t="shared" ca="1" si="89"/>
        <v>지정 장비</v>
      </c>
      <c r="N302" t="str">
        <f t="shared" ca="1" si="90"/>
        <v>Equip4101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1300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255</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0.19684995854054799</v>
      </c>
      <c r="E303">
        <f t="shared" ca="1" si="102"/>
        <v>1.9648602217929412E-2</v>
      </c>
      <c r="F303">
        <f t="shared" ca="1" si="102"/>
        <v>0.49836689891996511</v>
      </c>
      <c r="G303">
        <f t="shared" ca="1" si="102"/>
        <v>0.45600983391424044</v>
      </c>
      <c r="H303">
        <f t="shared" ca="1" si="102"/>
        <v>0.56436603723641199</v>
      </c>
      <c r="I303">
        <f t="shared" ca="1" si="102"/>
        <v>0.33016395110052921</v>
      </c>
      <c r="M303" t="str">
        <f t="shared" ca="1" si="89"/>
        <v>지정 장비</v>
      </c>
      <c r="N303" t="str">
        <f t="shared" ca="1" si="90"/>
        <v>Equip0002</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700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199</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0.20662691109391118</v>
      </c>
      <c r="E304">
        <f t="shared" ca="1" si="102"/>
        <v>0.83708961690204475</v>
      </c>
      <c r="F304">
        <f t="shared" ca="1" si="102"/>
        <v>0.81963869085465535</v>
      </c>
      <c r="G304">
        <f t="shared" ca="1" si="102"/>
        <v>0.60844101908844972</v>
      </c>
      <c r="H304">
        <f t="shared" ca="1" si="102"/>
        <v>1.7577147383568748E-2</v>
      </c>
      <c r="I304">
        <f t="shared" ca="1" si="102"/>
        <v>0.20615195964763167</v>
      </c>
      <c r="M304" t="str">
        <f t="shared" ca="1" si="89"/>
        <v>안 지정 캐릭터 PP 영웅등급</v>
      </c>
      <c r="N304">
        <f t="shared" ca="1" si="90"/>
        <v>83708</v>
      </c>
      <c r="O304">
        <f t="shared" ca="1" si="91"/>
        <v>14</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1400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0.18238536925107818</v>
      </c>
      <c r="E305">
        <f t="shared" ca="1" si="102"/>
        <v>0.72720378578654332</v>
      </c>
      <c r="F305">
        <f t="shared" ca="1" si="102"/>
        <v>0.54624550556429807</v>
      </c>
      <c r="G305">
        <f t="shared" ca="1" si="102"/>
        <v>0.55205172080116949</v>
      </c>
      <c r="H305">
        <f t="shared" ca="1" si="102"/>
        <v>0.53345764453568201</v>
      </c>
      <c r="I305">
        <f t="shared" ca="1" si="102"/>
        <v>0.89563666461943547</v>
      </c>
      <c r="M305" t="str">
        <f t="shared" ca="1" si="89"/>
        <v>안 지정 캐릭터 PP 영웅등급</v>
      </c>
      <c r="N305">
        <f t="shared" ca="1" si="90"/>
        <v>72720</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3.6836063794165597E-3</v>
      </c>
      <c r="E306">
        <f t="shared" ca="1" si="102"/>
        <v>0.94948666673108473</v>
      </c>
      <c r="F306">
        <f t="shared" ca="1" si="102"/>
        <v>0.98665352470750545</v>
      </c>
      <c r="G306">
        <f t="shared" ca="1" si="102"/>
        <v>0.29151562277186882</v>
      </c>
      <c r="H306">
        <f t="shared" ca="1" si="102"/>
        <v>0.11098039349477273</v>
      </c>
      <c r="I306">
        <f t="shared" ca="1" si="102"/>
        <v>0.29769438489227618</v>
      </c>
      <c r="M306" t="str">
        <f t="shared" ca="1" si="89"/>
        <v>안 지정 캐릭터 PP 일반등급</v>
      </c>
      <c r="N306">
        <f t="shared" ca="1" si="90"/>
        <v>94948</v>
      </c>
      <c r="O306">
        <f t="shared" ca="1" si="91"/>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1400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0.62051185356997174</v>
      </c>
      <c r="E307">
        <f t="shared" ca="1" si="102"/>
        <v>0.83490090456354116</v>
      </c>
      <c r="F307">
        <f t="shared" ca="1" si="102"/>
        <v>0.80774111111956082</v>
      </c>
      <c r="G307">
        <f t="shared" ca="1" si="102"/>
        <v>0.57408393949778114</v>
      </c>
      <c r="H307">
        <f t="shared" ca="1" si="102"/>
        <v>0.25273659469754495</v>
      </c>
      <c r="I307">
        <f t="shared" ca="1" si="102"/>
        <v>0.65094205589061016</v>
      </c>
      <c r="M307" t="str">
        <f t="shared" ca="1" si="89"/>
        <v>안 지정 캐릭터 PP 영웅등급</v>
      </c>
      <c r="N307">
        <f t="shared" ca="1" si="90"/>
        <v>83490</v>
      </c>
      <c r="O307">
        <f t="shared" ca="1" si="91"/>
        <v>14</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253</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0.57121729175571878</v>
      </c>
      <c r="E308">
        <f t="shared" ca="1" si="102"/>
        <v>8.7912543116214548E-2</v>
      </c>
      <c r="F308">
        <f t="shared" ca="1" si="102"/>
        <v>0.30124950082670698</v>
      </c>
      <c r="G308">
        <f t="shared" ca="1" si="102"/>
        <v>0.45398561392013537</v>
      </c>
      <c r="H308">
        <f t="shared" ca="1" si="102"/>
        <v>0.48313097513368386</v>
      </c>
      <c r="I308">
        <f t="shared" ca="1" si="102"/>
        <v>0.81555978570422927</v>
      </c>
      <c r="M308" t="str">
        <f t="shared" ca="1" si="89"/>
        <v>지정 장비</v>
      </c>
      <c r="N308" t="str">
        <f t="shared" ca="1" si="90"/>
        <v>Equip1002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260</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0.98282955080019174</v>
      </c>
      <c r="E309">
        <f t="shared" ca="1" si="102"/>
        <v>0.52883675012966436</v>
      </c>
      <c r="F309">
        <f t="shared" ca="1" si="102"/>
        <v>0.22036469896369004</v>
      </c>
      <c r="G309">
        <f t="shared" ca="1" si="102"/>
        <v>0.47189143632417008</v>
      </c>
      <c r="H309">
        <f t="shared" ca="1" si="102"/>
        <v>0.88533441144908531</v>
      </c>
      <c r="I309">
        <f t="shared" ca="1" si="102"/>
        <v>0.8306175205205707</v>
      </c>
      <c r="M309" t="str">
        <f t="shared" ca="1" si="89"/>
        <v>지정 장비</v>
      </c>
      <c r="N309" t="str">
        <f t="shared" ca="1" si="90"/>
        <v>Equip6101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3800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265</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5.0369988310944303E-2</v>
      </c>
      <c r="E310">
        <f t="shared" ca="1" si="102"/>
        <v>0.36874645886952295</v>
      </c>
      <c r="F310">
        <f t="shared" ca="1" si="102"/>
        <v>0.33931199571473525</v>
      </c>
      <c r="G310">
        <f t="shared" ca="1" si="102"/>
        <v>0.3448060529422734</v>
      </c>
      <c r="H310">
        <f t="shared" ca="1" si="102"/>
        <v>0.66408657869131438</v>
      </c>
      <c r="I310">
        <f t="shared" ca="1" si="102"/>
        <v>2.3879833225584512E-2</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7.2975461081102533E-2</v>
      </c>
      <c r="E311">
        <f t="shared" ca="1" si="102"/>
        <v>0.55337332288231023</v>
      </c>
      <c r="F311">
        <f t="shared" ca="1" si="102"/>
        <v>0.75193759044961317</v>
      </c>
      <c r="G311">
        <f t="shared" ca="1" si="102"/>
        <v>0.70713986497994519</v>
      </c>
      <c r="H311">
        <f t="shared" ca="1" si="102"/>
        <v>0.49288685446551272</v>
      </c>
      <c r="I311">
        <f t="shared" ca="1" si="102"/>
        <v>0.56683161797288717</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0.34514008920436912</v>
      </c>
      <c r="E312">
        <f t="shared" ca="1" si="103"/>
        <v>0.37132415490876147</v>
      </c>
      <c r="F312">
        <f t="shared" ca="1" si="103"/>
        <v>0.13988298027425561</v>
      </c>
      <c r="G312">
        <f t="shared" ca="1" si="103"/>
        <v>8.6103579859838186E-2</v>
      </c>
      <c r="H312">
        <f t="shared" ca="1" si="103"/>
        <v>6.7707886376357496E-2</v>
      </c>
      <c r="I312">
        <f t="shared" ca="1" si="103"/>
        <v>0.25998311064896429</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0.71527147287442461</v>
      </c>
      <c r="E313">
        <f t="shared" ca="1" si="103"/>
        <v>0.87918202226382858</v>
      </c>
      <c r="F313">
        <f t="shared" ca="1" si="103"/>
        <v>0.40820323329781472</v>
      </c>
      <c r="G313">
        <f t="shared" ca="1" si="103"/>
        <v>0.55595161641694513</v>
      </c>
      <c r="H313">
        <f t="shared" ca="1" si="103"/>
        <v>0.44824697235157918</v>
      </c>
      <c r="I313">
        <f t="shared" ca="1" si="103"/>
        <v>0.64917143175512171</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0.94586722957174785</v>
      </c>
      <c r="E314">
        <f t="shared" ca="1" si="103"/>
        <v>0.56104780968562495</v>
      </c>
      <c r="F314">
        <f t="shared" ca="1" si="103"/>
        <v>0.87399098160704725</v>
      </c>
      <c r="G314">
        <f t="shared" ca="1" si="103"/>
        <v>0.99189110050431462</v>
      </c>
      <c r="H314">
        <f t="shared" ca="1" si="103"/>
        <v>0.54203969613826808</v>
      </c>
      <c r="I314">
        <f t="shared" ca="1" si="103"/>
        <v>0.79224240321690864</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0.82798406361523935</v>
      </c>
      <c r="E315">
        <f t="shared" ca="1" si="103"/>
        <v>3.1561244392439125E-2</v>
      </c>
      <c r="F315">
        <f t="shared" ca="1" si="103"/>
        <v>0.40525279264968761</v>
      </c>
      <c r="G315">
        <f t="shared" ca="1" si="103"/>
        <v>0.30533961303087687</v>
      </c>
      <c r="H315">
        <f t="shared" ca="1" si="103"/>
        <v>0.41769854483617763</v>
      </c>
      <c r="I315">
        <f t="shared" ca="1" si="103"/>
        <v>0.35727548673624887</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0.98918281604927361</v>
      </c>
      <c r="E316">
        <f t="shared" ca="1" si="103"/>
        <v>0.90470025549131161</v>
      </c>
      <c r="F316">
        <f t="shared" ca="1" si="103"/>
        <v>0.30640577092966415</v>
      </c>
      <c r="G316">
        <f t="shared" ca="1" si="103"/>
        <v>0.37370825957124287</v>
      </c>
      <c r="H316">
        <f t="shared" ca="1" si="103"/>
        <v>0.80493155642377745</v>
      </c>
      <c r="I316">
        <f t="shared" ca="1" si="103"/>
        <v>0.4458116930309014</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0.5036010933730346</v>
      </c>
      <c r="E317">
        <f t="shared" ca="1" si="103"/>
        <v>0.70686586343222324</v>
      </c>
      <c r="F317">
        <f t="shared" ca="1" si="103"/>
        <v>0.53289317181119966</v>
      </c>
      <c r="G317">
        <f t="shared" ca="1" si="103"/>
        <v>0.51830701260584722</v>
      </c>
      <c r="H317">
        <f t="shared" ca="1" si="103"/>
        <v>0.45804013098268648</v>
      </c>
      <c r="I317">
        <f t="shared" ca="1" si="103"/>
        <v>0.70986881543626623</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3.1908474655159003E-3</v>
      </c>
      <c r="E318">
        <f t="shared" ca="1" si="103"/>
        <v>0.7774631028821577</v>
      </c>
      <c r="F318">
        <f t="shared" ca="1" si="103"/>
        <v>0.19705655060178373</v>
      </c>
      <c r="G318">
        <f t="shared" ca="1" si="103"/>
        <v>8.2469456862763746E-2</v>
      </c>
      <c r="H318">
        <f t="shared" ca="1" si="103"/>
        <v>0.45365184323711716</v>
      </c>
      <c r="I318">
        <f t="shared" ca="1" si="103"/>
        <v>0.92107799183778549</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0.61297537657046963</v>
      </c>
      <c r="E319">
        <f t="shared" ca="1" si="103"/>
        <v>4.0986975151674931E-2</v>
      </c>
      <c r="F319">
        <f t="shared" ca="1" si="103"/>
        <v>9.5444798405051712E-2</v>
      </c>
      <c r="G319">
        <f t="shared" ca="1" si="103"/>
        <v>0.70379451627199352</v>
      </c>
      <c r="H319">
        <f t="shared" ca="1" si="103"/>
        <v>0.10836498115727022</v>
      </c>
      <c r="I319">
        <f t="shared" ca="1" si="103"/>
        <v>0.77501710624931197</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0.14191607492790448</v>
      </c>
      <c r="E320">
        <f t="shared" ca="1" si="103"/>
        <v>0.41006498433540062</v>
      </c>
      <c r="F320">
        <f t="shared" ca="1" si="103"/>
        <v>2.5965398626565661E-2</v>
      </c>
      <c r="G320">
        <f t="shared" ca="1" si="103"/>
        <v>0.63056434485584167</v>
      </c>
      <c r="H320">
        <f t="shared" ca="1" si="103"/>
        <v>7.7740121578798504E-2</v>
      </c>
      <c r="I320">
        <f t="shared" ca="1" si="103"/>
        <v>0.21692372351278844</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0.19019908042581268</v>
      </c>
      <c r="E321">
        <f t="shared" ca="1" si="103"/>
        <v>0.58752642763103624</v>
      </c>
      <c r="F321">
        <f t="shared" ca="1" si="103"/>
        <v>0.35170586270096493</v>
      </c>
      <c r="G321">
        <f t="shared" ca="1" si="103"/>
        <v>0.78274345096746223</v>
      </c>
      <c r="H321">
        <f t="shared" ca="1" si="103"/>
        <v>0.88932927213546842</v>
      </c>
      <c r="I321">
        <f t="shared" ca="1" si="103"/>
        <v>1.7328732880480424E-2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0.80600585902279653</v>
      </c>
      <c r="E322">
        <f t="shared" ca="1" si="105"/>
        <v>0.34636662835394705</v>
      </c>
      <c r="F322">
        <f t="shared" ca="1" si="105"/>
        <v>1.419801642296814E-2</v>
      </c>
      <c r="G322">
        <f t="shared" ca="1" si="105"/>
        <v>0.75155385594133861</v>
      </c>
      <c r="H322">
        <f t="shared" ca="1" si="105"/>
        <v>8.7579414017405099E-2</v>
      </c>
      <c r="I322">
        <f t="shared" ca="1" si="105"/>
        <v>0.2832923595557516</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0.74790682434216016</v>
      </c>
      <c r="E323">
        <f t="shared" ca="1" si="105"/>
        <v>0.13989162959808832</v>
      </c>
      <c r="F323">
        <f t="shared" ca="1" si="105"/>
        <v>0.66015961757939434</v>
      </c>
      <c r="G323">
        <f t="shared" ca="1" si="105"/>
        <v>0.28167169731367836</v>
      </c>
      <c r="H323">
        <f t="shared" ca="1" si="105"/>
        <v>0.95137658511283285</v>
      </c>
      <c r="I323">
        <f t="shared" ca="1" si="105"/>
        <v>0.31017144251273865</v>
      </c>
      <c r="M323" t="str">
        <f ca="1">IF(LEN(J323)&lt;&gt;0,J323,VLOOKUP(D323+$B323,$BJ:$BK,MATCH($BK$1,$BJ$1:$BK$1,0),1))</f>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0.2489432624284299</v>
      </c>
      <c r="E324">
        <f t="shared" ca="1" si="105"/>
        <v>0.49375603358254361</v>
      </c>
      <c r="F324">
        <f t="shared" ca="1" si="105"/>
        <v>0.19576223069035892</v>
      </c>
      <c r="G324">
        <f t="shared" ca="1" si="105"/>
        <v>0.22877365796394811</v>
      </c>
      <c r="H324">
        <f t="shared" ca="1" si="105"/>
        <v>0.9168484264601523</v>
      </c>
      <c r="I324">
        <f t="shared" ca="1" si="105"/>
        <v>0.92243763075114527</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0.71986081958104531</v>
      </c>
      <c r="E325">
        <f t="shared" ca="1" si="105"/>
        <v>0.78432841981609736</v>
      </c>
      <c r="F325">
        <f t="shared" ca="1" si="105"/>
        <v>0.41970988538931553</v>
      </c>
      <c r="G325">
        <f t="shared" ca="1" si="105"/>
        <v>0.96316842197622399</v>
      </c>
      <c r="H325">
        <f t="shared" ca="1" si="105"/>
        <v>0.6050742102539427</v>
      </c>
      <c r="I325">
        <f t="shared" ca="1" si="105"/>
        <v>3.7505281913753574E-2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0.35036490443736457</v>
      </c>
      <c r="E326">
        <f t="shared" ca="1" si="105"/>
        <v>0.67232378693561823</v>
      </c>
      <c r="F326">
        <f t="shared" ca="1" si="105"/>
        <v>0.55599622949602123</v>
      </c>
      <c r="G326">
        <f t="shared" ca="1" si="105"/>
        <v>0.37435529006472612</v>
      </c>
      <c r="H326">
        <f t="shared" ca="1" si="105"/>
        <v>0.42882862452336235</v>
      </c>
      <c r="I326">
        <f t="shared" ca="1" si="105"/>
        <v>0.71192961240150865</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0.84298715475590147</v>
      </c>
      <c r="E327">
        <f t="shared" ca="1" si="105"/>
        <v>0.179816955306485</v>
      </c>
      <c r="F327">
        <f t="shared" ca="1" si="105"/>
        <v>0.58752567591909832</v>
      </c>
      <c r="G327">
        <f t="shared" ca="1" si="105"/>
        <v>0.25149942929400915</v>
      </c>
      <c r="H327">
        <f t="shared" ca="1" si="105"/>
        <v>8.7719817525857557E-3</v>
      </c>
      <c r="I327">
        <f t="shared" ca="1" si="105"/>
        <v>0.35437251622978472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0.6437773301318076</v>
      </c>
      <c r="E328">
        <f t="shared" ca="1" si="105"/>
        <v>0.32939910892761559</v>
      </c>
      <c r="F328">
        <f t="shared" ca="1" si="105"/>
        <v>0.65375077909977775</v>
      </c>
      <c r="G328">
        <f t="shared" ca="1" si="105"/>
        <v>0.83232809045511091</v>
      </c>
      <c r="H328">
        <f t="shared" ca="1" si="105"/>
        <v>0.50870275355726458</v>
      </c>
      <c r="I328">
        <f t="shared" ca="1" si="105"/>
        <v>0.44580289189583899</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0.48084626394921004</v>
      </c>
      <c r="E329">
        <f t="shared" ca="1" si="105"/>
        <v>3.3441289893388793E-2</v>
      </c>
      <c r="F329">
        <f t="shared" ca="1" si="105"/>
        <v>7.1641208753822405E-2</v>
      </c>
      <c r="G329">
        <f t="shared" ca="1" si="105"/>
        <v>7.3517009108650888E-2</v>
      </c>
      <c r="H329">
        <f t="shared" ca="1" si="105"/>
        <v>0.21754321029579504</v>
      </c>
      <c r="I329">
        <f t="shared" ca="1" si="105"/>
        <v>0.20145693118724906</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0.66365353061907706</v>
      </c>
      <c r="E330">
        <f t="shared" ca="1" si="105"/>
        <v>9.9498305271126797E-2</v>
      </c>
      <c r="F330">
        <f t="shared" ca="1" si="105"/>
        <v>0.40781680397453057</v>
      </c>
      <c r="G330">
        <f t="shared" ca="1" si="105"/>
        <v>0.15892817971112838</v>
      </c>
      <c r="H330">
        <f t="shared" ca="1" si="105"/>
        <v>0.49941032698452192</v>
      </c>
      <c r="I330">
        <f t="shared" ca="1" si="105"/>
        <v>0.44617060779025475</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fp</v>
      </c>
      <c r="AB330" t="s">
        <v>87</v>
      </c>
      <c r="AC330" t="s">
        <v>329</v>
      </c>
      <c r="AD330">
        <v>140</v>
      </c>
      <c r="AE330" t="s">
        <v>133</v>
      </c>
      <c r="AF330">
        <v>135</v>
      </c>
      <c r="AG330">
        <v>77</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미네락</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v>
      </c>
      <c r="AN330" t="str">
        <f t="shared" ca="1" si="114"/>
        <v>{"dy":19,"sl":10,"tp":"fp","vl":"Actor2120","cn":140,"pt":"DI","pp":135,"pr":77}</v>
      </c>
    </row>
    <row r="331" spans="1:40">
      <c r="A331">
        <v>20</v>
      </c>
      <c r="B331">
        <v>10</v>
      </c>
      <c r="C331">
        <f t="shared" si="104"/>
        <v>1</v>
      </c>
      <c r="D331">
        <f t="shared" ca="1" si="105"/>
        <v>0.32222548625730096</v>
      </c>
      <c r="E331">
        <f t="shared" ca="1" si="105"/>
        <v>0.57214185747836765</v>
      </c>
      <c r="F331">
        <f t="shared" ca="1" si="105"/>
        <v>0.98723993589434644</v>
      </c>
      <c r="G331">
        <f t="shared" ca="1" si="105"/>
        <v>0.51999181516786386</v>
      </c>
      <c r="H331">
        <f t="shared" ca="1" si="105"/>
        <v>0.41201831794079702</v>
      </c>
      <c r="I331">
        <f t="shared" ca="1" si="105"/>
        <v>0.81748233589767771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fp</v>
      </c>
      <c r="AB331" t="s">
        <v>87</v>
      </c>
      <c r="AC331" t="s">
        <v>329</v>
      </c>
      <c r="AD331">
        <v>140</v>
      </c>
      <c r="AE331" t="s">
        <v>133</v>
      </c>
      <c r="AF331">
        <v>135</v>
      </c>
      <c r="AG331">
        <v>77</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미네락</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v>
      </c>
      <c r="AN331" t="str">
        <f t="shared" ca="1" si="114"/>
        <v>{"dy":20,"sl":10,"tp":"fp","vl":"Actor2120","cn":140,"pt":"DI","pp":135,"pr":77}</v>
      </c>
    </row>
    <row r="332" spans="1:40">
      <c r="A332">
        <v>21</v>
      </c>
      <c r="B332">
        <v>10</v>
      </c>
      <c r="C332">
        <f t="shared" si="104"/>
        <v>1</v>
      </c>
      <c r="D332">
        <f t="shared" ref="D332:I341" ca="1" si="115">RAND()</f>
        <v>0.75913351105027305</v>
      </c>
      <c r="E332">
        <f t="shared" ca="1" si="115"/>
        <v>0.55787457092326354</v>
      </c>
      <c r="F332">
        <f t="shared" ca="1" si="115"/>
        <v>0.77421876681956792</v>
      </c>
      <c r="G332">
        <f t="shared" ca="1" si="115"/>
        <v>0.66908647890139972</v>
      </c>
      <c r="H332">
        <f t="shared" ca="1" si="115"/>
        <v>7.0408919360436029E-2</v>
      </c>
      <c r="I332">
        <f t="shared" ca="1" si="115"/>
        <v>0.39671252621354103</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v>
      </c>
      <c r="AN332" t="str">
        <f t="shared" ca="1" si="114"/>
        <v>{"dy":21,"sl":10}</v>
      </c>
    </row>
    <row r="333" spans="1:40">
      <c r="A333">
        <v>22</v>
      </c>
      <c r="B333">
        <v>10</v>
      </c>
      <c r="C333">
        <f t="shared" si="104"/>
        <v>1</v>
      </c>
      <c r="D333">
        <f t="shared" ca="1" si="115"/>
        <v>0.92096254918762188</v>
      </c>
      <c r="E333">
        <f t="shared" ca="1" si="115"/>
        <v>0.7686925065653506</v>
      </c>
      <c r="F333">
        <f t="shared" ca="1" si="115"/>
        <v>0.8155622597020421</v>
      </c>
      <c r="G333">
        <f t="shared" ca="1" si="115"/>
        <v>0.9986270088111866</v>
      </c>
      <c r="H333">
        <f t="shared" ca="1" si="115"/>
        <v>0.84493018092905703</v>
      </c>
      <c r="I333">
        <f t="shared" ca="1" si="115"/>
        <v>0.95220230408580975</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v>
      </c>
      <c r="AN333" t="str">
        <f t="shared" ca="1" si="114"/>
        <v>{"dy":22,"sl":10}</v>
      </c>
    </row>
    <row r="334" spans="1:40">
      <c r="A334">
        <v>23</v>
      </c>
      <c r="B334">
        <v>10</v>
      </c>
      <c r="C334">
        <f t="shared" si="104"/>
        <v>1</v>
      </c>
      <c r="D334">
        <f t="shared" ca="1" si="115"/>
        <v>0.89250154821176653</v>
      </c>
      <c r="E334">
        <f t="shared" ca="1" si="115"/>
        <v>0.20787008291438258</v>
      </c>
      <c r="F334">
        <f t="shared" ca="1" si="115"/>
        <v>0.27863708511438634</v>
      </c>
      <c r="G334">
        <f t="shared" ca="1" si="115"/>
        <v>0.55424586431828105</v>
      </c>
      <c r="H334">
        <f t="shared" ca="1" si="115"/>
        <v>0.8165595358296811</v>
      </c>
      <c r="I334">
        <f t="shared" ca="1" si="115"/>
        <v>0.19333409587717754</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v>
      </c>
      <c r="AN334" t="str">
        <f t="shared" ca="1" si="114"/>
        <v>{"dy":23,"sl":10}</v>
      </c>
    </row>
    <row r="335" spans="1:40">
      <c r="A335">
        <v>24</v>
      </c>
      <c r="B335">
        <v>10</v>
      </c>
      <c r="C335">
        <f t="shared" si="104"/>
        <v>1</v>
      </c>
      <c r="D335">
        <f t="shared" ca="1" si="115"/>
        <v>0.90616975675084677</v>
      </c>
      <c r="E335">
        <f t="shared" ca="1" si="115"/>
        <v>0.76273337032095045</v>
      </c>
      <c r="F335">
        <f t="shared" ca="1" si="115"/>
        <v>0.13834320072499229</v>
      </c>
      <c r="G335">
        <f t="shared" ca="1" si="115"/>
        <v>0.77743442760255488</v>
      </c>
      <c r="H335">
        <f t="shared" ca="1" si="115"/>
        <v>0.76268690646026893</v>
      </c>
      <c r="I335">
        <f t="shared" ca="1" si="115"/>
        <v>3.953514831462035E-2</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v>
      </c>
      <c r="AN335" t="str">
        <f t="shared" ca="1" si="114"/>
        <v>{"dy":24,"sl":10}</v>
      </c>
    </row>
    <row r="336" spans="1:40">
      <c r="A336">
        <v>25</v>
      </c>
      <c r="B336">
        <v>10</v>
      </c>
      <c r="C336">
        <f t="shared" si="104"/>
        <v>1</v>
      </c>
      <c r="D336">
        <f t="shared" ca="1" si="115"/>
        <v>4.8184291427924353E-2</v>
      </c>
      <c r="E336">
        <f t="shared" ca="1" si="115"/>
        <v>0.41047464676718393</v>
      </c>
      <c r="F336">
        <f t="shared" ca="1" si="115"/>
        <v>0.71697703065999485</v>
      </c>
      <c r="G336">
        <f t="shared" ca="1" si="115"/>
        <v>7.1847026377685363E-2</v>
      </c>
      <c r="H336">
        <f t="shared" ca="1" si="115"/>
        <v>0.88189266745533712</v>
      </c>
      <c r="I336">
        <f t="shared" ca="1" si="115"/>
        <v>6.9775265276177278E-2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v>
      </c>
      <c r="AN336" t="str">
        <f t="shared" ca="1" si="114"/>
        <v>{"dy":25,"sl":10}</v>
      </c>
    </row>
    <row r="337" spans="1:40">
      <c r="A337">
        <v>26</v>
      </c>
      <c r="B337">
        <v>10</v>
      </c>
      <c r="C337">
        <f t="shared" si="104"/>
        <v>1</v>
      </c>
      <c r="D337">
        <f t="shared" ca="1" si="115"/>
        <v>7.9647042904864351E-2</v>
      </c>
      <c r="E337">
        <f t="shared" ca="1" si="115"/>
        <v>0.62902370378360184</v>
      </c>
      <c r="F337">
        <f t="shared" ca="1" si="115"/>
        <v>0.39174656528110696</v>
      </c>
      <c r="G337">
        <f t="shared" ca="1" si="115"/>
        <v>0.52583829027489049</v>
      </c>
      <c r="H337">
        <f t="shared" ca="1" si="115"/>
        <v>0.9481305301764158</v>
      </c>
      <c r="I337">
        <f t="shared" ca="1" si="115"/>
        <v>0.34648173902943258</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v>
      </c>
      <c r="AN337" t="str">
        <f t="shared" ca="1" si="114"/>
        <v>{"dy":26,"sl":10}</v>
      </c>
    </row>
    <row r="338" spans="1:40">
      <c r="A338">
        <v>27</v>
      </c>
      <c r="B338">
        <v>10</v>
      </c>
      <c r="C338">
        <f t="shared" si="104"/>
        <v>1</v>
      </c>
      <c r="D338">
        <f t="shared" ca="1" si="115"/>
        <v>0.13006519926550519</v>
      </c>
      <c r="E338">
        <f t="shared" ca="1" si="115"/>
        <v>0.14427388845689693</v>
      </c>
      <c r="F338">
        <f t="shared" ca="1" si="115"/>
        <v>0.8371661316308644</v>
      </c>
      <c r="G338">
        <f t="shared" ca="1" si="115"/>
        <v>0.49114985055490978</v>
      </c>
      <c r="H338">
        <f t="shared" ca="1" si="115"/>
        <v>0.31650685141027346</v>
      </c>
      <c r="I338">
        <f t="shared" ca="1" si="115"/>
        <v>0.22990091138665947</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v>
      </c>
      <c r="AN338" t="str">
        <f t="shared" ca="1" si="114"/>
        <v>{"dy":27,"sl":10}</v>
      </c>
    </row>
    <row r="339" spans="1:40">
      <c r="A339">
        <v>28</v>
      </c>
      <c r="B339">
        <v>10</v>
      </c>
      <c r="C339">
        <f t="shared" si="104"/>
        <v>1</v>
      </c>
      <c r="D339">
        <f t="shared" ca="1" si="115"/>
        <v>0.54449486198649366</v>
      </c>
      <c r="E339">
        <f t="shared" ca="1" si="115"/>
        <v>0.79589036121916723</v>
      </c>
      <c r="F339">
        <f t="shared" ca="1" si="115"/>
        <v>0.1354866911992767</v>
      </c>
      <c r="G339">
        <f t="shared" ca="1" si="115"/>
        <v>0.29629286697089241</v>
      </c>
      <c r="H339">
        <f t="shared" ca="1" si="115"/>
        <v>0.75640533878377603</v>
      </c>
      <c r="I339">
        <f t="shared" ca="1" si="115"/>
        <v>3.6781587344497768E-2</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v>
      </c>
      <c r="AN339" t="str">
        <f t="shared" ca="1" si="114"/>
        <v>{"dy":28,"sl":10}</v>
      </c>
    </row>
    <row r="340" spans="1:40">
      <c r="A340">
        <v>29</v>
      </c>
      <c r="B340">
        <v>10</v>
      </c>
      <c r="C340">
        <f t="shared" si="104"/>
        <v>1</v>
      </c>
      <c r="D340">
        <f t="shared" ca="1" si="115"/>
        <v>0.43986208012200734</v>
      </c>
      <c r="E340">
        <f t="shared" ca="1" si="115"/>
        <v>0.49803128371922767</v>
      </c>
      <c r="F340">
        <f t="shared" ca="1" si="115"/>
        <v>0.12806013525883242</v>
      </c>
      <c r="G340">
        <f t="shared" ca="1" si="115"/>
        <v>0.43757602216638103</v>
      </c>
      <c r="H340">
        <f t="shared" ca="1" si="115"/>
        <v>0.55446156160177362</v>
      </c>
      <c r="I340">
        <f t="shared" ca="1" si="115"/>
        <v>0.91799356819192246</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v>
      </c>
      <c r="AN340" t="str">
        <f t="shared" ca="1" si="114"/>
        <v>{"dy":29,"sl":10}</v>
      </c>
    </row>
    <row r="341" spans="1:40">
      <c r="A341">
        <v>30</v>
      </c>
      <c r="B341">
        <v>10</v>
      </c>
      <c r="C341">
        <f t="shared" si="104"/>
        <v>1</v>
      </c>
      <c r="D341">
        <f t="shared" ca="1" si="115"/>
        <v>0.17833954203866942</v>
      </c>
      <c r="E341">
        <f t="shared" ca="1" si="115"/>
        <v>0.42462939926658683</v>
      </c>
      <c r="F341">
        <f t="shared" ca="1" si="115"/>
        <v>4.2926416243152854E-2</v>
      </c>
      <c r="G341">
        <f t="shared" ca="1" si="115"/>
        <v>0.46991168416383844</v>
      </c>
      <c r="H341">
        <f t="shared" ca="1" si="115"/>
        <v>9.0143886374223436E-2</v>
      </c>
      <c r="I341">
        <f t="shared" ca="1" si="115"/>
        <v>0.58269841895370089</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v>
      </c>
      <c r="AN341" t="str">
        <f t="shared" ca="1" si="114"/>
        <v>{"dy":30,"sl":10}</v>
      </c>
    </row>
    <row r="342" spans="1:40">
      <c r="A342">
        <v>31</v>
      </c>
      <c r="B342">
        <v>10</v>
      </c>
      <c r="C342">
        <f t="shared" si="104"/>
        <v>1</v>
      </c>
      <c r="D342">
        <f t="shared" ref="D342:I351" ca="1" si="116">RAND()</f>
        <v>0.88096251110511625</v>
      </c>
      <c r="E342">
        <f t="shared" ca="1" si="116"/>
        <v>0.89563400002439231</v>
      </c>
      <c r="F342">
        <f t="shared" ca="1" si="116"/>
        <v>0.7754802178768635</v>
      </c>
      <c r="G342">
        <f t="shared" ca="1" si="116"/>
        <v>9.1481117588781968E-2</v>
      </c>
      <c r="H342">
        <f t="shared" ca="1" si="116"/>
        <v>0.56769195621504731</v>
      </c>
      <c r="I342">
        <f t="shared" ca="1" si="116"/>
        <v>0.69179766693639311</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v>
      </c>
      <c r="AN342" t="str">
        <f t="shared" ca="1" si="114"/>
        <v>{"dy":31,"sl":10}</v>
      </c>
    </row>
    <row r="343" spans="1:40">
      <c r="A343">
        <v>1</v>
      </c>
      <c r="B343">
        <v>11</v>
      </c>
      <c r="C343">
        <f t="shared" si="104"/>
        <v>2</v>
      </c>
      <c r="D343">
        <f t="shared" ca="1" si="116"/>
        <v>0.54824387701517208</v>
      </c>
      <c r="E343">
        <f t="shared" ca="1" si="116"/>
        <v>0.10118826240821255</v>
      </c>
      <c r="F343">
        <f t="shared" ca="1" si="116"/>
        <v>4.8822093106676512E-2</v>
      </c>
      <c r="G343">
        <f t="shared" ca="1" si="116"/>
        <v>0.54890316766291469</v>
      </c>
      <c r="H343">
        <f t="shared" ca="1" si="116"/>
        <v>0.36952285840263488</v>
      </c>
      <c r="I343">
        <f t="shared" ca="1" si="116"/>
        <v>0.9190606844924335</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v>
      </c>
      <c r="AN343" t="str">
        <f t="shared" ca="1" si="114"/>
        <v>{"dy":1,"sl":11}</v>
      </c>
    </row>
    <row r="344" spans="1:40">
      <c r="A344">
        <v>2</v>
      </c>
      <c r="B344">
        <v>11</v>
      </c>
      <c r="C344">
        <f t="shared" si="104"/>
        <v>2</v>
      </c>
      <c r="D344">
        <f t="shared" ca="1" si="116"/>
        <v>0.73032210631315431</v>
      </c>
      <c r="E344">
        <f t="shared" ca="1" si="116"/>
        <v>0.94360085352592582</v>
      </c>
      <c r="F344">
        <f t="shared" ca="1" si="116"/>
        <v>0.37693232699101353</v>
      </c>
      <c r="G344">
        <f t="shared" ca="1" si="116"/>
        <v>0.75049004330177271</v>
      </c>
      <c r="H344">
        <f t="shared" ca="1" si="116"/>
        <v>0.3392017783910537</v>
      </c>
      <c r="I344">
        <f t="shared" ca="1" si="116"/>
        <v>0.40297819420979752</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v>
      </c>
      <c r="AN344" t="str">
        <f t="shared" ca="1" si="114"/>
        <v>{"dy":2,"sl":11}</v>
      </c>
    </row>
    <row r="345" spans="1:40">
      <c r="A345">
        <v>3</v>
      </c>
      <c r="B345">
        <v>11</v>
      </c>
      <c r="C345">
        <f t="shared" si="104"/>
        <v>2</v>
      </c>
      <c r="D345">
        <f t="shared" ca="1" si="116"/>
        <v>0.51839590425916804</v>
      </c>
      <c r="E345">
        <f t="shared" ca="1" si="116"/>
        <v>0.83995044467737112</v>
      </c>
      <c r="F345">
        <f t="shared" ca="1" si="116"/>
        <v>2.2399631765809835E-2</v>
      </c>
      <c r="G345">
        <f t="shared" ca="1" si="116"/>
        <v>2.2105076495712583E-2</v>
      </c>
      <c r="H345">
        <f t="shared" ca="1" si="116"/>
        <v>9.3498329025013538E-3</v>
      </c>
      <c r="I345">
        <f t="shared" ca="1" si="116"/>
        <v>6.4631396480615555E-2</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v>
      </c>
      <c r="AN345" t="str">
        <f t="shared" ca="1" si="114"/>
        <v>{"dy":3,"sl":11}</v>
      </c>
    </row>
    <row r="346" spans="1:40">
      <c r="A346">
        <v>4</v>
      </c>
      <c r="B346">
        <v>11</v>
      </c>
      <c r="C346">
        <f t="shared" si="104"/>
        <v>2</v>
      </c>
      <c r="D346">
        <f t="shared" ca="1" si="116"/>
        <v>0.79914955626006234</v>
      </c>
      <c r="E346">
        <f t="shared" ca="1" si="116"/>
        <v>3.0274201984020754E-2</v>
      </c>
      <c r="F346">
        <f t="shared" ca="1" si="116"/>
        <v>6.658582333762153E-2</v>
      </c>
      <c r="G346">
        <f t="shared" ca="1" si="116"/>
        <v>0.96617308703456639</v>
      </c>
      <c r="H346">
        <f t="shared" ca="1" si="116"/>
        <v>0.77782507656826416</v>
      </c>
      <c r="I346">
        <f t="shared" ca="1" si="116"/>
        <v>0.86210785119560263</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v>
      </c>
      <c r="AN346" t="str">
        <f t="shared" ca="1" si="114"/>
        <v>{"dy":4,"sl":11}</v>
      </c>
    </row>
    <row r="347" spans="1:40">
      <c r="A347">
        <v>5</v>
      </c>
      <c r="B347">
        <v>11</v>
      </c>
      <c r="C347">
        <f t="shared" si="104"/>
        <v>2</v>
      </c>
      <c r="D347">
        <f t="shared" ca="1" si="116"/>
        <v>0.24054739626991539</v>
      </c>
      <c r="E347">
        <f t="shared" ca="1" si="116"/>
        <v>0.12659379179673946</v>
      </c>
      <c r="F347">
        <f t="shared" ca="1" si="116"/>
        <v>0.24415185342047063</v>
      </c>
      <c r="G347">
        <f t="shared" ca="1" si="116"/>
        <v>0.84059856128561539</v>
      </c>
      <c r="H347">
        <f t="shared" ca="1" si="116"/>
        <v>0.56785277072555307</v>
      </c>
      <c r="I347">
        <f t="shared" ca="1" si="116"/>
        <v>0.27921266680187051</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0.93409885819839922</v>
      </c>
      <c r="E348">
        <f t="shared" ca="1" si="116"/>
        <v>0.37331241864245157</v>
      </c>
      <c r="F348">
        <f t="shared" ca="1" si="116"/>
        <v>0.25994352657486142</v>
      </c>
      <c r="G348">
        <f t="shared" ca="1" si="116"/>
        <v>0.91081540703328479</v>
      </c>
      <c r="H348">
        <f t="shared" ca="1" si="116"/>
        <v>3.3596778640364366E-2</v>
      </c>
      <c r="I348">
        <f t="shared" ca="1" si="116"/>
        <v>0.67560164766388264</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0.6954100977553398</v>
      </c>
      <c r="E349">
        <f t="shared" ca="1" si="116"/>
        <v>0.12887330466183067</v>
      </c>
      <c r="F349">
        <f t="shared" ca="1" si="116"/>
        <v>0.8675319109832238</v>
      </c>
      <c r="G349">
        <f t="shared" ca="1" si="116"/>
        <v>0.67228272858335558</v>
      </c>
      <c r="H349">
        <f t="shared" ca="1" si="116"/>
        <v>0.23573466614398886</v>
      </c>
      <c r="I349">
        <f t="shared" ca="1" si="116"/>
        <v>0.87185451450776419</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0.95281984389015484</v>
      </c>
      <c r="E350">
        <f t="shared" ca="1" si="116"/>
        <v>0.53858286429160274</v>
      </c>
      <c r="F350">
        <f t="shared" ca="1" si="116"/>
        <v>0.96018275381336382</v>
      </c>
      <c r="G350">
        <f t="shared" ca="1" si="116"/>
        <v>0.84839500214914088</v>
      </c>
      <c r="H350">
        <f t="shared" ca="1" si="116"/>
        <v>0.68579935603001785</v>
      </c>
      <c r="I350">
        <f t="shared" ca="1" si="116"/>
        <v>6.6641847087823169E-2</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0.82793023463802895</v>
      </c>
      <c r="E351">
        <f t="shared" ca="1" si="116"/>
        <v>3.3595947144048899E-2</v>
      </c>
      <c r="F351">
        <f t="shared" ca="1" si="116"/>
        <v>0.27415362543433464</v>
      </c>
      <c r="G351">
        <f t="shared" ca="1" si="116"/>
        <v>0.21826514204356429</v>
      </c>
      <c r="H351">
        <f t="shared" ca="1" si="116"/>
        <v>1.543446214209232E-2</v>
      </c>
      <c r="I351">
        <f t="shared" ca="1" si="116"/>
        <v>0.95967790220006199</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0.89820169816635587</v>
      </c>
      <c r="E352">
        <f t="shared" ca="1" si="117"/>
        <v>5.1847964164423832E-2</v>
      </c>
      <c r="F352">
        <f t="shared" ca="1" si="117"/>
        <v>0.45294845029150366</v>
      </c>
      <c r="G352">
        <f t="shared" ca="1" si="117"/>
        <v>0.74688644191657394</v>
      </c>
      <c r="H352">
        <f t="shared" ca="1" si="117"/>
        <v>1.4600596051400627E-2</v>
      </c>
      <c r="I352">
        <f t="shared" ca="1" si="117"/>
        <v>0.91303284679984675</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0.67136913895528938</v>
      </c>
      <c r="E353">
        <f t="shared" ca="1" si="117"/>
        <v>0.6158204194151099</v>
      </c>
      <c r="F353">
        <f t="shared" ca="1" si="117"/>
        <v>0.73555223465545772</v>
      </c>
      <c r="G353">
        <f t="shared" ca="1" si="117"/>
        <v>0.33956022033979483</v>
      </c>
      <c r="H353">
        <f t="shared" ca="1" si="117"/>
        <v>0.29236564876931459</v>
      </c>
      <c r="I353">
        <f t="shared" ca="1" si="117"/>
        <v>9.0208107319660891E-2</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6.1871782239722672E-2</v>
      </c>
      <c r="E354">
        <f t="shared" ca="1" si="117"/>
        <v>0.4593823214470909</v>
      </c>
      <c r="F354">
        <f t="shared" ca="1" si="117"/>
        <v>0.47402894846788879</v>
      </c>
      <c r="G354">
        <f t="shared" ca="1" si="117"/>
        <v>0.16492272181180079</v>
      </c>
      <c r="H354">
        <f t="shared" ca="1" si="117"/>
        <v>0.6343352300503392</v>
      </c>
      <c r="I354">
        <f t="shared" ca="1" si="117"/>
        <v>0.27755473473214809</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0.36614984304563258</v>
      </c>
      <c r="E355">
        <f t="shared" ca="1" si="117"/>
        <v>6.7500598426876612E-2</v>
      </c>
      <c r="F355">
        <f t="shared" ca="1" si="117"/>
        <v>0.20063612980982071</v>
      </c>
      <c r="G355">
        <f t="shared" ca="1" si="117"/>
        <v>0.90184344055584009</v>
      </c>
      <c r="H355">
        <f t="shared" ca="1" si="117"/>
        <v>2.6533136435550553E-2</v>
      </c>
      <c r="I355">
        <f t="shared" ca="1" si="117"/>
        <v>0.24106252708569575</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0.64431173573999434</v>
      </c>
      <c r="E356">
        <f t="shared" ca="1" si="117"/>
        <v>0.85447305917317096</v>
      </c>
      <c r="F356">
        <f t="shared" ca="1" si="117"/>
        <v>0.73054136464862773</v>
      </c>
      <c r="G356">
        <f t="shared" ca="1" si="117"/>
        <v>0.32490889360146502</v>
      </c>
      <c r="H356">
        <f t="shared" ca="1" si="117"/>
        <v>0.24840260633952638</v>
      </c>
      <c r="I356">
        <f t="shared" ca="1" si="117"/>
        <v>0.2911876803041864</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8.4000033600999391E-3</v>
      </c>
      <c r="E357">
        <f t="shared" ca="1" si="117"/>
        <v>0.6747081505965713</v>
      </c>
      <c r="F357">
        <f t="shared" ca="1" si="117"/>
        <v>9.482956881382576E-2</v>
      </c>
      <c r="G357">
        <f t="shared" ca="1" si="117"/>
        <v>0.54671594500866327</v>
      </c>
      <c r="H357">
        <f t="shared" ca="1" si="117"/>
        <v>0.38194083587090644</v>
      </c>
      <c r="I357">
        <f t="shared" ca="1" si="117"/>
        <v>0.65096783044746531</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0.280231808735808</v>
      </c>
      <c r="E358">
        <f t="shared" ca="1" si="117"/>
        <v>0.94109407049835614</v>
      </c>
      <c r="F358">
        <f t="shared" ca="1" si="117"/>
        <v>0.42334893978902033</v>
      </c>
      <c r="G358">
        <f t="shared" ca="1" si="117"/>
        <v>0.3820273777398252</v>
      </c>
      <c r="H358">
        <f t="shared" ca="1" si="117"/>
        <v>0.44235198184600666</v>
      </c>
      <c r="I358">
        <f t="shared" ca="1" si="117"/>
        <v>0.68751828801896131</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0.11629924302441585</v>
      </c>
      <c r="E359">
        <f t="shared" ca="1" si="117"/>
        <v>0.16434694085294377</v>
      </c>
      <c r="F359">
        <f t="shared" ca="1" si="117"/>
        <v>0.26358617022210895</v>
      </c>
      <c r="G359">
        <f t="shared" ca="1" si="117"/>
        <v>0.80828890848601942</v>
      </c>
      <c r="H359">
        <f t="shared" ca="1" si="117"/>
        <v>0.6437213755442095</v>
      </c>
      <c r="I359">
        <f t="shared" ca="1" si="117"/>
        <v>0.71049823295542947</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0.93227657662073338</v>
      </c>
      <c r="E360">
        <f t="shared" ca="1" si="117"/>
        <v>0.18155393680454968</v>
      </c>
      <c r="F360">
        <f t="shared" ca="1" si="117"/>
        <v>0.83135294640472968</v>
      </c>
      <c r="G360">
        <f t="shared" ca="1" si="117"/>
        <v>3.4999452499691608E-2</v>
      </c>
      <c r="H360">
        <f t="shared" ca="1" si="117"/>
        <v>0.31032810984109338</v>
      </c>
      <c r="I360">
        <f t="shared" ca="1" si="117"/>
        <v>0.16908475017219204</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0.78176011506880128</v>
      </c>
      <c r="E361">
        <f t="shared" ca="1" si="117"/>
        <v>0.58667767363274714</v>
      </c>
      <c r="F361">
        <f t="shared" ca="1" si="117"/>
        <v>0.60928882386078786</v>
      </c>
      <c r="G361">
        <f t="shared" ca="1" si="117"/>
        <v>0.19130207514004427</v>
      </c>
      <c r="H361">
        <f t="shared" ca="1" si="117"/>
        <v>5.9597888419320344E-2</v>
      </c>
      <c r="I361">
        <f t="shared" ca="1" si="117"/>
        <v>0.43495568944832053</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fc</v>
      </c>
      <c r="AB361" t="s">
        <v>86</v>
      </c>
      <c r="AC361" t="s">
        <v>329</v>
      </c>
      <c r="AD361">
        <v>1</v>
      </c>
      <c r="AE361" t="s">
        <v>133</v>
      </c>
      <c r="AF361">
        <v>209</v>
      </c>
      <c r="AG361">
        <v>99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미네락</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v>
      </c>
      <c r="AN361" t="str">
        <f t="shared" ca="1" si="114"/>
        <v>{"dy":19,"sl":11,"tp":"fc","vl":"Actor2120","cn":1,"pt":"DI","pp":209,"pr":99}</v>
      </c>
    </row>
    <row r="362" spans="1:40">
      <c r="A362">
        <v>20</v>
      </c>
      <c r="B362">
        <v>11</v>
      </c>
      <c r="C362">
        <f t="shared" si="104"/>
        <v>2</v>
      </c>
      <c r="D362">
        <f t="shared" ref="D362:I373" ca="1" si="118">RAND()</f>
        <v>0.10606511600876389</v>
      </c>
      <c r="E362">
        <f t="shared" ca="1" si="118"/>
        <v>0.41161800501432866</v>
      </c>
      <c r="F362">
        <f t="shared" ca="1" si="118"/>
        <v>6.5477403490030617E-2</v>
      </c>
      <c r="G362">
        <f t="shared" ca="1" si="118"/>
        <v>0.50470784635758381</v>
      </c>
      <c r="H362">
        <f t="shared" ca="1" si="118"/>
        <v>0.42303381359587022</v>
      </c>
      <c r="I362">
        <f t="shared" ca="1" si="118"/>
        <v>0.31836531527036838</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fc</v>
      </c>
      <c r="AB362" t="s">
        <v>86</v>
      </c>
      <c r="AC362" t="s">
        <v>329</v>
      </c>
      <c r="AD362">
        <v>1</v>
      </c>
      <c r="AE362" t="s">
        <v>133</v>
      </c>
      <c r="AF362">
        <v>209</v>
      </c>
      <c r="AG362">
        <v>99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미네락</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v>
      </c>
      <c r="AN362" t="str">
        <f t="shared" ca="1" si="114"/>
        <v>{"dy":20,"sl":11,"tp":"fc","vl":"Actor2120","cn":1,"pt":"DI","pp":209,"pr":99}</v>
      </c>
    </row>
    <row r="363" spans="1:40">
      <c r="A363">
        <v>21</v>
      </c>
      <c r="B363">
        <v>11</v>
      </c>
      <c r="C363">
        <f t="shared" si="104"/>
        <v>2</v>
      </c>
      <c r="D363">
        <f t="shared" ca="1" si="118"/>
        <v>6.1397220311737444E-2</v>
      </c>
      <c r="E363">
        <f t="shared" ca="1" si="118"/>
        <v>6.5439074436109412E-2</v>
      </c>
      <c r="F363">
        <f t="shared" ca="1" si="118"/>
        <v>0.65186075985503455</v>
      </c>
      <c r="G363">
        <f t="shared" ca="1" si="118"/>
        <v>0.88296946692772393</v>
      </c>
      <c r="H363">
        <f t="shared" ca="1" si="118"/>
        <v>0.11693699039320227</v>
      </c>
      <c r="I363">
        <f t="shared" ca="1" si="118"/>
        <v>0.99713080971733459</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v>
      </c>
      <c r="AN363" t="str">
        <f t="shared" ca="1" si="114"/>
        <v>{"dy":21,"sl":11}</v>
      </c>
    </row>
    <row r="364" spans="1:40">
      <c r="A364">
        <v>22</v>
      </c>
      <c r="B364">
        <v>11</v>
      </c>
      <c r="C364">
        <f t="shared" si="104"/>
        <v>2</v>
      </c>
      <c r="D364">
        <f t="shared" ca="1" si="118"/>
        <v>0.16354507006288832</v>
      </c>
      <c r="E364">
        <f t="shared" ca="1" si="118"/>
        <v>0.62986948928575981</v>
      </c>
      <c r="F364">
        <f t="shared" ca="1" si="118"/>
        <v>6.0254475557646625E-2</v>
      </c>
      <c r="G364">
        <f t="shared" ca="1" si="118"/>
        <v>0.55327547682228229</v>
      </c>
      <c r="H364">
        <f t="shared" ca="1" si="118"/>
        <v>2.7805120230209424E-2</v>
      </c>
      <c r="I364">
        <f t="shared" ca="1" si="118"/>
        <v>0.11904068239864729</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v>
      </c>
      <c r="AN364" t="str">
        <f t="shared" ca="1" si="114"/>
        <v>{"dy":22,"sl":11}</v>
      </c>
    </row>
    <row r="365" spans="1:40">
      <c r="A365">
        <v>23</v>
      </c>
      <c r="B365">
        <v>11</v>
      </c>
      <c r="C365">
        <f t="shared" si="104"/>
        <v>2</v>
      </c>
      <c r="D365">
        <f t="shared" ca="1" si="118"/>
        <v>0.20410516988782912</v>
      </c>
      <c r="E365">
        <f t="shared" ca="1" si="118"/>
        <v>0.36323807193353219</v>
      </c>
      <c r="F365">
        <f t="shared" ca="1" si="118"/>
        <v>4.5762375512079512E-3</v>
      </c>
      <c r="G365">
        <f t="shared" ca="1" si="118"/>
        <v>0.46551008599500454</v>
      </c>
      <c r="H365">
        <f t="shared" ca="1" si="118"/>
        <v>0.2253668192721402</v>
      </c>
      <c r="I365">
        <f t="shared" ca="1" si="118"/>
        <v>4.7612345921554944E-2</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v>
      </c>
      <c r="AN365" t="str">
        <f t="shared" ca="1" si="114"/>
        <v>{"dy":23,"sl":11}</v>
      </c>
    </row>
    <row r="366" spans="1:40">
      <c r="A366">
        <v>24</v>
      </c>
      <c r="B366">
        <v>11</v>
      </c>
      <c r="C366">
        <f t="shared" si="104"/>
        <v>2</v>
      </c>
      <c r="D366">
        <f t="shared" ca="1" si="118"/>
        <v>0.34844109390700573</v>
      </c>
      <c r="E366">
        <f t="shared" ca="1" si="118"/>
        <v>0.6851707124100278</v>
      </c>
      <c r="F366">
        <f t="shared" ca="1" si="118"/>
        <v>0.99380527284727771</v>
      </c>
      <c r="G366">
        <f t="shared" ca="1" si="118"/>
        <v>0.17400494194904892</v>
      </c>
      <c r="H366">
        <f t="shared" ca="1" si="118"/>
        <v>0.68499668552015336</v>
      </c>
      <c r="I366">
        <f t="shared" ca="1" si="118"/>
        <v>0.24673714017778181</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v>
      </c>
      <c r="AN366" t="str">
        <f t="shared" ca="1" si="114"/>
        <v>{"dy":24,"sl":11}</v>
      </c>
    </row>
    <row r="367" spans="1:40">
      <c r="A367">
        <v>25</v>
      </c>
      <c r="B367">
        <v>11</v>
      </c>
      <c r="C367">
        <f t="shared" si="104"/>
        <v>2</v>
      </c>
      <c r="D367">
        <f t="shared" ca="1" si="118"/>
        <v>0.90515899976577385</v>
      </c>
      <c r="E367">
        <f t="shared" ca="1" si="118"/>
        <v>0.41640493978589976</v>
      </c>
      <c r="F367">
        <f t="shared" ca="1" si="118"/>
        <v>0.94966999811275654</v>
      </c>
      <c r="G367">
        <f t="shared" ca="1" si="118"/>
        <v>1.8792957338530369E-2</v>
      </c>
      <c r="H367">
        <f t="shared" ca="1" si="118"/>
        <v>0.31575998888248946</v>
      </c>
      <c r="I367">
        <f t="shared" ca="1" si="118"/>
        <v>0.48607674335412077</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v>
      </c>
      <c r="AN367" t="str">
        <f t="shared" ca="1" si="114"/>
        <v>{"dy":25,"sl":11}</v>
      </c>
    </row>
    <row r="368" spans="1:40">
      <c r="A368">
        <v>26</v>
      </c>
      <c r="B368">
        <v>11</v>
      </c>
      <c r="C368">
        <f t="shared" si="104"/>
        <v>2</v>
      </c>
      <c r="D368">
        <f t="shared" ca="1" si="118"/>
        <v>3.9521741318098047E-2</v>
      </c>
      <c r="E368">
        <f t="shared" ca="1" si="118"/>
        <v>0.24013330730547811</v>
      </c>
      <c r="F368">
        <f t="shared" ca="1" si="118"/>
        <v>7.9241946867493307E-2</v>
      </c>
      <c r="G368">
        <f t="shared" ca="1" si="118"/>
        <v>0.18182782101287609</v>
      </c>
      <c r="H368">
        <f t="shared" ca="1" si="118"/>
        <v>0.3394643995248865</v>
      </c>
      <c r="I368">
        <f t="shared" ca="1" si="118"/>
        <v>0.19901702892012774</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v>
      </c>
      <c r="AN368" t="str">
        <f t="shared" ca="1" si="114"/>
        <v>{"dy":26,"sl":11}</v>
      </c>
    </row>
    <row r="369" spans="1:40">
      <c r="A369">
        <v>27</v>
      </c>
      <c r="B369">
        <v>11</v>
      </c>
      <c r="C369">
        <f t="shared" si="104"/>
        <v>2</v>
      </c>
      <c r="D369">
        <f t="shared" ca="1" si="118"/>
        <v>0.85823611320481963</v>
      </c>
      <c r="E369">
        <f t="shared" ca="1" si="118"/>
        <v>0.8750704264772301</v>
      </c>
      <c r="F369">
        <f t="shared" ca="1" si="118"/>
        <v>0.93581881287116231</v>
      </c>
      <c r="G369">
        <f t="shared" ca="1" si="118"/>
        <v>0.35416995117031325</v>
      </c>
      <c r="H369">
        <f t="shared" ca="1" si="118"/>
        <v>0.95855885604878199</v>
      </c>
      <c r="I369">
        <f t="shared" ca="1" si="118"/>
        <v>0.32744339030430514</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v>
      </c>
      <c r="AN369" t="str">
        <f t="shared" ca="1" si="114"/>
        <v>{"dy":27,"sl":11}</v>
      </c>
    </row>
    <row r="370" spans="1:40">
      <c r="A370">
        <v>28</v>
      </c>
      <c r="B370">
        <v>11</v>
      </c>
      <c r="C370">
        <f t="shared" si="104"/>
        <v>2</v>
      </c>
      <c r="D370">
        <f t="shared" ca="1" si="118"/>
        <v>0.58940085023483202</v>
      </c>
      <c r="E370">
        <f t="shared" ca="1" si="118"/>
        <v>0.4979165491741756</v>
      </c>
      <c r="F370">
        <f t="shared" ca="1" si="118"/>
        <v>0.90915227889331529</v>
      </c>
      <c r="G370">
        <f t="shared" ca="1" si="118"/>
        <v>0.81156802456688593</v>
      </c>
      <c r="H370">
        <f t="shared" ca="1" si="118"/>
        <v>0.72138163094738861</v>
      </c>
      <c r="I370">
        <f t="shared" ca="1" si="118"/>
        <v>7.2615870656275727E-2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v>
      </c>
      <c r="AN370" t="str">
        <f t="shared" ca="1" si="114"/>
        <v>{"dy":28,"sl":11}</v>
      </c>
    </row>
    <row r="371" spans="1:40">
      <c r="A371">
        <v>29</v>
      </c>
      <c r="B371">
        <v>11</v>
      </c>
      <c r="C371">
        <f t="shared" si="104"/>
        <v>2</v>
      </c>
      <c r="D371">
        <f t="shared" ca="1" si="118"/>
        <v>0.8033044155430511</v>
      </c>
      <c r="E371">
        <f t="shared" ca="1" si="118"/>
        <v>0.54480381138109457</v>
      </c>
      <c r="F371">
        <f t="shared" ca="1" si="118"/>
        <v>0.96328994288883929</v>
      </c>
      <c r="G371">
        <f t="shared" ca="1" si="118"/>
        <v>0.94091209738377779</v>
      </c>
      <c r="H371">
        <f t="shared" ca="1" si="118"/>
        <v>0.46705651931612846</v>
      </c>
      <c r="I371">
        <f t="shared" ca="1" si="118"/>
        <v>0.60461739496334388</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v>
      </c>
      <c r="AN371" t="str">
        <f t="shared" ca="1" si="114"/>
        <v>{"dy":29,"sl":11}</v>
      </c>
    </row>
    <row r="372" spans="1:40">
      <c r="A372">
        <v>30</v>
      </c>
      <c r="B372">
        <v>11</v>
      </c>
      <c r="C372">
        <f t="shared" si="104"/>
        <v>2</v>
      </c>
      <c r="D372">
        <f t="shared" ca="1" si="118"/>
        <v>0.94776756764416137</v>
      </c>
      <c r="E372">
        <f t="shared" ca="1" si="118"/>
        <v>0.40888515020148863</v>
      </c>
      <c r="F372">
        <f t="shared" ca="1" si="118"/>
        <v>0.72855741329650148</v>
      </c>
      <c r="G372">
        <f t="shared" ca="1" si="118"/>
        <v>4.6662414792363549E-2</v>
      </c>
      <c r="H372">
        <f t="shared" ca="1" si="118"/>
        <v>0.49476499105809957</v>
      </c>
      <c r="I372">
        <f t="shared" ca="1" si="118"/>
        <v>1.8861520349298666E-2</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v>
      </c>
      <c r="AN372" t="str">
        <f t="shared" ca="1" si="114"/>
        <v>{"dy":30,"sl":11}</v>
      </c>
    </row>
    <row r="373" spans="1:40">
      <c r="A373">
        <v>31</v>
      </c>
      <c r="B373">
        <v>11</v>
      </c>
      <c r="C373">
        <f t="shared" si="104"/>
        <v>2</v>
      </c>
      <c r="D373">
        <f t="shared" ca="1" si="118"/>
        <v>0.8884564766275953</v>
      </c>
      <c r="E373">
        <f t="shared" ca="1" si="118"/>
        <v>0.93022978571131953</v>
      </c>
      <c r="F373">
        <f t="shared" ca="1" si="118"/>
        <v>0.99013343740135806</v>
      </c>
      <c r="G373">
        <f t="shared" ca="1" si="118"/>
        <v>0.60961951722014751</v>
      </c>
      <c r="H373">
        <f t="shared" ca="1" si="118"/>
        <v>0.39773252774551093</v>
      </c>
      <c r="I373">
        <f t="shared" ca="1" si="118"/>
        <v>0.4863651266163036</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242</v>
      </c>
      <c r="C2" s="1">
        <v>0.99</v>
      </c>
      <c r="D2" s="1">
        <v>1200</v>
      </c>
      <c r="E2">
        <v>15</v>
      </c>
    </row>
    <row r="3" spans="1:6">
      <c r="A3" t="s">
        <v>16</v>
      </c>
      <c r="B3" t="s">
        <v>244</v>
      </c>
      <c r="C3" s="1">
        <v>4.99</v>
      </c>
      <c r="D3" s="1">
        <v>5900</v>
      </c>
      <c r="E3">
        <v>85</v>
      </c>
    </row>
    <row r="4" spans="1:6">
      <c r="A4" t="s">
        <v>17</v>
      </c>
      <c r="B4" t="s">
        <v>246</v>
      </c>
      <c r="C4" s="1">
        <v>9.99</v>
      </c>
      <c r="D4" s="1">
        <v>12000</v>
      </c>
      <c r="E4">
        <v>180</v>
      </c>
      <c r="F4" t="s">
        <v>21</v>
      </c>
    </row>
    <row r="5" spans="1:6">
      <c r="A5" t="s">
        <v>18</v>
      </c>
      <c r="B5" t="s">
        <v>247</v>
      </c>
      <c r="C5" s="1">
        <v>19.989999999999998</v>
      </c>
      <c r="D5" s="1">
        <v>25000</v>
      </c>
      <c r="E5">
        <v>390</v>
      </c>
    </row>
    <row r="6" spans="1:6">
      <c r="A6" t="s">
        <v>19</v>
      </c>
      <c r="B6" t="s">
        <v>243</v>
      </c>
      <c r="C6" s="1">
        <v>49.99</v>
      </c>
      <c r="D6" s="1">
        <v>65000</v>
      </c>
      <c r="E6">
        <v>1050</v>
      </c>
    </row>
    <row r="7" spans="1:6">
      <c r="A7" t="s">
        <v>20</v>
      </c>
      <c r="B7" t="s">
        <v>245</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248</v>
      </c>
      <c r="C2">
        <v>30</v>
      </c>
      <c r="D2">
        <v>9500</v>
      </c>
    </row>
    <row r="3" spans="1:6">
      <c r="A3" t="s">
        <v>7</v>
      </c>
      <c r="B3" t="s">
        <v>249</v>
      </c>
      <c r="C3">
        <v>140</v>
      </c>
      <c r="D3">
        <v>48000</v>
      </c>
      <c r="E3" t="s">
        <v>10</v>
      </c>
      <c r="F3">
        <v>8</v>
      </c>
    </row>
    <row r="4" spans="1:6">
      <c r="A4" t="s">
        <v>8</v>
      </c>
      <c r="B4" t="s">
        <v>250</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301</v>
      </c>
      <c r="B1" s="2" t="s">
        <v>11</v>
      </c>
      <c r="C1" s="4" t="s">
        <v>30</v>
      </c>
      <c r="D1" s="5" t="s">
        <v>29</v>
      </c>
      <c r="E1" s="3" t="s">
        <v>5</v>
      </c>
      <c r="F1" s="3" t="s">
        <v>302</v>
      </c>
    </row>
    <row r="2" spans="1:6">
      <c r="A2" t="s">
        <v>303</v>
      </c>
      <c r="B2" t="s">
        <v>305</v>
      </c>
      <c r="C2" s="1">
        <v>1.99</v>
      </c>
      <c r="D2" s="1">
        <v>2500</v>
      </c>
      <c r="F2">
        <v>1</v>
      </c>
    </row>
    <row r="3" spans="1:6">
      <c r="A3" t="s">
        <v>304</v>
      </c>
      <c r="B3" t="s">
        <v>306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2021-06-18T07:58:03Z</dcterms:modified>
</cp:coreProperties>
</file>